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4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25.xml" ContentType="application/vnd.openxmlformats-officedocument.spreadsheetml.worksheet+xml"/>
  <Override PartName="/xl/worksheets/sheet15.xml" ContentType="application/vnd.openxmlformats-officedocument.spreadsheetml.worksheet+xml"/>
  <Override PartName="/xl/worksheets/_rels/sheet23.xml.rels" ContentType="application/vnd.openxmlformats-package.relationships+xml"/>
  <Override PartName="/xl/worksheets/_rels/sheet22.xml.rels" ContentType="application/vnd.openxmlformats-package.relationships+xml"/>
  <Override PartName="/xl/worksheets/_rels/sheet21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.xml.rels" ContentType="application/vnd.openxmlformats-package.relationships+xml"/>
  <Override PartName="/xl/worksheets/_rels/sheet15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29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18.xml.rels" ContentType="application/vnd.openxmlformats-package.relationships+xml"/>
  <Override PartName="/xl/worksheets/_rels/sheet28.xml.rels" ContentType="application/vnd.openxmlformats-package.relationships+xml"/>
  <Override PartName="/xl/worksheets/_rels/sheet5.xml.rels" ContentType="application/vnd.openxmlformats-package.relationships+xml"/>
  <Override PartName="/xl/worksheets/_rels/sheet17.xml.rels" ContentType="application/vnd.openxmlformats-package.relationships+xml"/>
  <Override PartName="/xl/worksheets/_rels/sheet27.xml.rels" ContentType="application/vnd.openxmlformats-package.relationships+xml"/>
  <Override PartName="/xl/worksheets/_rels/sheet2.xml.rels" ContentType="application/vnd.openxmlformats-package.relationships+xml"/>
  <Override PartName="/xl/worksheets/_rels/sheet14.xml.rels" ContentType="application/vnd.openxmlformats-package.relationships+xml"/>
  <Override PartName="/xl/worksheets/_rels/sheet4.xml.rels" ContentType="application/vnd.openxmlformats-package.relationships+xml"/>
  <Override PartName="/xl/worksheets/_rels/sheet16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2.xml.rels" ContentType="application/vnd.openxmlformats-package.relationships+xml"/>
  <Override PartName="/xl/worksheets/_rels/sheet24.xml.rels" ContentType="application/vnd.openxmlformats-package.relationships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7.xml" ContentType="application/vnd.openxmlformats-officedocument.spreadsheetml.worksheet+xml"/>
  <Override PartName="/xl/worksheets/sheet4.xml" ContentType="application/vnd.openxmlformats-officedocument.spreadsheetml.worksheet+xml"/>
  <Override PartName="/xl/worksheets/sheet17.xml" ContentType="application/vnd.openxmlformats-officedocument.spreadsheetml.worksheet+xml"/>
  <Override PartName="/xl/worksheets/sheet28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29.xml" ContentType="application/vnd.openxmlformats-officedocument.spreadsheetml.worksheet+xml"/>
  <Override PartName="/xl/worksheets/sheet6.xml" ContentType="application/vnd.openxmlformats-officedocument.spreadsheetml.worksheet+xml"/>
  <Override PartName="/xl/worksheets/sheet19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drawings/_rels/drawing28.xml.rels" ContentType="application/vnd.openxmlformats-package.relationships+xml"/>
  <Override PartName="/xl/drawings/_rels/drawing2.xml.rels" ContentType="application/vnd.openxmlformats-package.relationships+xml"/>
  <Override PartName="/xl/drawings/_rels/drawing27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15.xml.rels" ContentType="application/vnd.openxmlformats-package.relationships+xml"/>
  <Override PartName="/xl/drawings/_rels/drawing23.xml.rels" ContentType="application/vnd.openxmlformats-package.relationships+xml"/>
  <Override PartName="/xl/drawings/_rels/drawing5.xml.rels" ContentType="application/vnd.openxmlformats-package.relationships+xml"/>
  <Override PartName="/xl/drawings/_rels/drawing11.xml.rels" ContentType="application/vnd.openxmlformats-package.relationships+xml"/>
  <Override PartName="/xl/drawings/_rels/drawing22.xml.rels" ContentType="application/vnd.openxmlformats-package.relationships+xml"/>
  <Override PartName="/xl/drawings/_rels/drawing10.xml.rels" ContentType="application/vnd.openxmlformats-package.relationships+xml"/>
  <Override PartName="/xl/drawings/_rels/drawing4.xml.rels" ContentType="application/vnd.openxmlformats-package.relationships+xml"/>
  <Override PartName="/xl/drawings/_rels/drawing21.xml.rels" ContentType="application/vnd.openxmlformats-package.relationships+xml"/>
  <Override PartName="/xl/drawings/_rels/drawing3.xml.rels" ContentType="application/vnd.openxmlformats-package.relationships+xml"/>
  <Override PartName="/xl/drawings/_rels/drawing29.xml.rels" ContentType="application/vnd.openxmlformats-package.relationships+xml"/>
  <Override PartName="/xl/drawings/_rels/drawing20.xml.rels" ContentType="application/vnd.openxmlformats-package.relationships+xml"/>
  <Override PartName="/xl/drawings/_rels/drawing8.xml.rels" ContentType="application/vnd.openxmlformats-package.relationships+xml"/>
  <Override PartName="/xl/drawings/_rels/drawing14.xml.rels" ContentType="application/vnd.openxmlformats-package.relationships+xml"/>
  <Override PartName="/xl/drawings/_rels/drawing7.xml.rels" ContentType="application/vnd.openxmlformats-package.relationships+xml"/>
  <Override PartName="/xl/drawings/_rels/drawing13.xml.rels" ContentType="application/vnd.openxmlformats-package.relationships+xml"/>
  <Override PartName="/xl/drawings/_rels/drawing6.xml.rels" ContentType="application/vnd.openxmlformats-package.relationships+xml"/>
  <Override PartName="/xl/drawings/_rels/drawing12.xml.rels" ContentType="application/vnd.openxmlformats-package.relationships+xml"/>
  <Override PartName="/xl/drawings/_rels/drawing26.xml.rels" ContentType="application/vnd.openxmlformats-package.relationships+xml"/>
  <Override PartName="/xl/drawings/_rels/drawing19.xml.rels" ContentType="application/vnd.openxmlformats-package.relationships+xml"/>
  <Override PartName="/xl/drawings/_rels/drawing17.xml.rels" ContentType="application/vnd.openxmlformats-package.relationships+xml"/>
  <Override PartName="/xl/drawings/_rels/drawing24.xml.rels" ContentType="application/vnd.openxmlformats-package.relationships+xml"/>
  <Override PartName="/xl/drawings/_rels/drawing25.xml.rels" ContentType="application/vnd.openxmlformats-package.relationships+xml"/>
  <Override PartName="/xl/drawings/_rels/drawing18.xml.rels" ContentType="application/vnd.openxmlformats-package.relationships+xml"/>
  <Override PartName="/xl/drawings/_rels/drawing16.xml.rels" ContentType="application/vnd.openxmlformats-package.relationships+xml"/>
  <Override PartName="/xl/drawings/drawing1.xml" ContentType="application/vnd.openxmlformats-officedocument.drawing+xml"/>
  <Override PartName="/xl/drawings/drawing15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16.xml" ContentType="application/vnd.openxmlformats-officedocument.drawing+xml"/>
  <Override PartName="/xl/drawings/drawing11.xml" ContentType="application/vnd.openxmlformats-officedocument.drawing+xml"/>
  <Override PartName="/xl/drawings/drawing3.xml" ContentType="application/vnd.openxmlformats-officedocument.drawing+xml"/>
  <Override PartName="/xl/drawings/drawing17.xml" ContentType="application/vnd.openxmlformats-officedocument.drawing+xml"/>
  <Override PartName="/xl/drawings/drawing4.xml" ContentType="application/vnd.openxmlformats-officedocument.drawing+xml"/>
  <Override PartName="/xl/drawings/drawing18.xml" ContentType="application/vnd.openxmlformats-officedocument.drawing+xml"/>
  <Override PartName="/xl/drawings/drawing5.xml" ContentType="application/vnd.openxmlformats-officedocument.drawing+xml"/>
  <Override PartName="/xl/drawings/drawing19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20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21.xml" ContentType="application/vnd.openxmlformats-officedocument.drawingml.chart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charts/chart22.xml" ContentType="application/vnd.openxmlformats-officedocument.drawingml.chart+xml"/>
  <Override PartName="/xl/charts/chart7.xml" ContentType="application/vnd.openxmlformats-officedocument.drawingml.chart+xml"/>
  <Override PartName="/xl/charts/chart23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8.xml" ContentType="application/vnd.openxmlformats-officedocument.drawingml.chart+xml"/>
  <Override PartName="/xl/charts/chart24.xml" ContentType="application/vnd.openxmlformats-officedocument.drawingml.chart+xml"/>
  <Override PartName="/xl/charts/chart19.xml" ContentType="application/vnd.openxmlformats-officedocument.drawingml.chart+xml"/>
  <Override PartName="/xl/charts/chart9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6"/>
  </bookViews>
  <sheets>
    <sheet name="NBA Totals" sheetId="1" state="visible" r:id="rId3"/>
    <sheet name="Atlanta Hawks" sheetId="2" state="visible" r:id="rId4"/>
    <sheet name="Boston Celtics" sheetId="3" state="visible" r:id="rId5"/>
    <sheet name="Brooklyn Nets" sheetId="4" state="visible" r:id="rId6"/>
    <sheet name="Charlotte Hornets" sheetId="5" state="visible" r:id="rId7"/>
    <sheet name="Chicago Bulls" sheetId="6" state="visible" r:id="rId8"/>
    <sheet name="Cleveland Cavaliers" sheetId="7" state="visible" r:id="rId9"/>
    <sheet name="Dallas Mavericks" sheetId="8" state="visible" r:id="rId10"/>
    <sheet name="Denver Nuggets" sheetId="9" state="visible" r:id="rId11"/>
    <sheet name="Golden State Warriors" sheetId="10" state="visible" r:id="rId12"/>
    <sheet name="Houston Rockets" sheetId="11" state="visible" r:id="rId13"/>
    <sheet name="Indiana Pacers" sheetId="12" state="visible" r:id="rId14"/>
    <sheet name="Los Angeles Clippers" sheetId="13" state="visible" r:id="rId15"/>
    <sheet name="Los Angeles Lakers" sheetId="14" state="visible" r:id="rId16"/>
    <sheet name="Memphis Grizzlies" sheetId="15" state="visible" r:id="rId17"/>
    <sheet name="Miami Heat" sheetId="16" state="visible" r:id="rId18"/>
    <sheet name="Milwaukee Bucks" sheetId="17" state="visible" r:id="rId19"/>
    <sheet name="Minnesota Timberwolves" sheetId="18" state="visible" r:id="rId20"/>
    <sheet name="New Orleans Pelicans" sheetId="19" state="visible" r:id="rId21"/>
    <sheet name="New York Knicks" sheetId="20" state="visible" r:id="rId22"/>
    <sheet name="Oklahoma City Thunder" sheetId="21" state="visible" r:id="rId23"/>
    <sheet name="Orlando Magic" sheetId="22" state="visible" r:id="rId24"/>
    <sheet name="Philadelphia 76ers" sheetId="23" state="visible" r:id="rId25"/>
    <sheet name="Phoenix Suns" sheetId="24" state="visible" r:id="rId26"/>
    <sheet name="Portland Trail Blazers" sheetId="25" state="visible" r:id="rId27"/>
    <sheet name="Sacramento Kings" sheetId="26" state="visible" r:id="rId28"/>
    <sheet name="Toronto Raptors" sheetId="27" state="visible" r:id="rId29"/>
    <sheet name="Utah Jazz" sheetId="28" state="visible" r:id="rId30"/>
    <sheet name="Washington Wizards" sheetId="29" state="visible" r:id="rId3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<sst xmlns="http://schemas.openxmlformats.org/spreadsheetml/2006/main" count="1626" uniqueCount="94">
  <si>
    <t xml:space="preserve">2023-24</t>
  </si>
  <si>
    <t xml:space="preserve">2022-23</t>
  </si>
  <si>
    <t xml:space="preserve">2021-22</t>
  </si>
  <si>
    <t xml:space="preserve">2020-21</t>
  </si>
  <si>
    <t xml:space="preserve">2019-20</t>
  </si>
  <si>
    <t xml:space="preserve">2018-19</t>
  </si>
  <si>
    <t xml:space="preserve">2017-18</t>
  </si>
  <si>
    <t xml:space="preserve">2016-17</t>
  </si>
  <si>
    <t xml:space="preserve">2015-16</t>
  </si>
  <si>
    <t xml:space="preserve">2014-15</t>
  </si>
  <si>
    <t xml:space="preserve">2013-14</t>
  </si>
  <si>
    <t xml:space="preserve">2012-13</t>
  </si>
  <si>
    <t xml:space="preserve">2011-12</t>
  </si>
  <si>
    <t xml:space="preserve">2010-11</t>
  </si>
  <si>
    <t xml:space="preserve">2009-10</t>
  </si>
  <si>
    <t xml:space="preserve">2008-09</t>
  </si>
  <si>
    <t xml:space="preserve">2007-08</t>
  </si>
  <si>
    <t xml:space="preserve">2006-07</t>
  </si>
  <si>
    <t xml:space="preserve">2005-06</t>
  </si>
  <si>
    <t xml:space="preserve">2004-05</t>
  </si>
  <si>
    <t xml:space="preserve">2003-04</t>
  </si>
  <si>
    <t xml:space="preserve">2002-03</t>
  </si>
  <si>
    <t xml:space="preserve">2001-02</t>
  </si>
  <si>
    <t xml:space="preserve">2000-01</t>
  </si>
  <si>
    <t xml:space="preserve">1999-00</t>
  </si>
  <si>
    <t xml:space="preserve">63-64 Warriors worst ever FT% team</t>
  </si>
  <si>
    <t xml:space="preserve">by raw %</t>
  </si>
  <si>
    <t xml:space="preserve">1998-99</t>
  </si>
  <si>
    <t xml:space="preserve">11-12 Magic worst ever but short season</t>
  </si>
  <si>
    <t xml:space="preserve">by adjusted %</t>
  </si>
  <si>
    <t xml:space="preserve">1997-98</t>
  </si>
  <si>
    <t xml:space="preserve">1996-97</t>
  </si>
  <si>
    <t xml:space="preserve">1995-96</t>
  </si>
  <si>
    <t xml:space="preserve">1994-95</t>
  </si>
  <si>
    <t xml:space="preserve">1993-94</t>
  </si>
  <si>
    <t xml:space="preserve">1992-93</t>
  </si>
  <si>
    <t xml:space="preserve">1991-92</t>
  </si>
  <si>
    <t xml:space="preserve">1990-91</t>
  </si>
  <si>
    <t xml:space="preserve">1989-90</t>
  </si>
  <si>
    <t xml:space="preserve">1988-89</t>
  </si>
  <si>
    <t xml:space="preserve">1987-88</t>
  </si>
  <si>
    <t xml:space="preserve">1986-87</t>
  </si>
  <si>
    <t xml:space="preserve">1985-86</t>
  </si>
  <si>
    <t xml:space="preserve">1984-85</t>
  </si>
  <si>
    <t xml:space="preserve">1983-84</t>
  </si>
  <si>
    <t xml:space="preserve">1982-83</t>
  </si>
  <si>
    <t xml:space="preserve">1981-82</t>
  </si>
  <si>
    <t xml:space="preserve">1980-81</t>
  </si>
  <si>
    <t xml:space="preserve">1979-80</t>
  </si>
  <si>
    <t xml:space="preserve">1978-79</t>
  </si>
  <si>
    <t xml:space="preserve">1977-78</t>
  </si>
  <si>
    <t xml:space="preserve">1976-77</t>
  </si>
  <si>
    <t xml:space="preserve">1975-76</t>
  </si>
  <si>
    <t xml:space="preserve">1974-75</t>
  </si>
  <si>
    <t xml:space="preserve">1973-74</t>
  </si>
  <si>
    <t xml:space="preserve">1972-73</t>
  </si>
  <si>
    <t xml:space="preserve">1971-72</t>
  </si>
  <si>
    <t xml:space="preserve">1970-71</t>
  </si>
  <si>
    <t xml:space="preserve">1969-70</t>
  </si>
  <si>
    <t xml:space="preserve">1968-69</t>
  </si>
  <si>
    <t xml:space="preserve">1967-68</t>
  </si>
  <si>
    <t xml:space="preserve">1966-67</t>
  </si>
  <si>
    <t xml:space="preserve">1965-66</t>
  </si>
  <si>
    <t xml:space="preserve">1964-65</t>
  </si>
  <si>
    <t xml:space="preserve">1963-64</t>
  </si>
  <si>
    <t xml:space="preserve">1962-63</t>
  </si>
  <si>
    <t xml:space="preserve">1961-62</t>
  </si>
  <si>
    <t xml:space="preserve">1960-61</t>
  </si>
  <si>
    <t xml:space="preserve">1959-60</t>
  </si>
  <si>
    <t xml:space="preserve">1958-59</t>
  </si>
  <si>
    <t xml:space="preserve">1957-58</t>
  </si>
  <si>
    <t xml:space="preserve">1956-57</t>
  </si>
  <si>
    <t xml:space="preserve">1955-56</t>
  </si>
  <si>
    <t xml:space="preserve">1954-55</t>
  </si>
  <si>
    <t xml:space="preserve">1953-54</t>
  </si>
  <si>
    <t xml:space="preserve">1952-53</t>
  </si>
  <si>
    <t xml:space="preserve">1951-52</t>
  </si>
  <si>
    <t xml:space="preserve">1950-51</t>
  </si>
  <si>
    <t xml:space="preserve">1949-50</t>
  </si>
  <si>
    <t xml:space="preserve">1948-49</t>
  </si>
  <si>
    <t xml:space="preserve">1947-48</t>
  </si>
  <si>
    <t xml:space="preserve">1946-47</t>
  </si>
  <si>
    <t xml:space="preserve">W</t>
  </si>
  <si>
    <t xml:space="preserve">L</t>
  </si>
  <si>
    <t xml:space="preserve">Win %</t>
  </si>
  <si>
    <t xml:space="preserve">ftm</t>
  </si>
  <si>
    <t xml:space="preserve">%</t>
  </si>
  <si>
    <t xml:space="preserve">% off of league average</t>
  </si>
  <si>
    <t xml:space="preserve">+- off avg fta</t>
  </si>
  <si>
    <t xml:space="preserve">year</t>
  </si>
  <si>
    <t xml:space="preserve">Win Percent</t>
  </si>
  <si>
    <t xml:space="preserve">FTM</t>
  </si>
  <si>
    <t xml:space="preserve">FTA</t>
  </si>
  <si>
    <t xml:space="preserve">FT%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</si>
</sst>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Times New Roman"/>
      <family val="1"/>
      <charset val="1"/>
    </font>
    <font>
      <sz val="10"/>
      <color rgb="FF000000"/>
      <name val="Arial"/>
      <family val="2"/>
    </font>
    <font>
      <sz val="21"/>
      <name val="Arial"/>
      <family val="2"/>
      <charset val="1"/>
    </font>
    <font>
      <b val="true"/>
      <sz val="21"/>
      <color rgb="FF0000FF"/>
      <name val="Times New Roman"/>
      <family val="1"/>
      <charset val="1"/>
    </font>
    <font>
      <sz val="21"/>
      <name val="Times New Roman"/>
      <family val="1"/>
      <charset val="1"/>
    </font>
    <font>
      <sz val="11"/>
      <name val="Arial"/>
      <family val="2"/>
      <charset val="1"/>
    </font>
    <font>
      <sz val="16"/>
      <color rgb="FF000000"/>
      <name val="Arial"/>
      <family val="2"/>
    </font>
    <font>
      <sz val="20"/>
      <color rgb="FF000000"/>
      <name val="Arial"/>
      <family val="2"/>
    </font>
    <font>
      <b val="true"/>
      <sz val="21"/>
      <name val="Times New Roman"/>
      <family val="1"/>
      <charset val="1"/>
    </font>
    <font>
      <sz val="20"/>
      <name val="Arial"/>
      <family val="2"/>
      <charset val="1"/>
    </font>
    <font>
      <b val="true"/>
      <sz val="20"/>
      <color rgb="FF0000FF"/>
      <name val="Times New Roman"/>
      <family val="1"/>
      <charset val="1"/>
    </font>
    <font>
      <sz val="20"/>
      <name val="Times New Roman"/>
      <family val="1"/>
      <charset val="1"/>
    </font>
    <font>
      <sz val="14"/>
      <name val="Arial"/>
      <family val="2"/>
      <charset val="1"/>
    </font>
    <font>
      <b val="true"/>
      <sz val="20"/>
      <name val="Times New Roman"/>
      <family val="1"/>
      <charset val="1"/>
    </font>
    <font>
      <sz val="15"/>
      <color rgb="FF000000"/>
      <name val="Arial"/>
      <family val="2"/>
    </font>
    <font>
      <sz val="16"/>
      <name val="Arial"/>
      <family val="2"/>
      <charset val="1"/>
    </font>
    <font>
      <b val="true"/>
      <sz val="16"/>
      <color rgb="FF0000FF"/>
      <name val="Times New Roman"/>
      <family val="1"/>
      <charset val="1"/>
    </font>
    <font>
      <sz val="16"/>
      <name val="Times New Roman"/>
      <family val="1"/>
      <charset val="1"/>
    </font>
    <font>
      <b val="true"/>
      <sz val="16"/>
      <name val="Times New Roman"/>
      <family val="1"/>
      <charset val="1"/>
    </font>
    <font>
      <b val="true"/>
      <sz val="10"/>
      <color rgb="FF0000FF"/>
      <name val="Times New Roman"/>
      <family val="1"/>
      <charset val="1"/>
    </font>
    <font>
      <sz val="12"/>
      <name val="Times New Roman"/>
      <family val="1"/>
      <charset val="1"/>
    </font>
    <font>
      <b val="true"/>
      <sz val="10"/>
      <name val="Times New Roman"/>
      <family val="1"/>
      <charset val="1"/>
    </font>
    <font>
      <sz val="13"/>
      <name val="Arial"/>
      <family val="2"/>
      <charset val="1"/>
    </font>
    <font>
      <sz val="14"/>
      <color rgb="FF000000"/>
      <name val="Arial"/>
      <family val="2"/>
    </font>
    <font>
      <b val="true"/>
      <sz val="20"/>
      <color rgb="FF000000"/>
      <name val="Arial"/>
      <family val="2"/>
    </font>
    <font>
      <sz val="12"/>
      <name val="Arial"/>
      <family val="2"/>
      <charset val="1"/>
    </font>
    <font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47804"/>
      <rgbColor rgb="FF800080"/>
      <rgbColor rgb="FF008080"/>
      <rgbColor rgb="FFB3B3B3"/>
      <rgbColor rgb="FF808080"/>
      <rgbColor rgb="FF729FCF"/>
      <rgbColor rgb="FF8D1D75"/>
      <rgbColor rgb="FFFFFF6D"/>
      <rgbColor rgb="FFCCFFFF"/>
      <rgbColor rgb="FF660066"/>
      <rgbColor rgb="FFFF4000"/>
      <rgbColor rgb="FF2A6099"/>
      <rgbColor rgb="FFDDDDDD"/>
      <rgbColor rgb="FF000080"/>
      <rgbColor rgb="FFFF00FF"/>
      <rgbColor rgb="FFFFFF38"/>
      <rgbColor rgb="FF00FFFF"/>
      <rgbColor rgb="FFBF0041"/>
      <rgbColor rgb="FF800000"/>
      <rgbColor rgb="FF008080"/>
      <rgbColor rgb="FF0000FF"/>
      <rgbColor rgb="FF00CCFF"/>
      <rgbColor rgb="FFCCFFFF"/>
      <rgbColor rgb="FFCCFFCC"/>
      <rgbColor rgb="FFFFFDAB"/>
      <rgbColor rgb="FF99CCFF"/>
      <rgbColor rgb="FFFF99CC"/>
      <rgbColor rgb="FFCC99FF"/>
      <rgbColor rgb="FFE6E905"/>
      <rgbColor rgb="FF3465A4"/>
      <rgbColor rgb="FF33CCCC"/>
      <rgbColor rgb="FF81D41A"/>
      <rgbColor rgb="FFFFD428"/>
      <rgbColor rgb="FFFF8000"/>
      <rgbColor rgb="FFFF420E"/>
      <rgbColor rgb="FF5983B0"/>
      <rgbColor rgb="FF969696"/>
      <rgbColor rgb="FF004586"/>
      <rgbColor rgb="FF00A933"/>
      <rgbColor rgb="FF003300"/>
      <rgbColor rgb="FF224B12"/>
      <rgbColor rgb="FF8D281E"/>
      <rgbColor rgb="FF993366"/>
      <rgbColor rgb="FF55308D"/>
      <rgbColor rgb="FF35526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'NBA Totals'!$D$1:$D$78</c:f>
              <c:numCache>
                <c:formatCode>0.00%</c:formatCode>
                <c:ptCount val="78"/>
                <c:pt idx="0">
                  <c:v>0.783410138248848</c:v>
                </c:pt>
                <c:pt idx="1">
                  <c:v>0.782978723404255</c:v>
                </c:pt>
                <c:pt idx="2">
                  <c:v>0.771689497716895</c:v>
                </c:pt>
                <c:pt idx="3">
                  <c:v>0.779816513761468</c:v>
                </c:pt>
                <c:pt idx="4">
                  <c:v>0.774891774891775</c:v>
                </c:pt>
                <c:pt idx="5">
                  <c:v>0.766233766233766</c:v>
                </c:pt>
                <c:pt idx="6">
                  <c:v>0.764976958525346</c:v>
                </c:pt>
                <c:pt idx="7">
                  <c:v>0.770562770562771</c:v>
                </c:pt>
                <c:pt idx="8">
                  <c:v>0.756410256410256</c:v>
                </c:pt>
                <c:pt idx="9">
                  <c:v>0.75</c:v>
                </c:pt>
                <c:pt idx="10">
                  <c:v>0.754237288135593</c:v>
                </c:pt>
                <c:pt idx="11">
                  <c:v>0.752252252252252</c:v>
                </c:pt>
                <c:pt idx="12">
                  <c:v>0.751111111111111</c:v>
                </c:pt>
                <c:pt idx="13">
                  <c:v>0.762295081967213</c:v>
                </c:pt>
                <c:pt idx="14">
                  <c:v>0.759183673469388</c:v>
                </c:pt>
                <c:pt idx="15">
                  <c:v>0.773279352226721</c:v>
                </c:pt>
                <c:pt idx="16">
                  <c:v>0.755020080321285</c:v>
                </c:pt>
                <c:pt idx="17">
                  <c:v>0.75095785440613</c:v>
                </c:pt>
                <c:pt idx="18">
                  <c:v>0.745247148288973</c:v>
                </c:pt>
                <c:pt idx="19">
                  <c:v>0.754789272030651</c:v>
                </c:pt>
                <c:pt idx="20">
                  <c:v>0.752066115702479</c:v>
                </c:pt>
                <c:pt idx="21">
                  <c:v>0.758196721311475</c:v>
                </c:pt>
                <c:pt idx="22">
                  <c:v>0.752100840336134</c:v>
                </c:pt>
                <c:pt idx="23">
                  <c:v>0.746987951807229</c:v>
                </c:pt>
                <c:pt idx="24">
                  <c:v>0.75098814229249</c:v>
                </c:pt>
                <c:pt idx="25">
                  <c:v>0.728682170542636</c:v>
                </c:pt>
                <c:pt idx="26">
                  <c:v>0.737642585551331</c:v>
                </c:pt>
                <c:pt idx="27">
                  <c:v>0.739130434782609</c:v>
                </c:pt>
                <c:pt idx="28">
                  <c:v>0.738636363636364</c:v>
                </c:pt>
                <c:pt idx="29">
                  <c:v>0.734317343173432</c:v>
                </c:pt>
                <c:pt idx="30">
                  <c:v>0.736842105263158</c:v>
                </c:pt>
                <c:pt idx="31">
                  <c:v>0.754512635379061</c:v>
                </c:pt>
                <c:pt idx="32">
                  <c:v>0.756554307116105</c:v>
                </c:pt>
                <c:pt idx="33">
                  <c:v>0.763440860215054</c:v>
                </c:pt>
                <c:pt idx="34">
                  <c:v>0.764912280701754</c:v>
                </c:pt>
                <c:pt idx="35">
                  <c:v>0.767361111111111</c:v>
                </c:pt>
                <c:pt idx="36">
                  <c:v>0.766323024054983</c:v>
                </c:pt>
                <c:pt idx="37">
                  <c:v>0.760655737704918</c:v>
                </c:pt>
                <c:pt idx="38">
                  <c:v>0.755775577557756</c:v>
                </c:pt>
                <c:pt idx="39">
                  <c:v>0.761904761904762</c:v>
                </c:pt>
                <c:pt idx="40">
                  <c:v>0.760942760942761</c:v>
                </c:pt>
                <c:pt idx="41">
                  <c:v>0.738515901060071</c:v>
                </c:pt>
                <c:pt idx="42">
                  <c:v>0.744755244755245</c:v>
                </c:pt>
                <c:pt idx="43">
                  <c:v>0.750865051903114</c:v>
                </c:pt>
                <c:pt idx="44">
                  <c:v>0.766187050359712</c:v>
                </c:pt>
                <c:pt idx="45">
                  <c:v>0.752650176678445</c:v>
                </c:pt>
                <c:pt idx="46">
                  <c:v>0.753521126760563</c:v>
                </c:pt>
                <c:pt idx="47">
                  <c:v>0.750902527075812</c:v>
                </c:pt>
                <c:pt idx="48">
                  <c:v>0.75092936802974</c:v>
                </c:pt>
                <c:pt idx="49">
                  <c:v>0.765873015873016</c:v>
                </c:pt>
                <c:pt idx="50">
                  <c:v>0.771653543307087</c:v>
                </c:pt>
                <c:pt idx="51">
                  <c:v>0.758893280632411</c:v>
                </c:pt>
                <c:pt idx="52">
                  <c:v>0.746794871794872</c:v>
                </c:pt>
                <c:pt idx="53">
                  <c:v>0.743119266055046</c:v>
                </c:pt>
                <c:pt idx="54">
                  <c:v>0.750741839762611</c:v>
                </c:pt>
                <c:pt idx="55">
                  <c:v>0.714285714285714</c:v>
                </c:pt>
                <c:pt idx="56">
                  <c:v>0.719676549865229</c:v>
                </c:pt>
                <c:pt idx="57">
                  <c:v>0.732044198895028</c:v>
                </c:pt>
                <c:pt idx="58">
                  <c:v>0.727027027027027</c:v>
                </c:pt>
                <c:pt idx="59">
                  <c:v>0.719101123595506</c:v>
                </c:pt>
                <c:pt idx="60">
                  <c:v>0.722857142857143</c:v>
                </c:pt>
                <c:pt idx="61">
                  <c:v>0.727019498607242</c:v>
                </c:pt>
                <c:pt idx="62">
                  <c:v>0.727762803234501</c:v>
                </c:pt>
                <c:pt idx="63">
                  <c:v>0.732620320855615</c:v>
                </c:pt>
                <c:pt idx="64">
                  <c:v>0.73463687150838</c:v>
                </c:pt>
                <c:pt idx="65">
                  <c:v>0.754820936639118</c:v>
                </c:pt>
                <c:pt idx="66">
                  <c:v>0.746736292428199</c:v>
                </c:pt>
                <c:pt idx="67">
                  <c:v>0.750677506775068</c:v>
                </c:pt>
                <c:pt idx="68">
                  <c:v>0.747368421052632</c:v>
                </c:pt>
                <c:pt idx="69">
                  <c:v>0.73816155988858</c:v>
                </c:pt>
                <c:pt idx="70">
                  <c:v>0.709090909090909</c:v>
                </c:pt>
                <c:pt idx="71">
                  <c:v>0.715877437325905</c:v>
                </c:pt>
                <c:pt idx="72">
                  <c:v>0.734939759036145</c:v>
                </c:pt>
                <c:pt idx="73">
                  <c:v>0.733532934131737</c:v>
                </c:pt>
                <c:pt idx="74">
                  <c:v>0.715151515151515</c:v>
                </c:pt>
                <c:pt idx="75">
                  <c:v>0.702875399361022</c:v>
                </c:pt>
                <c:pt idx="76">
                  <c:v>0.674074074074074</c:v>
                </c:pt>
                <c:pt idx="77">
                  <c:v>0.641129032258065</c:v>
                </c:pt>
              </c:numCache>
            </c:numRef>
          </c:val>
        </c:ser>
        <c:axId val="43454814"/>
        <c:axId val="98888847"/>
      </c:areaChart>
      <c:catAx>
        <c:axId val="434548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8888847"/>
        <c:crosses val="autoZero"/>
        <c:auto val="1"/>
        <c:lblAlgn val="ctr"/>
        <c:lblOffset val="100"/>
        <c:noMultiLvlLbl val="0"/>
      </c:catAx>
      <c:valAx>
        <c:axId val="988888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34548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ff6d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'Golden State Warriors'!$A$1:$A$78</c:f>
              <c:strCache>
                <c:ptCount val="78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  <c:pt idx="63">
                  <c:v>1960-61</c:v>
                </c:pt>
                <c:pt idx="64">
                  <c:v>1959-60</c:v>
                </c:pt>
                <c:pt idx="65">
                  <c:v>1958-59</c:v>
                </c:pt>
                <c:pt idx="66">
                  <c:v>1957-58</c:v>
                </c:pt>
                <c:pt idx="67">
                  <c:v>1956-57</c:v>
                </c:pt>
                <c:pt idx="68">
                  <c:v>1955-56</c:v>
                </c:pt>
                <c:pt idx="69">
                  <c:v>1954-55</c:v>
                </c:pt>
                <c:pt idx="70">
                  <c:v>1953-54</c:v>
                </c:pt>
                <c:pt idx="71">
                  <c:v>1952-53</c:v>
                </c:pt>
                <c:pt idx="72">
                  <c:v>1951-52</c:v>
                </c:pt>
                <c:pt idx="73">
                  <c:v>1950-51</c:v>
                </c:pt>
                <c:pt idx="74">
                  <c:v>1949-50</c:v>
                </c:pt>
                <c:pt idx="75">
                  <c:v>1948-49</c:v>
                </c:pt>
                <c:pt idx="76">
                  <c:v>1947-48</c:v>
                </c:pt>
                <c:pt idx="77">
                  <c:v>1946-47</c:v>
                </c:pt>
              </c:strCache>
            </c:strRef>
          </c:cat>
          <c:val>
            <c:numRef>
              <c:f>'Golden State Warriors'!$H$1:$H$78</c:f>
              <c:numCache>
                <c:formatCode>0.00%</c:formatCode>
                <c:ptCount val="78"/>
                <c:pt idx="0">
                  <c:v>-0.00341013824884795</c:v>
                </c:pt>
                <c:pt idx="1">
                  <c:v>0.011021276595745</c:v>
                </c:pt>
                <c:pt idx="2">
                  <c:v>-0.00268949771689497</c:v>
                </c:pt>
                <c:pt idx="3">
                  <c:v>0.00518348623853204</c:v>
                </c:pt>
                <c:pt idx="4">
                  <c:v>0.0281082251082251</c:v>
                </c:pt>
                <c:pt idx="5">
                  <c:v>0.034766233766234</c:v>
                </c:pt>
                <c:pt idx="6">
                  <c:v>0.050023041474654</c:v>
                </c:pt>
                <c:pt idx="7">
                  <c:v>0.017437229437229</c:v>
                </c:pt>
                <c:pt idx="8">
                  <c:v>0.00658974358974396</c:v>
                </c:pt>
                <c:pt idx="9">
                  <c:v>0.018</c:v>
                </c:pt>
                <c:pt idx="10">
                  <c:v>-0.00123728813559298</c:v>
                </c:pt>
                <c:pt idx="11">
                  <c:v>0.037747747747748</c:v>
                </c:pt>
                <c:pt idx="12">
                  <c:v>0.0188888888888891</c:v>
                </c:pt>
                <c:pt idx="13">
                  <c:v>-0.00129508196721295</c:v>
                </c:pt>
                <c:pt idx="14">
                  <c:v>0.0228163265306121</c:v>
                </c:pt>
                <c:pt idx="15">
                  <c:v>0.0177206477732791</c:v>
                </c:pt>
                <c:pt idx="16">
                  <c:v>-0.00302008032128498</c:v>
                </c:pt>
                <c:pt idx="17">
                  <c:v>-0.0339578544061301</c:v>
                </c:pt>
                <c:pt idx="18">
                  <c:v>-0.027247148288973</c:v>
                </c:pt>
                <c:pt idx="19">
                  <c:v>-0.0327892720306511</c:v>
                </c:pt>
                <c:pt idx="20">
                  <c:v>-0.0270661157024791</c:v>
                </c:pt>
                <c:pt idx="21">
                  <c:v>0.0198032786885251</c:v>
                </c:pt>
                <c:pt idx="22">
                  <c:v>-0.030100840336134</c:v>
                </c:pt>
                <c:pt idx="23">
                  <c:v>-0.040987951807229</c:v>
                </c:pt>
                <c:pt idx="24">
                  <c:v>-0.0539881422924901</c:v>
                </c:pt>
                <c:pt idx="25">
                  <c:v>-0.0526821705426359</c:v>
                </c:pt>
                <c:pt idx="26">
                  <c:v>-0.027642585551331</c:v>
                </c:pt>
                <c:pt idx="27">
                  <c:v>0.038869565217391</c:v>
                </c:pt>
                <c:pt idx="28">
                  <c:v>0.020363636363636</c:v>
                </c:pt>
                <c:pt idx="29">
                  <c:v>-0.030317343173432</c:v>
                </c:pt>
                <c:pt idx="30">
                  <c:v>-0.0728421052631579</c:v>
                </c:pt>
                <c:pt idx="31">
                  <c:v>-0.037512635379061</c:v>
                </c:pt>
                <c:pt idx="32">
                  <c:v>-0.0105543071161051</c:v>
                </c:pt>
                <c:pt idx="33">
                  <c:v>0.0195591397849461</c:v>
                </c:pt>
                <c:pt idx="34">
                  <c:v>0.0440877192982461</c:v>
                </c:pt>
                <c:pt idx="35">
                  <c:v>0.031638888888889</c:v>
                </c:pt>
                <c:pt idx="36">
                  <c:v>0.0296769759450171</c:v>
                </c:pt>
                <c:pt idx="37">
                  <c:v>0.019344262295082</c:v>
                </c:pt>
                <c:pt idx="38">
                  <c:v>0.00422442244224397</c:v>
                </c:pt>
                <c:pt idx="39">
                  <c:v>0.00609523809523804</c:v>
                </c:pt>
                <c:pt idx="40">
                  <c:v>-0.017942760942761</c:v>
                </c:pt>
                <c:pt idx="41">
                  <c:v>-0.00151590106007105</c:v>
                </c:pt>
                <c:pt idx="42">
                  <c:v>-0.027755244755245</c:v>
                </c:pt>
                <c:pt idx="43">
                  <c:v>-0.0238650519031141</c:v>
                </c:pt>
                <c:pt idx="44">
                  <c:v>-0.028187050359712</c:v>
                </c:pt>
                <c:pt idx="45">
                  <c:v>-0.022650176678445</c:v>
                </c:pt>
                <c:pt idx="46">
                  <c:v>-0.00852112676056305</c:v>
                </c:pt>
                <c:pt idx="47">
                  <c:v>0.00809747292418805</c:v>
                </c:pt>
                <c:pt idx="48">
                  <c:v>7.06319702600267E-005</c:v>
                </c:pt>
                <c:pt idx="49">
                  <c:v>0.00212698412698398</c:v>
                </c:pt>
                <c:pt idx="50">
                  <c:v>0.00634645669291301</c:v>
                </c:pt>
                <c:pt idx="51">
                  <c:v>0.039106719367589</c:v>
                </c:pt>
                <c:pt idx="52">
                  <c:v>0.020205128205128</c:v>
                </c:pt>
                <c:pt idx="53">
                  <c:v>0.016880733944954</c:v>
                </c:pt>
                <c:pt idx="54">
                  <c:v>0.00625816023738901</c:v>
                </c:pt>
                <c:pt idx="55">
                  <c:v>0.004714285714286</c:v>
                </c:pt>
                <c:pt idx="56">
                  <c:v>0.020323450134771</c:v>
                </c:pt>
                <c:pt idx="57">
                  <c:v>0.023955801104972</c:v>
                </c:pt>
                <c:pt idx="58">
                  <c:v>0.011972972972973</c:v>
                </c:pt>
                <c:pt idx="59">
                  <c:v>-0.079101123595506</c:v>
                </c:pt>
                <c:pt idx="60">
                  <c:v>-0.084857142857143</c:v>
                </c:pt>
                <c:pt idx="61">
                  <c:v>-0.058019498607242</c:v>
                </c:pt>
                <c:pt idx="62">
                  <c:v>-0.041762803234501</c:v>
                </c:pt>
                <c:pt idx="63">
                  <c:v>-0.081620320855615</c:v>
                </c:pt>
                <c:pt idx="64">
                  <c:v>-0.0656368715083799</c:v>
                </c:pt>
                <c:pt idx="65">
                  <c:v>-0.019820936639118</c:v>
                </c:pt>
                <c:pt idx="66">
                  <c:v>0.015263707571801</c:v>
                </c:pt>
                <c:pt idx="67">
                  <c:v>0.0253224932249321</c:v>
                </c:pt>
                <c:pt idx="68">
                  <c:v>0.00963157894736799</c:v>
                </c:pt>
                <c:pt idx="69">
                  <c:v>-0.00416155988858002</c:v>
                </c:pt>
                <c:pt idx="70">
                  <c:v>-0.011090909090909</c:v>
                </c:pt>
                <c:pt idx="71">
                  <c:v>-0.036877437325905</c:v>
                </c:pt>
                <c:pt idx="72">
                  <c:v>0.0270602409638551</c:v>
                </c:pt>
                <c:pt idx="73">
                  <c:v>0.029467065868263</c:v>
                </c:pt>
                <c:pt idx="74">
                  <c:v>-0.015151515151515</c:v>
                </c:pt>
                <c:pt idx="75">
                  <c:v>0.014124600638978</c:v>
                </c:pt>
                <c:pt idx="76">
                  <c:v>0.0399259259259259</c:v>
                </c:pt>
                <c:pt idx="77">
                  <c:v>0.046870967741935</c:v>
                </c:pt>
              </c:numCache>
            </c:numRef>
          </c:val>
        </c:ser>
        <c:gapWidth val="100"/>
        <c:overlap val="0"/>
        <c:axId val="13801640"/>
        <c:axId val="69335220"/>
      </c:barChart>
      <c:lineChart>
        <c:grouping val="standard"/>
        <c:varyColors val="0"/>
        <c:ser>
          <c:idx val="1"/>
          <c:order val="1"/>
          <c:spPr>
            <a:solidFill>
              <a:srgbClr val="3465a4"/>
            </a:solidFill>
            <a:ln w="73080">
              <a:solidFill>
                <a:srgbClr val="3465a4"/>
              </a:solidFill>
              <a:round/>
            </a:ln>
          </c:spPr>
          <c:marker>
            <c:symbol val="square"/>
            <c:size val="8"/>
            <c:spPr>
              <a:solidFill>
                <a:srgbClr val="3465a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'Golden State Warriors'!$A$1:$A$78</c:f>
              <c:strCache>
                <c:ptCount val="78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  <c:pt idx="63">
                  <c:v>1960-61</c:v>
                </c:pt>
                <c:pt idx="64">
                  <c:v>1959-60</c:v>
                </c:pt>
                <c:pt idx="65">
                  <c:v>1958-59</c:v>
                </c:pt>
                <c:pt idx="66">
                  <c:v>1957-58</c:v>
                </c:pt>
                <c:pt idx="67">
                  <c:v>1956-57</c:v>
                </c:pt>
                <c:pt idx="68">
                  <c:v>1955-56</c:v>
                </c:pt>
                <c:pt idx="69">
                  <c:v>1954-55</c:v>
                </c:pt>
                <c:pt idx="70">
                  <c:v>1953-54</c:v>
                </c:pt>
                <c:pt idx="71">
                  <c:v>1952-53</c:v>
                </c:pt>
                <c:pt idx="72">
                  <c:v>1951-52</c:v>
                </c:pt>
                <c:pt idx="73">
                  <c:v>1950-51</c:v>
                </c:pt>
                <c:pt idx="74">
                  <c:v>1949-50</c:v>
                </c:pt>
                <c:pt idx="75">
                  <c:v>1948-49</c:v>
                </c:pt>
                <c:pt idx="76">
                  <c:v>1947-48</c:v>
                </c:pt>
                <c:pt idx="77">
                  <c:v>1946-47</c:v>
                </c:pt>
              </c:strCache>
            </c:strRef>
          </c:cat>
          <c:val>
            <c:numRef>
              <c:f>'Golden State Warriors'!$D$1:$D$78</c:f>
              <c:numCache>
                <c:formatCode>0.00%</c:formatCode>
                <c:ptCount val="78"/>
                <c:pt idx="0">
                  <c:v>0.560975609756098</c:v>
                </c:pt>
                <c:pt idx="1">
                  <c:v>0.536585365853659</c:v>
                </c:pt>
                <c:pt idx="2">
                  <c:v>0.646341463414634</c:v>
                </c:pt>
                <c:pt idx="3">
                  <c:v>0.541666666666667</c:v>
                </c:pt>
                <c:pt idx="4">
                  <c:v>0.230769230769231</c:v>
                </c:pt>
                <c:pt idx="5">
                  <c:v>0.695121951219512</c:v>
                </c:pt>
                <c:pt idx="6">
                  <c:v>0.707317073170732</c:v>
                </c:pt>
                <c:pt idx="7">
                  <c:v>0.817073170731707</c:v>
                </c:pt>
                <c:pt idx="8">
                  <c:v>0.890243902439024</c:v>
                </c:pt>
                <c:pt idx="9">
                  <c:v>0.817073170731707</c:v>
                </c:pt>
                <c:pt idx="10">
                  <c:v>0.621951219512195</c:v>
                </c:pt>
                <c:pt idx="11">
                  <c:v>0.573170731707317</c:v>
                </c:pt>
                <c:pt idx="12">
                  <c:v>0.348484848484849</c:v>
                </c:pt>
                <c:pt idx="13">
                  <c:v>0.439024390243902</c:v>
                </c:pt>
                <c:pt idx="14">
                  <c:v>0.317073170731707</c:v>
                </c:pt>
                <c:pt idx="15">
                  <c:v>0.353658536585366</c:v>
                </c:pt>
                <c:pt idx="16">
                  <c:v>0.585365853658537</c:v>
                </c:pt>
                <c:pt idx="17">
                  <c:v>0.51219512195122</c:v>
                </c:pt>
                <c:pt idx="18">
                  <c:v>0.414634146341463</c:v>
                </c:pt>
                <c:pt idx="19">
                  <c:v>0.414634146341463</c:v>
                </c:pt>
                <c:pt idx="20">
                  <c:v>0.451219512195122</c:v>
                </c:pt>
                <c:pt idx="21">
                  <c:v>0.463414634146342</c:v>
                </c:pt>
                <c:pt idx="22">
                  <c:v>0.25609756097561</c:v>
                </c:pt>
                <c:pt idx="23">
                  <c:v>0.207317073170732</c:v>
                </c:pt>
                <c:pt idx="24">
                  <c:v>0.231707317073171</c:v>
                </c:pt>
                <c:pt idx="25">
                  <c:v>0.42</c:v>
                </c:pt>
                <c:pt idx="26">
                  <c:v>0.231707317073171</c:v>
                </c:pt>
                <c:pt idx="27">
                  <c:v>0.365853658536585</c:v>
                </c:pt>
                <c:pt idx="28">
                  <c:v>0.439024390243902</c:v>
                </c:pt>
                <c:pt idx="29">
                  <c:v>0.317073170731707</c:v>
                </c:pt>
                <c:pt idx="30">
                  <c:v>0.609756097560976</c:v>
                </c:pt>
                <c:pt idx="31">
                  <c:v>0.414634146341463</c:v>
                </c:pt>
                <c:pt idx="32">
                  <c:v>0.670731707317073</c:v>
                </c:pt>
                <c:pt idx="33">
                  <c:v>0.536585365853659</c:v>
                </c:pt>
                <c:pt idx="34">
                  <c:v>0.451219512195122</c:v>
                </c:pt>
                <c:pt idx="35">
                  <c:v>0.524390243902439</c:v>
                </c:pt>
                <c:pt idx="36">
                  <c:v>0.24390243902439</c:v>
                </c:pt>
                <c:pt idx="37">
                  <c:v>0.51219512195122</c:v>
                </c:pt>
                <c:pt idx="38">
                  <c:v>0.365853658536585</c:v>
                </c:pt>
                <c:pt idx="39">
                  <c:v>0.268292682926829</c:v>
                </c:pt>
                <c:pt idx="40">
                  <c:v>0.451219512195122</c:v>
                </c:pt>
                <c:pt idx="41">
                  <c:v>0.365853658536585</c:v>
                </c:pt>
                <c:pt idx="42">
                  <c:v>0.548780487804878</c:v>
                </c:pt>
                <c:pt idx="43">
                  <c:v>0.475609756097561</c:v>
                </c:pt>
                <c:pt idx="44">
                  <c:v>0.292682926829268</c:v>
                </c:pt>
                <c:pt idx="45">
                  <c:v>0.463414634146342</c:v>
                </c:pt>
                <c:pt idx="46">
                  <c:v>0.524390243902439</c:v>
                </c:pt>
                <c:pt idx="47">
                  <c:v>0.560975609756098</c:v>
                </c:pt>
                <c:pt idx="48">
                  <c:v>0.719512195121951</c:v>
                </c:pt>
                <c:pt idx="49">
                  <c:v>0.585365853658537</c:v>
                </c:pt>
                <c:pt idx="50">
                  <c:v>0.536585365853659</c:v>
                </c:pt>
                <c:pt idx="51">
                  <c:v>0.573170731707317</c:v>
                </c:pt>
                <c:pt idx="52">
                  <c:v>0.621951219512195</c:v>
                </c:pt>
                <c:pt idx="53">
                  <c:v>0.5</c:v>
                </c:pt>
                <c:pt idx="54">
                  <c:v>0.365853658536585</c:v>
                </c:pt>
                <c:pt idx="55">
                  <c:v>0.5</c:v>
                </c:pt>
                <c:pt idx="56">
                  <c:v>0.524390243902439</c:v>
                </c:pt>
                <c:pt idx="57">
                  <c:v>0.54320987654321</c:v>
                </c:pt>
                <c:pt idx="58">
                  <c:v>0.4375</c:v>
                </c:pt>
                <c:pt idx="59">
                  <c:v>0.2125</c:v>
                </c:pt>
                <c:pt idx="60">
                  <c:v>0.6</c:v>
                </c:pt>
                <c:pt idx="61">
                  <c:v>0.3875</c:v>
                </c:pt>
                <c:pt idx="62">
                  <c:v>0.6125</c:v>
                </c:pt>
                <c:pt idx="63">
                  <c:v>0.582278481012658</c:v>
                </c:pt>
                <c:pt idx="64">
                  <c:v>0.653333333333333</c:v>
                </c:pt>
                <c:pt idx="65">
                  <c:v>0.444444444444444</c:v>
                </c:pt>
                <c:pt idx="66">
                  <c:v>0.513888888888889</c:v>
                </c:pt>
                <c:pt idx="67">
                  <c:v>0.513888888888889</c:v>
                </c:pt>
                <c:pt idx="68">
                  <c:v>0.625</c:v>
                </c:pt>
                <c:pt idx="69">
                  <c:v>0.458333333333333</c:v>
                </c:pt>
                <c:pt idx="70">
                  <c:v>0.402777777777778</c:v>
                </c:pt>
                <c:pt idx="71">
                  <c:v>0.173913043478261</c:v>
                </c:pt>
                <c:pt idx="72">
                  <c:v>0.5</c:v>
                </c:pt>
                <c:pt idx="73">
                  <c:v>0.606060606060606</c:v>
                </c:pt>
                <c:pt idx="74">
                  <c:v>0.382352941176471</c:v>
                </c:pt>
                <c:pt idx="75">
                  <c:v>0.466666666666667</c:v>
                </c:pt>
                <c:pt idx="76">
                  <c:v>0.5625</c:v>
                </c:pt>
                <c:pt idx="77">
                  <c:v>0.583333333333333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524672"/>
        <c:axId val="97270834"/>
      </c:lineChart>
      <c:catAx>
        <c:axId val="8752467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7270834"/>
        <c:crossesAt val="0"/>
        <c:auto val="1"/>
        <c:lblAlgn val="ctr"/>
        <c:lblOffset val="100"/>
        <c:noMultiLvlLbl val="0"/>
      </c:catAx>
      <c:valAx>
        <c:axId val="97270834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7524672"/>
        <c:crossesAt val="0"/>
        <c:crossBetween val="between"/>
      </c:valAx>
      <c:catAx>
        <c:axId val="13801640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9335220"/>
        <c:auto val="1"/>
        <c:lblAlgn val="ctr"/>
        <c:lblOffset val="100"/>
        <c:noMultiLvlLbl val="0"/>
      </c:catAx>
      <c:valAx>
        <c:axId val="69335220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3801640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'Houston Rockets'!$A$1:$A$57</c:f>
              <c:strCache>
                <c:ptCount val="57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</c:strCache>
            </c:strRef>
          </c:cat>
          <c:val>
            <c:numRef>
              <c:f>'Houston Rockets'!$H$1:$H$57</c:f>
              <c:numCache>
                <c:formatCode>0.00%</c:formatCode>
                <c:ptCount val="57"/>
                <c:pt idx="0">
                  <c:v>-0.010410138248848</c:v>
                </c:pt>
                <c:pt idx="1">
                  <c:v>-0.028978723404255</c:v>
                </c:pt>
                <c:pt idx="2">
                  <c:v>-0.058689497716895</c:v>
                </c:pt>
                <c:pt idx="3">
                  <c:v>-0.039816513761468</c:v>
                </c:pt>
                <c:pt idx="4">
                  <c:v>0.0161082251082251</c:v>
                </c:pt>
                <c:pt idx="5">
                  <c:v>0.024766233766234</c:v>
                </c:pt>
                <c:pt idx="6">
                  <c:v>0.0160230414746541</c:v>
                </c:pt>
                <c:pt idx="7">
                  <c:v>-0.00456277056277099</c:v>
                </c:pt>
                <c:pt idx="8">
                  <c:v>-0.0624102564102561</c:v>
                </c:pt>
                <c:pt idx="9">
                  <c:v>-0.035</c:v>
                </c:pt>
                <c:pt idx="10">
                  <c:v>-0.042237288135593</c:v>
                </c:pt>
                <c:pt idx="11">
                  <c:v>0.001747747747748</c:v>
                </c:pt>
                <c:pt idx="12">
                  <c:v>0.0308888888888891</c:v>
                </c:pt>
                <c:pt idx="13">
                  <c:v>0.0387049180327871</c:v>
                </c:pt>
                <c:pt idx="14">
                  <c:v>0.012816326530612</c:v>
                </c:pt>
                <c:pt idx="15">
                  <c:v>0.0317206477732791</c:v>
                </c:pt>
                <c:pt idx="16">
                  <c:v>-0.029020080321285</c:v>
                </c:pt>
                <c:pt idx="17">
                  <c:v>0.00204214559386995</c:v>
                </c:pt>
                <c:pt idx="18">
                  <c:v>0.013752851711027</c:v>
                </c:pt>
                <c:pt idx="19">
                  <c:v>0.026210727969349</c:v>
                </c:pt>
                <c:pt idx="20">
                  <c:v>0.020933884297521</c:v>
                </c:pt>
                <c:pt idx="21">
                  <c:v>0.00980327868852504</c:v>
                </c:pt>
                <c:pt idx="22">
                  <c:v>-0.011100840336134</c:v>
                </c:pt>
                <c:pt idx="23">
                  <c:v>0.011012048192771</c:v>
                </c:pt>
                <c:pt idx="24">
                  <c:v>-0.01798814229249</c:v>
                </c:pt>
                <c:pt idx="25">
                  <c:v>0.000317829457364027</c:v>
                </c:pt>
                <c:pt idx="26">
                  <c:v>0.033357414448669</c:v>
                </c:pt>
                <c:pt idx="27">
                  <c:v>0.015869565217391</c:v>
                </c:pt>
                <c:pt idx="28">
                  <c:v>0.026363636363636</c:v>
                </c:pt>
                <c:pt idx="29">
                  <c:v>0.014682656826568</c:v>
                </c:pt>
                <c:pt idx="30">
                  <c:v>0.00615789473684203</c:v>
                </c:pt>
                <c:pt idx="31">
                  <c:v>0.00348736462093902</c:v>
                </c:pt>
                <c:pt idx="32">
                  <c:v>-0.0185543071161051</c:v>
                </c:pt>
                <c:pt idx="33">
                  <c:v>-0.022440860215054</c:v>
                </c:pt>
                <c:pt idx="34">
                  <c:v>-0.044912280701754</c:v>
                </c:pt>
                <c:pt idx="35">
                  <c:v>-0.012361111111111</c:v>
                </c:pt>
                <c:pt idx="36">
                  <c:v>0.013676975945017</c:v>
                </c:pt>
                <c:pt idx="37">
                  <c:v>-0.019655737704918</c:v>
                </c:pt>
                <c:pt idx="38">
                  <c:v>-0.0257755775577561</c:v>
                </c:pt>
                <c:pt idx="39">
                  <c:v>-0.062904761904762</c:v>
                </c:pt>
                <c:pt idx="40">
                  <c:v>-0.020942760942761</c:v>
                </c:pt>
                <c:pt idx="41">
                  <c:v>-0.0135159010600711</c:v>
                </c:pt>
                <c:pt idx="42">
                  <c:v>-0.015755244755245</c:v>
                </c:pt>
                <c:pt idx="43">
                  <c:v>0.019134948096886</c:v>
                </c:pt>
                <c:pt idx="44">
                  <c:v>-0.000187050359712004</c:v>
                </c:pt>
                <c:pt idx="45">
                  <c:v>0.039349823321555</c:v>
                </c:pt>
                <c:pt idx="46">
                  <c:v>0.020478873239437</c:v>
                </c:pt>
                <c:pt idx="47">
                  <c:v>0.0360974729241881</c:v>
                </c:pt>
                <c:pt idx="48">
                  <c:v>0.0390706319702601</c:v>
                </c:pt>
                <c:pt idx="49">
                  <c:v>0.033126984126984</c:v>
                </c:pt>
                <c:pt idx="50">
                  <c:v>0.040346456692913</c:v>
                </c:pt>
                <c:pt idx="51">
                  <c:v>0.034106719367589</c:v>
                </c:pt>
                <c:pt idx="52">
                  <c:v>0.00120512820512797</c:v>
                </c:pt>
                <c:pt idx="53">
                  <c:v>0.00588073394495403</c:v>
                </c:pt>
                <c:pt idx="54">
                  <c:v>-0.017741839762611</c:v>
                </c:pt>
                <c:pt idx="55">
                  <c:v>-0.0322857142857139</c:v>
                </c:pt>
                <c:pt idx="56">
                  <c:v>-0.00867654986522903</c:v>
                </c:pt>
              </c:numCache>
            </c:numRef>
          </c:val>
        </c:ser>
        <c:gapWidth val="100"/>
        <c:overlap val="0"/>
        <c:axId val="93743023"/>
        <c:axId val="25039736"/>
      </c:barChart>
      <c:lineChart>
        <c:grouping val="standard"/>
        <c:varyColors val="0"/>
        <c:ser>
          <c:idx val="1"/>
          <c:order val="1"/>
          <c:spPr>
            <a:solidFill>
              <a:srgbClr val="e6e905"/>
            </a:solidFill>
            <a:ln w="73080">
              <a:solidFill>
                <a:srgbClr val="e6e905"/>
              </a:solidFill>
              <a:round/>
            </a:ln>
          </c:spPr>
          <c:marker>
            <c:symbol val="square"/>
            <c:size val="8"/>
            <c:spPr>
              <a:solidFill>
                <a:srgbClr val="e6e90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'Houston Rockets'!$A$1:$A$57</c:f>
              <c:strCache>
                <c:ptCount val="57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</c:strCache>
            </c:strRef>
          </c:cat>
          <c:val>
            <c:numRef>
              <c:f>'Houston Rockets'!$D$1:$D$57</c:f>
              <c:numCache>
                <c:formatCode>0.00%</c:formatCode>
                <c:ptCount val="57"/>
                <c:pt idx="0">
                  <c:v>0.5</c:v>
                </c:pt>
                <c:pt idx="1">
                  <c:v>0.268292682926829</c:v>
                </c:pt>
                <c:pt idx="2">
                  <c:v>0.24390243902439</c:v>
                </c:pt>
                <c:pt idx="3">
                  <c:v>0.236111111111111</c:v>
                </c:pt>
                <c:pt idx="4">
                  <c:v>0.611111111111111</c:v>
                </c:pt>
                <c:pt idx="5">
                  <c:v>0.646341463414634</c:v>
                </c:pt>
                <c:pt idx="6">
                  <c:v>0.792682926829268</c:v>
                </c:pt>
                <c:pt idx="7">
                  <c:v>0.670731707317073</c:v>
                </c:pt>
                <c:pt idx="8">
                  <c:v>0.5</c:v>
                </c:pt>
                <c:pt idx="9">
                  <c:v>0.682926829268293</c:v>
                </c:pt>
                <c:pt idx="10">
                  <c:v>0.658536585365854</c:v>
                </c:pt>
                <c:pt idx="11">
                  <c:v>0.548780487804878</c:v>
                </c:pt>
                <c:pt idx="12">
                  <c:v>0.515151515151515</c:v>
                </c:pt>
                <c:pt idx="13">
                  <c:v>0.524390243902439</c:v>
                </c:pt>
                <c:pt idx="14">
                  <c:v>0.51219512195122</c:v>
                </c:pt>
                <c:pt idx="15">
                  <c:v>0.646341463414634</c:v>
                </c:pt>
                <c:pt idx="16">
                  <c:v>0.670731707317073</c:v>
                </c:pt>
                <c:pt idx="17">
                  <c:v>0.634146341463415</c:v>
                </c:pt>
                <c:pt idx="18">
                  <c:v>0.414634146341463</c:v>
                </c:pt>
                <c:pt idx="19">
                  <c:v>0.621951219512195</c:v>
                </c:pt>
                <c:pt idx="20">
                  <c:v>0.548780487804878</c:v>
                </c:pt>
                <c:pt idx="21">
                  <c:v>0.524390243902439</c:v>
                </c:pt>
                <c:pt idx="22">
                  <c:v>0.341463414634146</c:v>
                </c:pt>
                <c:pt idx="23">
                  <c:v>0.548780487804878</c:v>
                </c:pt>
                <c:pt idx="24">
                  <c:v>0.414634146341463</c:v>
                </c:pt>
                <c:pt idx="25">
                  <c:v>0.62</c:v>
                </c:pt>
                <c:pt idx="26">
                  <c:v>0.5</c:v>
                </c:pt>
                <c:pt idx="27">
                  <c:v>0.695121951219512</c:v>
                </c:pt>
                <c:pt idx="28">
                  <c:v>0.585365853658537</c:v>
                </c:pt>
                <c:pt idx="29">
                  <c:v>0.573170731707317</c:v>
                </c:pt>
                <c:pt idx="30">
                  <c:v>0.707317073170732</c:v>
                </c:pt>
                <c:pt idx="31">
                  <c:v>0.670731707317073</c:v>
                </c:pt>
                <c:pt idx="32">
                  <c:v>0.51219512195122</c:v>
                </c:pt>
                <c:pt idx="33">
                  <c:v>0.634146341463415</c:v>
                </c:pt>
                <c:pt idx="34">
                  <c:v>0.5</c:v>
                </c:pt>
                <c:pt idx="35">
                  <c:v>0.548780487804878</c:v>
                </c:pt>
                <c:pt idx="36">
                  <c:v>0.560975609756098</c:v>
                </c:pt>
                <c:pt idx="37">
                  <c:v>0.51219512195122</c:v>
                </c:pt>
                <c:pt idx="38">
                  <c:v>0.621951219512195</c:v>
                </c:pt>
                <c:pt idx="39">
                  <c:v>0.585365853658537</c:v>
                </c:pt>
                <c:pt idx="40">
                  <c:v>0.353658536585366</c:v>
                </c:pt>
                <c:pt idx="41">
                  <c:v>0.170731707317073</c:v>
                </c:pt>
                <c:pt idx="42">
                  <c:v>0.560975609756098</c:v>
                </c:pt>
                <c:pt idx="43">
                  <c:v>0.487804878048781</c:v>
                </c:pt>
                <c:pt idx="44">
                  <c:v>0.5</c:v>
                </c:pt>
                <c:pt idx="45">
                  <c:v>0.573170731707317</c:v>
                </c:pt>
                <c:pt idx="46">
                  <c:v>0.341463414634146</c:v>
                </c:pt>
                <c:pt idx="47">
                  <c:v>0.597560975609756</c:v>
                </c:pt>
                <c:pt idx="48">
                  <c:v>0.487804878048781</c:v>
                </c:pt>
                <c:pt idx="49">
                  <c:v>0.5</c:v>
                </c:pt>
                <c:pt idx="50">
                  <c:v>0.390243902439024</c:v>
                </c:pt>
                <c:pt idx="51">
                  <c:v>0.402439024390244</c:v>
                </c:pt>
                <c:pt idx="52">
                  <c:v>0.414634146341463</c:v>
                </c:pt>
                <c:pt idx="53">
                  <c:v>0.487804878048781</c:v>
                </c:pt>
                <c:pt idx="54">
                  <c:v>0.329268292682927</c:v>
                </c:pt>
                <c:pt idx="55">
                  <c:v>0.451219512195122</c:v>
                </c:pt>
                <c:pt idx="56">
                  <c:v>0.182926829268293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2914385"/>
        <c:axId val="13216945"/>
      </c:lineChart>
      <c:catAx>
        <c:axId val="52914385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3216945"/>
        <c:crossesAt val="0"/>
        <c:auto val="1"/>
        <c:lblAlgn val="ctr"/>
        <c:lblOffset val="100"/>
        <c:noMultiLvlLbl val="0"/>
      </c:catAx>
      <c:valAx>
        <c:axId val="13216945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2914385"/>
        <c:crossesAt val="0"/>
        <c:crossBetween val="between"/>
      </c:valAx>
      <c:catAx>
        <c:axId val="93743023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5039736"/>
        <c:auto val="1"/>
        <c:lblAlgn val="ctr"/>
        <c:lblOffset val="100"/>
        <c:noMultiLvlLbl val="0"/>
      </c:catAx>
      <c:valAx>
        <c:axId val="25039736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3743023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'Indiana Pacers'!$A$1:$A$57</c:f>
              <c:strCache>
                <c:ptCount val="57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</c:strCache>
            </c:strRef>
          </c:cat>
          <c:val>
            <c:numRef>
              <c:f>'Indiana Pacers'!$H$1:$H$57</c:f>
              <c:numCache>
                <c:formatCode>0.00%</c:formatCode>
                <c:ptCount val="57"/>
                <c:pt idx="0">
                  <c:v>-0.00141013824884795</c:v>
                </c:pt>
                <c:pt idx="1">
                  <c:v>0.00702127659574503</c:v>
                </c:pt>
                <c:pt idx="2">
                  <c:v>-0.00368949771689497</c:v>
                </c:pt>
                <c:pt idx="3">
                  <c:v>0.012183486238532</c:v>
                </c:pt>
                <c:pt idx="4">
                  <c:v>0.0121082251082251</c:v>
                </c:pt>
                <c:pt idx="5">
                  <c:v>-0.014233766233766</c:v>
                </c:pt>
                <c:pt idx="6">
                  <c:v>0.0140230414746541</c:v>
                </c:pt>
                <c:pt idx="7">
                  <c:v>0.0394372294372291</c:v>
                </c:pt>
                <c:pt idx="8">
                  <c:v>0.00758974358974396</c:v>
                </c:pt>
                <c:pt idx="9">
                  <c:v>0.00600000000000001</c:v>
                </c:pt>
                <c:pt idx="10">
                  <c:v>0.024762711864407</c:v>
                </c:pt>
                <c:pt idx="11">
                  <c:v>-0.00625225225225201</c:v>
                </c:pt>
                <c:pt idx="12">
                  <c:v>0.0308888888888891</c:v>
                </c:pt>
                <c:pt idx="13">
                  <c:v>0.0197049180327871</c:v>
                </c:pt>
                <c:pt idx="14">
                  <c:v>0.015816326530612</c:v>
                </c:pt>
                <c:pt idx="15">
                  <c:v>0.0337206477732791</c:v>
                </c:pt>
                <c:pt idx="16">
                  <c:v>0.012979919678715</c:v>
                </c:pt>
                <c:pt idx="17">
                  <c:v>0.00904214559386996</c:v>
                </c:pt>
                <c:pt idx="18">
                  <c:v>-0.00824714828897299</c:v>
                </c:pt>
                <c:pt idx="19">
                  <c:v>0.037210727969349</c:v>
                </c:pt>
                <c:pt idx="20">
                  <c:v>0.011933884297521</c:v>
                </c:pt>
                <c:pt idx="21">
                  <c:v>0.00780327868852504</c:v>
                </c:pt>
                <c:pt idx="22">
                  <c:v>0.019899159663866</c:v>
                </c:pt>
                <c:pt idx="23">
                  <c:v>0.019012048192771</c:v>
                </c:pt>
                <c:pt idx="24">
                  <c:v>0.0600118577075101</c:v>
                </c:pt>
                <c:pt idx="25">
                  <c:v>0.0673178294573641</c:v>
                </c:pt>
                <c:pt idx="26">
                  <c:v>0.026357414448669</c:v>
                </c:pt>
                <c:pt idx="27">
                  <c:v>-0.017130434782609</c:v>
                </c:pt>
                <c:pt idx="28">
                  <c:v>0.016363636363636</c:v>
                </c:pt>
                <c:pt idx="29">
                  <c:v>0.016682656826568</c:v>
                </c:pt>
                <c:pt idx="30">
                  <c:v>0.00115789473684202</c:v>
                </c:pt>
                <c:pt idx="31">
                  <c:v>0.011487364620939</c:v>
                </c:pt>
                <c:pt idx="32">
                  <c:v>0.033445692883895</c:v>
                </c:pt>
                <c:pt idx="33">
                  <c:v>0.0475591397849461</c:v>
                </c:pt>
                <c:pt idx="34">
                  <c:v>0.051087719298246</c:v>
                </c:pt>
                <c:pt idx="35">
                  <c:v>0.021638888888889</c:v>
                </c:pt>
                <c:pt idx="36">
                  <c:v>0.013676975945017</c:v>
                </c:pt>
                <c:pt idx="37">
                  <c:v>0.021344262295082</c:v>
                </c:pt>
                <c:pt idx="38">
                  <c:v>-0.0167755775577561</c:v>
                </c:pt>
                <c:pt idx="39">
                  <c:v>-0.017904761904762</c:v>
                </c:pt>
                <c:pt idx="40">
                  <c:v>0.00505723905723898</c:v>
                </c:pt>
                <c:pt idx="41">
                  <c:v>0.019484098939929</c:v>
                </c:pt>
                <c:pt idx="42">
                  <c:v>-0.00375524475524502</c:v>
                </c:pt>
                <c:pt idx="43">
                  <c:v>-0.0358650519031141</c:v>
                </c:pt>
                <c:pt idx="44">
                  <c:v>-0.015187050359712</c:v>
                </c:pt>
                <c:pt idx="45">
                  <c:v>0.00634982332155498</c:v>
                </c:pt>
                <c:pt idx="46">
                  <c:v>-0.010521126760563</c:v>
                </c:pt>
                <c:pt idx="47">
                  <c:v>-0.00490252707581196</c:v>
                </c:pt>
                <c:pt idx="48">
                  <c:v>0.02107063197026</c:v>
                </c:pt>
                <c:pt idx="49">
                  <c:v>-0.021873015873016</c:v>
                </c:pt>
                <c:pt idx="50">
                  <c:v>-0.046653543307087</c:v>
                </c:pt>
                <c:pt idx="51">
                  <c:v>-0.019893280632411</c:v>
                </c:pt>
                <c:pt idx="52">
                  <c:v>0.00220512820512797</c:v>
                </c:pt>
                <c:pt idx="53">
                  <c:v>0.024880733944954</c:v>
                </c:pt>
                <c:pt idx="54">
                  <c:v>-0.009741839762611</c:v>
                </c:pt>
                <c:pt idx="55">
                  <c:v>0.000714285714286</c:v>
                </c:pt>
                <c:pt idx="56">
                  <c:v>-0.011676549865229</c:v>
                </c:pt>
              </c:numCache>
            </c:numRef>
          </c:val>
        </c:ser>
        <c:gapWidth val="100"/>
        <c:overlap val="0"/>
        <c:axId val="55887723"/>
        <c:axId val="7857550"/>
      </c:barChart>
      <c:lineChart>
        <c:grouping val="standard"/>
        <c:varyColors val="0"/>
        <c:ser>
          <c:idx val="1"/>
          <c:order val="1"/>
          <c:spPr>
            <a:solidFill>
              <a:srgbClr val="2a6099"/>
            </a:solidFill>
            <a:ln w="73080">
              <a:solidFill>
                <a:srgbClr val="2a6099"/>
              </a:solidFill>
              <a:round/>
            </a:ln>
          </c:spPr>
          <c:marker>
            <c:symbol val="squar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'Indiana Pacers'!$A$1:$A$57</c:f>
              <c:strCache>
                <c:ptCount val="57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</c:strCache>
            </c:strRef>
          </c:cat>
          <c:val>
            <c:numRef>
              <c:f>'Indiana Pacers'!$D$1:$D$57</c:f>
              <c:numCache>
                <c:formatCode>0.00%</c:formatCode>
                <c:ptCount val="57"/>
                <c:pt idx="0">
                  <c:v>0.573170731707317</c:v>
                </c:pt>
                <c:pt idx="1">
                  <c:v>0.426829268292683</c:v>
                </c:pt>
                <c:pt idx="2">
                  <c:v>0.304878048780488</c:v>
                </c:pt>
                <c:pt idx="3">
                  <c:v>0.472222222222222</c:v>
                </c:pt>
                <c:pt idx="4">
                  <c:v>0.616438356164384</c:v>
                </c:pt>
                <c:pt idx="5">
                  <c:v>0.585365853658537</c:v>
                </c:pt>
                <c:pt idx="6">
                  <c:v>0.585365853658537</c:v>
                </c:pt>
                <c:pt idx="7">
                  <c:v>0.51219512195122</c:v>
                </c:pt>
                <c:pt idx="8">
                  <c:v>0.548780487804878</c:v>
                </c:pt>
                <c:pt idx="9">
                  <c:v>0.463414634146342</c:v>
                </c:pt>
                <c:pt idx="10">
                  <c:v>0.682926829268293</c:v>
                </c:pt>
                <c:pt idx="11">
                  <c:v>0.604938271604938</c:v>
                </c:pt>
                <c:pt idx="12">
                  <c:v>0.636363636363636</c:v>
                </c:pt>
                <c:pt idx="13">
                  <c:v>0.451219512195122</c:v>
                </c:pt>
                <c:pt idx="14">
                  <c:v>0.390243902439024</c:v>
                </c:pt>
                <c:pt idx="15">
                  <c:v>0.439024390243902</c:v>
                </c:pt>
                <c:pt idx="16">
                  <c:v>0.439024390243902</c:v>
                </c:pt>
                <c:pt idx="17">
                  <c:v>0.426829268292683</c:v>
                </c:pt>
                <c:pt idx="18">
                  <c:v>0.5</c:v>
                </c:pt>
                <c:pt idx="19">
                  <c:v>0.536585365853659</c:v>
                </c:pt>
                <c:pt idx="20">
                  <c:v>0.74390243902439</c:v>
                </c:pt>
                <c:pt idx="21">
                  <c:v>0.585365853658537</c:v>
                </c:pt>
                <c:pt idx="22">
                  <c:v>0.51219512195122</c:v>
                </c:pt>
                <c:pt idx="23">
                  <c:v>0.5</c:v>
                </c:pt>
                <c:pt idx="24">
                  <c:v>0.682926829268293</c:v>
                </c:pt>
                <c:pt idx="25">
                  <c:v>0.66</c:v>
                </c:pt>
                <c:pt idx="26">
                  <c:v>0.707317073170732</c:v>
                </c:pt>
                <c:pt idx="27">
                  <c:v>0.475609756097561</c:v>
                </c:pt>
                <c:pt idx="28">
                  <c:v>0.634146341463415</c:v>
                </c:pt>
                <c:pt idx="29">
                  <c:v>0.634146341463415</c:v>
                </c:pt>
                <c:pt idx="30">
                  <c:v>0.573170731707317</c:v>
                </c:pt>
                <c:pt idx="31">
                  <c:v>0.5</c:v>
                </c:pt>
                <c:pt idx="32">
                  <c:v>0.487804878048781</c:v>
                </c:pt>
                <c:pt idx="33">
                  <c:v>0.5</c:v>
                </c:pt>
                <c:pt idx="34">
                  <c:v>0.51219512195122</c:v>
                </c:pt>
                <c:pt idx="35">
                  <c:v>0.341463414634146</c:v>
                </c:pt>
                <c:pt idx="36">
                  <c:v>0.463414634146342</c:v>
                </c:pt>
                <c:pt idx="37">
                  <c:v>0.5</c:v>
                </c:pt>
                <c:pt idx="38">
                  <c:v>0.317073170731707</c:v>
                </c:pt>
                <c:pt idx="39">
                  <c:v>0.268292682926829</c:v>
                </c:pt>
                <c:pt idx="40">
                  <c:v>0.317073170731707</c:v>
                </c:pt>
                <c:pt idx="41">
                  <c:v>0.24390243902439</c:v>
                </c:pt>
                <c:pt idx="42">
                  <c:v>0.426829268292683</c:v>
                </c:pt>
                <c:pt idx="43">
                  <c:v>0.536585365853659</c:v>
                </c:pt>
                <c:pt idx="44">
                  <c:v>0.451219512195122</c:v>
                </c:pt>
                <c:pt idx="45">
                  <c:v>0.463414634146342</c:v>
                </c:pt>
                <c:pt idx="46">
                  <c:v>0.378048780487805</c:v>
                </c:pt>
                <c:pt idx="47">
                  <c:v>0.439024390243902</c:v>
                </c:pt>
                <c:pt idx="48">
                  <c:v>0.464285714285714</c:v>
                </c:pt>
                <c:pt idx="49">
                  <c:v>0.535714285714286</c:v>
                </c:pt>
                <c:pt idx="50">
                  <c:v>0.547619047619048</c:v>
                </c:pt>
                <c:pt idx="51">
                  <c:v>0.607142857142857</c:v>
                </c:pt>
                <c:pt idx="52">
                  <c:v>0.55952380952381</c:v>
                </c:pt>
                <c:pt idx="53">
                  <c:v>0.690476190476191</c:v>
                </c:pt>
                <c:pt idx="54">
                  <c:v>0.702380952380952</c:v>
                </c:pt>
                <c:pt idx="55">
                  <c:v>0.564102564102564</c:v>
                </c:pt>
                <c:pt idx="56">
                  <c:v>0.487179487179487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815881"/>
        <c:axId val="9405664"/>
      </c:lineChart>
      <c:catAx>
        <c:axId val="43815881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405664"/>
        <c:crossesAt val="0"/>
        <c:auto val="1"/>
        <c:lblAlgn val="ctr"/>
        <c:lblOffset val="100"/>
        <c:noMultiLvlLbl val="0"/>
      </c:catAx>
      <c:valAx>
        <c:axId val="9405664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3815881"/>
        <c:crossesAt val="0"/>
        <c:crossBetween val="between"/>
      </c:valAx>
      <c:catAx>
        <c:axId val="55887723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857550"/>
        <c:auto val="1"/>
        <c:lblAlgn val="ctr"/>
        <c:lblOffset val="100"/>
        <c:noMultiLvlLbl val="0"/>
      </c:catAx>
      <c:valAx>
        <c:axId val="7857550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5887723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983b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'Los Angeles Clippers'!$A$1:$A$54</c:f>
              <c:strCache>
                <c:ptCount val="54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</c:strCache>
            </c:strRef>
          </c:cat>
          <c:val>
            <c:numRef>
              <c:f>'Los Angeles Clippers'!$H$1:$H$54</c:f>
              <c:numCache>
                <c:formatCode>0.00%</c:formatCode>
                <c:ptCount val="54"/>
                <c:pt idx="0">
                  <c:v>0.0415761028078391</c:v>
                </c:pt>
                <c:pt idx="1">
                  <c:v>-0.00163315765501904</c:v>
                </c:pt>
                <c:pt idx="2">
                  <c:v>0.020963055209631</c:v>
                </c:pt>
                <c:pt idx="3">
                  <c:v>0.059404827262324</c:v>
                </c:pt>
                <c:pt idx="4">
                  <c:v>0.016026915710126</c:v>
                </c:pt>
                <c:pt idx="5">
                  <c:v>0.0256465756465759</c:v>
                </c:pt>
                <c:pt idx="6">
                  <c:v>-0.022256194802196</c:v>
                </c:pt>
                <c:pt idx="7">
                  <c:v>-0.025262018683072</c:v>
                </c:pt>
                <c:pt idx="8">
                  <c:v>-0.064031074254122</c:v>
                </c:pt>
                <c:pt idx="9">
                  <c:v>-0.039791969037252</c:v>
                </c:pt>
                <c:pt idx="10">
                  <c:v>-0.023952053236264</c:v>
                </c:pt>
                <c:pt idx="11">
                  <c:v>-0.041447167506489</c:v>
                </c:pt>
                <c:pt idx="12">
                  <c:v>-0.0710070799017479</c:v>
                </c:pt>
                <c:pt idx="13">
                  <c:v>-0.055390646667716</c:v>
                </c:pt>
                <c:pt idx="14">
                  <c:v>-0.029671086431359</c:v>
                </c:pt>
                <c:pt idx="15">
                  <c:v>-0.03700964042683</c:v>
                </c:pt>
                <c:pt idx="16">
                  <c:v>0.026430792038678</c:v>
                </c:pt>
                <c:pt idx="17">
                  <c:v>0.037015419535964</c:v>
                </c:pt>
                <c:pt idx="18">
                  <c:v>0.045602524913641</c:v>
                </c:pt>
                <c:pt idx="19">
                  <c:v>0.023574844064336</c:v>
                </c:pt>
                <c:pt idx="20">
                  <c:v>0.033337880822282</c:v>
                </c:pt>
                <c:pt idx="21">
                  <c:v>-0.00808188437991797</c:v>
                </c:pt>
                <c:pt idx="22">
                  <c:v>-0.0127128837714749</c:v>
                </c:pt>
                <c:pt idx="23">
                  <c:v>-0.053635210419553</c:v>
                </c:pt>
                <c:pt idx="24">
                  <c:v>-0.00454783561121896</c:v>
                </c:pt>
                <c:pt idx="25">
                  <c:v>-0.00786584401202395</c:v>
                </c:pt>
                <c:pt idx="26">
                  <c:v>-0.014633303675415</c:v>
                </c:pt>
                <c:pt idx="27">
                  <c:v>-0.00769359775271494</c:v>
                </c:pt>
                <c:pt idx="28">
                  <c:v>-0.0370234604105569</c:v>
                </c:pt>
                <c:pt idx="29">
                  <c:v>-0.024360633216722</c:v>
                </c:pt>
                <c:pt idx="30">
                  <c:v>-0.027725563909775</c:v>
                </c:pt>
                <c:pt idx="31">
                  <c:v>-0.037011487009745</c:v>
                </c:pt>
                <c:pt idx="32">
                  <c:v>-0.0363563763918581</c:v>
                </c:pt>
                <c:pt idx="33">
                  <c:v>-0.061285118904011</c:v>
                </c:pt>
                <c:pt idx="34">
                  <c:v>-0.026507073215993</c:v>
                </c:pt>
                <c:pt idx="35">
                  <c:v>-0.043937687687687</c:v>
                </c:pt>
                <c:pt idx="36">
                  <c:v>-0.053090919933508</c:v>
                </c:pt>
                <c:pt idx="37">
                  <c:v>-0.0187074275657531</c:v>
                </c:pt>
                <c:pt idx="38">
                  <c:v>0.014630684089654</c:v>
                </c:pt>
                <c:pt idx="39">
                  <c:v>-0.00375258799171796</c:v>
                </c:pt>
                <c:pt idx="40">
                  <c:v>-0.0245566223289</c:v>
                </c:pt>
                <c:pt idx="41">
                  <c:v>-0.01459790561588</c:v>
                </c:pt>
                <c:pt idx="42">
                  <c:v>-0.0215600290354671</c:v>
                </c:pt>
                <c:pt idx="43">
                  <c:v>-0.015780457067851</c:v>
                </c:pt>
                <c:pt idx="44">
                  <c:v>-0.030146441222656</c:v>
                </c:pt>
                <c:pt idx="45">
                  <c:v>-0.00963115603902798</c:v>
                </c:pt>
                <c:pt idx="46">
                  <c:v>0.0278099017614769</c:v>
                </c:pt>
                <c:pt idx="47">
                  <c:v>0.00351159812483004</c:v>
                </c:pt>
                <c:pt idx="48">
                  <c:v>0.0231415779162061</c:v>
                </c:pt>
                <c:pt idx="49">
                  <c:v>0.0142528834075599</c:v>
                </c:pt>
                <c:pt idx="50">
                  <c:v>-0.00668280940344002</c:v>
                </c:pt>
                <c:pt idx="51">
                  <c:v>-0.047296129055605</c:v>
                </c:pt>
                <c:pt idx="52">
                  <c:v>-0.048732681619117</c:v>
                </c:pt>
                <c:pt idx="53">
                  <c:v>-0.0222726206876339</c:v>
                </c:pt>
              </c:numCache>
            </c:numRef>
          </c:val>
        </c:ser>
        <c:gapWidth val="100"/>
        <c:overlap val="0"/>
        <c:axId val="6340097"/>
        <c:axId val="91605441"/>
      </c:barChart>
      <c:lineChart>
        <c:grouping val="standard"/>
        <c:varyColors val="0"/>
        <c:ser>
          <c:idx val="1"/>
          <c:order val="1"/>
          <c:spPr>
            <a:solidFill>
              <a:srgbClr val="ff0000"/>
            </a:solidFill>
            <a:ln w="7308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'Los Angeles Clippers'!$A$1:$A$54</c:f>
              <c:strCache>
                <c:ptCount val="54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</c:strCache>
            </c:strRef>
          </c:cat>
          <c:val>
            <c:numRef>
              <c:f>'Los Angeles Clippers'!$D$1:$D$54</c:f>
              <c:numCache>
                <c:formatCode>0.00%</c:formatCode>
                <c:ptCount val="54"/>
                <c:pt idx="0">
                  <c:v>0.621951219512195</c:v>
                </c:pt>
                <c:pt idx="1">
                  <c:v>0.536585365853659</c:v>
                </c:pt>
                <c:pt idx="2">
                  <c:v>0.51219512195122</c:v>
                </c:pt>
                <c:pt idx="3">
                  <c:v>0.652777777777778</c:v>
                </c:pt>
                <c:pt idx="4">
                  <c:v>0.680555555555556</c:v>
                </c:pt>
                <c:pt idx="5">
                  <c:v>0.585365853658537</c:v>
                </c:pt>
                <c:pt idx="6">
                  <c:v>0.51219512195122</c:v>
                </c:pt>
                <c:pt idx="7">
                  <c:v>0.621951219512195</c:v>
                </c:pt>
                <c:pt idx="8">
                  <c:v>0.646341463414634</c:v>
                </c:pt>
                <c:pt idx="9">
                  <c:v>0.682926829268293</c:v>
                </c:pt>
                <c:pt idx="10">
                  <c:v>0.695121951219512</c:v>
                </c:pt>
                <c:pt idx="11">
                  <c:v>0.682926829268293</c:v>
                </c:pt>
                <c:pt idx="12">
                  <c:v>0.606060606060606</c:v>
                </c:pt>
                <c:pt idx="13">
                  <c:v>0.390243902439024</c:v>
                </c:pt>
                <c:pt idx="14">
                  <c:v>0.353658536585366</c:v>
                </c:pt>
                <c:pt idx="15">
                  <c:v>0.231707317073171</c:v>
                </c:pt>
                <c:pt idx="16">
                  <c:v>0.280487804878049</c:v>
                </c:pt>
                <c:pt idx="17">
                  <c:v>0.487804878048781</c:v>
                </c:pt>
                <c:pt idx="18">
                  <c:v>0.573170731707317</c:v>
                </c:pt>
                <c:pt idx="19">
                  <c:v>0.451219512195122</c:v>
                </c:pt>
                <c:pt idx="20">
                  <c:v>0.341463414634146</c:v>
                </c:pt>
                <c:pt idx="21">
                  <c:v>0.329268292682927</c:v>
                </c:pt>
                <c:pt idx="22">
                  <c:v>0.475609756097561</c:v>
                </c:pt>
                <c:pt idx="23">
                  <c:v>0.378048780487805</c:v>
                </c:pt>
                <c:pt idx="24">
                  <c:v>0.182926829268293</c:v>
                </c:pt>
                <c:pt idx="25">
                  <c:v>0.18</c:v>
                </c:pt>
                <c:pt idx="26">
                  <c:v>0.207317073170732</c:v>
                </c:pt>
                <c:pt idx="27">
                  <c:v>0.439024390243902</c:v>
                </c:pt>
                <c:pt idx="28">
                  <c:v>0.353658536585366</c:v>
                </c:pt>
                <c:pt idx="29">
                  <c:v>0.207317073170732</c:v>
                </c:pt>
                <c:pt idx="30">
                  <c:v>0.329268292682927</c:v>
                </c:pt>
                <c:pt idx="31">
                  <c:v>0.5</c:v>
                </c:pt>
                <c:pt idx="32">
                  <c:v>0.548780487804878</c:v>
                </c:pt>
                <c:pt idx="33">
                  <c:v>0.378048780487805</c:v>
                </c:pt>
                <c:pt idx="34">
                  <c:v>0.365853658536585</c:v>
                </c:pt>
                <c:pt idx="35">
                  <c:v>0.25609756097561</c:v>
                </c:pt>
                <c:pt idx="36">
                  <c:v>0.207317073170732</c:v>
                </c:pt>
                <c:pt idx="37">
                  <c:v>0.146341463414634</c:v>
                </c:pt>
                <c:pt idx="38">
                  <c:v>0.390243902439024</c:v>
                </c:pt>
                <c:pt idx="39">
                  <c:v>0.378048780487805</c:v>
                </c:pt>
                <c:pt idx="40">
                  <c:v>0.365853658536585</c:v>
                </c:pt>
                <c:pt idx="41">
                  <c:v>0.304878048780488</c:v>
                </c:pt>
                <c:pt idx="42">
                  <c:v>0.207317073170732</c:v>
                </c:pt>
                <c:pt idx="43">
                  <c:v>0.439024390243902</c:v>
                </c:pt>
                <c:pt idx="44">
                  <c:v>0.426829268292683</c:v>
                </c:pt>
                <c:pt idx="45">
                  <c:v>0.524390243902439</c:v>
                </c:pt>
                <c:pt idx="46">
                  <c:v>0.329268292682927</c:v>
                </c:pt>
                <c:pt idx="47">
                  <c:v>0.365853658536585</c:v>
                </c:pt>
                <c:pt idx="48">
                  <c:v>0.560975609756098</c:v>
                </c:pt>
                <c:pt idx="49">
                  <c:v>0.597560975609756</c:v>
                </c:pt>
                <c:pt idx="50">
                  <c:v>0.51219512195122</c:v>
                </c:pt>
                <c:pt idx="51">
                  <c:v>0.25609756097561</c:v>
                </c:pt>
                <c:pt idx="52">
                  <c:v>0.268292682926829</c:v>
                </c:pt>
                <c:pt idx="53">
                  <c:v>0.268292682926829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634306"/>
        <c:axId val="18445204"/>
      </c:lineChart>
      <c:catAx>
        <c:axId val="6763430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8445204"/>
        <c:crossesAt val="0"/>
        <c:auto val="1"/>
        <c:lblAlgn val="ctr"/>
        <c:lblOffset val="100"/>
        <c:noMultiLvlLbl val="0"/>
      </c:catAx>
      <c:valAx>
        <c:axId val="18445204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7634306"/>
        <c:crossesAt val="0"/>
        <c:crossBetween val="between"/>
      </c:valAx>
      <c:catAx>
        <c:axId val="6340097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1605441"/>
        <c:auto val="1"/>
        <c:lblAlgn val="ctr"/>
        <c:lblOffset val="100"/>
        <c:noMultiLvlLbl val="0"/>
      </c:catAx>
      <c:valAx>
        <c:axId val="91605441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340097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ff38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'Los Angeles Lakers'!$A$1:$A$76</c:f>
              <c:strCache>
                <c:ptCount val="76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  <c:pt idx="63">
                  <c:v>1960-61</c:v>
                </c:pt>
                <c:pt idx="64">
                  <c:v>1959-60</c:v>
                </c:pt>
                <c:pt idx="65">
                  <c:v>1958-59</c:v>
                </c:pt>
                <c:pt idx="66">
                  <c:v>1957-58</c:v>
                </c:pt>
                <c:pt idx="67">
                  <c:v>1956-57</c:v>
                </c:pt>
                <c:pt idx="68">
                  <c:v>1955-56</c:v>
                </c:pt>
                <c:pt idx="69">
                  <c:v>1954-55</c:v>
                </c:pt>
                <c:pt idx="70">
                  <c:v>1953-54</c:v>
                </c:pt>
                <c:pt idx="71">
                  <c:v>1952-53</c:v>
                </c:pt>
                <c:pt idx="72">
                  <c:v>1951-52</c:v>
                </c:pt>
                <c:pt idx="73">
                  <c:v>1950-51</c:v>
                </c:pt>
                <c:pt idx="74">
                  <c:v>1949-50</c:v>
                </c:pt>
                <c:pt idx="75">
                  <c:v>1948-49</c:v>
                </c:pt>
              </c:strCache>
            </c:strRef>
          </c:cat>
          <c:val>
            <c:numRef>
              <c:f>'Los Angeles Lakers'!$H$1:$H$76</c:f>
              <c:numCache>
                <c:formatCode>0.00%</c:formatCode>
                <c:ptCount val="76"/>
                <c:pt idx="0">
                  <c:v>-0.00141013824884795</c:v>
                </c:pt>
                <c:pt idx="1">
                  <c:v>-0.00797872340425498</c:v>
                </c:pt>
                <c:pt idx="2">
                  <c:v>-0.039689497716895</c:v>
                </c:pt>
                <c:pt idx="3">
                  <c:v>-0.040816513761468</c:v>
                </c:pt>
                <c:pt idx="4">
                  <c:v>-0.045891774891775</c:v>
                </c:pt>
                <c:pt idx="5">
                  <c:v>-0.0672337662337661</c:v>
                </c:pt>
                <c:pt idx="6">
                  <c:v>-0.050976958525346</c:v>
                </c:pt>
                <c:pt idx="7">
                  <c:v>-0.016562770562771</c:v>
                </c:pt>
                <c:pt idx="8">
                  <c:v>0.024589743589744</c:v>
                </c:pt>
                <c:pt idx="9">
                  <c:v>-0.00900000000000001</c:v>
                </c:pt>
                <c:pt idx="10">
                  <c:v>0.00276271186440702</c:v>
                </c:pt>
                <c:pt idx="11">
                  <c:v>-0.0602522522522521</c:v>
                </c:pt>
                <c:pt idx="12">
                  <c:v>0.00488888888888905</c:v>
                </c:pt>
                <c:pt idx="13">
                  <c:v>0.0167049180327871</c:v>
                </c:pt>
                <c:pt idx="14">
                  <c:v>0.00581632653061204</c:v>
                </c:pt>
                <c:pt idx="15">
                  <c:v>-0.00327935222672093</c:v>
                </c:pt>
                <c:pt idx="16">
                  <c:v>0.013979919678715</c:v>
                </c:pt>
                <c:pt idx="17">
                  <c:v>-0.00395785440613006</c:v>
                </c:pt>
                <c:pt idx="18">
                  <c:v>-0.000247148288972987</c:v>
                </c:pt>
                <c:pt idx="19">
                  <c:v>0.022210727969349</c:v>
                </c:pt>
                <c:pt idx="20">
                  <c:v>-0.0590661157024791</c:v>
                </c:pt>
                <c:pt idx="21">
                  <c:v>-0.024196721311475</c:v>
                </c:pt>
                <c:pt idx="22">
                  <c:v>-0.0531008403361341</c:v>
                </c:pt>
                <c:pt idx="23">
                  <c:v>-0.0639879518072289</c:v>
                </c:pt>
                <c:pt idx="24">
                  <c:v>-0.0549881422924901</c:v>
                </c:pt>
                <c:pt idx="25">
                  <c:v>-0.0456821705426359</c:v>
                </c:pt>
                <c:pt idx="26">
                  <c:v>-0.058642585551331</c:v>
                </c:pt>
                <c:pt idx="27">
                  <c:v>-0.047130434782609</c:v>
                </c:pt>
                <c:pt idx="28">
                  <c:v>0.00736363636363602</c:v>
                </c:pt>
                <c:pt idx="29">
                  <c:v>0.000682656826567984</c:v>
                </c:pt>
                <c:pt idx="30">
                  <c:v>-0.019842105263158</c:v>
                </c:pt>
                <c:pt idx="31">
                  <c:v>0.00148736462093901</c:v>
                </c:pt>
                <c:pt idx="32">
                  <c:v>0.00944569288389496</c:v>
                </c:pt>
                <c:pt idx="33">
                  <c:v>0.0345591397849461</c:v>
                </c:pt>
                <c:pt idx="34">
                  <c:v>0.022087719298246</c:v>
                </c:pt>
                <c:pt idx="35">
                  <c:v>0.034638888888889</c:v>
                </c:pt>
                <c:pt idx="36">
                  <c:v>0.0226769759450171</c:v>
                </c:pt>
                <c:pt idx="37">
                  <c:v>0.028344262295082</c:v>
                </c:pt>
                <c:pt idx="38">
                  <c:v>0.022224422442244</c:v>
                </c:pt>
                <c:pt idx="39">
                  <c:v>0.00109523809523804</c:v>
                </c:pt>
                <c:pt idx="40">
                  <c:v>-0.00694276094276103</c:v>
                </c:pt>
                <c:pt idx="41">
                  <c:v>-0.00251590106007105</c:v>
                </c:pt>
                <c:pt idx="42">
                  <c:v>-0.027755244755245</c:v>
                </c:pt>
                <c:pt idx="43">
                  <c:v>-0.0218650519031141</c:v>
                </c:pt>
                <c:pt idx="44">
                  <c:v>0.008812949640288</c:v>
                </c:pt>
                <c:pt idx="45">
                  <c:v>0.016349823321555</c:v>
                </c:pt>
                <c:pt idx="46">
                  <c:v>-0.00152112676056304</c:v>
                </c:pt>
                <c:pt idx="47">
                  <c:v>-0.010902527075812</c:v>
                </c:pt>
                <c:pt idx="48">
                  <c:v>0.02107063197026</c:v>
                </c:pt>
                <c:pt idx="49">
                  <c:v>-0.013873015873016</c:v>
                </c:pt>
                <c:pt idx="50">
                  <c:v>-0.002653543307087</c:v>
                </c:pt>
                <c:pt idx="51">
                  <c:v>-0.016893280632411</c:v>
                </c:pt>
                <c:pt idx="52">
                  <c:v>-0.012794871794872</c:v>
                </c:pt>
                <c:pt idx="53">
                  <c:v>-0.032119266055046</c:v>
                </c:pt>
                <c:pt idx="54">
                  <c:v>0.00325816023738901</c:v>
                </c:pt>
                <c:pt idx="55">
                  <c:v>-0.064285714285714</c:v>
                </c:pt>
                <c:pt idx="56">
                  <c:v>0.00632345013477098</c:v>
                </c:pt>
                <c:pt idx="57">
                  <c:v>0.018955801104972</c:v>
                </c:pt>
                <c:pt idx="58">
                  <c:v>0.045972972972973</c:v>
                </c:pt>
                <c:pt idx="59">
                  <c:v>0.043898876404494</c:v>
                </c:pt>
                <c:pt idx="60">
                  <c:v>0.043142857142857</c:v>
                </c:pt>
                <c:pt idx="61">
                  <c:v>0.033980501392758</c:v>
                </c:pt>
                <c:pt idx="62">
                  <c:v>0.00623719676549894</c:v>
                </c:pt>
                <c:pt idx="63">
                  <c:v>0.00237967914438497</c:v>
                </c:pt>
                <c:pt idx="64">
                  <c:v>-0.00463687150837999</c:v>
                </c:pt>
                <c:pt idx="65">
                  <c:v>0.00717906336088203</c:v>
                </c:pt>
                <c:pt idx="66">
                  <c:v>0.000263707571800942</c:v>
                </c:pt>
                <c:pt idx="67">
                  <c:v>0.00632249322493206</c:v>
                </c:pt>
                <c:pt idx="68">
                  <c:v>0.038631578947368</c:v>
                </c:pt>
                <c:pt idx="69">
                  <c:v>0.00583844011141999</c:v>
                </c:pt>
                <c:pt idx="70">
                  <c:v>0.021909090909091</c:v>
                </c:pt>
                <c:pt idx="71">
                  <c:v>0.023122562674095</c:v>
                </c:pt>
                <c:pt idx="72">
                  <c:v>0.0130602409638551</c:v>
                </c:pt>
                <c:pt idx="73">
                  <c:v>0.00246706586826295</c:v>
                </c:pt>
                <c:pt idx="74">
                  <c:v>0.025848484848485</c:v>
                </c:pt>
                <c:pt idx="75">
                  <c:v>0.020124600638978</c:v>
                </c:pt>
              </c:numCache>
            </c:numRef>
          </c:val>
        </c:ser>
        <c:gapWidth val="100"/>
        <c:overlap val="0"/>
        <c:axId val="35010605"/>
        <c:axId val="61805284"/>
      </c:barChart>
      <c:lineChart>
        <c:grouping val="standard"/>
        <c:varyColors val="0"/>
        <c:ser>
          <c:idx val="1"/>
          <c:order val="1"/>
          <c:spPr>
            <a:solidFill>
              <a:srgbClr val="55308d"/>
            </a:solidFill>
            <a:ln w="73080">
              <a:solidFill>
                <a:srgbClr val="55308d"/>
              </a:solidFill>
              <a:round/>
            </a:ln>
          </c:spPr>
          <c:marker>
            <c:symbol val="square"/>
            <c:size val="8"/>
            <c:spPr>
              <a:solidFill>
                <a:srgbClr val="55308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'Los Angeles Lakers'!$A$1:$A$76</c:f>
              <c:strCache>
                <c:ptCount val="76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  <c:pt idx="63">
                  <c:v>1960-61</c:v>
                </c:pt>
                <c:pt idx="64">
                  <c:v>1959-60</c:v>
                </c:pt>
                <c:pt idx="65">
                  <c:v>1958-59</c:v>
                </c:pt>
                <c:pt idx="66">
                  <c:v>1957-58</c:v>
                </c:pt>
                <c:pt idx="67">
                  <c:v>1956-57</c:v>
                </c:pt>
                <c:pt idx="68">
                  <c:v>1955-56</c:v>
                </c:pt>
                <c:pt idx="69">
                  <c:v>1954-55</c:v>
                </c:pt>
                <c:pt idx="70">
                  <c:v>1953-54</c:v>
                </c:pt>
                <c:pt idx="71">
                  <c:v>1952-53</c:v>
                </c:pt>
                <c:pt idx="72">
                  <c:v>1951-52</c:v>
                </c:pt>
                <c:pt idx="73">
                  <c:v>1950-51</c:v>
                </c:pt>
                <c:pt idx="74">
                  <c:v>1949-50</c:v>
                </c:pt>
                <c:pt idx="75">
                  <c:v>1948-49</c:v>
                </c:pt>
              </c:strCache>
            </c:strRef>
          </c:cat>
          <c:val>
            <c:numRef>
              <c:f>'Los Angeles Lakers'!$D$1:$D$76</c:f>
              <c:numCache>
                <c:formatCode>0.00%</c:formatCode>
                <c:ptCount val="76"/>
                <c:pt idx="0">
                  <c:v>0.573170731707317</c:v>
                </c:pt>
                <c:pt idx="1">
                  <c:v>0.524390243902439</c:v>
                </c:pt>
                <c:pt idx="2">
                  <c:v>0.402439024390244</c:v>
                </c:pt>
                <c:pt idx="3">
                  <c:v>0.583333333333333</c:v>
                </c:pt>
                <c:pt idx="4">
                  <c:v>0.732394366197183</c:v>
                </c:pt>
                <c:pt idx="5">
                  <c:v>0.451219512195122</c:v>
                </c:pt>
                <c:pt idx="6">
                  <c:v>0.426829268292683</c:v>
                </c:pt>
                <c:pt idx="7">
                  <c:v>0.317073170731707</c:v>
                </c:pt>
                <c:pt idx="8">
                  <c:v>0.207317073170732</c:v>
                </c:pt>
                <c:pt idx="9">
                  <c:v>0.25609756097561</c:v>
                </c:pt>
                <c:pt idx="10">
                  <c:v>0.329268292682927</c:v>
                </c:pt>
                <c:pt idx="11">
                  <c:v>0.548780487804878</c:v>
                </c:pt>
                <c:pt idx="12">
                  <c:v>0.621212121212121</c:v>
                </c:pt>
                <c:pt idx="13">
                  <c:v>0.695121951219512</c:v>
                </c:pt>
                <c:pt idx="14">
                  <c:v>0.695121951219512</c:v>
                </c:pt>
                <c:pt idx="15">
                  <c:v>0.792682926829268</c:v>
                </c:pt>
                <c:pt idx="16">
                  <c:v>0.695121951219512</c:v>
                </c:pt>
                <c:pt idx="17">
                  <c:v>0.51219512195122</c:v>
                </c:pt>
                <c:pt idx="18">
                  <c:v>0.548780487804878</c:v>
                </c:pt>
                <c:pt idx="19">
                  <c:v>0.414634146341463</c:v>
                </c:pt>
                <c:pt idx="20">
                  <c:v>0.682926829268293</c:v>
                </c:pt>
                <c:pt idx="21">
                  <c:v>0.609756097560976</c:v>
                </c:pt>
                <c:pt idx="22">
                  <c:v>0.707317073170732</c:v>
                </c:pt>
                <c:pt idx="23">
                  <c:v>0.682926829268293</c:v>
                </c:pt>
                <c:pt idx="24">
                  <c:v>0.817073170731707</c:v>
                </c:pt>
                <c:pt idx="25">
                  <c:v>0.62</c:v>
                </c:pt>
                <c:pt idx="26">
                  <c:v>0.74390243902439</c:v>
                </c:pt>
                <c:pt idx="27">
                  <c:v>0.682926829268293</c:v>
                </c:pt>
                <c:pt idx="28">
                  <c:v>0.646341463414634</c:v>
                </c:pt>
                <c:pt idx="29">
                  <c:v>0.585365853658537</c:v>
                </c:pt>
                <c:pt idx="30">
                  <c:v>0.402439024390244</c:v>
                </c:pt>
                <c:pt idx="31">
                  <c:v>0.475609756097561</c:v>
                </c:pt>
                <c:pt idx="32">
                  <c:v>0.524390243902439</c:v>
                </c:pt>
                <c:pt idx="33">
                  <c:v>0.707317073170732</c:v>
                </c:pt>
                <c:pt idx="34">
                  <c:v>0.768292682926829</c:v>
                </c:pt>
                <c:pt idx="35">
                  <c:v>0.695121951219512</c:v>
                </c:pt>
                <c:pt idx="36">
                  <c:v>0.75609756097561</c:v>
                </c:pt>
                <c:pt idx="37">
                  <c:v>0.792682926829268</c:v>
                </c:pt>
                <c:pt idx="38">
                  <c:v>0.75609756097561</c:v>
                </c:pt>
                <c:pt idx="39">
                  <c:v>0.75609756097561</c:v>
                </c:pt>
                <c:pt idx="40">
                  <c:v>0.658536585365854</c:v>
                </c:pt>
                <c:pt idx="41">
                  <c:v>0.707317073170732</c:v>
                </c:pt>
                <c:pt idx="42">
                  <c:v>0.695121951219512</c:v>
                </c:pt>
                <c:pt idx="43">
                  <c:v>0.658536585365854</c:v>
                </c:pt>
                <c:pt idx="44">
                  <c:v>0.731707317073171</c:v>
                </c:pt>
                <c:pt idx="45">
                  <c:v>0.573170731707317</c:v>
                </c:pt>
                <c:pt idx="46">
                  <c:v>0.548780487804878</c:v>
                </c:pt>
                <c:pt idx="47">
                  <c:v>0.646341463414634</c:v>
                </c:pt>
                <c:pt idx="48">
                  <c:v>0.487804878048781</c:v>
                </c:pt>
                <c:pt idx="49">
                  <c:v>0.365853658536585</c:v>
                </c:pt>
                <c:pt idx="50">
                  <c:v>0.573170731707317</c:v>
                </c:pt>
                <c:pt idx="51">
                  <c:v>0.731707317073171</c:v>
                </c:pt>
                <c:pt idx="52">
                  <c:v>0.841463414634146</c:v>
                </c:pt>
                <c:pt idx="53">
                  <c:v>0.585365853658537</c:v>
                </c:pt>
                <c:pt idx="54">
                  <c:v>0.560975609756098</c:v>
                </c:pt>
                <c:pt idx="55">
                  <c:v>0.670731707317073</c:v>
                </c:pt>
                <c:pt idx="56">
                  <c:v>0.634146341463415</c:v>
                </c:pt>
                <c:pt idx="57">
                  <c:v>0.444444444444444</c:v>
                </c:pt>
                <c:pt idx="58">
                  <c:v>0.5625</c:v>
                </c:pt>
                <c:pt idx="59">
                  <c:v>0.6125</c:v>
                </c:pt>
                <c:pt idx="60">
                  <c:v>0.525</c:v>
                </c:pt>
                <c:pt idx="61">
                  <c:v>0.6625</c:v>
                </c:pt>
                <c:pt idx="62">
                  <c:v>0.675</c:v>
                </c:pt>
                <c:pt idx="63">
                  <c:v>0.455696202531646</c:v>
                </c:pt>
                <c:pt idx="64">
                  <c:v>0.333333333333333</c:v>
                </c:pt>
                <c:pt idx="65">
                  <c:v>0.458333333333333</c:v>
                </c:pt>
                <c:pt idx="66">
                  <c:v>0.263888888888889</c:v>
                </c:pt>
                <c:pt idx="67">
                  <c:v>0.472222222222222</c:v>
                </c:pt>
                <c:pt idx="68">
                  <c:v>0.458333333333333</c:v>
                </c:pt>
                <c:pt idx="69">
                  <c:v>0.555555555555556</c:v>
                </c:pt>
                <c:pt idx="70">
                  <c:v>0.638888888888889</c:v>
                </c:pt>
                <c:pt idx="71">
                  <c:v>0.685714285714286</c:v>
                </c:pt>
                <c:pt idx="72">
                  <c:v>0.606060606060606</c:v>
                </c:pt>
                <c:pt idx="73">
                  <c:v>0.647058823529412</c:v>
                </c:pt>
                <c:pt idx="74">
                  <c:v>0.75</c:v>
                </c:pt>
                <c:pt idx="75">
                  <c:v>0.733333333333333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327914"/>
        <c:axId val="24163389"/>
      </c:lineChart>
      <c:catAx>
        <c:axId val="5932791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4163389"/>
        <c:crossesAt val="0"/>
        <c:auto val="1"/>
        <c:lblAlgn val="ctr"/>
        <c:lblOffset val="100"/>
        <c:noMultiLvlLbl val="0"/>
      </c:catAx>
      <c:valAx>
        <c:axId val="24163389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9327914"/>
        <c:crossesAt val="0"/>
        <c:crossBetween val="between"/>
      </c:valAx>
      <c:catAx>
        <c:axId val="35010605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1805284"/>
        <c:auto val="1"/>
        <c:lblAlgn val="ctr"/>
        <c:lblOffset val="100"/>
        <c:noMultiLvlLbl val="0"/>
      </c:catAx>
      <c:valAx>
        <c:axId val="61805284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5010605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55269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'Memphis Grizzlies'!$A$1:$A$29</c:f>
              <c:strCache>
                <c:ptCount val="29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</c:strCache>
            </c:strRef>
          </c:cat>
          <c:val>
            <c:numRef>
              <c:f>'Memphis Grizzlies'!$H$1:$H$29</c:f>
              <c:numCache>
                <c:formatCode>0.00%</c:formatCode>
                <c:ptCount val="29"/>
                <c:pt idx="0">
                  <c:v>-0.019410138248848</c:v>
                </c:pt>
                <c:pt idx="1">
                  <c:v>-0.049978723404255</c:v>
                </c:pt>
                <c:pt idx="2">
                  <c:v>-0.037689497716895</c:v>
                </c:pt>
                <c:pt idx="3">
                  <c:v>-0.00881651376146797</c:v>
                </c:pt>
                <c:pt idx="4">
                  <c:v>-0.011891774891775</c:v>
                </c:pt>
                <c:pt idx="5">
                  <c:v>0.00576623376623398</c:v>
                </c:pt>
                <c:pt idx="6">
                  <c:v>0.0210230414746541</c:v>
                </c:pt>
                <c:pt idx="7">
                  <c:v>0.013437229437229</c:v>
                </c:pt>
                <c:pt idx="8">
                  <c:v>0.026589743589744</c:v>
                </c:pt>
                <c:pt idx="9">
                  <c:v>0.023</c:v>
                </c:pt>
                <c:pt idx="10">
                  <c:v>-0.013237288135593</c:v>
                </c:pt>
                <c:pt idx="11">
                  <c:v>0.020747747747748</c:v>
                </c:pt>
                <c:pt idx="12">
                  <c:v>0.00788888888888906</c:v>
                </c:pt>
                <c:pt idx="13">
                  <c:v>-0.012295081967213</c:v>
                </c:pt>
                <c:pt idx="14">
                  <c:v>-0.026183673469388</c:v>
                </c:pt>
                <c:pt idx="15">
                  <c:v>-0.0172793522267209</c:v>
                </c:pt>
                <c:pt idx="16">
                  <c:v>-0.032020080321285</c:v>
                </c:pt>
                <c:pt idx="17">
                  <c:v>0.01004214559387</c:v>
                </c:pt>
                <c:pt idx="18">
                  <c:v>-0.034247148288973</c:v>
                </c:pt>
                <c:pt idx="19">
                  <c:v>-0.000789272030651045</c:v>
                </c:pt>
                <c:pt idx="20">
                  <c:v>-0.0250661157024791</c:v>
                </c:pt>
                <c:pt idx="21">
                  <c:v>-0.019196721311475</c:v>
                </c:pt>
                <c:pt idx="22">
                  <c:v>-0.044100840336134</c:v>
                </c:pt>
                <c:pt idx="23">
                  <c:v>0.023012048192771</c:v>
                </c:pt>
                <c:pt idx="24">
                  <c:v>0.02301185770751</c:v>
                </c:pt>
                <c:pt idx="25">
                  <c:v>-0.011682170542636</c:v>
                </c:pt>
                <c:pt idx="26">
                  <c:v>0.00135741444866899</c:v>
                </c:pt>
                <c:pt idx="27">
                  <c:v>-0.030130434782609</c:v>
                </c:pt>
                <c:pt idx="28">
                  <c:v>-0.014636363636364</c:v>
                </c:pt>
              </c:numCache>
            </c:numRef>
          </c:val>
        </c:ser>
        <c:gapWidth val="100"/>
        <c:overlap val="0"/>
        <c:axId val="80271794"/>
        <c:axId val="10524415"/>
      </c:barChart>
      <c:lineChart>
        <c:grouping val="standard"/>
        <c:varyColors val="0"/>
        <c:ser>
          <c:idx val="1"/>
          <c:order val="1"/>
          <c:spPr>
            <a:solidFill>
              <a:srgbClr val="000000"/>
            </a:solidFill>
            <a:ln w="7308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'Memphis Grizzlies'!$A$1:$A$29</c:f>
              <c:strCache>
                <c:ptCount val="29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</c:strCache>
            </c:strRef>
          </c:cat>
          <c:val>
            <c:numRef>
              <c:f>'Memphis Grizzlies'!$D$1:$D$29</c:f>
              <c:numCache>
                <c:formatCode>0.00%</c:formatCode>
                <c:ptCount val="29"/>
                <c:pt idx="0">
                  <c:v>0.329268292682927</c:v>
                </c:pt>
                <c:pt idx="1">
                  <c:v>0.621951219512195</c:v>
                </c:pt>
                <c:pt idx="2">
                  <c:v>0.682926829268293</c:v>
                </c:pt>
                <c:pt idx="3">
                  <c:v>0.527777777777778</c:v>
                </c:pt>
                <c:pt idx="4">
                  <c:v>0.465753424657534</c:v>
                </c:pt>
                <c:pt idx="5">
                  <c:v>0.402439024390244</c:v>
                </c:pt>
                <c:pt idx="6">
                  <c:v>0.268292682926829</c:v>
                </c:pt>
                <c:pt idx="7">
                  <c:v>0.524390243902439</c:v>
                </c:pt>
                <c:pt idx="8">
                  <c:v>0.51219512195122</c:v>
                </c:pt>
                <c:pt idx="9">
                  <c:v>0.670731707317073</c:v>
                </c:pt>
                <c:pt idx="10">
                  <c:v>0.609756097560976</c:v>
                </c:pt>
                <c:pt idx="11">
                  <c:v>0.682926829268293</c:v>
                </c:pt>
                <c:pt idx="12">
                  <c:v>0.621212121212121</c:v>
                </c:pt>
                <c:pt idx="13">
                  <c:v>0.560975609756098</c:v>
                </c:pt>
                <c:pt idx="14">
                  <c:v>0.487804878048781</c:v>
                </c:pt>
                <c:pt idx="15">
                  <c:v>0.292682926829268</c:v>
                </c:pt>
                <c:pt idx="16">
                  <c:v>0.268292682926829</c:v>
                </c:pt>
                <c:pt idx="17">
                  <c:v>0.268292682926829</c:v>
                </c:pt>
                <c:pt idx="18">
                  <c:v>0.597560975609756</c:v>
                </c:pt>
                <c:pt idx="19">
                  <c:v>0.548780487804878</c:v>
                </c:pt>
                <c:pt idx="20">
                  <c:v>0.609756097560976</c:v>
                </c:pt>
                <c:pt idx="21">
                  <c:v>0.341463414634146</c:v>
                </c:pt>
                <c:pt idx="22">
                  <c:v>0.280487804878049</c:v>
                </c:pt>
                <c:pt idx="23">
                  <c:v>0.280487804878049</c:v>
                </c:pt>
                <c:pt idx="24">
                  <c:v>0.268292682926829</c:v>
                </c:pt>
                <c:pt idx="25">
                  <c:v>0.16</c:v>
                </c:pt>
                <c:pt idx="26">
                  <c:v>0.231707317073171</c:v>
                </c:pt>
                <c:pt idx="27">
                  <c:v>0.170731707317073</c:v>
                </c:pt>
                <c:pt idx="28">
                  <c:v>0.182926829268293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642919"/>
        <c:axId val="3444639"/>
      </c:lineChart>
      <c:catAx>
        <c:axId val="40642919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444639"/>
        <c:crossesAt val="0"/>
        <c:auto val="1"/>
        <c:lblAlgn val="ctr"/>
        <c:lblOffset val="100"/>
        <c:noMultiLvlLbl val="0"/>
      </c:catAx>
      <c:valAx>
        <c:axId val="3444639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0642919"/>
        <c:crossesAt val="0"/>
        <c:crossBetween val="between"/>
      </c:valAx>
      <c:catAx>
        <c:axId val="80271794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0524415"/>
        <c:auto val="1"/>
        <c:lblAlgn val="ctr"/>
        <c:lblOffset val="100"/>
        <c:noMultiLvlLbl val="0"/>
      </c:catAx>
      <c:valAx>
        <c:axId val="10524415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0271794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8d281e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'Miami Heat'!$A$1:$A$36</c:f>
              <c:strCache>
                <c:ptCount val="36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</c:strCache>
            </c:strRef>
          </c:cat>
          <c:val>
            <c:numRef>
              <c:f>'Miami Heat'!$H$1:$H$36</c:f>
              <c:numCache>
                <c:formatCode>0.00%</c:formatCode>
                <c:ptCount val="36"/>
                <c:pt idx="0">
                  <c:v>0.034589861751152</c:v>
                </c:pt>
                <c:pt idx="1">
                  <c:v>0.048021276595745</c:v>
                </c:pt>
                <c:pt idx="2">
                  <c:v>0.0363105022831051</c:v>
                </c:pt>
                <c:pt idx="3">
                  <c:v>0.010183486238532</c:v>
                </c:pt>
                <c:pt idx="4">
                  <c:v>0.00810822510822506</c:v>
                </c:pt>
                <c:pt idx="5">
                  <c:v>-0.0712337662337661</c:v>
                </c:pt>
                <c:pt idx="6">
                  <c:v>-0.00997695852534597</c:v>
                </c:pt>
                <c:pt idx="7">
                  <c:v>-0.064562770562771</c:v>
                </c:pt>
                <c:pt idx="8">
                  <c:v>-0.0124102564102561</c:v>
                </c:pt>
                <c:pt idx="9">
                  <c:v>-0.00900000000000001</c:v>
                </c:pt>
                <c:pt idx="10">
                  <c:v>0.00576271186440702</c:v>
                </c:pt>
                <c:pt idx="11">
                  <c:v>0.001747747747748</c:v>
                </c:pt>
                <c:pt idx="12">
                  <c:v>0.0238888888888891</c:v>
                </c:pt>
                <c:pt idx="13">
                  <c:v>0.00670491803278706</c:v>
                </c:pt>
                <c:pt idx="14">
                  <c:v>-0.00718367346938797</c:v>
                </c:pt>
                <c:pt idx="15">
                  <c:v>-0.0192793522267209</c:v>
                </c:pt>
                <c:pt idx="16">
                  <c:v>-0.028020080321285</c:v>
                </c:pt>
                <c:pt idx="17">
                  <c:v>-0.0609578544061301</c:v>
                </c:pt>
                <c:pt idx="18">
                  <c:v>-0.045247148288973</c:v>
                </c:pt>
                <c:pt idx="19">
                  <c:v>-0.082789272030651</c:v>
                </c:pt>
                <c:pt idx="20">
                  <c:v>0.00993388429752096</c:v>
                </c:pt>
                <c:pt idx="21">
                  <c:v>0.00680327868852504</c:v>
                </c:pt>
                <c:pt idx="22">
                  <c:v>-0.028100840336134</c:v>
                </c:pt>
                <c:pt idx="23">
                  <c:v>0.012012048192771</c:v>
                </c:pt>
                <c:pt idx="24">
                  <c:v>-0.01498814229249</c:v>
                </c:pt>
                <c:pt idx="25">
                  <c:v>0.00631782945736403</c:v>
                </c:pt>
                <c:pt idx="26">
                  <c:v>0.00135741444866899</c:v>
                </c:pt>
                <c:pt idx="27">
                  <c:v>-0.020130434782609</c:v>
                </c:pt>
                <c:pt idx="28">
                  <c:v>-0.028636363636364</c:v>
                </c:pt>
                <c:pt idx="29">
                  <c:v>0.00168265682656799</c:v>
                </c:pt>
                <c:pt idx="30">
                  <c:v>0.0481578947368421</c:v>
                </c:pt>
                <c:pt idx="31">
                  <c:v>0.016487364620939</c:v>
                </c:pt>
                <c:pt idx="32">
                  <c:v>0.033445692883895</c:v>
                </c:pt>
                <c:pt idx="33">
                  <c:v>-0.048440860215054</c:v>
                </c:pt>
                <c:pt idx="34">
                  <c:v>-0.0779122807017539</c:v>
                </c:pt>
                <c:pt idx="35">
                  <c:v>-0.0653611111111111</c:v>
                </c:pt>
              </c:numCache>
            </c:numRef>
          </c:val>
        </c:ser>
        <c:gapWidth val="100"/>
        <c:overlap val="0"/>
        <c:axId val="90066209"/>
        <c:axId val="33310876"/>
      </c:barChart>
      <c:lineChart>
        <c:grouping val="standard"/>
        <c:varyColors val="0"/>
        <c:ser>
          <c:idx val="1"/>
          <c:order val="1"/>
          <c:spPr>
            <a:solidFill>
              <a:srgbClr val="ffd428"/>
            </a:solidFill>
            <a:ln w="73080">
              <a:solidFill>
                <a:srgbClr val="ffd428"/>
              </a:solidFill>
              <a:round/>
            </a:ln>
          </c:spPr>
          <c:marker>
            <c:symbol val="square"/>
            <c:size val="8"/>
            <c:spPr>
              <a:solidFill>
                <a:srgbClr val="ffd428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'Miami Heat'!$A$1:$A$36</c:f>
              <c:strCache>
                <c:ptCount val="36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</c:strCache>
            </c:strRef>
          </c:cat>
          <c:val>
            <c:numRef>
              <c:f>'Miami Heat'!$D$1:$D$36</c:f>
              <c:numCache>
                <c:formatCode>0.00%</c:formatCode>
                <c:ptCount val="36"/>
                <c:pt idx="0">
                  <c:v>0.560975609756098</c:v>
                </c:pt>
                <c:pt idx="1">
                  <c:v>0.536585365853659</c:v>
                </c:pt>
                <c:pt idx="2">
                  <c:v>0.646341463414634</c:v>
                </c:pt>
                <c:pt idx="3">
                  <c:v>0.555555555555556</c:v>
                </c:pt>
                <c:pt idx="4">
                  <c:v>0.602739726027397</c:v>
                </c:pt>
                <c:pt idx="5">
                  <c:v>0.475609756097561</c:v>
                </c:pt>
                <c:pt idx="6">
                  <c:v>0.536585365853659</c:v>
                </c:pt>
                <c:pt idx="7">
                  <c:v>0.5</c:v>
                </c:pt>
                <c:pt idx="8">
                  <c:v>0.585365853658537</c:v>
                </c:pt>
                <c:pt idx="9">
                  <c:v>0.451219512195122</c:v>
                </c:pt>
                <c:pt idx="10">
                  <c:v>0.658536585365854</c:v>
                </c:pt>
                <c:pt idx="11">
                  <c:v>0.804878048780488</c:v>
                </c:pt>
                <c:pt idx="12">
                  <c:v>0.696969696969697</c:v>
                </c:pt>
                <c:pt idx="13">
                  <c:v>0.707317073170732</c:v>
                </c:pt>
                <c:pt idx="14">
                  <c:v>0.573170731707317</c:v>
                </c:pt>
                <c:pt idx="15">
                  <c:v>0.524390243902439</c:v>
                </c:pt>
                <c:pt idx="16">
                  <c:v>0.182926829268293</c:v>
                </c:pt>
                <c:pt idx="17">
                  <c:v>0.536585365853659</c:v>
                </c:pt>
                <c:pt idx="18">
                  <c:v>0.634146341463415</c:v>
                </c:pt>
                <c:pt idx="19">
                  <c:v>0.719512195121951</c:v>
                </c:pt>
                <c:pt idx="20">
                  <c:v>0.51219512195122</c:v>
                </c:pt>
                <c:pt idx="21">
                  <c:v>0.304878048780488</c:v>
                </c:pt>
                <c:pt idx="22">
                  <c:v>0.439024390243902</c:v>
                </c:pt>
                <c:pt idx="23">
                  <c:v>0.609756097560976</c:v>
                </c:pt>
                <c:pt idx="24">
                  <c:v>0.634146341463415</c:v>
                </c:pt>
                <c:pt idx="25">
                  <c:v>0.66</c:v>
                </c:pt>
                <c:pt idx="26">
                  <c:v>0.670731707317073</c:v>
                </c:pt>
                <c:pt idx="27">
                  <c:v>0.74390243902439</c:v>
                </c:pt>
                <c:pt idx="28">
                  <c:v>0.51219512195122</c:v>
                </c:pt>
                <c:pt idx="29">
                  <c:v>0.390243902439024</c:v>
                </c:pt>
                <c:pt idx="30">
                  <c:v>0.51219512195122</c:v>
                </c:pt>
                <c:pt idx="31">
                  <c:v>0.439024390243902</c:v>
                </c:pt>
                <c:pt idx="32">
                  <c:v>0.463414634146342</c:v>
                </c:pt>
                <c:pt idx="33">
                  <c:v>0.292682926829268</c:v>
                </c:pt>
                <c:pt idx="34">
                  <c:v>0.219512195121951</c:v>
                </c:pt>
                <c:pt idx="35">
                  <c:v>0.182926829268293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115120"/>
        <c:axId val="15373757"/>
      </c:lineChart>
      <c:catAx>
        <c:axId val="5111512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5373757"/>
        <c:crossesAt val="0"/>
        <c:auto val="1"/>
        <c:lblAlgn val="ctr"/>
        <c:lblOffset val="100"/>
        <c:noMultiLvlLbl val="0"/>
      </c:catAx>
      <c:valAx>
        <c:axId val="15373757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1115120"/>
        <c:crossesAt val="0"/>
        <c:crossBetween val="between"/>
      </c:valAx>
      <c:catAx>
        <c:axId val="90066209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3310876"/>
        <c:auto val="1"/>
        <c:lblAlgn val="ctr"/>
        <c:lblOffset val="100"/>
        <c:noMultiLvlLbl val="0"/>
      </c:catAx>
      <c:valAx>
        <c:axId val="33310876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0066209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224b1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'Milwaukee Bucks'!$A$1:$A$56</c:f>
              <c:strCache>
                <c:ptCount val="56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</c:strCache>
            </c:strRef>
          </c:cat>
          <c:val>
            <c:numRef>
              <c:f>'Milwaukee Bucks'!$H$1:$H$56</c:f>
              <c:numCache>
                <c:formatCode>0.00%</c:formatCode>
                <c:ptCount val="56"/>
                <c:pt idx="0">
                  <c:v>-0.00941013824884796</c:v>
                </c:pt>
                <c:pt idx="1">
                  <c:v>-0.039978723404255</c:v>
                </c:pt>
                <c:pt idx="2">
                  <c:v>0.00431050228310503</c:v>
                </c:pt>
                <c:pt idx="3">
                  <c:v>-0.019816513761468</c:v>
                </c:pt>
                <c:pt idx="4">
                  <c:v>-0.032891774891775</c:v>
                </c:pt>
                <c:pt idx="5">
                  <c:v>0.00676623376623398</c:v>
                </c:pt>
                <c:pt idx="6">
                  <c:v>0.0180230414746541</c:v>
                </c:pt>
                <c:pt idx="7">
                  <c:v>-0.00256277056277099</c:v>
                </c:pt>
                <c:pt idx="8">
                  <c:v>-0.00941025641025606</c:v>
                </c:pt>
                <c:pt idx="9">
                  <c:v>0.00700000000000001</c:v>
                </c:pt>
                <c:pt idx="10">
                  <c:v>-0.00723728813559299</c:v>
                </c:pt>
                <c:pt idx="11">
                  <c:v>-0.016252252252252</c:v>
                </c:pt>
                <c:pt idx="12">
                  <c:v>0.0228888888888891</c:v>
                </c:pt>
                <c:pt idx="13">
                  <c:v>-0.00529508196721296</c:v>
                </c:pt>
                <c:pt idx="14">
                  <c:v>-0.00418367346938797</c:v>
                </c:pt>
                <c:pt idx="15">
                  <c:v>0.00672064777327908</c:v>
                </c:pt>
                <c:pt idx="16">
                  <c:v>-0.022020080321285</c:v>
                </c:pt>
                <c:pt idx="17">
                  <c:v>-0.0179578544061301</c:v>
                </c:pt>
                <c:pt idx="18">
                  <c:v>-0.00724714828897299</c:v>
                </c:pt>
                <c:pt idx="19">
                  <c:v>0.017210727969349</c:v>
                </c:pt>
                <c:pt idx="20">
                  <c:v>0.022933884297521</c:v>
                </c:pt>
                <c:pt idx="21">
                  <c:v>0.017803278688525</c:v>
                </c:pt>
                <c:pt idx="22">
                  <c:v>-0.004100840336134</c:v>
                </c:pt>
                <c:pt idx="23">
                  <c:v>0.040012048192771</c:v>
                </c:pt>
                <c:pt idx="24">
                  <c:v>0.03501185770751</c:v>
                </c:pt>
                <c:pt idx="25">
                  <c:v>0.00431782945736403</c:v>
                </c:pt>
                <c:pt idx="26">
                  <c:v>0.029357414448669</c:v>
                </c:pt>
                <c:pt idx="27">
                  <c:v>0.00186956521739101</c:v>
                </c:pt>
                <c:pt idx="28">
                  <c:v>-0.00063636363636399</c:v>
                </c:pt>
                <c:pt idx="29">
                  <c:v>-0.022317343173432</c:v>
                </c:pt>
                <c:pt idx="30">
                  <c:v>-0.034842105263158</c:v>
                </c:pt>
                <c:pt idx="31">
                  <c:v>-0.012512635379061</c:v>
                </c:pt>
                <c:pt idx="32">
                  <c:v>0.00244569288389496</c:v>
                </c:pt>
                <c:pt idx="33">
                  <c:v>0.0375591397849461</c:v>
                </c:pt>
                <c:pt idx="34">
                  <c:v>-0.00691228070175398</c:v>
                </c:pt>
                <c:pt idx="35">
                  <c:v>0.0536388888888889</c:v>
                </c:pt>
                <c:pt idx="36">
                  <c:v>0.00867697594501704</c:v>
                </c:pt>
                <c:pt idx="37">
                  <c:v>0.005344262295082</c:v>
                </c:pt>
                <c:pt idx="38">
                  <c:v>0.00822442244224397</c:v>
                </c:pt>
                <c:pt idx="39">
                  <c:v>-0.00490476190476197</c:v>
                </c:pt>
                <c:pt idx="40">
                  <c:v>-0.020942760942761</c:v>
                </c:pt>
                <c:pt idx="41">
                  <c:v>0.014484098939929</c:v>
                </c:pt>
                <c:pt idx="42">
                  <c:v>0.00824475524475499</c:v>
                </c:pt>
                <c:pt idx="43">
                  <c:v>0.019134948096886</c:v>
                </c:pt>
                <c:pt idx="44">
                  <c:v>-0.00218705035971201</c:v>
                </c:pt>
                <c:pt idx="45">
                  <c:v>0.00934982332155498</c:v>
                </c:pt>
                <c:pt idx="46">
                  <c:v>-0.0275211267605631</c:v>
                </c:pt>
                <c:pt idx="47">
                  <c:v>-0.000902527075811954</c:v>
                </c:pt>
                <c:pt idx="48">
                  <c:v>-0.01492936802974</c:v>
                </c:pt>
                <c:pt idx="49">
                  <c:v>0.00912698412698398</c:v>
                </c:pt>
                <c:pt idx="50">
                  <c:v>-0.00865354330708701</c:v>
                </c:pt>
                <c:pt idx="51">
                  <c:v>-0.00589328063241101</c:v>
                </c:pt>
                <c:pt idx="52">
                  <c:v>-0.00779487179487204</c:v>
                </c:pt>
                <c:pt idx="53">
                  <c:v>-0.00111926605504598</c:v>
                </c:pt>
                <c:pt idx="54">
                  <c:v>-0.018741839762611</c:v>
                </c:pt>
                <c:pt idx="55">
                  <c:v>0.030714285714286</c:v>
                </c:pt>
              </c:numCache>
            </c:numRef>
          </c:val>
        </c:ser>
        <c:gapWidth val="100"/>
        <c:overlap val="0"/>
        <c:axId val="75806802"/>
        <c:axId val="83896650"/>
      </c:barChart>
      <c:lineChart>
        <c:grouping val="standard"/>
        <c:varyColors val="0"/>
        <c:ser>
          <c:idx val="1"/>
          <c:order val="1"/>
          <c:spPr>
            <a:solidFill>
              <a:srgbClr val="fffdab"/>
            </a:solidFill>
            <a:ln w="73080">
              <a:solidFill>
                <a:srgbClr val="fffdab"/>
              </a:solidFill>
              <a:round/>
            </a:ln>
          </c:spPr>
          <c:marker>
            <c:symbol val="square"/>
            <c:size val="8"/>
            <c:spPr>
              <a:solidFill>
                <a:srgbClr val="fffda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'Milwaukee Bucks'!$A$1:$A$56</c:f>
              <c:strCache>
                <c:ptCount val="56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</c:strCache>
            </c:strRef>
          </c:cat>
          <c:val>
            <c:numRef>
              <c:f>'Milwaukee Bucks'!$D$1:$D$56</c:f>
              <c:numCache>
                <c:formatCode>0.00%</c:formatCode>
                <c:ptCount val="56"/>
                <c:pt idx="0">
                  <c:v>0.597560975609756</c:v>
                </c:pt>
                <c:pt idx="1">
                  <c:v>0.707317073170732</c:v>
                </c:pt>
                <c:pt idx="2">
                  <c:v>0.621951219512195</c:v>
                </c:pt>
                <c:pt idx="3">
                  <c:v>0.638888888888889</c:v>
                </c:pt>
                <c:pt idx="4">
                  <c:v>0.767123287671233</c:v>
                </c:pt>
                <c:pt idx="5">
                  <c:v>0.731707317073171</c:v>
                </c:pt>
                <c:pt idx="6">
                  <c:v>0.536585365853659</c:v>
                </c:pt>
                <c:pt idx="7">
                  <c:v>0.51219512195122</c:v>
                </c:pt>
                <c:pt idx="8">
                  <c:v>0.402439024390244</c:v>
                </c:pt>
                <c:pt idx="9">
                  <c:v>0.5</c:v>
                </c:pt>
                <c:pt idx="10">
                  <c:v>0.182926829268293</c:v>
                </c:pt>
                <c:pt idx="11">
                  <c:v>0.463414634146342</c:v>
                </c:pt>
                <c:pt idx="12">
                  <c:v>0.46969696969697</c:v>
                </c:pt>
                <c:pt idx="13">
                  <c:v>0.426829268292683</c:v>
                </c:pt>
                <c:pt idx="14">
                  <c:v>0.560975609756098</c:v>
                </c:pt>
                <c:pt idx="15">
                  <c:v>0.414634146341463</c:v>
                </c:pt>
                <c:pt idx="16">
                  <c:v>0.317073170731707</c:v>
                </c:pt>
                <c:pt idx="17">
                  <c:v>0.341463414634146</c:v>
                </c:pt>
                <c:pt idx="18">
                  <c:v>0.487804878048781</c:v>
                </c:pt>
                <c:pt idx="19">
                  <c:v>0.365853658536585</c:v>
                </c:pt>
                <c:pt idx="20">
                  <c:v>0.5</c:v>
                </c:pt>
                <c:pt idx="21">
                  <c:v>0.51219512195122</c:v>
                </c:pt>
                <c:pt idx="22">
                  <c:v>0.5</c:v>
                </c:pt>
                <c:pt idx="23">
                  <c:v>0.634146341463415</c:v>
                </c:pt>
                <c:pt idx="24">
                  <c:v>0.51219512195122</c:v>
                </c:pt>
                <c:pt idx="25">
                  <c:v>0.56</c:v>
                </c:pt>
                <c:pt idx="26">
                  <c:v>0.439024390243902</c:v>
                </c:pt>
                <c:pt idx="27">
                  <c:v>0.402439024390244</c:v>
                </c:pt>
                <c:pt idx="28">
                  <c:v>0.304878048780488</c:v>
                </c:pt>
                <c:pt idx="29">
                  <c:v>0.414634146341463</c:v>
                </c:pt>
                <c:pt idx="30">
                  <c:v>0.24390243902439</c:v>
                </c:pt>
                <c:pt idx="31">
                  <c:v>0.341463414634146</c:v>
                </c:pt>
                <c:pt idx="32">
                  <c:v>0.378048780487805</c:v>
                </c:pt>
                <c:pt idx="33">
                  <c:v>0.585365853658537</c:v>
                </c:pt>
                <c:pt idx="34">
                  <c:v>0.536585365853659</c:v>
                </c:pt>
                <c:pt idx="35">
                  <c:v>0.597560975609756</c:v>
                </c:pt>
                <c:pt idx="36">
                  <c:v>0.51219512195122</c:v>
                </c:pt>
                <c:pt idx="37">
                  <c:v>0.609756097560976</c:v>
                </c:pt>
                <c:pt idx="38">
                  <c:v>0.695121951219512</c:v>
                </c:pt>
                <c:pt idx="39">
                  <c:v>0.719512195121951</c:v>
                </c:pt>
                <c:pt idx="40">
                  <c:v>0.609756097560976</c:v>
                </c:pt>
                <c:pt idx="41">
                  <c:v>0.621951219512195</c:v>
                </c:pt>
                <c:pt idx="42">
                  <c:v>0.670731707317073</c:v>
                </c:pt>
                <c:pt idx="43">
                  <c:v>0.731707317073171</c:v>
                </c:pt>
                <c:pt idx="44">
                  <c:v>0.597560975609756</c:v>
                </c:pt>
                <c:pt idx="45">
                  <c:v>0.463414634146342</c:v>
                </c:pt>
                <c:pt idx="46">
                  <c:v>0.536585365853659</c:v>
                </c:pt>
                <c:pt idx="47">
                  <c:v>0.365853658536585</c:v>
                </c:pt>
                <c:pt idx="48">
                  <c:v>0.463414634146342</c:v>
                </c:pt>
                <c:pt idx="49">
                  <c:v>0.463414634146342</c:v>
                </c:pt>
                <c:pt idx="50">
                  <c:v>0.719512195121951</c:v>
                </c:pt>
                <c:pt idx="51">
                  <c:v>0.731707317073171</c:v>
                </c:pt>
                <c:pt idx="52">
                  <c:v>0.768292682926829</c:v>
                </c:pt>
                <c:pt idx="53">
                  <c:v>0.804878048780488</c:v>
                </c:pt>
                <c:pt idx="54">
                  <c:v>0.682926829268293</c:v>
                </c:pt>
                <c:pt idx="55">
                  <c:v>0.329268292682927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855230"/>
        <c:axId val="8030391"/>
      </c:lineChart>
      <c:catAx>
        <c:axId val="2085523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030391"/>
        <c:crossesAt val="0"/>
        <c:auto val="1"/>
        <c:lblAlgn val="ctr"/>
        <c:lblOffset val="100"/>
        <c:noMultiLvlLbl val="0"/>
      </c:catAx>
      <c:valAx>
        <c:axId val="8030391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0855230"/>
        <c:crossesAt val="0"/>
        <c:crossBetween val="between"/>
      </c:valAx>
      <c:catAx>
        <c:axId val="75806802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3896650"/>
        <c:auto val="1"/>
        <c:lblAlgn val="ctr"/>
        <c:lblOffset val="100"/>
        <c:noMultiLvlLbl val="0"/>
      </c:catAx>
      <c:valAx>
        <c:axId val="83896650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5806802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55269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'Minnesota Timberwolves'!$A$1:$A$35</c:f>
              <c:strCache>
                <c:ptCount val="35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</c:strCache>
            </c:strRef>
          </c:cat>
          <c:val>
            <c:numRef>
              <c:f>'Minnesota Timberwolves'!$H$1:$H$35</c:f>
              <c:numCache>
                <c:formatCode>0.00%</c:formatCode>
                <c:ptCount val="35"/>
                <c:pt idx="0">
                  <c:v>-0.00641013824884795</c:v>
                </c:pt>
                <c:pt idx="1">
                  <c:v>-0.027978723404255</c:v>
                </c:pt>
                <c:pt idx="2">
                  <c:v>0.00631050228310504</c:v>
                </c:pt>
                <c:pt idx="3">
                  <c:v>-0.018816513761468</c:v>
                </c:pt>
                <c:pt idx="4">
                  <c:v>-0.021891774891775</c:v>
                </c:pt>
                <c:pt idx="5">
                  <c:v>0.020766233766234</c:v>
                </c:pt>
                <c:pt idx="6">
                  <c:v>0.0390230414746541</c:v>
                </c:pt>
                <c:pt idx="7">
                  <c:v>0.028437229437229</c:v>
                </c:pt>
                <c:pt idx="8">
                  <c:v>0.035589743589744</c:v>
                </c:pt>
                <c:pt idx="9">
                  <c:v>0.026</c:v>
                </c:pt>
                <c:pt idx="10">
                  <c:v>0.023762711864407</c:v>
                </c:pt>
                <c:pt idx="11">
                  <c:v>-0.010252252252252</c:v>
                </c:pt>
                <c:pt idx="12">
                  <c:v>0.0198888888888891</c:v>
                </c:pt>
                <c:pt idx="13">
                  <c:v>0.00570491803278705</c:v>
                </c:pt>
                <c:pt idx="14">
                  <c:v>-0.013183673469388</c:v>
                </c:pt>
                <c:pt idx="15">
                  <c:v>-0.00427935222672093</c:v>
                </c:pt>
                <c:pt idx="16">
                  <c:v>-0.019020080321285</c:v>
                </c:pt>
                <c:pt idx="17">
                  <c:v>0.04104214559387</c:v>
                </c:pt>
                <c:pt idx="18">
                  <c:v>0.012752851711027</c:v>
                </c:pt>
                <c:pt idx="19">
                  <c:v>0.041210727969349</c:v>
                </c:pt>
                <c:pt idx="20">
                  <c:v>0.028933884297521</c:v>
                </c:pt>
                <c:pt idx="21">
                  <c:v>0.011803278688525</c:v>
                </c:pt>
                <c:pt idx="22">
                  <c:v>0.045899159663866</c:v>
                </c:pt>
                <c:pt idx="23">
                  <c:v>0.038012048192771</c:v>
                </c:pt>
                <c:pt idx="24">
                  <c:v>0.02901185770751</c:v>
                </c:pt>
                <c:pt idx="25">
                  <c:v>0.014317829457364</c:v>
                </c:pt>
                <c:pt idx="26">
                  <c:v>0.005357414448669</c:v>
                </c:pt>
                <c:pt idx="27">
                  <c:v>0.011869565217391</c:v>
                </c:pt>
                <c:pt idx="28">
                  <c:v>0.038363636363636</c:v>
                </c:pt>
                <c:pt idx="29">
                  <c:v>0.040682656826568</c:v>
                </c:pt>
                <c:pt idx="30">
                  <c:v>0.0351578947368421</c:v>
                </c:pt>
                <c:pt idx="31">
                  <c:v>0.0434873646209391</c:v>
                </c:pt>
                <c:pt idx="32">
                  <c:v>-0.0135543071161051</c:v>
                </c:pt>
                <c:pt idx="33">
                  <c:v>-0.028440860215054</c:v>
                </c:pt>
                <c:pt idx="34">
                  <c:v>-0.017912280701754</c:v>
                </c:pt>
              </c:numCache>
            </c:numRef>
          </c:val>
        </c:ser>
        <c:gapWidth val="100"/>
        <c:overlap val="0"/>
        <c:axId val="2250897"/>
        <c:axId val="71478014"/>
      </c:barChart>
      <c:lineChart>
        <c:grouping val="standard"/>
        <c:varyColors val="0"/>
        <c:ser>
          <c:idx val="1"/>
          <c:order val="1"/>
          <c:spPr>
            <a:solidFill>
              <a:srgbClr val="81d41a"/>
            </a:solidFill>
            <a:ln w="73080">
              <a:solidFill>
                <a:srgbClr val="81d41a"/>
              </a:solidFill>
              <a:round/>
            </a:ln>
          </c:spPr>
          <c:marker>
            <c:symbol val="square"/>
            <c:size val="8"/>
            <c:spPr>
              <a:solidFill>
                <a:srgbClr val="81d41a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'Minnesota Timberwolves'!$A$1:$A$35</c:f>
              <c:strCache>
                <c:ptCount val="35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</c:strCache>
            </c:strRef>
          </c:cat>
          <c:val>
            <c:numRef>
              <c:f>'Minnesota Timberwolves'!$D$1:$D$35</c:f>
              <c:numCache>
                <c:formatCode>0.00%</c:formatCode>
                <c:ptCount val="35"/>
                <c:pt idx="0">
                  <c:v>0.682926829268293</c:v>
                </c:pt>
                <c:pt idx="1">
                  <c:v>0.51219512195122</c:v>
                </c:pt>
                <c:pt idx="2">
                  <c:v>0.560975609756098</c:v>
                </c:pt>
                <c:pt idx="3">
                  <c:v>0.319444444444444</c:v>
                </c:pt>
                <c:pt idx="4">
                  <c:v>0.296875</c:v>
                </c:pt>
                <c:pt idx="5">
                  <c:v>0.439024390243902</c:v>
                </c:pt>
                <c:pt idx="6">
                  <c:v>0.573170731707317</c:v>
                </c:pt>
                <c:pt idx="7">
                  <c:v>0.378048780487805</c:v>
                </c:pt>
                <c:pt idx="8">
                  <c:v>0.353658536585366</c:v>
                </c:pt>
                <c:pt idx="9">
                  <c:v>0.195121951219512</c:v>
                </c:pt>
                <c:pt idx="10">
                  <c:v>0.487804878048781</c:v>
                </c:pt>
                <c:pt idx="11">
                  <c:v>0.378048780487805</c:v>
                </c:pt>
                <c:pt idx="12">
                  <c:v>0.393939393939394</c:v>
                </c:pt>
                <c:pt idx="13">
                  <c:v>0.207317073170732</c:v>
                </c:pt>
                <c:pt idx="14">
                  <c:v>0.182926829268293</c:v>
                </c:pt>
                <c:pt idx="15">
                  <c:v>0.292682926829268</c:v>
                </c:pt>
                <c:pt idx="16">
                  <c:v>0.268292682926829</c:v>
                </c:pt>
                <c:pt idx="17">
                  <c:v>0.390243902439024</c:v>
                </c:pt>
                <c:pt idx="18">
                  <c:v>0.402439024390244</c:v>
                </c:pt>
                <c:pt idx="19">
                  <c:v>0.536585365853659</c:v>
                </c:pt>
                <c:pt idx="20">
                  <c:v>0.707317073170732</c:v>
                </c:pt>
                <c:pt idx="21">
                  <c:v>0.621951219512195</c:v>
                </c:pt>
                <c:pt idx="22">
                  <c:v>0.609756097560976</c:v>
                </c:pt>
                <c:pt idx="23">
                  <c:v>0.573170731707317</c:v>
                </c:pt>
                <c:pt idx="24">
                  <c:v>0.609756097560976</c:v>
                </c:pt>
                <c:pt idx="25">
                  <c:v>0.5</c:v>
                </c:pt>
                <c:pt idx="26">
                  <c:v>0.548780487804878</c:v>
                </c:pt>
                <c:pt idx="27">
                  <c:v>0.487804878048781</c:v>
                </c:pt>
                <c:pt idx="28">
                  <c:v>0.317073170731707</c:v>
                </c:pt>
                <c:pt idx="29">
                  <c:v>0.25609756097561</c:v>
                </c:pt>
                <c:pt idx="30">
                  <c:v>0.24390243902439</c:v>
                </c:pt>
                <c:pt idx="31">
                  <c:v>0.231707317073171</c:v>
                </c:pt>
                <c:pt idx="32">
                  <c:v>0.182926829268293</c:v>
                </c:pt>
                <c:pt idx="33">
                  <c:v>0.353658536585366</c:v>
                </c:pt>
                <c:pt idx="34">
                  <c:v>0.268292682926829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059588"/>
        <c:axId val="15914224"/>
      </c:lineChart>
      <c:catAx>
        <c:axId val="3305958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5914224"/>
        <c:crossesAt val="0"/>
        <c:auto val="1"/>
        <c:lblAlgn val="ctr"/>
        <c:lblOffset val="100"/>
        <c:noMultiLvlLbl val="0"/>
      </c:catAx>
      <c:valAx>
        <c:axId val="15914224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3059588"/>
        <c:crossesAt val="0"/>
        <c:crossBetween val="between"/>
      </c:valAx>
      <c:catAx>
        <c:axId val="2250897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1478014"/>
        <c:auto val="1"/>
        <c:lblAlgn val="ctr"/>
        <c:lblOffset val="100"/>
        <c:noMultiLvlLbl val="0"/>
      </c:catAx>
      <c:valAx>
        <c:axId val="71478014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250897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fdab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'New Orleans Pelicans'!$A$1:$A$22</c:f>
              <c:strCache>
                <c:ptCount val="22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</c:strCache>
            </c:strRef>
          </c:cat>
          <c:val>
            <c:numRef>
              <c:f>'New Orleans Pelicans'!$H$1:$H$22</c:f>
              <c:numCache>
                <c:formatCode>0.00%</c:formatCode>
                <c:ptCount val="22"/>
                <c:pt idx="0">
                  <c:v>-0.012410138248848</c:v>
                </c:pt>
                <c:pt idx="1">
                  <c:v>0.010021276595745</c:v>
                </c:pt>
                <c:pt idx="2">
                  <c:v>0.017310502283105</c:v>
                </c:pt>
                <c:pt idx="3">
                  <c:v>-0.050816513761468</c:v>
                </c:pt>
                <c:pt idx="4">
                  <c:v>-0.045891774891775</c:v>
                </c:pt>
                <c:pt idx="5">
                  <c:v>-0.00523376623376604</c:v>
                </c:pt>
                <c:pt idx="6">
                  <c:v>0.00702304147465405</c:v>
                </c:pt>
                <c:pt idx="7">
                  <c:v>-0.020562770562771</c:v>
                </c:pt>
                <c:pt idx="8">
                  <c:v>0.019589743589744</c:v>
                </c:pt>
                <c:pt idx="9">
                  <c:v>0.001</c:v>
                </c:pt>
                <c:pt idx="10">
                  <c:v>0.014762711864407</c:v>
                </c:pt>
                <c:pt idx="11">
                  <c:v>0.023747747747748</c:v>
                </c:pt>
                <c:pt idx="12">
                  <c:v>0.00588888888888905</c:v>
                </c:pt>
                <c:pt idx="13">
                  <c:v>0.00270491803278705</c:v>
                </c:pt>
                <c:pt idx="14">
                  <c:v>0.0188163265306121</c:v>
                </c:pt>
                <c:pt idx="15">
                  <c:v>0.0337206477732791</c:v>
                </c:pt>
                <c:pt idx="16">
                  <c:v>0.013979919678715</c:v>
                </c:pt>
                <c:pt idx="17">
                  <c:v>-0.0109578544061301</c:v>
                </c:pt>
                <c:pt idx="18">
                  <c:v>0.012752851711027</c:v>
                </c:pt>
                <c:pt idx="19">
                  <c:v>0.011210727969349</c:v>
                </c:pt>
                <c:pt idx="20">
                  <c:v>-0.00106611570247905</c:v>
                </c:pt>
                <c:pt idx="21">
                  <c:v>0.00980327868852504</c:v>
                </c:pt>
              </c:numCache>
            </c:numRef>
          </c:val>
        </c:ser>
        <c:gapWidth val="100"/>
        <c:overlap val="0"/>
        <c:axId val="47069095"/>
        <c:axId val="30159266"/>
      </c:barChart>
      <c:lineChart>
        <c:grouping val="standard"/>
        <c:varyColors val="0"/>
        <c:ser>
          <c:idx val="1"/>
          <c:order val="1"/>
          <c:spPr>
            <a:solidFill>
              <a:srgbClr val="355269"/>
            </a:solidFill>
            <a:ln w="73080">
              <a:solidFill>
                <a:srgbClr val="355269"/>
              </a:solidFill>
              <a:round/>
            </a:ln>
          </c:spPr>
          <c:marker>
            <c:symbol val="square"/>
            <c:size val="8"/>
            <c:spPr>
              <a:solidFill>
                <a:srgbClr val="35526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'New Orleans Pelicans'!$A$1:$A$22</c:f>
              <c:strCache>
                <c:ptCount val="22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</c:strCache>
            </c:strRef>
          </c:cat>
          <c:val>
            <c:numRef>
              <c:f>'New Orleans Pelicans'!$D$1:$D$22</c:f>
              <c:numCache>
                <c:formatCode>0.00%</c:formatCode>
                <c:ptCount val="22"/>
                <c:pt idx="0">
                  <c:v>0.597560975609756</c:v>
                </c:pt>
                <c:pt idx="1">
                  <c:v>0.51219512195122</c:v>
                </c:pt>
                <c:pt idx="2">
                  <c:v>0.439024390243902</c:v>
                </c:pt>
                <c:pt idx="3">
                  <c:v>0.430555555555556</c:v>
                </c:pt>
                <c:pt idx="4">
                  <c:v>0.416666666666667</c:v>
                </c:pt>
                <c:pt idx="5">
                  <c:v>0.402439024390244</c:v>
                </c:pt>
                <c:pt idx="6">
                  <c:v>0.585365853658537</c:v>
                </c:pt>
                <c:pt idx="7">
                  <c:v>0.414634146341463</c:v>
                </c:pt>
                <c:pt idx="8">
                  <c:v>0.365853658536585</c:v>
                </c:pt>
                <c:pt idx="9">
                  <c:v>0.548780487804878</c:v>
                </c:pt>
                <c:pt idx="10">
                  <c:v>0.414634146341463</c:v>
                </c:pt>
                <c:pt idx="11">
                  <c:v>0.329268292682927</c:v>
                </c:pt>
                <c:pt idx="12">
                  <c:v>0.318181818181818</c:v>
                </c:pt>
                <c:pt idx="13">
                  <c:v>0.560975609756098</c:v>
                </c:pt>
                <c:pt idx="14">
                  <c:v>0.451219512195122</c:v>
                </c:pt>
                <c:pt idx="15">
                  <c:v>0.597560975609756</c:v>
                </c:pt>
                <c:pt idx="16">
                  <c:v>0.682926829268293</c:v>
                </c:pt>
                <c:pt idx="17">
                  <c:v>0.475609756097561</c:v>
                </c:pt>
                <c:pt idx="18">
                  <c:v>0.463414634146342</c:v>
                </c:pt>
                <c:pt idx="19">
                  <c:v>0.219512195121951</c:v>
                </c:pt>
                <c:pt idx="20">
                  <c:v>0.5</c:v>
                </c:pt>
                <c:pt idx="21">
                  <c:v>0.573170731707317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8669335"/>
        <c:axId val="96297451"/>
      </c:lineChart>
      <c:catAx>
        <c:axId val="18669335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6297451"/>
        <c:crossesAt val="0"/>
        <c:auto val="1"/>
        <c:lblAlgn val="ctr"/>
        <c:lblOffset val="100"/>
        <c:noMultiLvlLbl val="0"/>
      </c:catAx>
      <c:valAx>
        <c:axId val="96297451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8669335"/>
        <c:crossesAt val="0"/>
        <c:crossBetween val="between"/>
      </c:valAx>
      <c:catAx>
        <c:axId val="47069095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0159266"/>
        <c:auto val="1"/>
        <c:lblAlgn val="ctr"/>
        <c:lblOffset val="100"/>
        <c:noMultiLvlLbl val="0"/>
      </c:catAx>
      <c:valAx>
        <c:axId val="30159266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7069095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'Atlanta Hawks'!$A$1:$A$75</c:f>
              <c:strCache>
                <c:ptCount val="75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  <c:pt idx="63">
                  <c:v>1960-61</c:v>
                </c:pt>
                <c:pt idx="64">
                  <c:v>1959-60</c:v>
                </c:pt>
                <c:pt idx="65">
                  <c:v>1958-59</c:v>
                </c:pt>
                <c:pt idx="66">
                  <c:v>1957-58</c:v>
                </c:pt>
                <c:pt idx="67">
                  <c:v>1956-57</c:v>
                </c:pt>
                <c:pt idx="68">
                  <c:v>1955-56</c:v>
                </c:pt>
                <c:pt idx="69">
                  <c:v>1954-55</c:v>
                </c:pt>
                <c:pt idx="70">
                  <c:v>1953-54</c:v>
                </c:pt>
                <c:pt idx="71">
                  <c:v>1952-53</c:v>
                </c:pt>
                <c:pt idx="72">
                  <c:v>1951-52</c:v>
                </c:pt>
                <c:pt idx="73">
                  <c:v>1950-51</c:v>
                </c:pt>
                <c:pt idx="74">
                  <c:v>1949-50</c:v>
                </c:pt>
              </c:strCache>
            </c:strRef>
          </c:cat>
          <c:val>
            <c:numRef>
              <c:f>'Atlanta Hawks'!$H$1:$H$75</c:f>
              <c:numCache>
                <c:formatCode>0.00%</c:formatCode>
                <c:ptCount val="75"/>
                <c:pt idx="0">
                  <c:v>0.0135898617511521</c:v>
                </c:pt>
                <c:pt idx="1">
                  <c:v>0.0350212765957449</c:v>
                </c:pt>
                <c:pt idx="2">
                  <c:v>0.0403105022831051</c:v>
                </c:pt>
                <c:pt idx="3">
                  <c:v>0.0321834862385321</c:v>
                </c:pt>
                <c:pt idx="4">
                  <c:v>0.0151082251082251</c:v>
                </c:pt>
                <c:pt idx="5">
                  <c:v>-0.014233766233766</c:v>
                </c:pt>
                <c:pt idx="6">
                  <c:v>0.0200230414746541</c:v>
                </c:pt>
                <c:pt idx="7">
                  <c:v>-0.042562770562771</c:v>
                </c:pt>
                <c:pt idx="8">
                  <c:v>0.026589743589744</c:v>
                </c:pt>
                <c:pt idx="9">
                  <c:v>0.028</c:v>
                </c:pt>
                <c:pt idx="10">
                  <c:v>0.026762711864407</c:v>
                </c:pt>
                <c:pt idx="11">
                  <c:v>-0.037252252252252</c:v>
                </c:pt>
                <c:pt idx="12">
                  <c:v>-0.011111111111111</c:v>
                </c:pt>
                <c:pt idx="13">
                  <c:v>0.0167049180327871</c:v>
                </c:pt>
                <c:pt idx="14">
                  <c:v>-0.000183673469387968</c:v>
                </c:pt>
                <c:pt idx="15">
                  <c:v>-0.036279352226721</c:v>
                </c:pt>
                <c:pt idx="16">
                  <c:v>0.016979919678715</c:v>
                </c:pt>
                <c:pt idx="17">
                  <c:v>0.01004214559387</c:v>
                </c:pt>
                <c:pt idx="18">
                  <c:v>0.00475285171102702</c:v>
                </c:pt>
                <c:pt idx="19">
                  <c:v>-0.0437892720306511</c:v>
                </c:pt>
                <c:pt idx="20">
                  <c:v>0.023933884297521</c:v>
                </c:pt>
                <c:pt idx="21">
                  <c:v>0.0348032786885251</c:v>
                </c:pt>
                <c:pt idx="22">
                  <c:v>0.012899159663866</c:v>
                </c:pt>
                <c:pt idx="23">
                  <c:v>0.012012048192771</c:v>
                </c:pt>
                <c:pt idx="24">
                  <c:v>-0.00798814229249001</c:v>
                </c:pt>
                <c:pt idx="25">
                  <c:v>0.00231782945736403</c:v>
                </c:pt>
                <c:pt idx="26">
                  <c:v>0.018357414448669</c:v>
                </c:pt>
                <c:pt idx="27">
                  <c:v>0.023869565217391</c:v>
                </c:pt>
                <c:pt idx="28">
                  <c:v>0.018363636363636</c:v>
                </c:pt>
                <c:pt idx="29">
                  <c:v>-0.010317343173432</c:v>
                </c:pt>
                <c:pt idx="30">
                  <c:v>0.015157894736842</c:v>
                </c:pt>
                <c:pt idx="31">
                  <c:v>-0.012512635379061</c:v>
                </c:pt>
                <c:pt idx="32">
                  <c:v>-0.0255543071161051</c:v>
                </c:pt>
                <c:pt idx="33">
                  <c:v>0.0365591397849461</c:v>
                </c:pt>
                <c:pt idx="34">
                  <c:v>-0.000912280701753976</c:v>
                </c:pt>
                <c:pt idx="35">
                  <c:v>0.032638888888889</c:v>
                </c:pt>
                <c:pt idx="36">
                  <c:v>0.000676975945017033</c:v>
                </c:pt>
                <c:pt idx="37">
                  <c:v>-0.001655737704918</c:v>
                </c:pt>
                <c:pt idx="38">
                  <c:v>-0.0237755775577561</c:v>
                </c:pt>
                <c:pt idx="39">
                  <c:v>-0.00990476190476197</c:v>
                </c:pt>
                <c:pt idx="40">
                  <c:v>5.7239057238978E-005</c:v>
                </c:pt>
                <c:pt idx="41">
                  <c:v>0.012484098939929</c:v>
                </c:pt>
                <c:pt idx="42">
                  <c:v>0.023244755244755</c:v>
                </c:pt>
                <c:pt idx="43">
                  <c:v>0.026134948096886</c:v>
                </c:pt>
                <c:pt idx="44">
                  <c:v>0.004812949640288</c:v>
                </c:pt>
                <c:pt idx="45">
                  <c:v>0.013349823321555</c:v>
                </c:pt>
                <c:pt idx="46">
                  <c:v>0.039478873239437</c:v>
                </c:pt>
                <c:pt idx="47">
                  <c:v>-0.00190252707581196</c:v>
                </c:pt>
                <c:pt idx="48">
                  <c:v>-0.01792936802974</c:v>
                </c:pt>
                <c:pt idx="49">
                  <c:v>-0.0378730158730161</c:v>
                </c:pt>
                <c:pt idx="50">
                  <c:v>-0.019653543307087</c:v>
                </c:pt>
                <c:pt idx="51">
                  <c:v>-0.025893280632411</c:v>
                </c:pt>
                <c:pt idx="52">
                  <c:v>-0.00579487179487204</c:v>
                </c:pt>
                <c:pt idx="53">
                  <c:v>-0.030119266055046</c:v>
                </c:pt>
                <c:pt idx="54">
                  <c:v>0.00325816023738901</c:v>
                </c:pt>
                <c:pt idx="55">
                  <c:v>-0.0272857142857139</c:v>
                </c:pt>
                <c:pt idx="56">
                  <c:v>0.00632345013477098</c:v>
                </c:pt>
                <c:pt idx="57">
                  <c:v>-0.0240441988950281</c:v>
                </c:pt>
                <c:pt idx="58">
                  <c:v>0.023972972972973</c:v>
                </c:pt>
                <c:pt idx="59">
                  <c:v>0.0168988764044939</c:v>
                </c:pt>
                <c:pt idx="60">
                  <c:v>0.034142857142857</c:v>
                </c:pt>
                <c:pt idx="61">
                  <c:v>0.00198050139275796</c:v>
                </c:pt>
                <c:pt idx="62">
                  <c:v>0.029237196765499</c:v>
                </c:pt>
                <c:pt idx="63">
                  <c:v>0.00237967914438497</c:v>
                </c:pt>
                <c:pt idx="64">
                  <c:v>0.01036312849162</c:v>
                </c:pt>
                <c:pt idx="65">
                  <c:v>-0.00282093663911798</c:v>
                </c:pt>
                <c:pt idx="66">
                  <c:v>-0.0317362924281991</c:v>
                </c:pt>
                <c:pt idx="67">
                  <c:v>-0.020677506775068</c:v>
                </c:pt>
                <c:pt idx="68">
                  <c:v>-0.0443684210526321</c:v>
                </c:pt>
                <c:pt idx="69">
                  <c:v>-0.02116155988858</c:v>
                </c:pt>
                <c:pt idx="70">
                  <c:v>-0.017090909090909</c:v>
                </c:pt>
                <c:pt idx="71">
                  <c:v>-0.030877437325905</c:v>
                </c:pt>
                <c:pt idx="72">
                  <c:v>-0.0529397590361449</c:v>
                </c:pt>
                <c:pt idx="73">
                  <c:v>-0.0105329341317371</c:v>
                </c:pt>
                <c:pt idx="74">
                  <c:v>0.011848484848485</c:v>
                </c:pt>
              </c:numCache>
            </c:numRef>
          </c:val>
        </c:ser>
        <c:gapWidth val="100"/>
        <c:overlap val="0"/>
        <c:axId val="3890403"/>
        <c:axId val="21537257"/>
      </c:barChart>
      <c:lineChart>
        <c:grouping val="standard"/>
        <c:varyColors val="0"/>
        <c:ser>
          <c:idx val="1"/>
          <c:order val="1"/>
          <c:spPr>
            <a:solidFill>
              <a:srgbClr val="3465a4"/>
            </a:solidFill>
            <a:ln w="73080">
              <a:solidFill>
                <a:srgbClr val="3465a4"/>
              </a:solidFill>
              <a:round/>
            </a:ln>
          </c:spPr>
          <c:marker>
            <c:symbol val="square"/>
            <c:size val="8"/>
            <c:spPr>
              <a:solidFill>
                <a:srgbClr val="3465a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'Atlanta Hawks'!$A$1:$A$75</c:f>
              <c:strCache>
                <c:ptCount val="75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  <c:pt idx="63">
                  <c:v>1960-61</c:v>
                </c:pt>
                <c:pt idx="64">
                  <c:v>1959-60</c:v>
                </c:pt>
                <c:pt idx="65">
                  <c:v>1958-59</c:v>
                </c:pt>
                <c:pt idx="66">
                  <c:v>1957-58</c:v>
                </c:pt>
                <c:pt idx="67">
                  <c:v>1956-57</c:v>
                </c:pt>
                <c:pt idx="68">
                  <c:v>1955-56</c:v>
                </c:pt>
                <c:pt idx="69">
                  <c:v>1954-55</c:v>
                </c:pt>
                <c:pt idx="70">
                  <c:v>1953-54</c:v>
                </c:pt>
                <c:pt idx="71">
                  <c:v>1952-53</c:v>
                </c:pt>
                <c:pt idx="72">
                  <c:v>1951-52</c:v>
                </c:pt>
                <c:pt idx="73">
                  <c:v>1950-51</c:v>
                </c:pt>
                <c:pt idx="74">
                  <c:v>1949-50</c:v>
                </c:pt>
              </c:strCache>
            </c:strRef>
          </c:cat>
          <c:val>
            <c:numRef>
              <c:f>'Atlanta Hawks'!$D$1:$D$75</c:f>
              <c:numCache>
                <c:formatCode>0.00%</c:formatCode>
                <c:ptCount val="75"/>
                <c:pt idx="0">
                  <c:v>0.439024390243902</c:v>
                </c:pt>
                <c:pt idx="1">
                  <c:v>0.5</c:v>
                </c:pt>
                <c:pt idx="2">
                  <c:v>0.524390243902439</c:v>
                </c:pt>
                <c:pt idx="3">
                  <c:v>0.569444444444444</c:v>
                </c:pt>
                <c:pt idx="4">
                  <c:v>0.298507462686567</c:v>
                </c:pt>
                <c:pt idx="5">
                  <c:v>0.353658536585366</c:v>
                </c:pt>
                <c:pt idx="6">
                  <c:v>0.292682926829268</c:v>
                </c:pt>
                <c:pt idx="7">
                  <c:v>0.524390243902439</c:v>
                </c:pt>
                <c:pt idx="8">
                  <c:v>0.585365853658537</c:v>
                </c:pt>
                <c:pt idx="9">
                  <c:v>0.731707317073171</c:v>
                </c:pt>
                <c:pt idx="10">
                  <c:v>0.463414634146342</c:v>
                </c:pt>
                <c:pt idx="11">
                  <c:v>0.536585365853659</c:v>
                </c:pt>
                <c:pt idx="12">
                  <c:v>0.606060606060606</c:v>
                </c:pt>
                <c:pt idx="13">
                  <c:v>0.536585365853659</c:v>
                </c:pt>
                <c:pt idx="14">
                  <c:v>0.646341463414634</c:v>
                </c:pt>
                <c:pt idx="15">
                  <c:v>0.573170731707317</c:v>
                </c:pt>
                <c:pt idx="16">
                  <c:v>0.451219512195122</c:v>
                </c:pt>
                <c:pt idx="17">
                  <c:v>0.365853658536585</c:v>
                </c:pt>
                <c:pt idx="18">
                  <c:v>0.317073170731707</c:v>
                </c:pt>
                <c:pt idx="19">
                  <c:v>0.158536585365854</c:v>
                </c:pt>
                <c:pt idx="20">
                  <c:v>0.341463414634146</c:v>
                </c:pt>
                <c:pt idx="21">
                  <c:v>0.426829268292683</c:v>
                </c:pt>
                <c:pt idx="22">
                  <c:v>0.402439024390244</c:v>
                </c:pt>
                <c:pt idx="23">
                  <c:v>0.304878048780488</c:v>
                </c:pt>
                <c:pt idx="24">
                  <c:v>0.341463414634146</c:v>
                </c:pt>
                <c:pt idx="25">
                  <c:v>0.62</c:v>
                </c:pt>
                <c:pt idx="26">
                  <c:v>0.609756097560976</c:v>
                </c:pt>
                <c:pt idx="27">
                  <c:v>0.682926829268293</c:v>
                </c:pt>
                <c:pt idx="28">
                  <c:v>0.560975609756098</c:v>
                </c:pt>
                <c:pt idx="29">
                  <c:v>0.51219512195122</c:v>
                </c:pt>
                <c:pt idx="30">
                  <c:v>0.695121951219512</c:v>
                </c:pt>
                <c:pt idx="31">
                  <c:v>0.524390243902439</c:v>
                </c:pt>
                <c:pt idx="32">
                  <c:v>0.463414634146342</c:v>
                </c:pt>
                <c:pt idx="33">
                  <c:v>0.524390243902439</c:v>
                </c:pt>
                <c:pt idx="34">
                  <c:v>0.5</c:v>
                </c:pt>
                <c:pt idx="35">
                  <c:v>0.634146341463415</c:v>
                </c:pt>
                <c:pt idx="36">
                  <c:v>0.609756097560976</c:v>
                </c:pt>
                <c:pt idx="37">
                  <c:v>0.695121951219512</c:v>
                </c:pt>
                <c:pt idx="38">
                  <c:v>0.609756097560976</c:v>
                </c:pt>
                <c:pt idx="39">
                  <c:v>0.414634146341463</c:v>
                </c:pt>
                <c:pt idx="40">
                  <c:v>0.487804878048781</c:v>
                </c:pt>
                <c:pt idx="41">
                  <c:v>0.524390243902439</c:v>
                </c:pt>
                <c:pt idx="42">
                  <c:v>0.51219512195122</c:v>
                </c:pt>
                <c:pt idx="43">
                  <c:v>0.378048780487805</c:v>
                </c:pt>
                <c:pt idx="44">
                  <c:v>0.609756097560976</c:v>
                </c:pt>
                <c:pt idx="45">
                  <c:v>0.560975609756098</c:v>
                </c:pt>
                <c:pt idx="46">
                  <c:v>0.5</c:v>
                </c:pt>
                <c:pt idx="47">
                  <c:v>0.378048780487805</c:v>
                </c:pt>
                <c:pt idx="48">
                  <c:v>0.353658536585366</c:v>
                </c:pt>
                <c:pt idx="49">
                  <c:v>0.378048780487805</c:v>
                </c:pt>
                <c:pt idx="50">
                  <c:v>0.426829268292683</c:v>
                </c:pt>
                <c:pt idx="51">
                  <c:v>0.560975609756098</c:v>
                </c:pt>
                <c:pt idx="52">
                  <c:v>0.439024390243902</c:v>
                </c:pt>
                <c:pt idx="53">
                  <c:v>0.439024390243902</c:v>
                </c:pt>
                <c:pt idx="54">
                  <c:v>0.585365853658537</c:v>
                </c:pt>
                <c:pt idx="55">
                  <c:v>0.585365853658537</c:v>
                </c:pt>
                <c:pt idx="56">
                  <c:v>0.682926829268293</c:v>
                </c:pt>
                <c:pt idx="57">
                  <c:v>0.481481481481481</c:v>
                </c:pt>
                <c:pt idx="58">
                  <c:v>0.45</c:v>
                </c:pt>
                <c:pt idx="59">
                  <c:v>0.5625</c:v>
                </c:pt>
                <c:pt idx="60">
                  <c:v>0.575</c:v>
                </c:pt>
                <c:pt idx="61">
                  <c:v>0.6</c:v>
                </c:pt>
                <c:pt idx="62">
                  <c:v>0.3625</c:v>
                </c:pt>
                <c:pt idx="63">
                  <c:v>0.645569620253165</c:v>
                </c:pt>
                <c:pt idx="64">
                  <c:v>0.613333333333333</c:v>
                </c:pt>
                <c:pt idx="65">
                  <c:v>0.680555555555556</c:v>
                </c:pt>
                <c:pt idx="66">
                  <c:v>0.569444444444444</c:v>
                </c:pt>
                <c:pt idx="67">
                  <c:v>0.472222222222222</c:v>
                </c:pt>
                <c:pt idx="68">
                  <c:v>0.458333333333333</c:v>
                </c:pt>
                <c:pt idx="69">
                  <c:v>0.361111111111111</c:v>
                </c:pt>
                <c:pt idx="70">
                  <c:v>0.291666666666667</c:v>
                </c:pt>
                <c:pt idx="71">
                  <c:v>0.380281690140845</c:v>
                </c:pt>
                <c:pt idx="72">
                  <c:v>0.257575757575758</c:v>
                </c:pt>
                <c:pt idx="73">
                  <c:v>0.367647058823529</c:v>
                </c:pt>
                <c:pt idx="74">
                  <c:v>0.453125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723509"/>
        <c:axId val="41588126"/>
      </c:lineChart>
      <c:catAx>
        <c:axId val="42723509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1588126"/>
        <c:crossesAt val="0"/>
        <c:auto val="1"/>
        <c:lblAlgn val="ctr"/>
        <c:lblOffset val="100"/>
        <c:noMultiLvlLbl val="0"/>
      </c:catAx>
      <c:valAx>
        <c:axId val="41588126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2723509"/>
        <c:crossesAt val="0"/>
        <c:crossBetween val="between"/>
      </c:valAx>
      <c:catAx>
        <c:axId val="3890403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1537257"/>
        <c:auto val="1"/>
        <c:lblAlgn val="ctr"/>
        <c:lblOffset val="100"/>
        <c:noMultiLvlLbl val="0"/>
      </c:catAx>
      <c:valAx>
        <c:axId val="21537257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890403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80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'New York Knicks'!$A$1:$A$78</c:f>
              <c:strCache>
                <c:ptCount val="78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  <c:pt idx="63">
                  <c:v>1960-61</c:v>
                </c:pt>
                <c:pt idx="64">
                  <c:v>1959-60</c:v>
                </c:pt>
                <c:pt idx="65">
                  <c:v>1958-59</c:v>
                </c:pt>
                <c:pt idx="66">
                  <c:v>1957-58</c:v>
                </c:pt>
                <c:pt idx="67">
                  <c:v>1956-57</c:v>
                </c:pt>
                <c:pt idx="68">
                  <c:v>1955-56</c:v>
                </c:pt>
                <c:pt idx="69">
                  <c:v>1954-55</c:v>
                </c:pt>
                <c:pt idx="70">
                  <c:v>1953-54</c:v>
                </c:pt>
                <c:pt idx="71">
                  <c:v>1952-53</c:v>
                </c:pt>
                <c:pt idx="72">
                  <c:v>1951-52</c:v>
                </c:pt>
                <c:pt idx="73">
                  <c:v>1950-51</c:v>
                </c:pt>
                <c:pt idx="74">
                  <c:v>1949-50</c:v>
                </c:pt>
                <c:pt idx="75">
                  <c:v>1948-49</c:v>
                </c:pt>
                <c:pt idx="76">
                  <c:v>1947-48</c:v>
                </c:pt>
                <c:pt idx="77">
                  <c:v>1946-47</c:v>
                </c:pt>
              </c:strCache>
            </c:strRef>
          </c:cat>
          <c:val>
            <c:numRef>
              <c:f>'New York Knicks'!$H$1:$H$78</c:f>
              <c:numCache>
                <c:formatCode>0.00%</c:formatCode>
                <c:ptCount val="78"/>
                <c:pt idx="0">
                  <c:v>-0.00341013824884795</c:v>
                </c:pt>
                <c:pt idx="1">
                  <c:v>-0.021978723404255</c:v>
                </c:pt>
                <c:pt idx="2">
                  <c:v>-0.027689497716895</c:v>
                </c:pt>
                <c:pt idx="3">
                  <c:v>0.00418348623853204</c:v>
                </c:pt>
                <c:pt idx="4">
                  <c:v>-0.080891774891775</c:v>
                </c:pt>
                <c:pt idx="5">
                  <c:v>-0.00723376623376604</c:v>
                </c:pt>
                <c:pt idx="6">
                  <c:v>0.0220230414746541</c:v>
                </c:pt>
                <c:pt idx="7">
                  <c:v>0.017437229437229</c:v>
                </c:pt>
                <c:pt idx="8">
                  <c:v>0.048589743589744</c:v>
                </c:pt>
                <c:pt idx="9">
                  <c:v>0.019</c:v>
                </c:pt>
                <c:pt idx="10">
                  <c:v>0.00676271186440702</c:v>
                </c:pt>
                <c:pt idx="11">
                  <c:v>0.006747747747748</c:v>
                </c:pt>
                <c:pt idx="12">
                  <c:v>-0.010111111111111</c:v>
                </c:pt>
                <c:pt idx="13">
                  <c:v>0.0467049180327871</c:v>
                </c:pt>
                <c:pt idx="14">
                  <c:v>0.0228163265306121</c:v>
                </c:pt>
                <c:pt idx="15">
                  <c:v>0.0107206477732791</c:v>
                </c:pt>
                <c:pt idx="16">
                  <c:v>-0.028020080321285</c:v>
                </c:pt>
                <c:pt idx="17">
                  <c:v>-0.0359578544061301</c:v>
                </c:pt>
                <c:pt idx="18">
                  <c:v>-0.019247148288973</c:v>
                </c:pt>
                <c:pt idx="19">
                  <c:v>0.012210727969349</c:v>
                </c:pt>
                <c:pt idx="20">
                  <c:v>0.040933884297521</c:v>
                </c:pt>
                <c:pt idx="21">
                  <c:v>0.056803278688525</c:v>
                </c:pt>
                <c:pt idx="22">
                  <c:v>0.034899159663866</c:v>
                </c:pt>
                <c:pt idx="23">
                  <c:v>0.0490120481927711</c:v>
                </c:pt>
                <c:pt idx="24">
                  <c:v>0.03001185770751</c:v>
                </c:pt>
                <c:pt idx="25">
                  <c:v>0.00331782945736403</c:v>
                </c:pt>
                <c:pt idx="26">
                  <c:v>0.034357414448669</c:v>
                </c:pt>
                <c:pt idx="27">
                  <c:v>0.00886956521739102</c:v>
                </c:pt>
                <c:pt idx="28">
                  <c:v>0.018363636363636</c:v>
                </c:pt>
                <c:pt idx="29">
                  <c:v>-0.000317343173432016</c:v>
                </c:pt>
                <c:pt idx="30">
                  <c:v>0.00915789473684203</c:v>
                </c:pt>
                <c:pt idx="31">
                  <c:v>-0.013512635379061</c:v>
                </c:pt>
                <c:pt idx="32">
                  <c:v>-0.0225543071161051</c:v>
                </c:pt>
                <c:pt idx="33">
                  <c:v>0.00655913978494604</c:v>
                </c:pt>
                <c:pt idx="34">
                  <c:v>-0.00891228070175398</c:v>
                </c:pt>
                <c:pt idx="35">
                  <c:v>-0.015361111111111</c:v>
                </c:pt>
                <c:pt idx="36">
                  <c:v>-0.00732302405498297</c:v>
                </c:pt>
                <c:pt idx="37">
                  <c:v>-0.030655737704918</c:v>
                </c:pt>
                <c:pt idx="38">
                  <c:v>-0.069775577557756</c:v>
                </c:pt>
                <c:pt idx="39">
                  <c:v>-0.035904761904762</c:v>
                </c:pt>
                <c:pt idx="40">
                  <c:v>0.014057239057239</c:v>
                </c:pt>
                <c:pt idx="41">
                  <c:v>-0.0285159010600711</c:v>
                </c:pt>
                <c:pt idx="42">
                  <c:v>-0.00675524475524503</c:v>
                </c:pt>
                <c:pt idx="43">
                  <c:v>-0.00386505190311404</c:v>
                </c:pt>
                <c:pt idx="44">
                  <c:v>-0.019187050359712</c:v>
                </c:pt>
                <c:pt idx="45">
                  <c:v>-0.0526501766784451</c:v>
                </c:pt>
                <c:pt idx="46">
                  <c:v>-0.00252112676056304</c:v>
                </c:pt>
                <c:pt idx="47">
                  <c:v>0.0130974729241881</c:v>
                </c:pt>
                <c:pt idx="48">
                  <c:v>0.02107063197026</c:v>
                </c:pt>
                <c:pt idx="49">
                  <c:v>0.00612698412698398</c:v>
                </c:pt>
                <c:pt idx="50">
                  <c:v>0.005346456692913</c:v>
                </c:pt>
                <c:pt idx="51">
                  <c:v>0.021106719367589</c:v>
                </c:pt>
                <c:pt idx="52">
                  <c:v>0.010205128205128</c:v>
                </c:pt>
                <c:pt idx="53">
                  <c:v>-0.00311926605504598</c:v>
                </c:pt>
                <c:pt idx="54">
                  <c:v>-0.017741839762611</c:v>
                </c:pt>
                <c:pt idx="55">
                  <c:v>0.021714285714286</c:v>
                </c:pt>
                <c:pt idx="56">
                  <c:v>-0.00967654986522903</c:v>
                </c:pt>
                <c:pt idx="57">
                  <c:v>-0.0100441988950281</c:v>
                </c:pt>
                <c:pt idx="58">
                  <c:v>-0.00702702702702707</c:v>
                </c:pt>
                <c:pt idx="59">
                  <c:v>-0.00610112359550608</c:v>
                </c:pt>
                <c:pt idx="60">
                  <c:v>-0.0388571428571429</c:v>
                </c:pt>
                <c:pt idx="61">
                  <c:v>-0.0170194986072421</c:v>
                </c:pt>
                <c:pt idx="62">
                  <c:v>-0.0177628032345011</c:v>
                </c:pt>
                <c:pt idx="63">
                  <c:v>0.019379679144385</c:v>
                </c:pt>
                <c:pt idx="64">
                  <c:v>0.03036312849162</c:v>
                </c:pt>
                <c:pt idx="65">
                  <c:v>0.0361790633608821</c:v>
                </c:pt>
                <c:pt idx="66">
                  <c:v>0.00626370757180095</c:v>
                </c:pt>
                <c:pt idx="67">
                  <c:v>-0.00667750677506795</c:v>
                </c:pt>
                <c:pt idx="68">
                  <c:v>0.00663157894736799</c:v>
                </c:pt>
                <c:pt idx="69">
                  <c:v>-0.01016155988858</c:v>
                </c:pt>
                <c:pt idx="70">
                  <c:v>0.011909090909091</c:v>
                </c:pt>
                <c:pt idx="71">
                  <c:v>-0.0118774373259051</c:v>
                </c:pt>
                <c:pt idx="72">
                  <c:v>-0.018939759036145</c:v>
                </c:pt>
                <c:pt idx="73">
                  <c:v>-0.0195329341317371</c:v>
                </c:pt>
                <c:pt idx="74">
                  <c:v>-0.00415151515151502</c:v>
                </c:pt>
                <c:pt idx="75">
                  <c:v>-0.000875399361021989</c:v>
                </c:pt>
                <c:pt idx="76">
                  <c:v>-0.00207407407407401</c:v>
                </c:pt>
                <c:pt idx="77">
                  <c:v>0.0198709677419351</c:v>
                </c:pt>
              </c:numCache>
            </c:numRef>
          </c:val>
        </c:ser>
        <c:gapWidth val="100"/>
        <c:overlap val="0"/>
        <c:axId val="12346438"/>
        <c:axId val="94848019"/>
      </c:barChart>
      <c:lineChart>
        <c:grouping val="standard"/>
        <c:varyColors val="0"/>
        <c:ser>
          <c:idx val="1"/>
          <c:order val="1"/>
          <c:spPr>
            <a:solidFill>
              <a:srgbClr val="2a6099"/>
            </a:solidFill>
            <a:ln w="73080">
              <a:solidFill>
                <a:srgbClr val="2a6099"/>
              </a:solidFill>
              <a:round/>
            </a:ln>
          </c:spPr>
          <c:marker>
            <c:symbol val="squar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'New York Knicks'!$A$1:$A$78</c:f>
              <c:strCache>
                <c:ptCount val="78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  <c:pt idx="63">
                  <c:v>1960-61</c:v>
                </c:pt>
                <c:pt idx="64">
                  <c:v>1959-60</c:v>
                </c:pt>
                <c:pt idx="65">
                  <c:v>1958-59</c:v>
                </c:pt>
                <c:pt idx="66">
                  <c:v>1957-58</c:v>
                </c:pt>
                <c:pt idx="67">
                  <c:v>1956-57</c:v>
                </c:pt>
                <c:pt idx="68">
                  <c:v>1955-56</c:v>
                </c:pt>
                <c:pt idx="69">
                  <c:v>1954-55</c:v>
                </c:pt>
                <c:pt idx="70">
                  <c:v>1953-54</c:v>
                </c:pt>
                <c:pt idx="71">
                  <c:v>1952-53</c:v>
                </c:pt>
                <c:pt idx="72">
                  <c:v>1951-52</c:v>
                </c:pt>
                <c:pt idx="73">
                  <c:v>1950-51</c:v>
                </c:pt>
                <c:pt idx="74">
                  <c:v>1949-50</c:v>
                </c:pt>
                <c:pt idx="75">
                  <c:v>1948-49</c:v>
                </c:pt>
                <c:pt idx="76">
                  <c:v>1947-48</c:v>
                </c:pt>
                <c:pt idx="77">
                  <c:v>1946-47</c:v>
                </c:pt>
              </c:strCache>
            </c:strRef>
          </c:cat>
          <c:val>
            <c:numRef>
              <c:f>'New York Knicks'!$D$1:$D$78</c:f>
              <c:numCache>
                <c:formatCode>0.00%</c:formatCode>
                <c:ptCount val="78"/>
                <c:pt idx="0">
                  <c:v>0.609756097560976</c:v>
                </c:pt>
                <c:pt idx="1">
                  <c:v>0.573170731707317</c:v>
                </c:pt>
                <c:pt idx="2">
                  <c:v>0.451219512195122</c:v>
                </c:pt>
                <c:pt idx="3">
                  <c:v>0.569444444444444</c:v>
                </c:pt>
                <c:pt idx="4">
                  <c:v>0.318181818181818</c:v>
                </c:pt>
                <c:pt idx="5">
                  <c:v>0.207317073170732</c:v>
                </c:pt>
                <c:pt idx="6">
                  <c:v>0.353658536585366</c:v>
                </c:pt>
                <c:pt idx="7">
                  <c:v>0.378048780487805</c:v>
                </c:pt>
                <c:pt idx="8">
                  <c:v>0.390243902439024</c:v>
                </c:pt>
                <c:pt idx="9">
                  <c:v>0.207317073170732</c:v>
                </c:pt>
                <c:pt idx="10">
                  <c:v>0.451219512195122</c:v>
                </c:pt>
                <c:pt idx="11">
                  <c:v>0.658536585365854</c:v>
                </c:pt>
                <c:pt idx="12">
                  <c:v>0.545454545454545</c:v>
                </c:pt>
                <c:pt idx="13">
                  <c:v>0.51219512195122</c:v>
                </c:pt>
                <c:pt idx="14">
                  <c:v>0.353658536585366</c:v>
                </c:pt>
                <c:pt idx="15">
                  <c:v>0.390243902439024</c:v>
                </c:pt>
                <c:pt idx="16">
                  <c:v>0.280487804878049</c:v>
                </c:pt>
                <c:pt idx="17">
                  <c:v>0.402439024390244</c:v>
                </c:pt>
                <c:pt idx="18">
                  <c:v>0.280487804878049</c:v>
                </c:pt>
                <c:pt idx="19">
                  <c:v>0.402439024390244</c:v>
                </c:pt>
                <c:pt idx="20">
                  <c:v>0.475609756097561</c:v>
                </c:pt>
                <c:pt idx="21">
                  <c:v>0.451219512195122</c:v>
                </c:pt>
                <c:pt idx="22">
                  <c:v>0.365853658536585</c:v>
                </c:pt>
                <c:pt idx="23">
                  <c:v>0.585365853658537</c:v>
                </c:pt>
                <c:pt idx="24">
                  <c:v>0.609756097560976</c:v>
                </c:pt>
                <c:pt idx="25">
                  <c:v>0.54</c:v>
                </c:pt>
                <c:pt idx="26">
                  <c:v>0.524390243902439</c:v>
                </c:pt>
                <c:pt idx="27">
                  <c:v>0.695121951219512</c:v>
                </c:pt>
                <c:pt idx="28">
                  <c:v>0.573170731707317</c:v>
                </c:pt>
                <c:pt idx="29">
                  <c:v>0.670731707317073</c:v>
                </c:pt>
                <c:pt idx="30">
                  <c:v>0.695121951219512</c:v>
                </c:pt>
                <c:pt idx="31">
                  <c:v>0.731707317073171</c:v>
                </c:pt>
                <c:pt idx="32">
                  <c:v>0.621951219512195</c:v>
                </c:pt>
                <c:pt idx="33">
                  <c:v>0.475609756097561</c:v>
                </c:pt>
                <c:pt idx="34">
                  <c:v>0.548780487804878</c:v>
                </c:pt>
                <c:pt idx="35">
                  <c:v>0.634146341463415</c:v>
                </c:pt>
                <c:pt idx="36">
                  <c:v>0.463414634146342</c:v>
                </c:pt>
                <c:pt idx="37">
                  <c:v>0.292682926829268</c:v>
                </c:pt>
                <c:pt idx="38">
                  <c:v>0.280487804878049</c:v>
                </c:pt>
                <c:pt idx="39">
                  <c:v>0.292682926829268</c:v>
                </c:pt>
                <c:pt idx="40">
                  <c:v>0.573170731707317</c:v>
                </c:pt>
                <c:pt idx="41">
                  <c:v>0.536585365853659</c:v>
                </c:pt>
                <c:pt idx="42">
                  <c:v>0.402439024390244</c:v>
                </c:pt>
                <c:pt idx="43">
                  <c:v>0.609756097560976</c:v>
                </c:pt>
                <c:pt idx="44">
                  <c:v>0.475609756097561</c:v>
                </c:pt>
                <c:pt idx="45">
                  <c:v>0.378048780487805</c:v>
                </c:pt>
                <c:pt idx="46">
                  <c:v>0.524390243902439</c:v>
                </c:pt>
                <c:pt idx="47">
                  <c:v>0.487804878048781</c:v>
                </c:pt>
                <c:pt idx="48">
                  <c:v>0.463414634146342</c:v>
                </c:pt>
                <c:pt idx="49">
                  <c:v>0.487804878048781</c:v>
                </c:pt>
                <c:pt idx="50">
                  <c:v>0.597560975609756</c:v>
                </c:pt>
                <c:pt idx="51">
                  <c:v>0.695121951219512</c:v>
                </c:pt>
                <c:pt idx="52">
                  <c:v>0.585365853658537</c:v>
                </c:pt>
                <c:pt idx="53">
                  <c:v>0.634146341463415</c:v>
                </c:pt>
                <c:pt idx="54">
                  <c:v>0.731707317073171</c:v>
                </c:pt>
                <c:pt idx="55">
                  <c:v>0.658536585365854</c:v>
                </c:pt>
                <c:pt idx="56">
                  <c:v>0.524390243902439</c:v>
                </c:pt>
                <c:pt idx="57">
                  <c:v>0.444444444444444</c:v>
                </c:pt>
                <c:pt idx="58">
                  <c:v>0.375</c:v>
                </c:pt>
                <c:pt idx="59">
                  <c:v>0.3875</c:v>
                </c:pt>
                <c:pt idx="60">
                  <c:v>0.275</c:v>
                </c:pt>
                <c:pt idx="61">
                  <c:v>0.2625</c:v>
                </c:pt>
                <c:pt idx="62">
                  <c:v>0.3625</c:v>
                </c:pt>
                <c:pt idx="63">
                  <c:v>0.265822784810127</c:v>
                </c:pt>
                <c:pt idx="64">
                  <c:v>0.36</c:v>
                </c:pt>
                <c:pt idx="65">
                  <c:v>0.555555555555556</c:v>
                </c:pt>
                <c:pt idx="66">
                  <c:v>0.486111111111111</c:v>
                </c:pt>
                <c:pt idx="67">
                  <c:v>0.5</c:v>
                </c:pt>
                <c:pt idx="68">
                  <c:v>0.486111111111111</c:v>
                </c:pt>
                <c:pt idx="69">
                  <c:v>0.527777777777778</c:v>
                </c:pt>
                <c:pt idx="70">
                  <c:v>0.611111111111111</c:v>
                </c:pt>
                <c:pt idx="71">
                  <c:v>0.671428571428571</c:v>
                </c:pt>
                <c:pt idx="72">
                  <c:v>0.560606060606061</c:v>
                </c:pt>
                <c:pt idx="73">
                  <c:v>0.545454545454545</c:v>
                </c:pt>
                <c:pt idx="74">
                  <c:v>0.588235294117647</c:v>
                </c:pt>
                <c:pt idx="75">
                  <c:v>0.533333333333333</c:v>
                </c:pt>
                <c:pt idx="76">
                  <c:v>0.541666666666667</c:v>
                </c:pt>
                <c:pt idx="77">
                  <c:v>0.55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123905"/>
        <c:axId val="48867576"/>
      </c:lineChart>
      <c:catAx>
        <c:axId val="39123905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8867576"/>
        <c:crossesAt val="0"/>
        <c:auto val="1"/>
        <c:lblAlgn val="ctr"/>
        <c:lblOffset val="100"/>
        <c:noMultiLvlLbl val="0"/>
      </c:catAx>
      <c:valAx>
        <c:axId val="48867576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9123905"/>
        <c:crossesAt val="0"/>
        <c:crossBetween val="between"/>
      </c:valAx>
      <c:catAx>
        <c:axId val="12346438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4848019"/>
        <c:auto val="1"/>
        <c:lblAlgn val="ctr"/>
        <c:lblOffset val="100"/>
        <c:noMultiLvlLbl val="0"/>
      </c:catAx>
      <c:valAx>
        <c:axId val="94848019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2346438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983b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'Oklahoma City Thunder'!$A$1:$A$57</c:f>
              <c:strCache>
                <c:ptCount val="57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</c:strCache>
            </c:strRef>
          </c:cat>
          <c:val>
            <c:numRef>
              <c:f>'Oklahoma City Thunder'!$H$1:$H$57</c:f>
              <c:numCache>
                <c:formatCode>0.00%</c:formatCode>
                <c:ptCount val="57"/>
                <c:pt idx="0">
                  <c:v>0.041589861751152</c:v>
                </c:pt>
                <c:pt idx="1">
                  <c:v>0.026021276595745</c:v>
                </c:pt>
                <c:pt idx="2">
                  <c:v>-0.015689497716895</c:v>
                </c:pt>
                <c:pt idx="3">
                  <c:v>-0.054816513761468</c:v>
                </c:pt>
                <c:pt idx="4">
                  <c:v>0.0211082251082251</c:v>
                </c:pt>
                <c:pt idx="5">
                  <c:v>-0.0532337662337661</c:v>
                </c:pt>
                <c:pt idx="6">
                  <c:v>-0.048976958525346</c:v>
                </c:pt>
                <c:pt idx="7">
                  <c:v>-0.025562770562771</c:v>
                </c:pt>
                <c:pt idx="8">
                  <c:v>0.025589743589744</c:v>
                </c:pt>
                <c:pt idx="9">
                  <c:v>0.004</c:v>
                </c:pt>
                <c:pt idx="10">
                  <c:v>0.0517627118644071</c:v>
                </c:pt>
                <c:pt idx="11">
                  <c:v>0.075747747747748</c:v>
                </c:pt>
                <c:pt idx="12">
                  <c:v>0.0548888888888891</c:v>
                </c:pt>
                <c:pt idx="13">
                  <c:v>0.060704918032787</c:v>
                </c:pt>
                <c:pt idx="14">
                  <c:v>0.0458163265306121</c:v>
                </c:pt>
                <c:pt idx="15">
                  <c:v>0.0127206477732791</c:v>
                </c:pt>
                <c:pt idx="16">
                  <c:v>0.014979919678715</c:v>
                </c:pt>
                <c:pt idx="17">
                  <c:v>0.04004214559387</c:v>
                </c:pt>
                <c:pt idx="18">
                  <c:v>0.0397528517110271</c:v>
                </c:pt>
                <c:pt idx="19">
                  <c:v>0.035210727969349</c:v>
                </c:pt>
                <c:pt idx="20">
                  <c:v>0.012933884297521</c:v>
                </c:pt>
                <c:pt idx="21">
                  <c:v>-0.014196721311475</c:v>
                </c:pt>
                <c:pt idx="22">
                  <c:v>0.002899159663866</c:v>
                </c:pt>
                <c:pt idx="23">
                  <c:v>-0.014987951807229</c:v>
                </c:pt>
                <c:pt idx="24">
                  <c:v>-0.0559881422924901</c:v>
                </c:pt>
                <c:pt idx="25">
                  <c:v>-0.0476821705426359</c:v>
                </c:pt>
                <c:pt idx="26">
                  <c:v>-0.016642585551331</c:v>
                </c:pt>
                <c:pt idx="27">
                  <c:v>0.012869565217391</c:v>
                </c:pt>
                <c:pt idx="28">
                  <c:v>0.021363636363636</c:v>
                </c:pt>
                <c:pt idx="29">
                  <c:v>0.023682656826568</c:v>
                </c:pt>
                <c:pt idx="30">
                  <c:v>0.00815789473684203</c:v>
                </c:pt>
                <c:pt idx="31">
                  <c:v>0.00648736462093902</c:v>
                </c:pt>
                <c:pt idx="32">
                  <c:v>0.026445692883895</c:v>
                </c:pt>
                <c:pt idx="33">
                  <c:v>-0.013440860215054</c:v>
                </c:pt>
                <c:pt idx="34">
                  <c:v>-0.023912280701754</c:v>
                </c:pt>
                <c:pt idx="35">
                  <c:v>-0.0213611111111111</c:v>
                </c:pt>
                <c:pt idx="36">
                  <c:v>-0.018323024054983</c:v>
                </c:pt>
                <c:pt idx="37">
                  <c:v>-0.002655737704918</c:v>
                </c:pt>
                <c:pt idx="38">
                  <c:v>0.023224422442244</c:v>
                </c:pt>
                <c:pt idx="39">
                  <c:v>0.00909523809523805</c:v>
                </c:pt>
                <c:pt idx="40">
                  <c:v>0.019057239057239</c:v>
                </c:pt>
                <c:pt idx="41">
                  <c:v>-0.00851590106007105</c:v>
                </c:pt>
                <c:pt idx="42">
                  <c:v>-0.00475524475524503</c:v>
                </c:pt>
                <c:pt idx="43">
                  <c:v>0.012134948096886</c:v>
                </c:pt>
                <c:pt idx="44">
                  <c:v>0.001812949640288</c:v>
                </c:pt>
                <c:pt idx="45">
                  <c:v>0.00134982332155498</c:v>
                </c:pt>
                <c:pt idx="46">
                  <c:v>-0.0415211267605631</c:v>
                </c:pt>
                <c:pt idx="47">
                  <c:v>-0.060902527075812</c:v>
                </c:pt>
                <c:pt idx="48">
                  <c:v>-0.03992936802974</c:v>
                </c:pt>
                <c:pt idx="49">
                  <c:v>-0.016873015873016</c:v>
                </c:pt>
                <c:pt idx="50">
                  <c:v>-0.00465354330708701</c:v>
                </c:pt>
                <c:pt idx="51">
                  <c:v>0.013106719367589</c:v>
                </c:pt>
                <c:pt idx="52">
                  <c:v>0.018205128205128</c:v>
                </c:pt>
                <c:pt idx="53">
                  <c:v>0.00988073394495403</c:v>
                </c:pt>
                <c:pt idx="54">
                  <c:v>0.010258160237389</c:v>
                </c:pt>
                <c:pt idx="55">
                  <c:v>-0.00728571428571401</c:v>
                </c:pt>
                <c:pt idx="56">
                  <c:v>-0.000676549865229026</c:v>
                </c:pt>
              </c:numCache>
            </c:numRef>
          </c:val>
        </c:ser>
        <c:gapWidth val="100"/>
        <c:overlap val="0"/>
        <c:axId val="1210131"/>
        <c:axId val="50536276"/>
      </c:barChart>
      <c:lineChart>
        <c:grouping val="standard"/>
        <c:varyColors val="0"/>
        <c:ser>
          <c:idx val="1"/>
          <c:order val="1"/>
          <c:spPr>
            <a:solidFill>
              <a:srgbClr val="ff8000"/>
            </a:solidFill>
            <a:ln w="73080">
              <a:solidFill>
                <a:srgbClr val="ff8000"/>
              </a:solidFill>
              <a:round/>
            </a:ln>
          </c:spPr>
          <c:marker>
            <c:symbol val="squar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'Oklahoma City Thunder'!$A$1:$A$57</c:f>
              <c:strCache>
                <c:ptCount val="57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</c:strCache>
            </c:strRef>
          </c:cat>
          <c:val>
            <c:numRef>
              <c:f>'Oklahoma City Thunder'!$D$1:$D$57</c:f>
              <c:numCache>
                <c:formatCode>0.00%</c:formatCode>
                <c:ptCount val="57"/>
                <c:pt idx="0">
                  <c:v>0.695121951219512</c:v>
                </c:pt>
                <c:pt idx="1">
                  <c:v>0.487804878048781</c:v>
                </c:pt>
                <c:pt idx="2">
                  <c:v>0.292682926829268</c:v>
                </c:pt>
                <c:pt idx="3">
                  <c:v>0.305555555555556</c:v>
                </c:pt>
                <c:pt idx="4">
                  <c:v>0.611111111111111</c:v>
                </c:pt>
                <c:pt idx="5">
                  <c:v>0.597560975609756</c:v>
                </c:pt>
                <c:pt idx="6">
                  <c:v>0.585365853658537</c:v>
                </c:pt>
                <c:pt idx="7">
                  <c:v>0.573170731707317</c:v>
                </c:pt>
                <c:pt idx="8">
                  <c:v>0.670731707317073</c:v>
                </c:pt>
                <c:pt idx="9">
                  <c:v>0.548780487804878</c:v>
                </c:pt>
                <c:pt idx="10">
                  <c:v>0.719512195121951</c:v>
                </c:pt>
                <c:pt idx="11">
                  <c:v>0.731707317073171</c:v>
                </c:pt>
                <c:pt idx="12">
                  <c:v>0.712121212121212</c:v>
                </c:pt>
                <c:pt idx="13">
                  <c:v>0.670731707317073</c:v>
                </c:pt>
                <c:pt idx="14">
                  <c:v>0.609756097560976</c:v>
                </c:pt>
                <c:pt idx="15">
                  <c:v>0.280487804878049</c:v>
                </c:pt>
                <c:pt idx="16">
                  <c:v>0.24390243902439</c:v>
                </c:pt>
                <c:pt idx="17">
                  <c:v>0.378048780487805</c:v>
                </c:pt>
                <c:pt idx="18">
                  <c:v>0.426829268292683</c:v>
                </c:pt>
                <c:pt idx="19">
                  <c:v>0.634146341463415</c:v>
                </c:pt>
                <c:pt idx="20">
                  <c:v>0.451219512195122</c:v>
                </c:pt>
                <c:pt idx="21">
                  <c:v>0.487804878048781</c:v>
                </c:pt>
                <c:pt idx="22">
                  <c:v>0.548780487804878</c:v>
                </c:pt>
                <c:pt idx="23">
                  <c:v>0.536585365853659</c:v>
                </c:pt>
                <c:pt idx="24">
                  <c:v>0.548780487804878</c:v>
                </c:pt>
                <c:pt idx="25">
                  <c:v>0.5</c:v>
                </c:pt>
                <c:pt idx="26">
                  <c:v>0.74390243902439</c:v>
                </c:pt>
                <c:pt idx="27">
                  <c:v>0.695121951219512</c:v>
                </c:pt>
                <c:pt idx="28">
                  <c:v>0.780487804878049</c:v>
                </c:pt>
                <c:pt idx="29">
                  <c:v>0.695121951219512</c:v>
                </c:pt>
                <c:pt idx="30">
                  <c:v>0.768292682926829</c:v>
                </c:pt>
                <c:pt idx="31">
                  <c:v>0.670731707317073</c:v>
                </c:pt>
                <c:pt idx="32">
                  <c:v>0.573170731707317</c:v>
                </c:pt>
                <c:pt idx="33">
                  <c:v>0.5</c:v>
                </c:pt>
                <c:pt idx="34">
                  <c:v>0.5</c:v>
                </c:pt>
                <c:pt idx="35">
                  <c:v>0.573170731707317</c:v>
                </c:pt>
                <c:pt idx="36">
                  <c:v>0.536585365853659</c:v>
                </c:pt>
                <c:pt idx="37">
                  <c:v>0.475609756097561</c:v>
                </c:pt>
                <c:pt idx="38">
                  <c:v>0.378048780487805</c:v>
                </c:pt>
                <c:pt idx="39">
                  <c:v>0.378048780487805</c:v>
                </c:pt>
                <c:pt idx="40">
                  <c:v>0.51219512195122</c:v>
                </c:pt>
                <c:pt idx="41">
                  <c:v>0.585365853658537</c:v>
                </c:pt>
                <c:pt idx="42">
                  <c:v>0.634146341463415</c:v>
                </c:pt>
                <c:pt idx="43">
                  <c:v>0.414634146341463</c:v>
                </c:pt>
                <c:pt idx="44">
                  <c:v>0.682926829268293</c:v>
                </c:pt>
                <c:pt idx="45">
                  <c:v>0.634146341463415</c:v>
                </c:pt>
                <c:pt idx="46">
                  <c:v>0.573170731707317</c:v>
                </c:pt>
                <c:pt idx="47">
                  <c:v>0.487804878048781</c:v>
                </c:pt>
                <c:pt idx="48">
                  <c:v>0.524390243902439</c:v>
                </c:pt>
                <c:pt idx="49">
                  <c:v>0.524390243902439</c:v>
                </c:pt>
                <c:pt idx="50">
                  <c:v>0.439024390243902</c:v>
                </c:pt>
                <c:pt idx="51">
                  <c:v>0.317073170731707</c:v>
                </c:pt>
                <c:pt idx="52">
                  <c:v>0.573170731707317</c:v>
                </c:pt>
                <c:pt idx="53">
                  <c:v>0.463414634146342</c:v>
                </c:pt>
                <c:pt idx="54">
                  <c:v>0.439024390243902</c:v>
                </c:pt>
                <c:pt idx="55">
                  <c:v>0.365853658536585</c:v>
                </c:pt>
                <c:pt idx="56">
                  <c:v>0.280487804878049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81999"/>
        <c:axId val="59216445"/>
      </c:lineChart>
      <c:catAx>
        <c:axId val="3981999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9216445"/>
        <c:crossesAt val="0"/>
        <c:auto val="1"/>
        <c:lblAlgn val="ctr"/>
        <c:lblOffset val="100"/>
        <c:noMultiLvlLbl val="0"/>
      </c:catAx>
      <c:valAx>
        <c:axId val="59216445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981999"/>
        <c:crossesAt val="0"/>
        <c:crossBetween val="between"/>
      </c:valAx>
      <c:catAx>
        <c:axId val="1210131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0536276"/>
        <c:auto val="1"/>
        <c:lblAlgn val="ctr"/>
        <c:lblOffset val="100"/>
        <c:noMultiLvlLbl val="0"/>
      </c:catAx>
      <c:valAx>
        <c:axId val="50536276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210131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983b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'Orlando Magic'!$A$1:$A$35</c:f>
              <c:strCache>
                <c:ptCount val="35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</c:strCache>
            </c:strRef>
          </c:cat>
          <c:val>
            <c:numRef>
              <c:f>'Orlando Magic'!$H$1:$H$35</c:f>
              <c:numCache>
                <c:formatCode>0.00%</c:formatCode>
                <c:ptCount val="35"/>
                <c:pt idx="0">
                  <c:v>-0.024410138248848</c:v>
                </c:pt>
                <c:pt idx="1">
                  <c:v>0.00102127659574502</c:v>
                </c:pt>
                <c:pt idx="2">
                  <c:v>0.015310502283105</c:v>
                </c:pt>
                <c:pt idx="3">
                  <c:v>-0.00481651376146797</c:v>
                </c:pt>
                <c:pt idx="4">
                  <c:v>-0.000891774891774944</c:v>
                </c:pt>
                <c:pt idx="5">
                  <c:v>0.015766233766234</c:v>
                </c:pt>
                <c:pt idx="6">
                  <c:v>-0.00797695852534597</c:v>
                </c:pt>
                <c:pt idx="7">
                  <c:v>-0.023562770562771</c:v>
                </c:pt>
                <c:pt idx="8">
                  <c:v>0.000589743589743952</c:v>
                </c:pt>
                <c:pt idx="9">
                  <c:v>-0.021</c:v>
                </c:pt>
                <c:pt idx="10">
                  <c:v>0.00876271186440703</c:v>
                </c:pt>
                <c:pt idx="11">
                  <c:v>0.002747747747748</c:v>
                </c:pt>
                <c:pt idx="12">
                  <c:v>-0.0911111111111109</c:v>
                </c:pt>
                <c:pt idx="13">
                  <c:v>-0.070295081967213</c:v>
                </c:pt>
                <c:pt idx="14">
                  <c:v>-0.035183673469388</c:v>
                </c:pt>
                <c:pt idx="15">
                  <c:v>-0.058279352226721</c:v>
                </c:pt>
                <c:pt idx="16">
                  <c:v>-0.034020080321285</c:v>
                </c:pt>
                <c:pt idx="17">
                  <c:v>-0.0489578544061301</c:v>
                </c:pt>
                <c:pt idx="18">
                  <c:v>-0.015247148288973</c:v>
                </c:pt>
                <c:pt idx="19">
                  <c:v>0.00421072796934896</c:v>
                </c:pt>
                <c:pt idx="20">
                  <c:v>-0.0150661157024791</c:v>
                </c:pt>
                <c:pt idx="21">
                  <c:v>0.0188032786885251</c:v>
                </c:pt>
                <c:pt idx="22">
                  <c:v>0.001899159663866</c:v>
                </c:pt>
                <c:pt idx="23">
                  <c:v>-0.032987951807229</c:v>
                </c:pt>
                <c:pt idx="24">
                  <c:v>-0.01598814229249</c:v>
                </c:pt>
                <c:pt idx="25">
                  <c:v>-0.028682170542636</c:v>
                </c:pt>
                <c:pt idx="26">
                  <c:v>-0.011642585551331</c:v>
                </c:pt>
                <c:pt idx="27">
                  <c:v>0.00686956521739102</c:v>
                </c:pt>
                <c:pt idx="28">
                  <c:v>-0.047636363636364</c:v>
                </c:pt>
                <c:pt idx="29">
                  <c:v>-0.065317343173432</c:v>
                </c:pt>
                <c:pt idx="30">
                  <c:v>-0.0588421052631579</c:v>
                </c:pt>
                <c:pt idx="31">
                  <c:v>-0.024512635379061</c:v>
                </c:pt>
                <c:pt idx="32">
                  <c:v>-0.0105543071161051</c:v>
                </c:pt>
                <c:pt idx="33">
                  <c:v>-0.020440860215054</c:v>
                </c:pt>
                <c:pt idx="34">
                  <c:v>-0.00891228070175398</c:v>
                </c:pt>
              </c:numCache>
            </c:numRef>
          </c:val>
        </c:ser>
        <c:gapWidth val="100"/>
        <c:overlap val="0"/>
        <c:axId val="33550502"/>
        <c:axId val="47160118"/>
      </c:barChart>
      <c:lineChart>
        <c:grouping val="standard"/>
        <c:varyColors val="0"/>
        <c:ser>
          <c:idx val="1"/>
          <c:order val="1"/>
          <c:spPr>
            <a:solidFill>
              <a:srgbClr val="000000"/>
            </a:solidFill>
            <a:ln w="7308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'Orlando Magic'!$A$1:$A$35</c:f>
              <c:strCache>
                <c:ptCount val="35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</c:strCache>
            </c:strRef>
          </c:cat>
          <c:val>
            <c:numRef>
              <c:f>'Orlando Magic'!$D$1:$D$35</c:f>
              <c:numCache>
                <c:formatCode>0.00%</c:formatCode>
                <c:ptCount val="35"/>
                <c:pt idx="0">
                  <c:v>0.573170731707317</c:v>
                </c:pt>
                <c:pt idx="1">
                  <c:v>0.414634146341463</c:v>
                </c:pt>
                <c:pt idx="2">
                  <c:v>0.268292682926829</c:v>
                </c:pt>
                <c:pt idx="3">
                  <c:v>0.291666666666667</c:v>
                </c:pt>
                <c:pt idx="4">
                  <c:v>0.452054794520548</c:v>
                </c:pt>
                <c:pt idx="5">
                  <c:v>0.51219512195122</c:v>
                </c:pt>
                <c:pt idx="6">
                  <c:v>0.304878048780488</c:v>
                </c:pt>
                <c:pt idx="7">
                  <c:v>0.353658536585366</c:v>
                </c:pt>
                <c:pt idx="8">
                  <c:v>0.426829268292683</c:v>
                </c:pt>
                <c:pt idx="9">
                  <c:v>0.304878048780488</c:v>
                </c:pt>
                <c:pt idx="10">
                  <c:v>0.280487804878049</c:v>
                </c:pt>
                <c:pt idx="11">
                  <c:v>0.24390243902439</c:v>
                </c:pt>
                <c:pt idx="12">
                  <c:v>0.560606060606061</c:v>
                </c:pt>
                <c:pt idx="13">
                  <c:v>0.634146341463415</c:v>
                </c:pt>
                <c:pt idx="14">
                  <c:v>0.719512195121951</c:v>
                </c:pt>
                <c:pt idx="15">
                  <c:v>0.719512195121951</c:v>
                </c:pt>
                <c:pt idx="16">
                  <c:v>0.634146341463415</c:v>
                </c:pt>
                <c:pt idx="17">
                  <c:v>0.487804878048781</c:v>
                </c:pt>
                <c:pt idx="18">
                  <c:v>0.439024390243902</c:v>
                </c:pt>
                <c:pt idx="19">
                  <c:v>0.439024390243902</c:v>
                </c:pt>
                <c:pt idx="20">
                  <c:v>0.25609756097561</c:v>
                </c:pt>
                <c:pt idx="21">
                  <c:v>0.51219512195122</c:v>
                </c:pt>
                <c:pt idx="22">
                  <c:v>0.536585365853659</c:v>
                </c:pt>
                <c:pt idx="23">
                  <c:v>0.524390243902439</c:v>
                </c:pt>
                <c:pt idx="24">
                  <c:v>0.5</c:v>
                </c:pt>
                <c:pt idx="25">
                  <c:v>0.66</c:v>
                </c:pt>
                <c:pt idx="26">
                  <c:v>0.5</c:v>
                </c:pt>
                <c:pt idx="27">
                  <c:v>0.548780487804878</c:v>
                </c:pt>
                <c:pt idx="28">
                  <c:v>0.731707317073171</c:v>
                </c:pt>
                <c:pt idx="29">
                  <c:v>0.695121951219512</c:v>
                </c:pt>
                <c:pt idx="30">
                  <c:v>0.609756097560976</c:v>
                </c:pt>
                <c:pt idx="31">
                  <c:v>0.5</c:v>
                </c:pt>
                <c:pt idx="32">
                  <c:v>0.25609756097561</c:v>
                </c:pt>
                <c:pt idx="33">
                  <c:v>0.378048780487805</c:v>
                </c:pt>
                <c:pt idx="34">
                  <c:v>0.219512195121951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68638"/>
        <c:axId val="95120234"/>
      </c:lineChart>
      <c:catAx>
        <c:axId val="756863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5120234"/>
        <c:crossesAt val="0"/>
        <c:auto val="1"/>
        <c:lblAlgn val="ctr"/>
        <c:lblOffset val="100"/>
        <c:noMultiLvlLbl val="0"/>
      </c:catAx>
      <c:valAx>
        <c:axId val="95120234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568638"/>
        <c:crossesAt val="0"/>
        <c:crossBetween val="between"/>
      </c:valAx>
      <c:catAx>
        <c:axId val="33550502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7160118"/>
        <c:auto val="1"/>
        <c:lblAlgn val="ctr"/>
        <c:lblOffset val="100"/>
        <c:noMultiLvlLbl val="0"/>
      </c:catAx>
      <c:valAx>
        <c:axId val="47160118"/>
        <c:scaling>
          <c:orientation val="minMax"/>
          <c:max val="0.1"/>
          <c:min val="-0.1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3550502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729fcf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'Philadelphia 76ers'!$A$1:$A$75</c:f>
              <c:strCache>
                <c:ptCount val="75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  <c:pt idx="63">
                  <c:v>1960-61</c:v>
                </c:pt>
                <c:pt idx="64">
                  <c:v>1959-60</c:v>
                </c:pt>
                <c:pt idx="65">
                  <c:v>1958-59</c:v>
                </c:pt>
                <c:pt idx="66">
                  <c:v>1957-58</c:v>
                </c:pt>
                <c:pt idx="67">
                  <c:v>1956-57</c:v>
                </c:pt>
                <c:pt idx="68">
                  <c:v>1955-56</c:v>
                </c:pt>
                <c:pt idx="69">
                  <c:v>1954-55</c:v>
                </c:pt>
                <c:pt idx="70">
                  <c:v>1953-54</c:v>
                </c:pt>
                <c:pt idx="71">
                  <c:v>1952-53</c:v>
                </c:pt>
                <c:pt idx="72">
                  <c:v>1951-52</c:v>
                </c:pt>
                <c:pt idx="73">
                  <c:v>1950-51</c:v>
                </c:pt>
                <c:pt idx="74">
                  <c:v>1949-50</c:v>
                </c:pt>
              </c:strCache>
            </c:strRef>
          </c:cat>
          <c:val>
            <c:numRef>
              <c:f>'Philadelphia 76ers'!$H$1:$H$75</c:f>
              <c:numCache>
                <c:formatCode>0.00%</c:formatCode>
                <c:ptCount val="75"/>
                <c:pt idx="0">
                  <c:v>0.042589861751152</c:v>
                </c:pt>
                <c:pt idx="1">
                  <c:v>0.052021276595745</c:v>
                </c:pt>
                <c:pt idx="2">
                  <c:v>0.049310502283105</c:v>
                </c:pt>
                <c:pt idx="3">
                  <c:v>-0.012816513761468</c:v>
                </c:pt>
                <c:pt idx="4">
                  <c:v>-0.019891774891775</c:v>
                </c:pt>
                <c:pt idx="5">
                  <c:v>0.00476623376623397</c:v>
                </c:pt>
                <c:pt idx="6">
                  <c:v>-0.012976958525346</c:v>
                </c:pt>
                <c:pt idx="7">
                  <c:v>0.000437229437229014</c:v>
                </c:pt>
                <c:pt idx="8">
                  <c:v>-0.0624102564102561</c:v>
                </c:pt>
                <c:pt idx="9">
                  <c:v>-0.074</c:v>
                </c:pt>
                <c:pt idx="10">
                  <c:v>-0.044237288135593</c:v>
                </c:pt>
                <c:pt idx="11">
                  <c:v>-0.023252252252252</c:v>
                </c:pt>
                <c:pt idx="12">
                  <c:v>-0.00911111111111096</c:v>
                </c:pt>
                <c:pt idx="13">
                  <c:v>0.00770491803278706</c:v>
                </c:pt>
                <c:pt idx="14">
                  <c:v>-0.00318367346938797</c:v>
                </c:pt>
                <c:pt idx="15">
                  <c:v>-0.028279352226721</c:v>
                </c:pt>
                <c:pt idx="16">
                  <c:v>-0.049020080321285</c:v>
                </c:pt>
                <c:pt idx="17">
                  <c:v>0.01604214559387</c:v>
                </c:pt>
                <c:pt idx="18">
                  <c:v>0.014752851711027</c:v>
                </c:pt>
                <c:pt idx="19">
                  <c:v>0.034210727969349</c:v>
                </c:pt>
                <c:pt idx="20">
                  <c:v>0.000933884297520948</c:v>
                </c:pt>
                <c:pt idx="21">
                  <c:v>0.016803278688525</c:v>
                </c:pt>
                <c:pt idx="22">
                  <c:v>0.026899159663866</c:v>
                </c:pt>
                <c:pt idx="23">
                  <c:v>-0.00198795180722899</c:v>
                </c:pt>
                <c:pt idx="24">
                  <c:v>-0.04298814229249</c:v>
                </c:pt>
                <c:pt idx="25">
                  <c:v>-0.00668217054263598</c:v>
                </c:pt>
                <c:pt idx="26">
                  <c:v>-0.00064258555133101</c:v>
                </c:pt>
                <c:pt idx="27">
                  <c:v>-0.014130434782609</c:v>
                </c:pt>
                <c:pt idx="28">
                  <c:v>-0.00463636363636399</c:v>
                </c:pt>
                <c:pt idx="29">
                  <c:v>0.00268265682656799</c:v>
                </c:pt>
                <c:pt idx="30">
                  <c:v>-0.022842105263158</c:v>
                </c:pt>
                <c:pt idx="31">
                  <c:v>0.031487364620939</c:v>
                </c:pt>
                <c:pt idx="32">
                  <c:v>0.018445692883895</c:v>
                </c:pt>
                <c:pt idx="33">
                  <c:v>0.0265591397849461</c:v>
                </c:pt>
                <c:pt idx="34">
                  <c:v>0.023087719298246</c:v>
                </c:pt>
                <c:pt idx="35">
                  <c:v>0.019638888888889</c:v>
                </c:pt>
                <c:pt idx="36">
                  <c:v>-0.00232302405498297</c:v>
                </c:pt>
                <c:pt idx="37">
                  <c:v>-0.00765573770491801</c:v>
                </c:pt>
                <c:pt idx="38">
                  <c:v>0.00222442244224397</c:v>
                </c:pt>
                <c:pt idx="39">
                  <c:v>0.0410952380952381</c:v>
                </c:pt>
                <c:pt idx="40">
                  <c:v>-0.00694276094276103</c:v>
                </c:pt>
                <c:pt idx="41">
                  <c:v>0.00348409893992896</c:v>
                </c:pt>
                <c:pt idx="42">
                  <c:v>0.00224475524475498</c:v>
                </c:pt>
                <c:pt idx="43">
                  <c:v>0.017134948096886</c:v>
                </c:pt>
                <c:pt idx="44">
                  <c:v>0.005812949640288</c:v>
                </c:pt>
                <c:pt idx="45">
                  <c:v>0.000349823321554976</c:v>
                </c:pt>
                <c:pt idx="46">
                  <c:v>-0.00152112676056304</c:v>
                </c:pt>
                <c:pt idx="47">
                  <c:v>-0.014902527075812</c:v>
                </c:pt>
                <c:pt idx="48">
                  <c:v>-0.01792936802974</c:v>
                </c:pt>
                <c:pt idx="49">
                  <c:v>-0.016873015873016</c:v>
                </c:pt>
                <c:pt idx="50">
                  <c:v>-0.000653543307087001</c:v>
                </c:pt>
                <c:pt idx="51">
                  <c:v>-0.00889328063241102</c:v>
                </c:pt>
                <c:pt idx="52">
                  <c:v>-0.0217948717948721</c:v>
                </c:pt>
                <c:pt idx="53">
                  <c:v>-0.00211926605504598</c:v>
                </c:pt>
                <c:pt idx="54">
                  <c:v>0.00125816023738901</c:v>
                </c:pt>
                <c:pt idx="55">
                  <c:v>0.010714285714286</c:v>
                </c:pt>
                <c:pt idx="56">
                  <c:v>-0.084676549865229</c:v>
                </c:pt>
                <c:pt idx="57">
                  <c:v>-0.052044198895028</c:v>
                </c:pt>
                <c:pt idx="58">
                  <c:v>-0.063027027027027</c:v>
                </c:pt>
                <c:pt idx="59">
                  <c:v>0.0188988764044939</c:v>
                </c:pt>
                <c:pt idx="60">
                  <c:v>0.043142857142857</c:v>
                </c:pt>
                <c:pt idx="61">
                  <c:v>0.054980501392758</c:v>
                </c:pt>
                <c:pt idx="62">
                  <c:v>0.052237196765499</c:v>
                </c:pt>
                <c:pt idx="63">
                  <c:v>0.040379679144385</c:v>
                </c:pt>
                <c:pt idx="64">
                  <c:v>0.0563631284916201</c:v>
                </c:pt>
                <c:pt idx="65">
                  <c:v>0.019179063360882</c:v>
                </c:pt>
                <c:pt idx="66">
                  <c:v>0.046263707571801</c:v>
                </c:pt>
                <c:pt idx="67">
                  <c:v>0.0433224932249321</c:v>
                </c:pt>
                <c:pt idx="68">
                  <c:v>0.00863157894736799</c:v>
                </c:pt>
                <c:pt idx="69">
                  <c:v>0.01183844011142</c:v>
                </c:pt>
                <c:pt idx="70">
                  <c:v>0.00990909090909098</c:v>
                </c:pt>
                <c:pt idx="71">
                  <c:v>0.029122562674095</c:v>
                </c:pt>
                <c:pt idx="72">
                  <c:v>0.0120602409638551</c:v>
                </c:pt>
                <c:pt idx="73">
                  <c:v>-0.00753293413173706</c:v>
                </c:pt>
                <c:pt idx="74">
                  <c:v>-0.00915151515151502</c:v>
                </c:pt>
              </c:numCache>
            </c:numRef>
          </c:val>
        </c:ser>
        <c:gapWidth val="100"/>
        <c:overlap val="0"/>
        <c:axId val="16702719"/>
        <c:axId val="82567688"/>
      </c:barChart>
      <c:lineChart>
        <c:grouping val="standard"/>
        <c:varyColors val="0"/>
        <c:ser>
          <c:idx val="1"/>
          <c:order val="1"/>
          <c:spPr>
            <a:solidFill>
              <a:srgbClr val="ff0000"/>
            </a:solidFill>
            <a:ln w="7308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Pt>
            <c:idx val="51"/>
            <c:marker>
              <c:symbol val="square"/>
              <c:size val="8"/>
              <c:spPr>
                <a:solidFill>
                  <a:srgbClr val="ff0000"/>
                </a:solidFill>
              </c:spPr>
            </c:marker>
          </c:dPt>
          <c:dLbls>
            <c:dLbl>
              <c:idx val="5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'Philadelphia 76ers'!$A$1:$A$75</c:f>
              <c:strCache>
                <c:ptCount val="75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  <c:pt idx="63">
                  <c:v>1960-61</c:v>
                </c:pt>
                <c:pt idx="64">
                  <c:v>1959-60</c:v>
                </c:pt>
                <c:pt idx="65">
                  <c:v>1958-59</c:v>
                </c:pt>
                <c:pt idx="66">
                  <c:v>1957-58</c:v>
                </c:pt>
                <c:pt idx="67">
                  <c:v>1956-57</c:v>
                </c:pt>
                <c:pt idx="68">
                  <c:v>1955-56</c:v>
                </c:pt>
                <c:pt idx="69">
                  <c:v>1954-55</c:v>
                </c:pt>
                <c:pt idx="70">
                  <c:v>1953-54</c:v>
                </c:pt>
                <c:pt idx="71">
                  <c:v>1952-53</c:v>
                </c:pt>
                <c:pt idx="72">
                  <c:v>1951-52</c:v>
                </c:pt>
                <c:pt idx="73">
                  <c:v>1950-51</c:v>
                </c:pt>
                <c:pt idx="74">
                  <c:v>1949-50</c:v>
                </c:pt>
              </c:strCache>
            </c:strRef>
          </c:cat>
          <c:val>
            <c:numRef>
              <c:f>'Philadelphia 76ers'!$D$1:$D$75</c:f>
              <c:numCache>
                <c:formatCode>0.00%</c:formatCode>
                <c:ptCount val="75"/>
                <c:pt idx="0">
                  <c:v>0.573170731707317</c:v>
                </c:pt>
                <c:pt idx="1">
                  <c:v>0.658536585365854</c:v>
                </c:pt>
                <c:pt idx="2">
                  <c:v>0.621951219512195</c:v>
                </c:pt>
                <c:pt idx="3">
                  <c:v>0.680555555555556</c:v>
                </c:pt>
                <c:pt idx="4">
                  <c:v>0.589041095890411</c:v>
                </c:pt>
                <c:pt idx="5">
                  <c:v>0.621951219512195</c:v>
                </c:pt>
                <c:pt idx="6">
                  <c:v>0.634146341463415</c:v>
                </c:pt>
                <c:pt idx="7">
                  <c:v>0.341463414634146</c:v>
                </c:pt>
                <c:pt idx="8">
                  <c:v>0.121951219512195</c:v>
                </c:pt>
                <c:pt idx="9">
                  <c:v>0.219512195121951</c:v>
                </c:pt>
                <c:pt idx="10">
                  <c:v>0.231707317073171</c:v>
                </c:pt>
                <c:pt idx="11">
                  <c:v>0.414634146341463</c:v>
                </c:pt>
                <c:pt idx="12">
                  <c:v>0.53030303030303</c:v>
                </c:pt>
                <c:pt idx="13">
                  <c:v>0.5</c:v>
                </c:pt>
                <c:pt idx="14">
                  <c:v>0.329268292682927</c:v>
                </c:pt>
                <c:pt idx="15">
                  <c:v>0.5</c:v>
                </c:pt>
                <c:pt idx="16">
                  <c:v>0.487804878048781</c:v>
                </c:pt>
                <c:pt idx="17">
                  <c:v>0.426829268292683</c:v>
                </c:pt>
                <c:pt idx="18">
                  <c:v>0.463414634146342</c:v>
                </c:pt>
                <c:pt idx="19">
                  <c:v>0.524390243902439</c:v>
                </c:pt>
                <c:pt idx="20">
                  <c:v>0.402439024390244</c:v>
                </c:pt>
                <c:pt idx="21">
                  <c:v>0.585365853658537</c:v>
                </c:pt>
                <c:pt idx="22">
                  <c:v>0.524390243902439</c:v>
                </c:pt>
                <c:pt idx="23">
                  <c:v>0.682926829268293</c:v>
                </c:pt>
                <c:pt idx="24">
                  <c:v>0.597560975609756</c:v>
                </c:pt>
                <c:pt idx="25">
                  <c:v>0.56</c:v>
                </c:pt>
                <c:pt idx="26">
                  <c:v>0.378048780487805</c:v>
                </c:pt>
                <c:pt idx="27">
                  <c:v>0.268292682926829</c:v>
                </c:pt>
                <c:pt idx="28">
                  <c:v>0.219512195121951</c:v>
                </c:pt>
                <c:pt idx="29">
                  <c:v>0.292682926829268</c:v>
                </c:pt>
                <c:pt idx="30">
                  <c:v>0.304878048780488</c:v>
                </c:pt>
                <c:pt idx="31">
                  <c:v>0.317073170731707</c:v>
                </c:pt>
                <c:pt idx="32">
                  <c:v>0.426829268292683</c:v>
                </c:pt>
                <c:pt idx="33">
                  <c:v>0.536585365853659</c:v>
                </c:pt>
                <c:pt idx="34">
                  <c:v>0.646341463414634</c:v>
                </c:pt>
                <c:pt idx="35">
                  <c:v>0.560975609756098</c:v>
                </c:pt>
                <c:pt idx="36">
                  <c:v>0.439024390243902</c:v>
                </c:pt>
                <c:pt idx="37">
                  <c:v>0.548780487804878</c:v>
                </c:pt>
                <c:pt idx="38">
                  <c:v>0.658536585365854</c:v>
                </c:pt>
                <c:pt idx="39">
                  <c:v>0.707317073170732</c:v>
                </c:pt>
                <c:pt idx="40">
                  <c:v>0.634146341463415</c:v>
                </c:pt>
                <c:pt idx="41">
                  <c:v>0.792682926829268</c:v>
                </c:pt>
                <c:pt idx="42">
                  <c:v>0.707317073170732</c:v>
                </c:pt>
                <c:pt idx="43">
                  <c:v>0.75609756097561</c:v>
                </c:pt>
                <c:pt idx="44">
                  <c:v>0.719512195121951</c:v>
                </c:pt>
                <c:pt idx="45">
                  <c:v>0.573170731707317</c:v>
                </c:pt>
                <c:pt idx="46">
                  <c:v>0.670731707317073</c:v>
                </c:pt>
                <c:pt idx="47">
                  <c:v>0.609756097560976</c:v>
                </c:pt>
                <c:pt idx="48">
                  <c:v>0.560975609756098</c:v>
                </c:pt>
                <c:pt idx="49">
                  <c:v>0.414634146341463</c:v>
                </c:pt>
                <c:pt idx="50">
                  <c:v>0.304878048780488</c:v>
                </c:pt>
                <c:pt idx="51">
                  <c:v>0.109756097560976</c:v>
                </c:pt>
                <c:pt idx="52">
                  <c:v>0.365853658536585</c:v>
                </c:pt>
                <c:pt idx="53">
                  <c:v>0.573170731707317</c:v>
                </c:pt>
                <c:pt idx="54">
                  <c:v>0.51219512195122</c:v>
                </c:pt>
                <c:pt idx="55">
                  <c:v>0.670731707317073</c:v>
                </c:pt>
                <c:pt idx="56">
                  <c:v>0.75609756097561</c:v>
                </c:pt>
                <c:pt idx="57">
                  <c:v>0.839506172839506</c:v>
                </c:pt>
                <c:pt idx="58">
                  <c:v>0.6875</c:v>
                </c:pt>
                <c:pt idx="59">
                  <c:v>0.5</c:v>
                </c:pt>
                <c:pt idx="60">
                  <c:v>0.425</c:v>
                </c:pt>
                <c:pt idx="61">
                  <c:v>0.6</c:v>
                </c:pt>
                <c:pt idx="62">
                  <c:v>0.5125</c:v>
                </c:pt>
                <c:pt idx="63">
                  <c:v>0.481012658227848</c:v>
                </c:pt>
                <c:pt idx="64">
                  <c:v>0.6</c:v>
                </c:pt>
                <c:pt idx="65">
                  <c:v>0.486111111111111</c:v>
                </c:pt>
                <c:pt idx="66">
                  <c:v>0.569444444444444</c:v>
                </c:pt>
                <c:pt idx="67">
                  <c:v>0.527777777777778</c:v>
                </c:pt>
                <c:pt idx="68">
                  <c:v>0.486111111111111</c:v>
                </c:pt>
                <c:pt idx="69">
                  <c:v>0.597222222222222</c:v>
                </c:pt>
                <c:pt idx="70">
                  <c:v>0.583333333333333</c:v>
                </c:pt>
                <c:pt idx="71">
                  <c:v>0.661971830985916</c:v>
                </c:pt>
                <c:pt idx="72">
                  <c:v>0.606060606060606</c:v>
                </c:pt>
                <c:pt idx="73">
                  <c:v>0.484848484848485</c:v>
                </c:pt>
                <c:pt idx="74">
                  <c:v>0.796875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3792127"/>
        <c:axId val="89762564"/>
      </c:lineChart>
      <c:catAx>
        <c:axId val="73792127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9762564"/>
        <c:crossesAt val="0"/>
        <c:auto val="1"/>
        <c:lblAlgn val="ctr"/>
        <c:lblOffset val="100"/>
        <c:noMultiLvlLbl val="0"/>
      </c:catAx>
      <c:valAx>
        <c:axId val="89762564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3792127"/>
        <c:crossesAt val="0"/>
        <c:crossBetween val="between"/>
      </c:valAx>
      <c:catAx>
        <c:axId val="16702719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2567688"/>
        <c:auto val="1"/>
        <c:lblAlgn val="ctr"/>
        <c:lblOffset val="100"/>
        <c:noMultiLvlLbl val="0"/>
      </c:catAx>
      <c:valAx>
        <c:axId val="82567688"/>
        <c:scaling>
          <c:orientation val="minMax"/>
          <c:max val="0.08"/>
          <c:min val="-0.085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6702719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80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'Phoenix Suns'!$A$1:$A$56</c:f>
              <c:strCache>
                <c:ptCount val="56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</c:strCache>
            </c:strRef>
          </c:cat>
          <c:val>
            <c:numRef>
              <c:f>'Phoenix Suns'!$H$1:$H$56</c:f>
              <c:numCache>
                <c:formatCode>0.00%</c:formatCode>
                <c:ptCount val="56"/>
                <c:pt idx="0">
                  <c:v>0.0245898617511521</c:v>
                </c:pt>
                <c:pt idx="1">
                  <c:v>0.010021276595745</c:v>
                </c:pt>
                <c:pt idx="2">
                  <c:v>0.0253105022831051</c:v>
                </c:pt>
                <c:pt idx="3">
                  <c:v>0.054183486238532</c:v>
                </c:pt>
                <c:pt idx="4">
                  <c:v>0.059108225108225</c:v>
                </c:pt>
                <c:pt idx="5">
                  <c:v>0.012766233766234</c:v>
                </c:pt>
                <c:pt idx="6">
                  <c:v>-0.023976958525346</c:v>
                </c:pt>
                <c:pt idx="7">
                  <c:v>0.00543722943722902</c:v>
                </c:pt>
                <c:pt idx="8">
                  <c:v>-0.00541025641025605</c:v>
                </c:pt>
                <c:pt idx="9">
                  <c:v>0.01</c:v>
                </c:pt>
                <c:pt idx="10">
                  <c:v>0.00376271186440702</c:v>
                </c:pt>
                <c:pt idx="11">
                  <c:v>-0.00825225225225201</c:v>
                </c:pt>
                <c:pt idx="12">
                  <c:v>0.00588888888888905</c:v>
                </c:pt>
                <c:pt idx="13">
                  <c:v>-0.00329508196721295</c:v>
                </c:pt>
                <c:pt idx="14">
                  <c:v>0.010816326530612</c:v>
                </c:pt>
                <c:pt idx="15">
                  <c:v>-0.029279352226721</c:v>
                </c:pt>
                <c:pt idx="16">
                  <c:v>0.0279799196787151</c:v>
                </c:pt>
                <c:pt idx="17">
                  <c:v>0.05704214559387</c:v>
                </c:pt>
                <c:pt idx="18">
                  <c:v>0.0607528517110271</c:v>
                </c:pt>
                <c:pt idx="19">
                  <c:v>-0.00678927203065105</c:v>
                </c:pt>
                <c:pt idx="20">
                  <c:v>-0.00606611570247906</c:v>
                </c:pt>
                <c:pt idx="21">
                  <c:v>-0.016196721311475</c:v>
                </c:pt>
                <c:pt idx="22">
                  <c:v>0.014899159663866</c:v>
                </c:pt>
                <c:pt idx="23">
                  <c:v>0.00801204819277102</c:v>
                </c:pt>
                <c:pt idx="24">
                  <c:v>0.00801185770751001</c:v>
                </c:pt>
                <c:pt idx="25">
                  <c:v>0.0313178294573641</c:v>
                </c:pt>
                <c:pt idx="26">
                  <c:v>0.011357414448669</c:v>
                </c:pt>
                <c:pt idx="27">
                  <c:v>0.021869565217391</c:v>
                </c:pt>
                <c:pt idx="28">
                  <c:v>0.032363636363636</c:v>
                </c:pt>
                <c:pt idx="29">
                  <c:v>0.021682656826568</c:v>
                </c:pt>
                <c:pt idx="30">
                  <c:v>-0.00884210526315798</c:v>
                </c:pt>
                <c:pt idx="31">
                  <c:v>-0.00151263537906099</c:v>
                </c:pt>
                <c:pt idx="32">
                  <c:v>0.019445692883895</c:v>
                </c:pt>
                <c:pt idx="33">
                  <c:v>0.00655913978494604</c:v>
                </c:pt>
                <c:pt idx="34">
                  <c:v>0.0300877192982461</c:v>
                </c:pt>
                <c:pt idx="35">
                  <c:v>0.023638888888889</c:v>
                </c:pt>
                <c:pt idx="36">
                  <c:v>-0.00232302405498297</c:v>
                </c:pt>
                <c:pt idx="37">
                  <c:v>-0.000655737704918002</c:v>
                </c:pt>
                <c:pt idx="38">
                  <c:v>-0.0297755775577561</c:v>
                </c:pt>
                <c:pt idx="39">
                  <c:v>0.00909523809523805</c:v>
                </c:pt>
                <c:pt idx="40">
                  <c:v>-0.00194276094276102</c:v>
                </c:pt>
                <c:pt idx="41">
                  <c:v>0.00448409893992896</c:v>
                </c:pt>
                <c:pt idx="42">
                  <c:v>0.013244755244755</c:v>
                </c:pt>
                <c:pt idx="43">
                  <c:v>-0.00586505190311404</c:v>
                </c:pt>
                <c:pt idx="44">
                  <c:v>0.006812949640288</c:v>
                </c:pt>
                <c:pt idx="45">
                  <c:v>0.015349823321555</c:v>
                </c:pt>
                <c:pt idx="46">
                  <c:v>-0.00252112676056304</c:v>
                </c:pt>
                <c:pt idx="47">
                  <c:v>0.0130974729241881</c:v>
                </c:pt>
                <c:pt idx="48">
                  <c:v>0.01107063197026</c:v>
                </c:pt>
                <c:pt idx="49">
                  <c:v>-0.0288730158730161</c:v>
                </c:pt>
                <c:pt idx="50">
                  <c:v>0.005346456692913</c:v>
                </c:pt>
                <c:pt idx="51">
                  <c:v>0.033106719367589</c:v>
                </c:pt>
                <c:pt idx="52">
                  <c:v>0.032205128205128</c:v>
                </c:pt>
                <c:pt idx="53">
                  <c:v>0.012880733944954</c:v>
                </c:pt>
                <c:pt idx="54">
                  <c:v>-0.006741839762611</c:v>
                </c:pt>
                <c:pt idx="55">
                  <c:v>-0.00928571428571401</c:v>
                </c:pt>
              </c:numCache>
            </c:numRef>
          </c:val>
        </c:ser>
        <c:gapWidth val="100"/>
        <c:overlap val="0"/>
        <c:axId val="3600653"/>
        <c:axId val="34368447"/>
      </c:barChart>
      <c:lineChart>
        <c:grouping val="standard"/>
        <c:varyColors val="0"/>
        <c:ser>
          <c:idx val="1"/>
          <c:order val="1"/>
          <c:spPr>
            <a:solidFill>
              <a:srgbClr val="55308d"/>
            </a:solidFill>
            <a:ln w="73080">
              <a:solidFill>
                <a:srgbClr val="55308d"/>
              </a:solidFill>
              <a:round/>
            </a:ln>
          </c:spPr>
          <c:marker>
            <c:symbol val="square"/>
            <c:size val="8"/>
            <c:spPr>
              <a:solidFill>
                <a:srgbClr val="55308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'Phoenix Suns'!$A$1:$A$56</c:f>
              <c:strCache>
                <c:ptCount val="56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</c:strCache>
            </c:strRef>
          </c:cat>
          <c:val>
            <c:numRef>
              <c:f>'Phoenix Suns'!$D$1:$D$56</c:f>
              <c:numCache>
                <c:formatCode>0.00%</c:formatCode>
                <c:ptCount val="56"/>
                <c:pt idx="0">
                  <c:v>0.597560975609756</c:v>
                </c:pt>
                <c:pt idx="1">
                  <c:v>0.548780487804878</c:v>
                </c:pt>
                <c:pt idx="2">
                  <c:v>0.780487804878049</c:v>
                </c:pt>
                <c:pt idx="3">
                  <c:v>0.708333333333333</c:v>
                </c:pt>
                <c:pt idx="4">
                  <c:v>0.465753424657534</c:v>
                </c:pt>
                <c:pt idx="5">
                  <c:v>0.231707317073171</c:v>
                </c:pt>
                <c:pt idx="6">
                  <c:v>0.25609756097561</c:v>
                </c:pt>
                <c:pt idx="7">
                  <c:v>0.292682926829268</c:v>
                </c:pt>
                <c:pt idx="8">
                  <c:v>0.280487804878049</c:v>
                </c:pt>
                <c:pt idx="9">
                  <c:v>0.475609756097561</c:v>
                </c:pt>
                <c:pt idx="10">
                  <c:v>0.585365853658537</c:v>
                </c:pt>
                <c:pt idx="11">
                  <c:v>0.304878048780488</c:v>
                </c:pt>
                <c:pt idx="12">
                  <c:v>0.5</c:v>
                </c:pt>
                <c:pt idx="13">
                  <c:v>0.487804878048781</c:v>
                </c:pt>
                <c:pt idx="14">
                  <c:v>0.658536585365854</c:v>
                </c:pt>
                <c:pt idx="15">
                  <c:v>0.560975609756098</c:v>
                </c:pt>
                <c:pt idx="16">
                  <c:v>0.670731707317073</c:v>
                </c:pt>
                <c:pt idx="17">
                  <c:v>0.74390243902439</c:v>
                </c:pt>
                <c:pt idx="18">
                  <c:v>0.658536585365854</c:v>
                </c:pt>
                <c:pt idx="19">
                  <c:v>0.75609756097561</c:v>
                </c:pt>
                <c:pt idx="20">
                  <c:v>0.353658536585366</c:v>
                </c:pt>
                <c:pt idx="21">
                  <c:v>0.536585365853659</c:v>
                </c:pt>
                <c:pt idx="22">
                  <c:v>0.439024390243902</c:v>
                </c:pt>
                <c:pt idx="23">
                  <c:v>0.621951219512195</c:v>
                </c:pt>
                <c:pt idx="24">
                  <c:v>0.646341463414634</c:v>
                </c:pt>
                <c:pt idx="25">
                  <c:v>0.54</c:v>
                </c:pt>
                <c:pt idx="26">
                  <c:v>0.682926829268293</c:v>
                </c:pt>
                <c:pt idx="27">
                  <c:v>0.487804878048781</c:v>
                </c:pt>
                <c:pt idx="28">
                  <c:v>0.5</c:v>
                </c:pt>
                <c:pt idx="29">
                  <c:v>0.719512195121951</c:v>
                </c:pt>
                <c:pt idx="30">
                  <c:v>0.682926829268293</c:v>
                </c:pt>
                <c:pt idx="31">
                  <c:v>0.75609756097561</c:v>
                </c:pt>
                <c:pt idx="32">
                  <c:v>0.646341463414634</c:v>
                </c:pt>
                <c:pt idx="33">
                  <c:v>0.670731707317073</c:v>
                </c:pt>
                <c:pt idx="34">
                  <c:v>0.658536585365854</c:v>
                </c:pt>
                <c:pt idx="35">
                  <c:v>0.670731707317073</c:v>
                </c:pt>
                <c:pt idx="36">
                  <c:v>0.341463414634146</c:v>
                </c:pt>
                <c:pt idx="37">
                  <c:v>0.439024390243902</c:v>
                </c:pt>
                <c:pt idx="38">
                  <c:v>0.390243902439024</c:v>
                </c:pt>
                <c:pt idx="39">
                  <c:v>0.439024390243902</c:v>
                </c:pt>
                <c:pt idx="40">
                  <c:v>0.5</c:v>
                </c:pt>
                <c:pt idx="41">
                  <c:v>0.646341463414634</c:v>
                </c:pt>
                <c:pt idx="42">
                  <c:v>0.560975609756098</c:v>
                </c:pt>
                <c:pt idx="43">
                  <c:v>0.695121951219512</c:v>
                </c:pt>
                <c:pt idx="44">
                  <c:v>0.670731707317073</c:v>
                </c:pt>
                <c:pt idx="45">
                  <c:v>0.609756097560976</c:v>
                </c:pt>
                <c:pt idx="46">
                  <c:v>0.597560975609756</c:v>
                </c:pt>
                <c:pt idx="47">
                  <c:v>0.414634146341463</c:v>
                </c:pt>
                <c:pt idx="48">
                  <c:v>0.51219512195122</c:v>
                </c:pt>
                <c:pt idx="49">
                  <c:v>0.390243902439024</c:v>
                </c:pt>
                <c:pt idx="50">
                  <c:v>0.365853658536585</c:v>
                </c:pt>
                <c:pt idx="51">
                  <c:v>0.463414634146342</c:v>
                </c:pt>
                <c:pt idx="52">
                  <c:v>0.597560975609756</c:v>
                </c:pt>
                <c:pt idx="53">
                  <c:v>0.585365853658537</c:v>
                </c:pt>
                <c:pt idx="54">
                  <c:v>0.475609756097561</c:v>
                </c:pt>
                <c:pt idx="55">
                  <c:v>0.195121951219512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754223"/>
        <c:axId val="28417595"/>
      </c:lineChart>
      <c:catAx>
        <c:axId val="94754223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8417595"/>
        <c:crossesAt val="0"/>
        <c:auto val="1"/>
        <c:lblAlgn val="ctr"/>
        <c:lblOffset val="100"/>
        <c:noMultiLvlLbl val="0"/>
      </c:catAx>
      <c:valAx>
        <c:axId val="28417595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4754223"/>
        <c:crossesAt val="0"/>
        <c:crossBetween val="between"/>
      </c:valAx>
      <c:catAx>
        <c:axId val="3600653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4368447"/>
        <c:auto val="1"/>
        <c:lblAlgn val="ctr"/>
        <c:lblOffset val="100"/>
        <c:noMultiLvlLbl val="0"/>
      </c:catAx>
      <c:valAx>
        <c:axId val="34368447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600653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0">
              <a:solidFill>
                <a:srgbClr val="ff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'Portland Trail Blazers'!$A$1:$A$54</c:f>
              <c:strCache>
                <c:ptCount val="54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</c:strCache>
            </c:strRef>
          </c:cat>
          <c:val>
            <c:numRef>
              <c:f>'Portland Trail Blazers'!$H$1:$H$54</c:f>
              <c:numCache>
                <c:formatCode>0.00%</c:formatCode>
                <c:ptCount val="54"/>
                <c:pt idx="0">
                  <c:v>0.00758986175115206</c:v>
                </c:pt>
                <c:pt idx="1">
                  <c:v>0.013021276595745</c:v>
                </c:pt>
                <c:pt idx="2">
                  <c:v>-0.011689497716895</c:v>
                </c:pt>
                <c:pt idx="3">
                  <c:v>0.043183486238532</c:v>
                </c:pt>
                <c:pt idx="4">
                  <c:v>0.0291082251082251</c:v>
                </c:pt>
                <c:pt idx="5">
                  <c:v>0.0477662337662339</c:v>
                </c:pt>
                <c:pt idx="6">
                  <c:v>0.0350230414746541</c:v>
                </c:pt>
                <c:pt idx="7">
                  <c:v>0.00943722943722902</c:v>
                </c:pt>
                <c:pt idx="8">
                  <c:v>-0.00241025641025605</c:v>
                </c:pt>
                <c:pt idx="9">
                  <c:v>0.051</c:v>
                </c:pt>
                <c:pt idx="10">
                  <c:v>0.060762711864407</c:v>
                </c:pt>
                <c:pt idx="11">
                  <c:v>0.023747747747748</c:v>
                </c:pt>
                <c:pt idx="12">
                  <c:v>0.0448888888888891</c:v>
                </c:pt>
                <c:pt idx="13">
                  <c:v>0.0417049180327871</c:v>
                </c:pt>
                <c:pt idx="14">
                  <c:v>0.0308163265306121</c:v>
                </c:pt>
                <c:pt idx="15">
                  <c:v>-0.00827935222672094</c:v>
                </c:pt>
                <c:pt idx="16">
                  <c:v>0.011979919678715</c:v>
                </c:pt>
                <c:pt idx="17">
                  <c:v>0.01804214559387</c:v>
                </c:pt>
                <c:pt idx="18">
                  <c:v>-0.056247148288973</c:v>
                </c:pt>
                <c:pt idx="19">
                  <c:v>-0.0297892720306511</c:v>
                </c:pt>
                <c:pt idx="20">
                  <c:v>-0.0210661157024791</c:v>
                </c:pt>
                <c:pt idx="21">
                  <c:v>-0.013196721311475</c:v>
                </c:pt>
                <c:pt idx="22">
                  <c:v>0.010899159663866</c:v>
                </c:pt>
                <c:pt idx="23">
                  <c:v>0.015012048192771</c:v>
                </c:pt>
                <c:pt idx="24">
                  <c:v>0.00901185770751001</c:v>
                </c:pt>
                <c:pt idx="25">
                  <c:v>0.014317829457364</c:v>
                </c:pt>
                <c:pt idx="26">
                  <c:v>-0.00064258555133101</c:v>
                </c:pt>
                <c:pt idx="27">
                  <c:v>-0.026130434782609</c:v>
                </c:pt>
                <c:pt idx="28">
                  <c:v>-0.076636363636364</c:v>
                </c:pt>
                <c:pt idx="29">
                  <c:v>-0.0373173431734321</c:v>
                </c:pt>
                <c:pt idx="30">
                  <c:v>0.00615789473684203</c:v>
                </c:pt>
                <c:pt idx="31">
                  <c:v>-0.009512635379061</c:v>
                </c:pt>
                <c:pt idx="32">
                  <c:v>-0.00255430711610505</c:v>
                </c:pt>
                <c:pt idx="33">
                  <c:v>-0.010440860215054</c:v>
                </c:pt>
                <c:pt idx="34">
                  <c:v>-0.021912280701754</c:v>
                </c:pt>
                <c:pt idx="35">
                  <c:v>-0.0273611111111111</c:v>
                </c:pt>
                <c:pt idx="36">
                  <c:v>0.00367697594501704</c:v>
                </c:pt>
                <c:pt idx="37">
                  <c:v>0.014344262295082</c:v>
                </c:pt>
                <c:pt idx="38">
                  <c:v>0.00922442244224397</c:v>
                </c:pt>
                <c:pt idx="39">
                  <c:v>-0.010904761904762</c:v>
                </c:pt>
                <c:pt idx="40">
                  <c:v>-0.00694276094276103</c:v>
                </c:pt>
                <c:pt idx="41">
                  <c:v>-0.000515901060071045</c:v>
                </c:pt>
                <c:pt idx="42">
                  <c:v>-0.024755244755245</c:v>
                </c:pt>
                <c:pt idx="43">
                  <c:v>-0.0328650519031141</c:v>
                </c:pt>
                <c:pt idx="44">
                  <c:v>-0.023187050359712</c:v>
                </c:pt>
                <c:pt idx="45">
                  <c:v>0.012349823321555</c:v>
                </c:pt>
                <c:pt idx="46">
                  <c:v>0.00647887323943697</c:v>
                </c:pt>
                <c:pt idx="47">
                  <c:v>0.0110974729241881</c:v>
                </c:pt>
                <c:pt idx="48">
                  <c:v>-0.02792936802974</c:v>
                </c:pt>
                <c:pt idx="49">
                  <c:v>-0.023873015873016</c:v>
                </c:pt>
                <c:pt idx="50">
                  <c:v>-0.018653543307087</c:v>
                </c:pt>
                <c:pt idx="51">
                  <c:v>-0.039893280632411</c:v>
                </c:pt>
                <c:pt idx="52">
                  <c:v>-0.010794871794872</c:v>
                </c:pt>
                <c:pt idx="53">
                  <c:v>0.014880733944954</c:v>
                </c:pt>
              </c:numCache>
            </c:numRef>
          </c:val>
        </c:ser>
        <c:gapWidth val="100"/>
        <c:overlap val="0"/>
        <c:axId val="40205490"/>
        <c:axId val="57822323"/>
      </c:barChart>
      <c:lineChart>
        <c:grouping val="standard"/>
        <c:varyColors val="0"/>
        <c:ser>
          <c:idx val="1"/>
          <c:order val="1"/>
          <c:spPr>
            <a:solidFill>
              <a:srgbClr val="000000"/>
            </a:solidFill>
            <a:ln w="7308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'Portland Trail Blazers'!$A$1:$A$54</c:f>
              <c:strCache>
                <c:ptCount val="54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</c:strCache>
            </c:strRef>
          </c:cat>
          <c:val>
            <c:numRef>
              <c:f>'Portland Trail Blazers'!$D$1:$D$54</c:f>
              <c:numCache>
                <c:formatCode>0.00%</c:formatCode>
                <c:ptCount val="54"/>
                <c:pt idx="0">
                  <c:v>0.25609756097561</c:v>
                </c:pt>
                <c:pt idx="1">
                  <c:v>0.402439024390244</c:v>
                </c:pt>
                <c:pt idx="2">
                  <c:v>0.329268292682927</c:v>
                </c:pt>
                <c:pt idx="3">
                  <c:v>0.583333333333333</c:v>
                </c:pt>
                <c:pt idx="4">
                  <c:v>0.472972972972973</c:v>
                </c:pt>
                <c:pt idx="5">
                  <c:v>0.646341463414634</c:v>
                </c:pt>
                <c:pt idx="6">
                  <c:v>0.597560975609756</c:v>
                </c:pt>
                <c:pt idx="7">
                  <c:v>0.5</c:v>
                </c:pt>
                <c:pt idx="8">
                  <c:v>0.536585365853659</c:v>
                </c:pt>
                <c:pt idx="9">
                  <c:v>0.621951219512195</c:v>
                </c:pt>
                <c:pt idx="10">
                  <c:v>0.658536585365854</c:v>
                </c:pt>
                <c:pt idx="11">
                  <c:v>0.402439024390244</c:v>
                </c:pt>
                <c:pt idx="12">
                  <c:v>0.424242424242424</c:v>
                </c:pt>
                <c:pt idx="13">
                  <c:v>0.585365853658537</c:v>
                </c:pt>
                <c:pt idx="14">
                  <c:v>0.609756097560976</c:v>
                </c:pt>
                <c:pt idx="15">
                  <c:v>0.658536585365854</c:v>
                </c:pt>
                <c:pt idx="16">
                  <c:v>0.5</c:v>
                </c:pt>
                <c:pt idx="17">
                  <c:v>0.390243902439024</c:v>
                </c:pt>
                <c:pt idx="18">
                  <c:v>0.25609756097561</c:v>
                </c:pt>
                <c:pt idx="19">
                  <c:v>0.329268292682927</c:v>
                </c:pt>
                <c:pt idx="20">
                  <c:v>0.5</c:v>
                </c:pt>
                <c:pt idx="21">
                  <c:v>0.609756097560976</c:v>
                </c:pt>
                <c:pt idx="22">
                  <c:v>0.597560975609756</c:v>
                </c:pt>
                <c:pt idx="23">
                  <c:v>0.609756097560976</c:v>
                </c:pt>
                <c:pt idx="24">
                  <c:v>0.719512195121951</c:v>
                </c:pt>
                <c:pt idx="25">
                  <c:v>0.7</c:v>
                </c:pt>
                <c:pt idx="26">
                  <c:v>0.560975609756098</c:v>
                </c:pt>
                <c:pt idx="27">
                  <c:v>0.597560975609756</c:v>
                </c:pt>
                <c:pt idx="28">
                  <c:v>0.536585365853659</c:v>
                </c:pt>
                <c:pt idx="29">
                  <c:v>0.536585365853659</c:v>
                </c:pt>
                <c:pt idx="30">
                  <c:v>0.573170731707317</c:v>
                </c:pt>
                <c:pt idx="31">
                  <c:v>0.621951219512195</c:v>
                </c:pt>
                <c:pt idx="32">
                  <c:v>0.695121951219512</c:v>
                </c:pt>
                <c:pt idx="33">
                  <c:v>0.768292682926829</c:v>
                </c:pt>
                <c:pt idx="34">
                  <c:v>0.719512195121951</c:v>
                </c:pt>
                <c:pt idx="35">
                  <c:v>0.475609756097561</c:v>
                </c:pt>
                <c:pt idx="36">
                  <c:v>0.646341463414634</c:v>
                </c:pt>
                <c:pt idx="37">
                  <c:v>0.597560975609756</c:v>
                </c:pt>
                <c:pt idx="38">
                  <c:v>0.487804878048781</c:v>
                </c:pt>
                <c:pt idx="39">
                  <c:v>0.51219512195122</c:v>
                </c:pt>
                <c:pt idx="40">
                  <c:v>0.585365853658537</c:v>
                </c:pt>
                <c:pt idx="41">
                  <c:v>0.560975609756098</c:v>
                </c:pt>
                <c:pt idx="42">
                  <c:v>0.51219512195122</c:v>
                </c:pt>
                <c:pt idx="43">
                  <c:v>0.548780487804878</c:v>
                </c:pt>
                <c:pt idx="44">
                  <c:v>0.463414634146342</c:v>
                </c:pt>
                <c:pt idx="45">
                  <c:v>0.548780487804878</c:v>
                </c:pt>
                <c:pt idx="46">
                  <c:v>0.707317073170732</c:v>
                </c:pt>
                <c:pt idx="47">
                  <c:v>0.597560975609756</c:v>
                </c:pt>
                <c:pt idx="48">
                  <c:v>0.451219512195122</c:v>
                </c:pt>
                <c:pt idx="49">
                  <c:v>0.463414634146342</c:v>
                </c:pt>
                <c:pt idx="50">
                  <c:v>0.329268292682927</c:v>
                </c:pt>
                <c:pt idx="51">
                  <c:v>0.25609756097561</c:v>
                </c:pt>
                <c:pt idx="52">
                  <c:v>0.219512195121951</c:v>
                </c:pt>
                <c:pt idx="53">
                  <c:v>0.353658536585366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062917"/>
        <c:axId val="50990904"/>
      </c:lineChart>
      <c:catAx>
        <c:axId val="66062917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0990904"/>
        <c:crossesAt val="0"/>
        <c:auto val="1"/>
        <c:lblAlgn val="ctr"/>
        <c:lblOffset val="100"/>
        <c:noMultiLvlLbl val="0"/>
      </c:catAx>
      <c:valAx>
        <c:axId val="50990904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6062917"/>
        <c:crossesAt val="0"/>
        <c:crossBetween val="between"/>
      </c:valAx>
      <c:catAx>
        <c:axId val="40205490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7822323"/>
        <c:auto val="1"/>
        <c:lblAlgn val="ctr"/>
        <c:lblOffset val="100"/>
        <c:noMultiLvlLbl val="0"/>
      </c:catAx>
      <c:valAx>
        <c:axId val="57822323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0205490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800080"/>
            </a:solidFill>
            <a:ln w="0">
              <a:solidFill>
                <a:srgbClr val="8d1d75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'Sacramento Kings'!$A$1:$A$76</c:f>
              <c:strCache>
                <c:ptCount val="76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  <c:pt idx="63">
                  <c:v>1960-61</c:v>
                </c:pt>
                <c:pt idx="64">
                  <c:v>1959-60</c:v>
                </c:pt>
                <c:pt idx="65">
                  <c:v>1958-59</c:v>
                </c:pt>
                <c:pt idx="66">
                  <c:v>1957-58</c:v>
                </c:pt>
                <c:pt idx="67">
                  <c:v>1956-57</c:v>
                </c:pt>
                <c:pt idx="68">
                  <c:v>1955-56</c:v>
                </c:pt>
                <c:pt idx="69">
                  <c:v>1954-55</c:v>
                </c:pt>
                <c:pt idx="70">
                  <c:v>1953-54</c:v>
                </c:pt>
                <c:pt idx="71">
                  <c:v>1952-53</c:v>
                </c:pt>
                <c:pt idx="72">
                  <c:v>1951-52</c:v>
                </c:pt>
                <c:pt idx="73">
                  <c:v>1950-51</c:v>
                </c:pt>
                <c:pt idx="74">
                  <c:v>1949-50</c:v>
                </c:pt>
                <c:pt idx="75">
                  <c:v>1948-49</c:v>
                </c:pt>
              </c:strCache>
            </c:strRef>
          </c:cat>
          <c:val>
            <c:numRef>
              <c:f>'Sacramento Kings'!$H$1:$H$76</c:f>
              <c:numCache>
                <c:formatCode>0.00%</c:formatCode>
                <c:ptCount val="76"/>
                <c:pt idx="0">
                  <c:v>-0.038410138248848</c:v>
                </c:pt>
                <c:pt idx="1">
                  <c:v>0.00702127659574503</c:v>
                </c:pt>
                <c:pt idx="2">
                  <c:v>-0.00368949771689497</c:v>
                </c:pt>
                <c:pt idx="3">
                  <c:v>-0.034816513761468</c:v>
                </c:pt>
                <c:pt idx="4">
                  <c:v>-0.00489177489177495</c:v>
                </c:pt>
                <c:pt idx="5">
                  <c:v>-0.0402337662337661</c:v>
                </c:pt>
                <c:pt idx="6">
                  <c:v>-0.029976958525346</c:v>
                </c:pt>
                <c:pt idx="7">
                  <c:v>0.00443722943722902</c:v>
                </c:pt>
                <c:pt idx="8">
                  <c:v>-0.0314102564102561</c:v>
                </c:pt>
                <c:pt idx="9">
                  <c:v>0.012</c:v>
                </c:pt>
                <c:pt idx="10">
                  <c:v>0.00476271186440702</c:v>
                </c:pt>
                <c:pt idx="11">
                  <c:v>0.016747747747748</c:v>
                </c:pt>
                <c:pt idx="12">
                  <c:v>-0.015111111111111</c:v>
                </c:pt>
                <c:pt idx="13">
                  <c:v>-0.028295081967213</c:v>
                </c:pt>
                <c:pt idx="14">
                  <c:v>-0.033183673469388</c:v>
                </c:pt>
                <c:pt idx="15">
                  <c:v>0.0247206477732791</c:v>
                </c:pt>
                <c:pt idx="16">
                  <c:v>0.0429799196787151</c:v>
                </c:pt>
                <c:pt idx="17">
                  <c:v>0.01404214559387</c:v>
                </c:pt>
                <c:pt idx="18">
                  <c:v>0.0387528517110271</c:v>
                </c:pt>
                <c:pt idx="19">
                  <c:v>0.032210727969349</c:v>
                </c:pt>
                <c:pt idx="20">
                  <c:v>0.042933884297521</c:v>
                </c:pt>
                <c:pt idx="21">
                  <c:v>-0.012196721311475</c:v>
                </c:pt>
                <c:pt idx="22">
                  <c:v>-0.001100840336134</c:v>
                </c:pt>
                <c:pt idx="23">
                  <c:v>0.024012048192771</c:v>
                </c:pt>
                <c:pt idx="24">
                  <c:v>0.00301185770751</c:v>
                </c:pt>
                <c:pt idx="25">
                  <c:v>-0.0456821705426359</c:v>
                </c:pt>
                <c:pt idx="26">
                  <c:v>-0.0506425855513309</c:v>
                </c:pt>
                <c:pt idx="27">
                  <c:v>-0.016130434782609</c:v>
                </c:pt>
                <c:pt idx="28">
                  <c:v>-0.007636363636364</c:v>
                </c:pt>
                <c:pt idx="29">
                  <c:v>-0.023317343173432</c:v>
                </c:pt>
                <c:pt idx="30">
                  <c:v>-0.00584210526315798</c:v>
                </c:pt>
                <c:pt idx="31">
                  <c:v>0.00748736462093902</c:v>
                </c:pt>
                <c:pt idx="32">
                  <c:v>-0.00955430711610505</c:v>
                </c:pt>
                <c:pt idx="33">
                  <c:v>-0.031440860215054</c:v>
                </c:pt>
                <c:pt idx="34">
                  <c:v>0.00608771929824603</c:v>
                </c:pt>
                <c:pt idx="35">
                  <c:v>0.00263888888888897</c:v>
                </c:pt>
                <c:pt idx="36">
                  <c:v>0.00567697594501704</c:v>
                </c:pt>
                <c:pt idx="37">
                  <c:v>0.035344262295082</c:v>
                </c:pt>
                <c:pt idx="38">
                  <c:v>0.022224422442244</c:v>
                </c:pt>
                <c:pt idx="39">
                  <c:v>0.0170952380952381</c:v>
                </c:pt>
                <c:pt idx="40">
                  <c:v>0.016057239057239</c:v>
                </c:pt>
                <c:pt idx="41">
                  <c:v>-0.0115159010600711</c:v>
                </c:pt>
                <c:pt idx="42">
                  <c:v>-0.025755244755245</c:v>
                </c:pt>
                <c:pt idx="43">
                  <c:v>-0.0368650519031141</c:v>
                </c:pt>
                <c:pt idx="44">
                  <c:v>-0.023187050359712</c:v>
                </c:pt>
                <c:pt idx="45">
                  <c:v>-0.022650176678445</c:v>
                </c:pt>
                <c:pt idx="46">
                  <c:v>0.031478873239437</c:v>
                </c:pt>
                <c:pt idx="47">
                  <c:v>0.0460974729241881</c:v>
                </c:pt>
                <c:pt idx="48">
                  <c:v>0.01607063197026</c:v>
                </c:pt>
                <c:pt idx="49">
                  <c:v>0.0551269841269839</c:v>
                </c:pt>
                <c:pt idx="50">
                  <c:v>0.002346456692913</c:v>
                </c:pt>
                <c:pt idx="51">
                  <c:v>0.017106719367589</c:v>
                </c:pt>
                <c:pt idx="52">
                  <c:v>0.00920512820512798</c:v>
                </c:pt>
                <c:pt idx="53">
                  <c:v>-0.018119266055046</c:v>
                </c:pt>
                <c:pt idx="54">
                  <c:v>-0.017741839762611</c:v>
                </c:pt>
                <c:pt idx="55">
                  <c:v>0.036714285714286</c:v>
                </c:pt>
                <c:pt idx="56">
                  <c:v>0.042323450134771</c:v>
                </c:pt>
                <c:pt idx="57">
                  <c:v>0.044955801104972</c:v>
                </c:pt>
                <c:pt idx="58">
                  <c:v>0.030972972972973</c:v>
                </c:pt>
                <c:pt idx="59">
                  <c:v>0.037898876404494</c:v>
                </c:pt>
                <c:pt idx="60">
                  <c:v>0.036142857142857</c:v>
                </c:pt>
                <c:pt idx="61">
                  <c:v>0.019980501392758</c:v>
                </c:pt>
                <c:pt idx="62">
                  <c:v>0.024237196765499</c:v>
                </c:pt>
                <c:pt idx="63">
                  <c:v>0.013379679144385</c:v>
                </c:pt>
                <c:pt idx="64">
                  <c:v>-0.01863687150838</c:v>
                </c:pt>
                <c:pt idx="65">
                  <c:v>-0.033820936639118</c:v>
                </c:pt>
                <c:pt idx="66">
                  <c:v>-0.0347362924281991</c:v>
                </c:pt>
                <c:pt idx="67">
                  <c:v>-0.043677506775068</c:v>
                </c:pt>
                <c:pt idx="68">
                  <c:v>-0.0473684210526321</c:v>
                </c:pt>
                <c:pt idx="69">
                  <c:v>-0.02016155988858</c:v>
                </c:pt>
                <c:pt idx="70">
                  <c:v>-0.0250909090909089</c:v>
                </c:pt>
                <c:pt idx="71">
                  <c:v>0.014122562674095</c:v>
                </c:pt>
                <c:pt idx="72">
                  <c:v>0.0380602409638551</c:v>
                </c:pt>
                <c:pt idx="73">
                  <c:v>0.019467065868263</c:v>
                </c:pt>
                <c:pt idx="74">
                  <c:v>0.013848484848485</c:v>
                </c:pt>
                <c:pt idx="75">
                  <c:v>-0.013875399361022</c:v>
                </c:pt>
              </c:numCache>
            </c:numRef>
          </c:val>
        </c:ser>
        <c:gapWidth val="100"/>
        <c:overlap val="0"/>
        <c:axId val="78077195"/>
        <c:axId val="66874026"/>
      </c:barChart>
      <c:lineChart>
        <c:grouping val="standard"/>
        <c:varyColors val="0"/>
        <c:ser>
          <c:idx val="1"/>
          <c:order val="1"/>
          <c:spPr>
            <a:solidFill>
              <a:srgbClr val="808080"/>
            </a:solidFill>
            <a:ln w="73080">
              <a:solidFill>
                <a:srgbClr val="808080"/>
              </a:solidFill>
              <a:round/>
            </a:ln>
          </c:spPr>
          <c:marker>
            <c:symbol val="square"/>
            <c:size val="8"/>
            <c:spPr>
              <a:solidFill>
                <a:srgbClr val="808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'Sacramento Kings'!$A$1:$A$76</c:f>
              <c:strCache>
                <c:ptCount val="76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  <c:pt idx="63">
                  <c:v>1960-61</c:v>
                </c:pt>
                <c:pt idx="64">
                  <c:v>1959-60</c:v>
                </c:pt>
                <c:pt idx="65">
                  <c:v>1958-59</c:v>
                </c:pt>
                <c:pt idx="66">
                  <c:v>1957-58</c:v>
                </c:pt>
                <c:pt idx="67">
                  <c:v>1956-57</c:v>
                </c:pt>
                <c:pt idx="68">
                  <c:v>1955-56</c:v>
                </c:pt>
                <c:pt idx="69">
                  <c:v>1954-55</c:v>
                </c:pt>
                <c:pt idx="70">
                  <c:v>1953-54</c:v>
                </c:pt>
                <c:pt idx="71">
                  <c:v>1952-53</c:v>
                </c:pt>
                <c:pt idx="72">
                  <c:v>1951-52</c:v>
                </c:pt>
                <c:pt idx="73">
                  <c:v>1950-51</c:v>
                </c:pt>
                <c:pt idx="74">
                  <c:v>1949-50</c:v>
                </c:pt>
                <c:pt idx="75">
                  <c:v>1948-49</c:v>
                </c:pt>
              </c:strCache>
            </c:strRef>
          </c:cat>
          <c:val>
            <c:numRef>
              <c:f>'Sacramento Kings'!$D$1:$D$76</c:f>
              <c:numCache>
                <c:formatCode>0.00%</c:formatCode>
                <c:ptCount val="76"/>
                <c:pt idx="0">
                  <c:v>0.560975609756098</c:v>
                </c:pt>
                <c:pt idx="1">
                  <c:v>0.585365853658537</c:v>
                </c:pt>
                <c:pt idx="2">
                  <c:v>0.365853658536585</c:v>
                </c:pt>
                <c:pt idx="3">
                  <c:v>0.430555555555556</c:v>
                </c:pt>
                <c:pt idx="4">
                  <c:v>0.430555555555556</c:v>
                </c:pt>
                <c:pt idx="5">
                  <c:v>0.475609756097561</c:v>
                </c:pt>
                <c:pt idx="6">
                  <c:v>0.329268292682927</c:v>
                </c:pt>
                <c:pt idx="7">
                  <c:v>0.390243902439024</c:v>
                </c:pt>
                <c:pt idx="8">
                  <c:v>0.402439024390244</c:v>
                </c:pt>
                <c:pt idx="9">
                  <c:v>0.353658536585366</c:v>
                </c:pt>
                <c:pt idx="10">
                  <c:v>0.341463414634146</c:v>
                </c:pt>
                <c:pt idx="11">
                  <c:v>0.341463414634146</c:v>
                </c:pt>
                <c:pt idx="12">
                  <c:v>0.333333333333333</c:v>
                </c:pt>
                <c:pt idx="13">
                  <c:v>0.292682926829268</c:v>
                </c:pt>
                <c:pt idx="14">
                  <c:v>0.304878048780488</c:v>
                </c:pt>
                <c:pt idx="15">
                  <c:v>0.207317073170732</c:v>
                </c:pt>
                <c:pt idx="16">
                  <c:v>0.463414634146342</c:v>
                </c:pt>
                <c:pt idx="17">
                  <c:v>0.402439024390244</c:v>
                </c:pt>
                <c:pt idx="18">
                  <c:v>0.536585365853659</c:v>
                </c:pt>
                <c:pt idx="19">
                  <c:v>0.609756097560976</c:v>
                </c:pt>
                <c:pt idx="20">
                  <c:v>0.670731707317073</c:v>
                </c:pt>
                <c:pt idx="21">
                  <c:v>0.719512195121951</c:v>
                </c:pt>
                <c:pt idx="22">
                  <c:v>0.74390243902439</c:v>
                </c:pt>
                <c:pt idx="23">
                  <c:v>0.670731707317073</c:v>
                </c:pt>
                <c:pt idx="24">
                  <c:v>0.536585365853659</c:v>
                </c:pt>
                <c:pt idx="25">
                  <c:v>0.54</c:v>
                </c:pt>
                <c:pt idx="26">
                  <c:v>0.329268292682927</c:v>
                </c:pt>
                <c:pt idx="27">
                  <c:v>0.414634146341463</c:v>
                </c:pt>
                <c:pt idx="28">
                  <c:v>0.475609756097561</c:v>
                </c:pt>
                <c:pt idx="29">
                  <c:v>0.475609756097561</c:v>
                </c:pt>
                <c:pt idx="30">
                  <c:v>0.341463414634146</c:v>
                </c:pt>
                <c:pt idx="31">
                  <c:v>0.304878048780488</c:v>
                </c:pt>
                <c:pt idx="32">
                  <c:v>0.353658536585366</c:v>
                </c:pt>
                <c:pt idx="33">
                  <c:v>0.304878048780488</c:v>
                </c:pt>
                <c:pt idx="34">
                  <c:v>0.280487804878049</c:v>
                </c:pt>
                <c:pt idx="35">
                  <c:v>0.329268292682927</c:v>
                </c:pt>
                <c:pt idx="36">
                  <c:v>0.292682926829268</c:v>
                </c:pt>
                <c:pt idx="37">
                  <c:v>0.353658536585366</c:v>
                </c:pt>
                <c:pt idx="38">
                  <c:v>0.451219512195122</c:v>
                </c:pt>
                <c:pt idx="39">
                  <c:v>0.378048780487805</c:v>
                </c:pt>
                <c:pt idx="40">
                  <c:v>0.463414634146342</c:v>
                </c:pt>
                <c:pt idx="41">
                  <c:v>0.548780487804878</c:v>
                </c:pt>
                <c:pt idx="42">
                  <c:v>0.365853658536585</c:v>
                </c:pt>
                <c:pt idx="43">
                  <c:v>0.487804878048781</c:v>
                </c:pt>
                <c:pt idx="44">
                  <c:v>0.573170731707317</c:v>
                </c:pt>
                <c:pt idx="45">
                  <c:v>0.585365853658537</c:v>
                </c:pt>
                <c:pt idx="46">
                  <c:v>0.378048780487805</c:v>
                </c:pt>
                <c:pt idx="47">
                  <c:v>0.487804878048781</c:v>
                </c:pt>
                <c:pt idx="48">
                  <c:v>0.378048780487805</c:v>
                </c:pt>
                <c:pt idx="49">
                  <c:v>0.536585365853659</c:v>
                </c:pt>
                <c:pt idx="50">
                  <c:v>0.402439024390244</c:v>
                </c:pt>
                <c:pt idx="51">
                  <c:v>0.439024390243902</c:v>
                </c:pt>
                <c:pt idx="52">
                  <c:v>0.365853658536585</c:v>
                </c:pt>
                <c:pt idx="53">
                  <c:v>0.402439024390244</c:v>
                </c:pt>
                <c:pt idx="54">
                  <c:v>0.439024390243902</c:v>
                </c:pt>
                <c:pt idx="55">
                  <c:v>0.5</c:v>
                </c:pt>
                <c:pt idx="56">
                  <c:v>0.475609756097561</c:v>
                </c:pt>
                <c:pt idx="57">
                  <c:v>0.481481481481481</c:v>
                </c:pt>
                <c:pt idx="58">
                  <c:v>0.5625</c:v>
                </c:pt>
                <c:pt idx="59">
                  <c:v>0.6</c:v>
                </c:pt>
                <c:pt idx="60">
                  <c:v>0.6875</c:v>
                </c:pt>
                <c:pt idx="61">
                  <c:v>0.525</c:v>
                </c:pt>
                <c:pt idx="62">
                  <c:v>0.5375</c:v>
                </c:pt>
                <c:pt idx="63">
                  <c:v>0.417721518987342</c:v>
                </c:pt>
                <c:pt idx="64">
                  <c:v>0.253333333333333</c:v>
                </c:pt>
                <c:pt idx="65">
                  <c:v>0.263888888888889</c:v>
                </c:pt>
                <c:pt idx="66">
                  <c:v>0.458333333333333</c:v>
                </c:pt>
                <c:pt idx="67">
                  <c:v>0.430555555555556</c:v>
                </c:pt>
                <c:pt idx="68">
                  <c:v>0.430555555555556</c:v>
                </c:pt>
                <c:pt idx="69">
                  <c:v>0.402777777777778</c:v>
                </c:pt>
                <c:pt idx="70">
                  <c:v>0.611111111111111</c:v>
                </c:pt>
                <c:pt idx="71">
                  <c:v>0.628571428571429</c:v>
                </c:pt>
                <c:pt idx="72">
                  <c:v>0.621212121212121</c:v>
                </c:pt>
                <c:pt idx="73">
                  <c:v>0.602941176470588</c:v>
                </c:pt>
                <c:pt idx="74">
                  <c:v>0.75</c:v>
                </c:pt>
                <c:pt idx="75">
                  <c:v>0.75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659632"/>
        <c:axId val="68751912"/>
      </c:lineChart>
      <c:catAx>
        <c:axId val="8365963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8751912"/>
        <c:crossesAt val="0"/>
        <c:auto val="1"/>
        <c:lblAlgn val="ctr"/>
        <c:lblOffset val="100"/>
        <c:noMultiLvlLbl val="0"/>
      </c:catAx>
      <c:valAx>
        <c:axId val="68751912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3659632"/>
        <c:crossesAt val="0"/>
        <c:crossBetween val="between"/>
      </c:valAx>
      <c:catAx>
        <c:axId val="78077195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6874026"/>
        <c:auto val="1"/>
        <c:lblAlgn val="ctr"/>
        <c:lblOffset val="100"/>
        <c:noMultiLvlLbl val="0"/>
      </c:catAx>
      <c:valAx>
        <c:axId val="66874026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8077195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'Toronto Raptors'!$A$1:$A$29</c:f>
              <c:strCache>
                <c:ptCount val="29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</c:strCache>
            </c:strRef>
          </c:cat>
          <c:val>
            <c:numRef>
              <c:f>'Toronto Raptors'!$H$1:$H$29</c:f>
              <c:numCache>
                <c:formatCode>0.00%</c:formatCode>
                <c:ptCount val="29"/>
                <c:pt idx="0">
                  <c:v>-0.027410138248848</c:v>
                </c:pt>
                <c:pt idx="1">
                  <c:v>0.00102127659574502</c:v>
                </c:pt>
                <c:pt idx="2">
                  <c:v>-0.012689497716895</c:v>
                </c:pt>
                <c:pt idx="3">
                  <c:v>0.035183486238532</c:v>
                </c:pt>
                <c:pt idx="4">
                  <c:v>0.0211082251082251</c:v>
                </c:pt>
                <c:pt idx="5">
                  <c:v>0.037766233766234</c:v>
                </c:pt>
                <c:pt idx="6">
                  <c:v>0.0290230414746541</c:v>
                </c:pt>
                <c:pt idx="7">
                  <c:v>0.025437229437229</c:v>
                </c:pt>
                <c:pt idx="8">
                  <c:v>0.020589743589744</c:v>
                </c:pt>
                <c:pt idx="9">
                  <c:v>0.037</c:v>
                </c:pt>
                <c:pt idx="10">
                  <c:v>0.027762711864407</c:v>
                </c:pt>
                <c:pt idx="11">
                  <c:v>0.035747747747748</c:v>
                </c:pt>
                <c:pt idx="12">
                  <c:v>0.0188888888888891</c:v>
                </c:pt>
                <c:pt idx="13">
                  <c:v>-0.00729508196721296</c:v>
                </c:pt>
                <c:pt idx="14">
                  <c:v>0.00481632653061204</c:v>
                </c:pt>
                <c:pt idx="15">
                  <c:v>0.050720647773279</c:v>
                </c:pt>
                <c:pt idx="16">
                  <c:v>0.0569799196787151</c:v>
                </c:pt>
                <c:pt idx="17">
                  <c:v>0.03704214559387</c:v>
                </c:pt>
                <c:pt idx="18">
                  <c:v>0.0457528517110271</c:v>
                </c:pt>
                <c:pt idx="19">
                  <c:v>0.019210727969349</c:v>
                </c:pt>
                <c:pt idx="20">
                  <c:v>-0.00206611570247905</c:v>
                </c:pt>
                <c:pt idx="21">
                  <c:v>-0.040196721311475</c:v>
                </c:pt>
                <c:pt idx="22">
                  <c:v>-0.013100840336134</c:v>
                </c:pt>
                <c:pt idx="23">
                  <c:v>1.20481927710081E-005</c:v>
                </c:pt>
                <c:pt idx="24">
                  <c:v>0.01401185770751</c:v>
                </c:pt>
                <c:pt idx="25">
                  <c:v>0.0313178294573641</c:v>
                </c:pt>
                <c:pt idx="26">
                  <c:v>-0.019642585551331</c:v>
                </c:pt>
                <c:pt idx="27">
                  <c:v>-0.019130434782609</c:v>
                </c:pt>
                <c:pt idx="28">
                  <c:v>-0.015636363636364</c:v>
                </c:pt>
              </c:numCache>
            </c:numRef>
          </c:val>
        </c:ser>
        <c:gapWidth val="100"/>
        <c:overlap val="0"/>
        <c:axId val="6315205"/>
        <c:axId val="44047893"/>
      </c:barChart>
      <c:lineChart>
        <c:grouping val="standard"/>
        <c:varyColors val="0"/>
        <c:ser>
          <c:idx val="1"/>
          <c:order val="1"/>
          <c:spPr>
            <a:solidFill>
              <a:srgbClr val="ff0000"/>
            </a:solidFill>
            <a:ln w="73080">
              <a:solidFill>
                <a:srgbClr val="ff0000"/>
              </a:solidFill>
              <a:round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'Toronto Raptors'!$A$1:$A$29</c:f>
              <c:strCache>
                <c:ptCount val="29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</c:strCache>
            </c:strRef>
          </c:cat>
          <c:val>
            <c:numRef>
              <c:f>'Toronto Raptors'!$D$1:$D$29</c:f>
              <c:numCache>
                <c:formatCode>0.00%</c:formatCode>
                <c:ptCount val="29"/>
                <c:pt idx="0">
                  <c:v>0.304878048780488</c:v>
                </c:pt>
                <c:pt idx="1">
                  <c:v>0.5</c:v>
                </c:pt>
                <c:pt idx="2">
                  <c:v>0.585365853658537</c:v>
                </c:pt>
                <c:pt idx="3">
                  <c:v>0.375</c:v>
                </c:pt>
                <c:pt idx="4">
                  <c:v>0.736111111111111</c:v>
                </c:pt>
                <c:pt idx="5">
                  <c:v>0.707317073170732</c:v>
                </c:pt>
                <c:pt idx="6">
                  <c:v>0.719512195121951</c:v>
                </c:pt>
                <c:pt idx="7">
                  <c:v>0.621951219512195</c:v>
                </c:pt>
                <c:pt idx="8">
                  <c:v>0.682926829268293</c:v>
                </c:pt>
                <c:pt idx="9">
                  <c:v>0.597560975609756</c:v>
                </c:pt>
                <c:pt idx="10">
                  <c:v>0.585365853658537</c:v>
                </c:pt>
                <c:pt idx="11">
                  <c:v>0.414634146341463</c:v>
                </c:pt>
                <c:pt idx="12">
                  <c:v>0.348484848484849</c:v>
                </c:pt>
                <c:pt idx="13">
                  <c:v>0.268292682926829</c:v>
                </c:pt>
                <c:pt idx="14">
                  <c:v>0.487804878048781</c:v>
                </c:pt>
                <c:pt idx="15">
                  <c:v>0.402439024390244</c:v>
                </c:pt>
                <c:pt idx="16">
                  <c:v>0.5</c:v>
                </c:pt>
                <c:pt idx="17">
                  <c:v>0.573170731707317</c:v>
                </c:pt>
                <c:pt idx="18">
                  <c:v>0.329268292682927</c:v>
                </c:pt>
                <c:pt idx="19">
                  <c:v>0.402439024390244</c:v>
                </c:pt>
                <c:pt idx="20">
                  <c:v>0.402439024390244</c:v>
                </c:pt>
                <c:pt idx="21">
                  <c:v>0.292682926829268</c:v>
                </c:pt>
                <c:pt idx="22">
                  <c:v>0.51219512195122</c:v>
                </c:pt>
                <c:pt idx="23">
                  <c:v>0.573170731707317</c:v>
                </c:pt>
                <c:pt idx="24">
                  <c:v>0.548780487804878</c:v>
                </c:pt>
                <c:pt idx="25">
                  <c:v>0.46</c:v>
                </c:pt>
                <c:pt idx="26">
                  <c:v>0.195121951219512</c:v>
                </c:pt>
                <c:pt idx="27">
                  <c:v>0.365853658536585</c:v>
                </c:pt>
                <c:pt idx="28">
                  <c:v>0.25609756097561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46350"/>
        <c:axId val="21273790"/>
      </c:lineChart>
      <c:catAx>
        <c:axId val="684635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1273790"/>
        <c:crossesAt val="0"/>
        <c:auto val="1"/>
        <c:lblAlgn val="ctr"/>
        <c:lblOffset val="100"/>
        <c:noMultiLvlLbl val="0"/>
      </c:catAx>
      <c:valAx>
        <c:axId val="21273790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846350"/>
        <c:crossesAt val="0"/>
        <c:crossBetween val="between"/>
      </c:valAx>
      <c:catAx>
        <c:axId val="6315205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047893"/>
        <c:auto val="1"/>
        <c:lblAlgn val="ctr"/>
        <c:lblOffset val="100"/>
        <c:noMultiLvlLbl val="0"/>
      </c:catAx>
      <c:valAx>
        <c:axId val="44047893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315205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729fcf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'Utah Jazz'!$A$1:$A$50</c:f>
              <c:strCache>
                <c:ptCount val="50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</c:strCache>
            </c:strRef>
          </c:cat>
          <c:val>
            <c:numRef>
              <c:f>'Utah Jazz'!$H$1:$H$50</c:f>
              <c:numCache>
                <c:formatCode>0.00%</c:formatCode>
                <c:ptCount val="50"/>
                <c:pt idx="0">
                  <c:v>0.046589861751152</c:v>
                </c:pt>
                <c:pt idx="1">
                  <c:v>0.00302127659574503</c:v>
                </c:pt>
                <c:pt idx="2">
                  <c:v>-0.00468949771689498</c:v>
                </c:pt>
                <c:pt idx="3">
                  <c:v>0.0191834862385321</c:v>
                </c:pt>
                <c:pt idx="4">
                  <c:v>0.00410822510822506</c:v>
                </c:pt>
                <c:pt idx="5">
                  <c:v>-0.0302337662337661</c:v>
                </c:pt>
                <c:pt idx="6">
                  <c:v>0.0140230414746541</c:v>
                </c:pt>
                <c:pt idx="7">
                  <c:v>-0.023562770562771</c:v>
                </c:pt>
                <c:pt idx="8">
                  <c:v>-0.0124102564102561</c:v>
                </c:pt>
                <c:pt idx="9">
                  <c:v>-0.029</c:v>
                </c:pt>
                <c:pt idx="10">
                  <c:v>-0.00723728813559299</c:v>
                </c:pt>
                <c:pt idx="11">
                  <c:v>0.011747747747748</c:v>
                </c:pt>
                <c:pt idx="12">
                  <c:v>0.00288888888888905</c:v>
                </c:pt>
                <c:pt idx="13">
                  <c:v>0.00870491803278706</c:v>
                </c:pt>
                <c:pt idx="14">
                  <c:v>-0.018183673469388</c:v>
                </c:pt>
                <c:pt idx="15">
                  <c:v>-0.00227935222672093</c:v>
                </c:pt>
                <c:pt idx="16">
                  <c:v>0.00397991967871503</c:v>
                </c:pt>
                <c:pt idx="17">
                  <c:v>-0.00795785440613006</c:v>
                </c:pt>
                <c:pt idx="18">
                  <c:v>-0.026247148288973</c:v>
                </c:pt>
                <c:pt idx="19">
                  <c:v>0.00221072796934896</c:v>
                </c:pt>
                <c:pt idx="20">
                  <c:v>-0.00606611570247906</c:v>
                </c:pt>
                <c:pt idx="21">
                  <c:v>-0.013196721311475</c:v>
                </c:pt>
                <c:pt idx="22">
                  <c:v>0.010899159663866</c:v>
                </c:pt>
                <c:pt idx="23">
                  <c:v>0.00501204819277101</c:v>
                </c:pt>
                <c:pt idx="24">
                  <c:v>0.02201185770751</c:v>
                </c:pt>
                <c:pt idx="25">
                  <c:v>0.0383178294573641</c:v>
                </c:pt>
                <c:pt idx="26">
                  <c:v>0.035357414448669</c:v>
                </c:pt>
                <c:pt idx="27">
                  <c:v>0.029869565217391</c:v>
                </c:pt>
                <c:pt idx="28">
                  <c:v>0.029363636363636</c:v>
                </c:pt>
                <c:pt idx="29">
                  <c:v>0.046682656826568</c:v>
                </c:pt>
                <c:pt idx="30">
                  <c:v>0.00315789473684203</c:v>
                </c:pt>
                <c:pt idx="31">
                  <c:v>0.011487364620939</c:v>
                </c:pt>
                <c:pt idx="32">
                  <c:v>0.031445692883895</c:v>
                </c:pt>
                <c:pt idx="33">
                  <c:v>0.0255591397849461</c:v>
                </c:pt>
                <c:pt idx="34">
                  <c:v>-0.010912280701754</c:v>
                </c:pt>
                <c:pt idx="35">
                  <c:v>0.00263888888888897</c:v>
                </c:pt>
                <c:pt idx="36">
                  <c:v>-0.016323024054983</c:v>
                </c:pt>
                <c:pt idx="37">
                  <c:v>-0.034655737704918</c:v>
                </c:pt>
                <c:pt idx="38">
                  <c:v>-0.0397755775577561</c:v>
                </c:pt>
                <c:pt idx="39">
                  <c:v>0.010095238095238</c:v>
                </c:pt>
                <c:pt idx="40">
                  <c:v>0.020057239057239</c:v>
                </c:pt>
                <c:pt idx="41">
                  <c:v>0.017484098939929</c:v>
                </c:pt>
                <c:pt idx="42">
                  <c:v>0.00624475524475499</c:v>
                </c:pt>
                <c:pt idx="43">
                  <c:v>0.016134948096886</c:v>
                </c:pt>
                <c:pt idx="44">
                  <c:v>0.042812949640288</c:v>
                </c:pt>
                <c:pt idx="45">
                  <c:v>0.014349823321555</c:v>
                </c:pt>
                <c:pt idx="46">
                  <c:v>-0.0285211267605631</c:v>
                </c:pt>
                <c:pt idx="47">
                  <c:v>0.0220974729241881</c:v>
                </c:pt>
                <c:pt idx="48">
                  <c:v>0.00707063197026003</c:v>
                </c:pt>
                <c:pt idx="49">
                  <c:v>-0.00187301587301603</c:v>
                </c:pt>
              </c:numCache>
            </c:numRef>
          </c:val>
        </c:ser>
        <c:gapWidth val="100"/>
        <c:overlap val="0"/>
        <c:axId val="93385908"/>
        <c:axId val="89067680"/>
      </c:barChart>
      <c:lineChart>
        <c:grouping val="standard"/>
        <c:varyColors val="0"/>
        <c:ser>
          <c:idx val="1"/>
          <c:order val="1"/>
          <c:spPr>
            <a:solidFill>
              <a:srgbClr val="ffff38"/>
            </a:solidFill>
            <a:ln w="73080">
              <a:solidFill>
                <a:srgbClr val="ffff38"/>
              </a:solidFill>
              <a:round/>
            </a:ln>
          </c:spPr>
          <c:marker>
            <c:symbol val="square"/>
            <c:size val="8"/>
            <c:spPr>
              <a:solidFill>
                <a:srgbClr val="ffff38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'Utah Jazz'!$A$1:$A$50</c:f>
              <c:strCache>
                <c:ptCount val="50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</c:strCache>
            </c:strRef>
          </c:cat>
          <c:val>
            <c:numRef>
              <c:f>'Utah Jazz'!$D$1:$D$50</c:f>
              <c:numCache>
                <c:formatCode>0.00%</c:formatCode>
                <c:ptCount val="50"/>
                <c:pt idx="0">
                  <c:v>0.378048780487805</c:v>
                </c:pt>
                <c:pt idx="1">
                  <c:v>0.451219512195122</c:v>
                </c:pt>
                <c:pt idx="2">
                  <c:v>0.597560975609756</c:v>
                </c:pt>
                <c:pt idx="3">
                  <c:v>0.722222222222222</c:v>
                </c:pt>
                <c:pt idx="4">
                  <c:v>0.611111111111111</c:v>
                </c:pt>
                <c:pt idx="5">
                  <c:v>0.609756097560976</c:v>
                </c:pt>
                <c:pt idx="6">
                  <c:v>0.585365853658537</c:v>
                </c:pt>
                <c:pt idx="7">
                  <c:v>0.621951219512195</c:v>
                </c:pt>
                <c:pt idx="8">
                  <c:v>0.487804878048781</c:v>
                </c:pt>
                <c:pt idx="9">
                  <c:v>0.463414634146342</c:v>
                </c:pt>
                <c:pt idx="10">
                  <c:v>0.304878048780488</c:v>
                </c:pt>
                <c:pt idx="11">
                  <c:v>0.524390243902439</c:v>
                </c:pt>
                <c:pt idx="12">
                  <c:v>0.545454545454545</c:v>
                </c:pt>
                <c:pt idx="13">
                  <c:v>0.475609756097561</c:v>
                </c:pt>
                <c:pt idx="14">
                  <c:v>0.646341463414634</c:v>
                </c:pt>
                <c:pt idx="15">
                  <c:v>0.585365853658537</c:v>
                </c:pt>
                <c:pt idx="16">
                  <c:v>0.658536585365854</c:v>
                </c:pt>
                <c:pt idx="17">
                  <c:v>0.621951219512195</c:v>
                </c:pt>
                <c:pt idx="18">
                  <c:v>0.5</c:v>
                </c:pt>
                <c:pt idx="19">
                  <c:v>0.317073170731707</c:v>
                </c:pt>
                <c:pt idx="20">
                  <c:v>0.51219512195122</c:v>
                </c:pt>
                <c:pt idx="21">
                  <c:v>0.573170731707317</c:v>
                </c:pt>
                <c:pt idx="22">
                  <c:v>0.536585365853659</c:v>
                </c:pt>
                <c:pt idx="23">
                  <c:v>0.646341463414634</c:v>
                </c:pt>
                <c:pt idx="24">
                  <c:v>0.670731707317073</c:v>
                </c:pt>
                <c:pt idx="25">
                  <c:v>0.74</c:v>
                </c:pt>
                <c:pt idx="26">
                  <c:v>0.75609756097561</c:v>
                </c:pt>
                <c:pt idx="27">
                  <c:v>0.780487804878049</c:v>
                </c:pt>
                <c:pt idx="28">
                  <c:v>0.670731707317073</c:v>
                </c:pt>
                <c:pt idx="29">
                  <c:v>0.731707317073171</c:v>
                </c:pt>
                <c:pt idx="30">
                  <c:v>0.646341463414634</c:v>
                </c:pt>
                <c:pt idx="31">
                  <c:v>0.573170731707317</c:v>
                </c:pt>
                <c:pt idx="32">
                  <c:v>0.670731707317073</c:v>
                </c:pt>
                <c:pt idx="33">
                  <c:v>0.658536585365854</c:v>
                </c:pt>
                <c:pt idx="34">
                  <c:v>0.670731707317073</c:v>
                </c:pt>
                <c:pt idx="35">
                  <c:v>0.621951219512195</c:v>
                </c:pt>
                <c:pt idx="36">
                  <c:v>0.573170731707317</c:v>
                </c:pt>
                <c:pt idx="37">
                  <c:v>0.536585365853659</c:v>
                </c:pt>
                <c:pt idx="38">
                  <c:v>0.51219512195122</c:v>
                </c:pt>
                <c:pt idx="39">
                  <c:v>0.5</c:v>
                </c:pt>
                <c:pt idx="40">
                  <c:v>0.548780487804878</c:v>
                </c:pt>
                <c:pt idx="41">
                  <c:v>0.365853658536585</c:v>
                </c:pt>
                <c:pt idx="42">
                  <c:v>0.304878048780488</c:v>
                </c:pt>
                <c:pt idx="43">
                  <c:v>0.341463414634146</c:v>
                </c:pt>
                <c:pt idx="44">
                  <c:v>0.292682926829268</c:v>
                </c:pt>
                <c:pt idx="45">
                  <c:v>0.317073170731707</c:v>
                </c:pt>
                <c:pt idx="46">
                  <c:v>0.475609756097561</c:v>
                </c:pt>
                <c:pt idx="47">
                  <c:v>0.426829268292683</c:v>
                </c:pt>
                <c:pt idx="48">
                  <c:v>0.463414634146342</c:v>
                </c:pt>
                <c:pt idx="49">
                  <c:v>0.280487804878049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4312136"/>
        <c:axId val="57430097"/>
      </c:lineChart>
      <c:catAx>
        <c:axId val="3431213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7430097"/>
        <c:crossesAt val="0"/>
        <c:auto val="1"/>
        <c:lblAlgn val="ctr"/>
        <c:lblOffset val="100"/>
        <c:noMultiLvlLbl val="0"/>
      </c:catAx>
      <c:valAx>
        <c:axId val="57430097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4312136"/>
        <c:crossesAt val="0"/>
        <c:crossBetween val="between"/>
      </c:valAx>
      <c:catAx>
        <c:axId val="93385908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9067680"/>
        <c:auto val="1"/>
        <c:lblAlgn val="ctr"/>
        <c:lblOffset val="100"/>
        <c:noMultiLvlLbl val="0"/>
      </c:catAx>
      <c:valAx>
        <c:axId val="89067680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3385908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20e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'Washington Wizards'!$A$1:$A$63</c:f>
              <c:strCache>
                <c:ptCount val="63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</c:strCache>
            </c:strRef>
          </c:cat>
          <c:val>
            <c:numRef>
              <c:f>'Washington Wizards'!$H$1:$H$63</c:f>
              <c:numCache>
                <c:formatCode>0.00%</c:formatCode>
                <c:ptCount val="63"/>
                <c:pt idx="0">
                  <c:v>-0.019410138248848</c:v>
                </c:pt>
                <c:pt idx="1">
                  <c:v>0.00202127659574503</c:v>
                </c:pt>
                <c:pt idx="2">
                  <c:v>0.011310502283105</c:v>
                </c:pt>
                <c:pt idx="3">
                  <c:v>-0.010816513761468</c:v>
                </c:pt>
                <c:pt idx="4">
                  <c:v>0.0131082251082251</c:v>
                </c:pt>
                <c:pt idx="5">
                  <c:v>0.00176623376623397</c:v>
                </c:pt>
                <c:pt idx="6">
                  <c:v>0.00702304147465405</c:v>
                </c:pt>
                <c:pt idx="7">
                  <c:v>0.013437229437229</c:v>
                </c:pt>
                <c:pt idx="8">
                  <c:v>-0.0264102564102561</c:v>
                </c:pt>
                <c:pt idx="9">
                  <c:v>-0.00800000000000001</c:v>
                </c:pt>
                <c:pt idx="10">
                  <c:v>-0.023237288135593</c:v>
                </c:pt>
                <c:pt idx="11">
                  <c:v>-0.019252252252252</c:v>
                </c:pt>
                <c:pt idx="12">
                  <c:v>-0.024111111111111</c:v>
                </c:pt>
                <c:pt idx="13">
                  <c:v>-0.017295081967213</c:v>
                </c:pt>
                <c:pt idx="14">
                  <c:v>0.00281632653061203</c:v>
                </c:pt>
                <c:pt idx="15">
                  <c:v>-0.00627935222672094</c:v>
                </c:pt>
                <c:pt idx="16">
                  <c:v>0.026979919678715</c:v>
                </c:pt>
                <c:pt idx="17">
                  <c:v>0.01404214559387</c:v>
                </c:pt>
                <c:pt idx="18">
                  <c:v>0.011752851711027</c:v>
                </c:pt>
                <c:pt idx="19">
                  <c:v>-0.0297892720306511</c:v>
                </c:pt>
                <c:pt idx="20">
                  <c:v>-0.0380661157024791</c:v>
                </c:pt>
                <c:pt idx="21">
                  <c:v>0.0208032786885251</c:v>
                </c:pt>
                <c:pt idx="22">
                  <c:v>0.012899159663866</c:v>
                </c:pt>
                <c:pt idx="23">
                  <c:v>0.012012048192771</c:v>
                </c:pt>
                <c:pt idx="24">
                  <c:v>-0.00798814229249001</c:v>
                </c:pt>
                <c:pt idx="25">
                  <c:v>-0.023682170542636</c:v>
                </c:pt>
                <c:pt idx="26">
                  <c:v>-0.0466425855513311</c:v>
                </c:pt>
                <c:pt idx="27">
                  <c:v>-0.032130434782609</c:v>
                </c:pt>
                <c:pt idx="28">
                  <c:v>-0.010636363636364</c:v>
                </c:pt>
                <c:pt idx="29">
                  <c:v>-0.010317343173432</c:v>
                </c:pt>
                <c:pt idx="30">
                  <c:v>0.011157894736842</c:v>
                </c:pt>
                <c:pt idx="31">
                  <c:v>-0.00651263537906099</c:v>
                </c:pt>
                <c:pt idx="32">
                  <c:v>0.021445692883895</c:v>
                </c:pt>
                <c:pt idx="33">
                  <c:v>-0.034440860215054</c:v>
                </c:pt>
                <c:pt idx="34">
                  <c:v>-0.000912280701753976</c:v>
                </c:pt>
                <c:pt idx="35">
                  <c:v>0.00463888888888897</c:v>
                </c:pt>
                <c:pt idx="36">
                  <c:v>0.00667697594501704</c:v>
                </c:pt>
                <c:pt idx="37">
                  <c:v>0.004344262295082</c:v>
                </c:pt>
                <c:pt idx="38">
                  <c:v>-0.010775577557756</c:v>
                </c:pt>
                <c:pt idx="39">
                  <c:v>-0.018904761904762</c:v>
                </c:pt>
                <c:pt idx="40">
                  <c:v>-0.00494276094276103</c:v>
                </c:pt>
                <c:pt idx="41">
                  <c:v>-0.0335159010600711</c:v>
                </c:pt>
                <c:pt idx="42">
                  <c:v>0.027244755244755</c:v>
                </c:pt>
                <c:pt idx="43">
                  <c:v>-0.0278650519031141</c:v>
                </c:pt>
                <c:pt idx="44">
                  <c:v>-0.00818705035971201</c:v>
                </c:pt>
                <c:pt idx="45">
                  <c:v>-0.017650176678445</c:v>
                </c:pt>
                <c:pt idx="46">
                  <c:v>-0.0425211267605631</c:v>
                </c:pt>
                <c:pt idx="47">
                  <c:v>-0.034902527075812</c:v>
                </c:pt>
                <c:pt idx="48">
                  <c:v>-0.03092936802974</c:v>
                </c:pt>
                <c:pt idx="49">
                  <c:v>-0.013873015873016</c:v>
                </c:pt>
                <c:pt idx="50">
                  <c:v>-0.026653543307087</c:v>
                </c:pt>
                <c:pt idx="51">
                  <c:v>-0.015893280632411</c:v>
                </c:pt>
                <c:pt idx="52">
                  <c:v>0.012205128205128</c:v>
                </c:pt>
                <c:pt idx="53">
                  <c:v>0.010880733944954</c:v>
                </c:pt>
                <c:pt idx="54">
                  <c:v>0.022258160237389</c:v>
                </c:pt>
                <c:pt idx="55">
                  <c:v>0.017714285714286</c:v>
                </c:pt>
                <c:pt idx="56">
                  <c:v>0.030323450134771</c:v>
                </c:pt>
                <c:pt idx="57">
                  <c:v>-0.00104419889502805</c:v>
                </c:pt>
                <c:pt idx="58">
                  <c:v>-0.0150270270270271</c:v>
                </c:pt>
                <c:pt idx="59">
                  <c:v>-0.00510112359550607</c:v>
                </c:pt>
                <c:pt idx="60">
                  <c:v>-0.034857142857143</c:v>
                </c:pt>
                <c:pt idx="61">
                  <c:v>-0.0300194986072421</c:v>
                </c:pt>
                <c:pt idx="62">
                  <c:v>-0.054762803234501</c:v>
                </c:pt>
              </c:numCache>
            </c:numRef>
          </c:val>
        </c:ser>
        <c:gapWidth val="100"/>
        <c:overlap val="0"/>
        <c:axId val="17410365"/>
        <c:axId val="47776355"/>
      </c:barChart>
      <c:lineChart>
        <c:grouping val="standard"/>
        <c:varyColors val="0"/>
        <c:ser>
          <c:idx val="1"/>
          <c:order val="1"/>
          <c:spPr>
            <a:solidFill>
              <a:srgbClr val="004586"/>
            </a:solidFill>
            <a:ln w="7308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'Washington Wizards'!$A$1:$A$63</c:f>
              <c:strCache>
                <c:ptCount val="63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</c:strCache>
            </c:strRef>
          </c:cat>
          <c:val>
            <c:numRef>
              <c:f>'Washington Wizards'!$D$1:$D$63</c:f>
              <c:numCache>
                <c:formatCode>0.00%</c:formatCode>
                <c:ptCount val="63"/>
                <c:pt idx="0">
                  <c:v>0.182926829268293</c:v>
                </c:pt>
                <c:pt idx="1">
                  <c:v>0.426829268292683</c:v>
                </c:pt>
                <c:pt idx="2">
                  <c:v>0.426829268292683</c:v>
                </c:pt>
                <c:pt idx="3">
                  <c:v>0.472222222222222</c:v>
                </c:pt>
                <c:pt idx="4">
                  <c:v>0.347222222222222</c:v>
                </c:pt>
                <c:pt idx="5">
                  <c:v>0.390243902439024</c:v>
                </c:pt>
                <c:pt idx="6">
                  <c:v>0.524390243902439</c:v>
                </c:pt>
                <c:pt idx="7">
                  <c:v>0.597560975609756</c:v>
                </c:pt>
                <c:pt idx="8">
                  <c:v>0.5</c:v>
                </c:pt>
                <c:pt idx="9">
                  <c:v>0.560975609756098</c:v>
                </c:pt>
                <c:pt idx="10">
                  <c:v>0.536585365853659</c:v>
                </c:pt>
                <c:pt idx="11">
                  <c:v>0.353658536585366</c:v>
                </c:pt>
                <c:pt idx="12">
                  <c:v>0.303030303030303</c:v>
                </c:pt>
                <c:pt idx="13">
                  <c:v>0.280487804878049</c:v>
                </c:pt>
                <c:pt idx="14">
                  <c:v>0.317073170731707</c:v>
                </c:pt>
                <c:pt idx="15">
                  <c:v>0.231707317073171</c:v>
                </c:pt>
                <c:pt idx="16">
                  <c:v>0.524390243902439</c:v>
                </c:pt>
                <c:pt idx="17">
                  <c:v>0.5</c:v>
                </c:pt>
                <c:pt idx="18">
                  <c:v>0.51219512195122</c:v>
                </c:pt>
                <c:pt idx="19">
                  <c:v>0.548780487804878</c:v>
                </c:pt>
                <c:pt idx="20">
                  <c:v>0.304878048780488</c:v>
                </c:pt>
                <c:pt idx="21">
                  <c:v>0.451219512195122</c:v>
                </c:pt>
                <c:pt idx="22">
                  <c:v>0.451219512195122</c:v>
                </c:pt>
                <c:pt idx="23">
                  <c:v>0.231707317073171</c:v>
                </c:pt>
                <c:pt idx="24">
                  <c:v>0.353658536585366</c:v>
                </c:pt>
                <c:pt idx="25">
                  <c:v>0.36</c:v>
                </c:pt>
                <c:pt idx="26">
                  <c:v>0.51219512195122</c:v>
                </c:pt>
                <c:pt idx="27">
                  <c:v>0.536585365853659</c:v>
                </c:pt>
                <c:pt idx="28">
                  <c:v>0.475609756097561</c:v>
                </c:pt>
                <c:pt idx="29">
                  <c:v>0.25609756097561</c:v>
                </c:pt>
                <c:pt idx="30">
                  <c:v>0.292682926829268</c:v>
                </c:pt>
                <c:pt idx="31">
                  <c:v>0.268292682926829</c:v>
                </c:pt>
                <c:pt idx="32">
                  <c:v>0.304878048780488</c:v>
                </c:pt>
                <c:pt idx="33">
                  <c:v>0.365853658536585</c:v>
                </c:pt>
                <c:pt idx="34">
                  <c:v>0.378048780487805</c:v>
                </c:pt>
                <c:pt idx="35">
                  <c:v>0.487804878048781</c:v>
                </c:pt>
                <c:pt idx="36">
                  <c:v>0.463414634146342</c:v>
                </c:pt>
                <c:pt idx="37">
                  <c:v>0.51219512195122</c:v>
                </c:pt>
                <c:pt idx="38">
                  <c:v>0.475609756097561</c:v>
                </c:pt>
                <c:pt idx="39">
                  <c:v>0.487804878048781</c:v>
                </c:pt>
                <c:pt idx="40">
                  <c:v>0.426829268292683</c:v>
                </c:pt>
                <c:pt idx="41">
                  <c:v>0.51219512195122</c:v>
                </c:pt>
                <c:pt idx="42">
                  <c:v>0.524390243902439</c:v>
                </c:pt>
                <c:pt idx="43">
                  <c:v>0.475609756097561</c:v>
                </c:pt>
                <c:pt idx="44">
                  <c:v>0.475609756097561</c:v>
                </c:pt>
                <c:pt idx="45">
                  <c:v>0.658536585365854</c:v>
                </c:pt>
                <c:pt idx="46">
                  <c:v>0.536585365853659</c:v>
                </c:pt>
                <c:pt idx="47">
                  <c:v>0.585365853658537</c:v>
                </c:pt>
                <c:pt idx="48">
                  <c:v>0.585365853658537</c:v>
                </c:pt>
                <c:pt idx="49">
                  <c:v>0.731707317073171</c:v>
                </c:pt>
                <c:pt idx="50">
                  <c:v>0.573170731707317</c:v>
                </c:pt>
                <c:pt idx="51">
                  <c:v>0.634146341463415</c:v>
                </c:pt>
                <c:pt idx="52">
                  <c:v>0.463414634146342</c:v>
                </c:pt>
                <c:pt idx="53">
                  <c:v>0.51219512195122</c:v>
                </c:pt>
                <c:pt idx="54">
                  <c:v>0.609756097560976</c:v>
                </c:pt>
                <c:pt idx="55">
                  <c:v>0.695121951219512</c:v>
                </c:pt>
                <c:pt idx="56">
                  <c:v>0.439024390243902</c:v>
                </c:pt>
                <c:pt idx="57">
                  <c:v>0.246913580246914</c:v>
                </c:pt>
                <c:pt idx="58">
                  <c:v>0.475</c:v>
                </c:pt>
                <c:pt idx="59">
                  <c:v>0.4625</c:v>
                </c:pt>
                <c:pt idx="60">
                  <c:v>0.3875</c:v>
                </c:pt>
                <c:pt idx="61">
                  <c:v>0.3125</c:v>
                </c:pt>
                <c:pt idx="62">
                  <c:v>0.225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1609067"/>
        <c:axId val="45894988"/>
      </c:lineChart>
      <c:catAx>
        <c:axId val="71609067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5894988"/>
        <c:crossesAt val="0"/>
        <c:auto val="1"/>
        <c:lblAlgn val="ctr"/>
        <c:lblOffset val="100"/>
        <c:noMultiLvlLbl val="0"/>
      </c:catAx>
      <c:valAx>
        <c:axId val="45894988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1609067"/>
        <c:crossesAt val="0"/>
        <c:crossBetween val="between"/>
      </c:valAx>
      <c:catAx>
        <c:axId val="17410365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7776355"/>
        <c:auto val="1"/>
        <c:lblAlgn val="ctr"/>
        <c:lblOffset val="100"/>
        <c:noMultiLvlLbl val="0"/>
      </c:catAx>
      <c:valAx>
        <c:axId val="47776355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7410365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a933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'Boston Celtics'!$A$1:$A$78</c:f>
              <c:strCache>
                <c:ptCount val="78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  <c:pt idx="63">
                  <c:v>1960-61</c:v>
                </c:pt>
                <c:pt idx="64">
                  <c:v>1959-60</c:v>
                </c:pt>
                <c:pt idx="65">
                  <c:v>1958-59</c:v>
                </c:pt>
                <c:pt idx="66">
                  <c:v>1957-58</c:v>
                </c:pt>
                <c:pt idx="67">
                  <c:v>1956-57</c:v>
                </c:pt>
                <c:pt idx="68">
                  <c:v>1955-56</c:v>
                </c:pt>
                <c:pt idx="69">
                  <c:v>1954-55</c:v>
                </c:pt>
                <c:pt idx="70">
                  <c:v>1953-54</c:v>
                </c:pt>
                <c:pt idx="71">
                  <c:v>1952-53</c:v>
                </c:pt>
                <c:pt idx="72">
                  <c:v>1951-52</c:v>
                </c:pt>
                <c:pt idx="73">
                  <c:v>1950-51</c:v>
                </c:pt>
                <c:pt idx="74">
                  <c:v>1949-50</c:v>
                </c:pt>
                <c:pt idx="75">
                  <c:v>1948-49</c:v>
                </c:pt>
                <c:pt idx="76">
                  <c:v>1947-48</c:v>
                </c:pt>
                <c:pt idx="77">
                  <c:v>1946-47</c:v>
                </c:pt>
              </c:strCache>
            </c:strRef>
          </c:cat>
          <c:val>
            <c:numRef>
              <c:f>'Boston Celtics'!$H$1:$H$78</c:f>
              <c:numCache>
                <c:formatCode>0.00%</c:formatCode>
                <c:ptCount val="78"/>
                <c:pt idx="0">
                  <c:v>0.0235898617511521</c:v>
                </c:pt>
                <c:pt idx="1">
                  <c:v>0.0290212765957451</c:v>
                </c:pt>
                <c:pt idx="2">
                  <c:v>0.044310502283105</c:v>
                </c:pt>
                <c:pt idx="3">
                  <c:v>-0.00481651376146797</c:v>
                </c:pt>
                <c:pt idx="4">
                  <c:v>0.0261082251082251</c:v>
                </c:pt>
                <c:pt idx="5">
                  <c:v>0.035766233766234</c:v>
                </c:pt>
                <c:pt idx="6">
                  <c:v>0.00602304147465405</c:v>
                </c:pt>
                <c:pt idx="7">
                  <c:v>0.036437229437229</c:v>
                </c:pt>
                <c:pt idx="8">
                  <c:v>0.031589743589744</c:v>
                </c:pt>
                <c:pt idx="9">
                  <c:v>0.004</c:v>
                </c:pt>
                <c:pt idx="10">
                  <c:v>0.022762711864407</c:v>
                </c:pt>
                <c:pt idx="11">
                  <c:v>0.023747747747748</c:v>
                </c:pt>
                <c:pt idx="12">
                  <c:v>0.0268888888888891</c:v>
                </c:pt>
                <c:pt idx="13">
                  <c:v>0.00770491803278706</c:v>
                </c:pt>
                <c:pt idx="14">
                  <c:v>-0.013183673469388</c:v>
                </c:pt>
                <c:pt idx="15">
                  <c:v>-0.00827935222672094</c:v>
                </c:pt>
                <c:pt idx="16">
                  <c:v>0.015979919678715</c:v>
                </c:pt>
                <c:pt idx="17">
                  <c:v>0.01604214559387</c:v>
                </c:pt>
                <c:pt idx="18">
                  <c:v>0.00975285171102702</c:v>
                </c:pt>
                <c:pt idx="19">
                  <c:v>0.00921072796934896</c:v>
                </c:pt>
                <c:pt idx="20">
                  <c:v>-0.00206611570247905</c:v>
                </c:pt>
                <c:pt idx="21">
                  <c:v>-0.016196721311475</c:v>
                </c:pt>
                <c:pt idx="22">
                  <c:v>0.011899159663866</c:v>
                </c:pt>
                <c:pt idx="23">
                  <c:v>-0.006987951807229</c:v>
                </c:pt>
                <c:pt idx="24">
                  <c:v>-0.00598814229249001</c:v>
                </c:pt>
                <c:pt idx="25">
                  <c:v>-0.036682170542636</c:v>
                </c:pt>
                <c:pt idx="26">
                  <c:v>-0.011642585551331</c:v>
                </c:pt>
                <c:pt idx="27">
                  <c:v>0.010869565217391</c:v>
                </c:pt>
                <c:pt idx="28">
                  <c:v>-0.024636363636364</c:v>
                </c:pt>
                <c:pt idx="29">
                  <c:v>0.018682656826568</c:v>
                </c:pt>
                <c:pt idx="30">
                  <c:v>-0.00684210526315798</c:v>
                </c:pt>
                <c:pt idx="31">
                  <c:v>0.022487364620939</c:v>
                </c:pt>
                <c:pt idx="32">
                  <c:v>0.051445692883895</c:v>
                </c:pt>
                <c:pt idx="33">
                  <c:v>0.060559139784946</c:v>
                </c:pt>
                <c:pt idx="34">
                  <c:v>0.067087719298246</c:v>
                </c:pt>
                <c:pt idx="35">
                  <c:v>0.015638888888889</c:v>
                </c:pt>
                <c:pt idx="36">
                  <c:v>0.0366769759450171</c:v>
                </c:pt>
                <c:pt idx="37">
                  <c:v>0.047344262295082</c:v>
                </c:pt>
                <c:pt idx="38">
                  <c:v>0.038224422442244</c:v>
                </c:pt>
                <c:pt idx="39">
                  <c:v>0.0440952380952381</c:v>
                </c:pt>
                <c:pt idx="40">
                  <c:v>0.031057239057239</c:v>
                </c:pt>
                <c:pt idx="41">
                  <c:v>-0.00151590106007105</c:v>
                </c:pt>
                <c:pt idx="42">
                  <c:v>-0.00475524475524503</c:v>
                </c:pt>
                <c:pt idx="43">
                  <c:v>0.00113494809688597</c:v>
                </c:pt>
                <c:pt idx="44">
                  <c:v>0.012812949640288</c:v>
                </c:pt>
                <c:pt idx="45">
                  <c:v>0.031349823321555</c:v>
                </c:pt>
                <c:pt idx="46">
                  <c:v>0.025478873239437</c:v>
                </c:pt>
                <c:pt idx="47">
                  <c:v>0.00509747292418805</c:v>
                </c:pt>
                <c:pt idx="48">
                  <c:v>0.0290706319702601</c:v>
                </c:pt>
                <c:pt idx="49">
                  <c:v>0.025126984126984</c:v>
                </c:pt>
                <c:pt idx="50">
                  <c:v>0.028346456692913</c:v>
                </c:pt>
                <c:pt idx="51">
                  <c:v>0.021106719367589</c:v>
                </c:pt>
                <c:pt idx="52">
                  <c:v>0.030205128205128</c:v>
                </c:pt>
                <c:pt idx="53">
                  <c:v>0.011880733944954</c:v>
                </c:pt>
                <c:pt idx="54">
                  <c:v>0.035258160237389</c:v>
                </c:pt>
                <c:pt idx="55">
                  <c:v>0.014714285714286</c:v>
                </c:pt>
                <c:pt idx="56">
                  <c:v>0.00132345013477098</c:v>
                </c:pt>
                <c:pt idx="57">
                  <c:v>0.015955801104972</c:v>
                </c:pt>
                <c:pt idx="58">
                  <c:v>0.011972972972973</c:v>
                </c:pt>
                <c:pt idx="59">
                  <c:v>0.0118988764044939</c:v>
                </c:pt>
                <c:pt idx="60">
                  <c:v>0.002142857142857</c:v>
                </c:pt>
                <c:pt idx="61">
                  <c:v>-0.00201949860724204</c:v>
                </c:pt>
                <c:pt idx="62">
                  <c:v>0.000237196765498937</c:v>
                </c:pt>
                <c:pt idx="63">
                  <c:v>0.00237967914438497</c:v>
                </c:pt>
                <c:pt idx="64">
                  <c:v>-0.000636871508379988</c:v>
                </c:pt>
                <c:pt idx="65">
                  <c:v>0.011179063360882</c:v>
                </c:pt>
                <c:pt idx="66">
                  <c:v>-0.00973629242819907</c:v>
                </c:pt>
                <c:pt idx="67">
                  <c:v>-0.000677506775067949</c:v>
                </c:pt>
                <c:pt idx="68">
                  <c:v>0.021631578947368</c:v>
                </c:pt>
                <c:pt idx="69">
                  <c:v>0.03783844011142</c:v>
                </c:pt>
                <c:pt idx="70">
                  <c:v>0.016909090909091</c:v>
                </c:pt>
                <c:pt idx="71">
                  <c:v>0.012122562674095</c:v>
                </c:pt>
                <c:pt idx="72">
                  <c:v>-0.00093975903614496</c:v>
                </c:pt>
                <c:pt idx="73">
                  <c:v>-0.00853293413173706</c:v>
                </c:pt>
                <c:pt idx="74">
                  <c:v>-0.00815151515151502</c:v>
                </c:pt>
                <c:pt idx="75">
                  <c:v>-0.0668753993610219</c:v>
                </c:pt>
                <c:pt idx="76">
                  <c:v>-0.015074074074074</c:v>
                </c:pt>
                <c:pt idx="77">
                  <c:v>-0.051129032258065</c:v>
                </c:pt>
              </c:numCache>
            </c:numRef>
          </c:val>
        </c:ser>
        <c:gapWidth val="100"/>
        <c:overlap val="0"/>
        <c:axId val="70089735"/>
        <c:axId val="34999075"/>
      </c:barChart>
      <c:lineChart>
        <c:grouping val="standard"/>
        <c:varyColors val="0"/>
        <c:ser>
          <c:idx val="1"/>
          <c:order val="1"/>
          <c:spPr>
            <a:solidFill>
              <a:srgbClr val="b47804"/>
            </a:solidFill>
            <a:ln w="73080">
              <a:solidFill>
                <a:srgbClr val="b47804"/>
              </a:solidFill>
              <a:round/>
            </a:ln>
          </c:spPr>
          <c:marker>
            <c:symbol val="square"/>
            <c:size val="8"/>
            <c:spPr>
              <a:solidFill>
                <a:srgbClr val="b478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'Boston Celtics'!$A$1:$A$78</c:f>
              <c:strCache>
                <c:ptCount val="78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  <c:pt idx="58">
                  <c:v>1965-66</c:v>
                </c:pt>
                <c:pt idx="59">
                  <c:v>1964-65</c:v>
                </c:pt>
                <c:pt idx="60">
                  <c:v>1963-64</c:v>
                </c:pt>
                <c:pt idx="61">
                  <c:v>1962-63</c:v>
                </c:pt>
                <c:pt idx="62">
                  <c:v>1961-62</c:v>
                </c:pt>
                <c:pt idx="63">
                  <c:v>1960-61</c:v>
                </c:pt>
                <c:pt idx="64">
                  <c:v>1959-60</c:v>
                </c:pt>
                <c:pt idx="65">
                  <c:v>1958-59</c:v>
                </c:pt>
                <c:pt idx="66">
                  <c:v>1957-58</c:v>
                </c:pt>
                <c:pt idx="67">
                  <c:v>1956-57</c:v>
                </c:pt>
                <c:pt idx="68">
                  <c:v>1955-56</c:v>
                </c:pt>
                <c:pt idx="69">
                  <c:v>1954-55</c:v>
                </c:pt>
                <c:pt idx="70">
                  <c:v>1953-54</c:v>
                </c:pt>
                <c:pt idx="71">
                  <c:v>1952-53</c:v>
                </c:pt>
                <c:pt idx="72">
                  <c:v>1951-52</c:v>
                </c:pt>
                <c:pt idx="73">
                  <c:v>1950-51</c:v>
                </c:pt>
                <c:pt idx="74">
                  <c:v>1949-50</c:v>
                </c:pt>
                <c:pt idx="75">
                  <c:v>1948-49</c:v>
                </c:pt>
                <c:pt idx="76">
                  <c:v>1947-48</c:v>
                </c:pt>
                <c:pt idx="77">
                  <c:v>1946-47</c:v>
                </c:pt>
              </c:strCache>
            </c:strRef>
          </c:cat>
          <c:val>
            <c:numRef>
              <c:f>'Boston Celtics'!$D$1:$D$78</c:f>
              <c:numCache>
                <c:formatCode>0.00%</c:formatCode>
                <c:ptCount val="78"/>
                <c:pt idx="0">
                  <c:v>0.780487804878049</c:v>
                </c:pt>
                <c:pt idx="1">
                  <c:v>0.695121951219512</c:v>
                </c:pt>
                <c:pt idx="2">
                  <c:v>0.621951219512195</c:v>
                </c:pt>
                <c:pt idx="3">
                  <c:v>0.5</c:v>
                </c:pt>
                <c:pt idx="4">
                  <c:v>0.666666666666667</c:v>
                </c:pt>
                <c:pt idx="5">
                  <c:v>0.597560975609756</c:v>
                </c:pt>
                <c:pt idx="6">
                  <c:v>0.670731707317073</c:v>
                </c:pt>
                <c:pt idx="7">
                  <c:v>0.646341463414634</c:v>
                </c:pt>
                <c:pt idx="8">
                  <c:v>0.585365853658537</c:v>
                </c:pt>
                <c:pt idx="9">
                  <c:v>0.487804878048781</c:v>
                </c:pt>
                <c:pt idx="10">
                  <c:v>0.304878048780488</c:v>
                </c:pt>
                <c:pt idx="11">
                  <c:v>0.506172839506173</c:v>
                </c:pt>
                <c:pt idx="12">
                  <c:v>0.590909090909091</c:v>
                </c:pt>
                <c:pt idx="13">
                  <c:v>0.682926829268293</c:v>
                </c:pt>
                <c:pt idx="14">
                  <c:v>0.609756097560976</c:v>
                </c:pt>
                <c:pt idx="15">
                  <c:v>0.75609756097561</c:v>
                </c:pt>
                <c:pt idx="16">
                  <c:v>0.804878048780488</c:v>
                </c:pt>
                <c:pt idx="17">
                  <c:v>0.292682926829268</c:v>
                </c:pt>
                <c:pt idx="18">
                  <c:v>0.402439024390244</c:v>
                </c:pt>
                <c:pt idx="19">
                  <c:v>0.548780487804878</c:v>
                </c:pt>
                <c:pt idx="20">
                  <c:v>0.439024390243902</c:v>
                </c:pt>
                <c:pt idx="21">
                  <c:v>0.536585365853659</c:v>
                </c:pt>
                <c:pt idx="22">
                  <c:v>0.597560975609756</c:v>
                </c:pt>
                <c:pt idx="23">
                  <c:v>0.439024390243902</c:v>
                </c:pt>
                <c:pt idx="24">
                  <c:v>0.426829268292683</c:v>
                </c:pt>
                <c:pt idx="25">
                  <c:v>0.38</c:v>
                </c:pt>
                <c:pt idx="26">
                  <c:v>0.439024390243902</c:v>
                </c:pt>
                <c:pt idx="27">
                  <c:v>0.182926829268293</c:v>
                </c:pt>
                <c:pt idx="28">
                  <c:v>0.402439024390244</c:v>
                </c:pt>
                <c:pt idx="29">
                  <c:v>0.426829268292683</c:v>
                </c:pt>
                <c:pt idx="30">
                  <c:v>0.390243902439024</c:v>
                </c:pt>
                <c:pt idx="31">
                  <c:v>0.585365853658537</c:v>
                </c:pt>
                <c:pt idx="32">
                  <c:v>0.621951219512195</c:v>
                </c:pt>
                <c:pt idx="33">
                  <c:v>0.682926829268293</c:v>
                </c:pt>
                <c:pt idx="34">
                  <c:v>0.634146341463415</c:v>
                </c:pt>
                <c:pt idx="35">
                  <c:v>0.51219512195122</c:v>
                </c:pt>
                <c:pt idx="36">
                  <c:v>0.695121951219512</c:v>
                </c:pt>
                <c:pt idx="37">
                  <c:v>0.719512195121951</c:v>
                </c:pt>
                <c:pt idx="38">
                  <c:v>0.817073170731707</c:v>
                </c:pt>
                <c:pt idx="39">
                  <c:v>0.768292682926829</c:v>
                </c:pt>
                <c:pt idx="40">
                  <c:v>0.75609756097561</c:v>
                </c:pt>
                <c:pt idx="41">
                  <c:v>0.682926829268293</c:v>
                </c:pt>
                <c:pt idx="42">
                  <c:v>0.768292682926829</c:v>
                </c:pt>
                <c:pt idx="43">
                  <c:v>0.75609756097561</c:v>
                </c:pt>
                <c:pt idx="44">
                  <c:v>0.74390243902439</c:v>
                </c:pt>
                <c:pt idx="45">
                  <c:v>0.353658536585366</c:v>
                </c:pt>
                <c:pt idx="46">
                  <c:v>0.390243902439024</c:v>
                </c:pt>
                <c:pt idx="47">
                  <c:v>0.536585365853659</c:v>
                </c:pt>
                <c:pt idx="48">
                  <c:v>0.658536585365854</c:v>
                </c:pt>
                <c:pt idx="49">
                  <c:v>0.731707317073171</c:v>
                </c:pt>
                <c:pt idx="50">
                  <c:v>0.682926829268293</c:v>
                </c:pt>
                <c:pt idx="51">
                  <c:v>0.829268292682927</c:v>
                </c:pt>
                <c:pt idx="52">
                  <c:v>0.682926829268293</c:v>
                </c:pt>
                <c:pt idx="53">
                  <c:v>0.536585365853659</c:v>
                </c:pt>
                <c:pt idx="54">
                  <c:v>0.414634146341463</c:v>
                </c:pt>
                <c:pt idx="55">
                  <c:v>0.585365853658537</c:v>
                </c:pt>
                <c:pt idx="56">
                  <c:v>0.658536585365854</c:v>
                </c:pt>
                <c:pt idx="57">
                  <c:v>0.740740740740741</c:v>
                </c:pt>
                <c:pt idx="58">
                  <c:v>0.675</c:v>
                </c:pt>
                <c:pt idx="59">
                  <c:v>0.775</c:v>
                </c:pt>
                <c:pt idx="60">
                  <c:v>0.7375</c:v>
                </c:pt>
                <c:pt idx="61">
                  <c:v>0.725</c:v>
                </c:pt>
                <c:pt idx="62">
                  <c:v>0.75</c:v>
                </c:pt>
                <c:pt idx="63">
                  <c:v>0.721518987341772</c:v>
                </c:pt>
                <c:pt idx="64">
                  <c:v>0.786666666666667</c:v>
                </c:pt>
                <c:pt idx="65">
                  <c:v>0.722222222222222</c:v>
                </c:pt>
                <c:pt idx="66">
                  <c:v>0.680555555555556</c:v>
                </c:pt>
                <c:pt idx="67">
                  <c:v>0.611111111111111</c:v>
                </c:pt>
                <c:pt idx="68">
                  <c:v>0.541666666666667</c:v>
                </c:pt>
                <c:pt idx="69">
                  <c:v>0.5</c:v>
                </c:pt>
                <c:pt idx="70">
                  <c:v>0.583333333333333</c:v>
                </c:pt>
                <c:pt idx="71">
                  <c:v>0.647887323943662</c:v>
                </c:pt>
                <c:pt idx="72">
                  <c:v>0.590909090909091</c:v>
                </c:pt>
                <c:pt idx="73">
                  <c:v>0.565217391304348</c:v>
                </c:pt>
                <c:pt idx="74">
                  <c:v>0.323529411764706</c:v>
                </c:pt>
                <c:pt idx="75">
                  <c:v>0.416666666666667</c:v>
                </c:pt>
                <c:pt idx="76">
                  <c:v>0.416666666666667</c:v>
                </c:pt>
                <c:pt idx="77">
                  <c:v>0.366666666666667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660323"/>
        <c:axId val="59333269"/>
      </c:lineChart>
      <c:catAx>
        <c:axId val="58660323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9333269"/>
        <c:crossesAt val="0"/>
        <c:auto val="1"/>
        <c:lblAlgn val="ctr"/>
        <c:lblOffset val="100"/>
        <c:noMultiLvlLbl val="0"/>
      </c:catAx>
      <c:valAx>
        <c:axId val="59333269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8660323"/>
        <c:crossesAt val="0"/>
        <c:crossBetween val="between"/>
      </c:valAx>
      <c:catAx>
        <c:axId val="70089735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4999075"/>
        <c:auto val="1"/>
        <c:lblAlgn val="ctr"/>
        <c:lblOffset val="100"/>
        <c:noMultiLvlLbl val="0"/>
      </c:catAx>
      <c:valAx>
        <c:axId val="34999075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0089735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ffff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'Brooklyn Nets'!$A$1:$A$57</c:f>
              <c:strCache>
                <c:ptCount val="57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</c:strCache>
            </c:strRef>
          </c:cat>
          <c:val>
            <c:numRef>
              <c:f>'Brooklyn Nets'!$H$1:$H$57</c:f>
              <c:numCache>
                <c:formatCode>0.00%</c:formatCode>
                <c:ptCount val="57"/>
                <c:pt idx="0">
                  <c:v>-0.027410138248848</c:v>
                </c:pt>
                <c:pt idx="1">
                  <c:v>0.017021276595745</c:v>
                </c:pt>
                <c:pt idx="2">
                  <c:v>0.0333105022831051</c:v>
                </c:pt>
                <c:pt idx="3">
                  <c:v>0.0241834862385321</c:v>
                </c:pt>
                <c:pt idx="4">
                  <c:v>-0.029891774891775</c:v>
                </c:pt>
                <c:pt idx="5">
                  <c:v>-0.0212337662337661</c:v>
                </c:pt>
                <c:pt idx="6">
                  <c:v>0.00702304147465405</c:v>
                </c:pt>
                <c:pt idx="7">
                  <c:v>0.017437229437229</c:v>
                </c:pt>
                <c:pt idx="8">
                  <c:v>0.000589743589743952</c:v>
                </c:pt>
                <c:pt idx="9">
                  <c:v>-0.002</c:v>
                </c:pt>
                <c:pt idx="10">
                  <c:v>-0.00123728813559298</c:v>
                </c:pt>
                <c:pt idx="11">
                  <c:v>-0.021252252252252</c:v>
                </c:pt>
                <c:pt idx="12">
                  <c:v>0.0258888888888891</c:v>
                </c:pt>
                <c:pt idx="13">
                  <c:v>-0.00329508196721295</c:v>
                </c:pt>
                <c:pt idx="14">
                  <c:v>0.0208163265306121</c:v>
                </c:pt>
                <c:pt idx="15">
                  <c:v>0.00572064777327908</c:v>
                </c:pt>
                <c:pt idx="16">
                  <c:v>-0.019020080321285</c:v>
                </c:pt>
                <c:pt idx="17">
                  <c:v>-0.0239578544061301</c:v>
                </c:pt>
                <c:pt idx="18">
                  <c:v>0.012752851711027</c:v>
                </c:pt>
                <c:pt idx="19">
                  <c:v>0.00821072796934896</c:v>
                </c:pt>
                <c:pt idx="20">
                  <c:v>0.000933884297520948</c:v>
                </c:pt>
                <c:pt idx="21">
                  <c:v>-0.00119672131147497</c:v>
                </c:pt>
                <c:pt idx="22">
                  <c:v>-0.017100840336134</c:v>
                </c:pt>
                <c:pt idx="23">
                  <c:v>0.012012048192771</c:v>
                </c:pt>
                <c:pt idx="24">
                  <c:v>0.03301185770751</c:v>
                </c:pt>
                <c:pt idx="25">
                  <c:v>0.0403178294573641</c:v>
                </c:pt>
                <c:pt idx="26">
                  <c:v>0.006357414448669</c:v>
                </c:pt>
                <c:pt idx="27">
                  <c:v>0.000869565217391011</c:v>
                </c:pt>
                <c:pt idx="28">
                  <c:v>0.00636363636363602</c:v>
                </c:pt>
                <c:pt idx="29">
                  <c:v>0.024682656826568</c:v>
                </c:pt>
                <c:pt idx="30">
                  <c:v>0.025157894736842</c:v>
                </c:pt>
                <c:pt idx="31">
                  <c:v>0.012487364620939</c:v>
                </c:pt>
                <c:pt idx="32">
                  <c:v>-0.0245543071161051</c:v>
                </c:pt>
                <c:pt idx="33">
                  <c:v>-0.024440860215054</c:v>
                </c:pt>
                <c:pt idx="34">
                  <c:v>-0.018912280701754</c:v>
                </c:pt>
                <c:pt idx="35">
                  <c:v>-0.0363611111111111</c:v>
                </c:pt>
                <c:pt idx="36">
                  <c:v>-0.037323024054983</c:v>
                </c:pt>
                <c:pt idx="37">
                  <c:v>0.006344262295082</c:v>
                </c:pt>
                <c:pt idx="38">
                  <c:v>-0.000775577557756035</c:v>
                </c:pt>
                <c:pt idx="39">
                  <c:v>-0.032904761904762</c:v>
                </c:pt>
                <c:pt idx="40">
                  <c:v>-0.0609427609427611</c:v>
                </c:pt>
                <c:pt idx="41">
                  <c:v>-0.0335159010600711</c:v>
                </c:pt>
                <c:pt idx="42">
                  <c:v>-0.016755244755245</c:v>
                </c:pt>
                <c:pt idx="43">
                  <c:v>0.000134948096885967</c:v>
                </c:pt>
                <c:pt idx="44">
                  <c:v>0.015812949640288</c:v>
                </c:pt>
                <c:pt idx="45">
                  <c:v>-0.023650176678445</c:v>
                </c:pt>
                <c:pt idx="46">
                  <c:v>-0.0365211267605631</c:v>
                </c:pt>
                <c:pt idx="47">
                  <c:v>-0.014902527075812</c:v>
                </c:pt>
                <c:pt idx="48">
                  <c:v>0.01007063197026</c:v>
                </c:pt>
                <c:pt idx="49">
                  <c:v>0.012126984126984</c:v>
                </c:pt>
                <c:pt idx="50">
                  <c:v>-0.017653543307087</c:v>
                </c:pt>
                <c:pt idx="51">
                  <c:v>-0.021893280632411</c:v>
                </c:pt>
                <c:pt idx="52">
                  <c:v>0.022205128205128</c:v>
                </c:pt>
                <c:pt idx="53">
                  <c:v>0.015880733944954</c:v>
                </c:pt>
                <c:pt idx="54">
                  <c:v>-0.046741839762611</c:v>
                </c:pt>
                <c:pt idx="55">
                  <c:v>0.027714285714286</c:v>
                </c:pt>
                <c:pt idx="56">
                  <c:v>0.023323450134771</c:v>
                </c:pt>
              </c:numCache>
            </c:numRef>
          </c:val>
        </c:ser>
        <c:gapWidth val="100"/>
        <c:overlap val="0"/>
        <c:axId val="72249071"/>
        <c:axId val="74627731"/>
      </c:barChart>
      <c:lineChart>
        <c:grouping val="standard"/>
        <c:varyColors val="0"/>
        <c:ser>
          <c:idx val="1"/>
          <c:order val="1"/>
          <c:spPr>
            <a:solidFill>
              <a:srgbClr val="000000"/>
            </a:solidFill>
            <a:ln w="7308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'Brooklyn Nets'!$A$1:$A$57</c:f>
              <c:strCache>
                <c:ptCount val="57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</c:strCache>
            </c:strRef>
          </c:cat>
          <c:val>
            <c:numRef>
              <c:f>'Brooklyn Nets'!$D$1:$D$57</c:f>
              <c:numCache>
                <c:formatCode>0.00%</c:formatCode>
                <c:ptCount val="57"/>
                <c:pt idx="0">
                  <c:v>0.390243902439024</c:v>
                </c:pt>
                <c:pt idx="1">
                  <c:v>0.548780487804878</c:v>
                </c:pt>
                <c:pt idx="2">
                  <c:v>0.536585365853659</c:v>
                </c:pt>
                <c:pt idx="3">
                  <c:v>0.666666666666667</c:v>
                </c:pt>
                <c:pt idx="4">
                  <c:v>0.486111111111111</c:v>
                </c:pt>
                <c:pt idx="5">
                  <c:v>0.51219512195122</c:v>
                </c:pt>
                <c:pt idx="6">
                  <c:v>0.341463414634146</c:v>
                </c:pt>
                <c:pt idx="7">
                  <c:v>0.24390243902439</c:v>
                </c:pt>
                <c:pt idx="8">
                  <c:v>0.25609756097561</c:v>
                </c:pt>
                <c:pt idx="9">
                  <c:v>0.463414634146342</c:v>
                </c:pt>
                <c:pt idx="10">
                  <c:v>0.536585365853659</c:v>
                </c:pt>
                <c:pt idx="11">
                  <c:v>0.597560975609756</c:v>
                </c:pt>
                <c:pt idx="12">
                  <c:v>0.333333333333333</c:v>
                </c:pt>
                <c:pt idx="13">
                  <c:v>0.292682926829268</c:v>
                </c:pt>
                <c:pt idx="14">
                  <c:v>0.146341463414634</c:v>
                </c:pt>
                <c:pt idx="15">
                  <c:v>0.414634146341463</c:v>
                </c:pt>
                <c:pt idx="16">
                  <c:v>0.414634146341463</c:v>
                </c:pt>
                <c:pt idx="17">
                  <c:v>0.5</c:v>
                </c:pt>
                <c:pt idx="18">
                  <c:v>0.597560975609756</c:v>
                </c:pt>
                <c:pt idx="19">
                  <c:v>0.51219512195122</c:v>
                </c:pt>
                <c:pt idx="20">
                  <c:v>0.573170731707317</c:v>
                </c:pt>
                <c:pt idx="21">
                  <c:v>0.597560975609756</c:v>
                </c:pt>
                <c:pt idx="22">
                  <c:v>0.634146341463415</c:v>
                </c:pt>
                <c:pt idx="23">
                  <c:v>0.317073170731707</c:v>
                </c:pt>
                <c:pt idx="24">
                  <c:v>0.378048780487805</c:v>
                </c:pt>
                <c:pt idx="25">
                  <c:v>0.32</c:v>
                </c:pt>
                <c:pt idx="26">
                  <c:v>0.524390243902439</c:v>
                </c:pt>
                <c:pt idx="27">
                  <c:v>0.317073170731707</c:v>
                </c:pt>
                <c:pt idx="28">
                  <c:v>0.365853658536585</c:v>
                </c:pt>
                <c:pt idx="29">
                  <c:v>0.365853658536585</c:v>
                </c:pt>
                <c:pt idx="30">
                  <c:v>0.548780487804878</c:v>
                </c:pt>
                <c:pt idx="31">
                  <c:v>0.524390243902439</c:v>
                </c:pt>
                <c:pt idx="32">
                  <c:v>0.487804878048781</c:v>
                </c:pt>
                <c:pt idx="33">
                  <c:v>0.317073170731707</c:v>
                </c:pt>
                <c:pt idx="34">
                  <c:v>0.207317073170732</c:v>
                </c:pt>
                <c:pt idx="35">
                  <c:v>0.317073170731707</c:v>
                </c:pt>
                <c:pt idx="36">
                  <c:v>0.231707317073171</c:v>
                </c:pt>
                <c:pt idx="37">
                  <c:v>0.292682926829268</c:v>
                </c:pt>
                <c:pt idx="38">
                  <c:v>0.475609756097561</c:v>
                </c:pt>
                <c:pt idx="39">
                  <c:v>0.51219512195122</c:v>
                </c:pt>
                <c:pt idx="40">
                  <c:v>0.548780487804878</c:v>
                </c:pt>
                <c:pt idx="41">
                  <c:v>0.597560975609756</c:v>
                </c:pt>
                <c:pt idx="42">
                  <c:v>0.536585365853659</c:v>
                </c:pt>
                <c:pt idx="43">
                  <c:v>0.292682926829268</c:v>
                </c:pt>
                <c:pt idx="44">
                  <c:v>0.414634146341463</c:v>
                </c:pt>
                <c:pt idx="45">
                  <c:v>0.451219512195122</c:v>
                </c:pt>
                <c:pt idx="46">
                  <c:v>0.292682926829268</c:v>
                </c:pt>
                <c:pt idx="47">
                  <c:v>0.268292682926829</c:v>
                </c:pt>
                <c:pt idx="48">
                  <c:v>0.654761904761905</c:v>
                </c:pt>
                <c:pt idx="49">
                  <c:v>0.690476190476191</c:v>
                </c:pt>
                <c:pt idx="50">
                  <c:v>0.654761904761905</c:v>
                </c:pt>
                <c:pt idx="51">
                  <c:v>0.357142857142857</c:v>
                </c:pt>
                <c:pt idx="52">
                  <c:v>0.523809523809524</c:v>
                </c:pt>
                <c:pt idx="53">
                  <c:v>0.476190476190476</c:v>
                </c:pt>
                <c:pt idx="54">
                  <c:v>0.464285714285714</c:v>
                </c:pt>
                <c:pt idx="55">
                  <c:v>0.217948717948718</c:v>
                </c:pt>
                <c:pt idx="56">
                  <c:v>0.461538461538462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7669810"/>
        <c:axId val="23461421"/>
      </c:lineChart>
      <c:catAx>
        <c:axId val="9766981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3461421"/>
        <c:crossesAt val="0"/>
        <c:auto val="1"/>
        <c:lblAlgn val="ctr"/>
        <c:lblOffset val="100"/>
        <c:noMultiLvlLbl val="0"/>
      </c:catAx>
      <c:valAx>
        <c:axId val="23461421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7669810"/>
        <c:crossesAt val="0"/>
        <c:crossBetween val="between"/>
      </c:valAx>
      <c:catAx>
        <c:axId val="72249071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4627731"/>
        <c:auto val="1"/>
        <c:lblAlgn val="ctr"/>
        <c:lblOffset val="100"/>
        <c:noMultiLvlLbl val="0"/>
      </c:catAx>
      <c:valAx>
        <c:axId val="74627731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2249071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729fcf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'Charlotte Hornets'!$A$1:$A$34</c:f>
              <c:strCache>
                <c:ptCount val="34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2001-02</c:v>
                </c:pt>
                <c:pt idx="21">
                  <c:v>2000-01</c:v>
                </c:pt>
                <c:pt idx="22">
                  <c:v>1999-00</c:v>
                </c:pt>
                <c:pt idx="23">
                  <c:v>1998-99</c:v>
                </c:pt>
                <c:pt idx="24">
                  <c:v>1997-98</c:v>
                </c:pt>
                <c:pt idx="25">
                  <c:v>1996-97</c:v>
                </c:pt>
                <c:pt idx="26">
                  <c:v>1995-96</c:v>
                </c:pt>
                <c:pt idx="27">
                  <c:v>1994-95</c:v>
                </c:pt>
                <c:pt idx="28">
                  <c:v>1993-94</c:v>
                </c:pt>
                <c:pt idx="29">
                  <c:v>1992-93</c:v>
                </c:pt>
                <c:pt idx="30">
                  <c:v>1991-92</c:v>
                </c:pt>
                <c:pt idx="31">
                  <c:v>1990-91</c:v>
                </c:pt>
                <c:pt idx="32">
                  <c:v>1989-90</c:v>
                </c:pt>
                <c:pt idx="33">
                  <c:v>1988-89</c:v>
                </c:pt>
              </c:strCache>
            </c:strRef>
          </c:cat>
          <c:val>
            <c:numRef>
              <c:f>'Charlotte Hornets'!$H$1:$H$34</c:f>
              <c:numCache>
                <c:formatCode>0.00%</c:formatCode>
                <c:ptCount val="34"/>
                <c:pt idx="0">
                  <c:v>0.00258986175115206</c:v>
                </c:pt>
                <c:pt idx="1">
                  <c:v>-0.033978723404255</c:v>
                </c:pt>
                <c:pt idx="2">
                  <c:v>-0.031689497716895</c:v>
                </c:pt>
                <c:pt idx="3">
                  <c:v>-0.018816513761468</c:v>
                </c:pt>
                <c:pt idx="4">
                  <c:v>-0.026891774891775</c:v>
                </c:pt>
                <c:pt idx="5">
                  <c:v>0.030766233766234</c:v>
                </c:pt>
                <c:pt idx="6">
                  <c:v>-0.017976958525346</c:v>
                </c:pt>
                <c:pt idx="7">
                  <c:v>0.0444372294372289</c:v>
                </c:pt>
                <c:pt idx="8">
                  <c:v>0.033589743589744</c:v>
                </c:pt>
                <c:pt idx="9">
                  <c:v>-0.002</c:v>
                </c:pt>
                <c:pt idx="10">
                  <c:v>-0.017237288135593</c:v>
                </c:pt>
                <c:pt idx="11">
                  <c:v>-0.00225225225225201</c:v>
                </c:pt>
                <c:pt idx="12">
                  <c:v>-0.00511111111111096</c:v>
                </c:pt>
                <c:pt idx="13">
                  <c:v>-0.00629508196721296</c:v>
                </c:pt>
                <c:pt idx="14">
                  <c:v>-0.00818367346938798</c:v>
                </c:pt>
                <c:pt idx="15">
                  <c:v>-0.033279352226721</c:v>
                </c:pt>
                <c:pt idx="16">
                  <c:v>-0.041020080321285</c:v>
                </c:pt>
                <c:pt idx="17">
                  <c:v>-0.0169578544061301</c:v>
                </c:pt>
                <c:pt idx="18">
                  <c:v>-0.016247148288973</c:v>
                </c:pt>
                <c:pt idx="19">
                  <c:v>-0.0457892720306511</c:v>
                </c:pt>
                <c:pt idx="20">
                  <c:v>-0.00706611570247906</c:v>
                </c:pt>
                <c:pt idx="21">
                  <c:v>-0.013196721311475</c:v>
                </c:pt>
                <c:pt idx="22">
                  <c:v>0.00589915966386601</c:v>
                </c:pt>
                <c:pt idx="23">
                  <c:v>1.20481927710081E-005</c:v>
                </c:pt>
                <c:pt idx="24">
                  <c:v>1.1857707509999E-005</c:v>
                </c:pt>
                <c:pt idx="25">
                  <c:v>0.0483178294573641</c:v>
                </c:pt>
                <c:pt idx="26">
                  <c:v>0.032357414448669</c:v>
                </c:pt>
                <c:pt idx="27">
                  <c:v>0.037869565217391</c:v>
                </c:pt>
                <c:pt idx="28">
                  <c:v>0.025363636363636</c:v>
                </c:pt>
                <c:pt idx="29">
                  <c:v>0.036682656826568</c:v>
                </c:pt>
                <c:pt idx="30">
                  <c:v>0.018157894736842</c:v>
                </c:pt>
                <c:pt idx="31">
                  <c:v>0.024487364620939</c:v>
                </c:pt>
                <c:pt idx="32">
                  <c:v>-0.000554307116105046</c:v>
                </c:pt>
                <c:pt idx="33">
                  <c:v>0.00355913978494604</c:v>
                </c:pt>
              </c:numCache>
            </c:numRef>
          </c:val>
        </c:ser>
        <c:gapWidth val="100"/>
        <c:overlap val="0"/>
        <c:axId val="18209330"/>
        <c:axId val="20329680"/>
      </c:barChart>
      <c:lineChart>
        <c:grouping val="standard"/>
        <c:varyColors val="0"/>
        <c:ser>
          <c:idx val="1"/>
          <c:order val="1"/>
          <c:spPr>
            <a:solidFill>
              <a:srgbClr val="55308d"/>
            </a:solidFill>
            <a:ln w="73080">
              <a:solidFill>
                <a:srgbClr val="55308d"/>
              </a:solidFill>
              <a:round/>
            </a:ln>
          </c:spPr>
          <c:marker>
            <c:symbol val="square"/>
            <c:size val="8"/>
            <c:spPr>
              <a:solidFill>
                <a:srgbClr val="55308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'Charlotte Hornets'!$A$1:$A$34</c:f>
              <c:strCache>
                <c:ptCount val="34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2001-02</c:v>
                </c:pt>
                <c:pt idx="21">
                  <c:v>2000-01</c:v>
                </c:pt>
                <c:pt idx="22">
                  <c:v>1999-00</c:v>
                </c:pt>
                <c:pt idx="23">
                  <c:v>1998-99</c:v>
                </c:pt>
                <c:pt idx="24">
                  <c:v>1997-98</c:v>
                </c:pt>
                <c:pt idx="25">
                  <c:v>1996-97</c:v>
                </c:pt>
                <c:pt idx="26">
                  <c:v>1995-96</c:v>
                </c:pt>
                <c:pt idx="27">
                  <c:v>1994-95</c:v>
                </c:pt>
                <c:pt idx="28">
                  <c:v>1993-94</c:v>
                </c:pt>
                <c:pt idx="29">
                  <c:v>1992-93</c:v>
                </c:pt>
                <c:pt idx="30">
                  <c:v>1991-92</c:v>
                </c:pt>
                <c:pt idx="31">
                  <c:v>1990-91</c:v>
                </c:pt>
                <c:pt idx="32">
                  <c:v>1989-90</c:v>
                </c:pt>
                <c:pt idx="33">
                  <c:v>1988-89</c:v>
                </c:pt>
              </c:strCache>
            </c:strRef>
          </c:cat>
          <c:val>
            <c:numRef>
              <c:f>'Charlotte Hornets'!$D$1:$D$34</c:f>
              <c:numCache>
                <c:formatCode>0.00%</c:formatCode>
                <c:ptCount val="34"/>
                <c:pt idx="0">
                  <c:v>0.25609756097561</c:v>
                </c:pt>
                <c:pt idx="1">
                  <c:v>0.329268292682927</c:v>
                </c:pt>
                <c:pt idx="2">
                  <c:v>0.524390243902439</c:v>
                </c:pt>
                <c:pt idx="3">
                  <c:v>0.458333333333333</c:v>
                </c:pt>
                <c:pt idx="4">
                  <c:v>0.353846153846154</c:v>
                </c:pt>
                <c:pt idx="5">
                  <c:v>0.475609756097561</c:v>
                </c:pt>
                <c:pt idx="6">
                  <c:v>0.439024390243902</c:v>
                </c:pt>
                <c:pt idx="7">
                  <c:v>0.439024390243902</c:v>
                </c:pt>
                <c:pt idx="8">
                  <c:v>0.585365853658537</c:v>
                </c:pt>
                <c:pt idx="9">
                  <c:v>0.402439024390244</c:v>
                </c:pt>
                <c:pt idx="10">
                  <c:v>0.524390243902439</c:v>
                </c:pt>
                <c:pt idx="11">
                  <c:v>0.25609756097561</c:v>
                </c:pt>
                <c:pt idx="12">
                  <c:v>0.106060606060606</c:v>
                </c:pt>
                <c:pt idx="13">
                  <c:v>0.414634146341463</c:v>
                </c:pt>
                <c:pt idx="14">
                  <c:v>0.536585365853659</c:v>
                </c:pt>
                <c:pt idx="15">
                  <c:v>0.426829268292683</c:v>
                </c:pt>
                <c:pt idx="16">
                  <c:v>0.390243902439024</c:v>
                </c:pt>
                <c:pt idx="17">
                  <c:v>0.402439024390244</c:v>
                </c:pt>
                <c:pt idx="18">
                  <c:v>0.317073170731707</c:v>
                </c:pt>
                <c:pt idx="19">
                  <c:v>0.219512195121951</c:v>
                </c:pt>
                <c:pt idx="20">
                  <c:v>0.536585365853659</c:v>
                </c:pt>
                <c:pt idx="21">
                  <c:v>0.560975609756098</c:v>
                </c:pt>
                <c:pt idx="22">
                  <c:v>0.597560975609756</c:v>
                </c:pt>
                <c:pt idx="23">
                  <c:v>0.52</c:v>
                </c:pt>
                <c:pt idx="24">
                  <c:v>0.621951219512195</c:v>
                </c:pt>
                <c:pt idx="25">
                  <c:v>0.658536585365854</c:v>
                </c:pt>
                <c:pt idx="26">
                  <c:v>0.5</c:v>
                </c:pt>
                <c:pt idx="27">
                  <c:v>0.609756097560976</c:v>
                </c:pt>
                <c:pt idx="28">
                  <c:v>0.5</c:v>
                </c:pt>
                <c:pt idx="29">
                  <c:v>0.536585365853659</c:v>
                </c:pt>
                <c:pt idx="30">
                  <c:v>0.378048780487805</c:v>
                </c:pt>
                <c:pt idx="31">
                  <c:v>0.317073170731707</c:v>
                </c:pt>
                <c:pt idx="32">
                  <c:v>0.231707317073171</c:v>
                </c:pt>
                <c:pt idx="33">
                  <c:v>0.24390243902439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728984"/>
        <c:axId val="48069293"/>
      </c:lineChart>
      <c:catAx>
        <c:axId val="5872898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8069293"/>
        <c:crossesAt val="0"/>
        <c:auto val="1"/>
        <c:lblAlgn val="ctr"/>
        <c:lblOffset val="100"/>
        <c:noMultiLvlLbl val="0"/>
      </c:catAx>
      <c:valAx>
        <c:axId val="48069293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8728984"/>
        <c:crossesAt val="0"/>
        <c:crossBetween val="between"/>
      </c:valAx>
      <c:catAx>
        <c:axId val="18209330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0329680"/>
        <c:auto val="1"/>
        <c:lblAlgn val="ctr"/>
        <c:lblOffset val="100"/>
        <c:noMultiLvlLbl val="0"/>
      </c:catAx>
      <c:valAx>
        <c:axId val="20329680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8209330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0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'Chicago Bulls'!$A$1:$A$58</c:f>
              <c:strCache>
                <c:ptCount val="58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</c:strCache>
            </c:strRef>
          </c:cat>
          <c:val>
            <c:numRef>
              <c:f>'Chicago Bulls'!$H$1:$H$58</c:f>
              <c:numCache>
                <c:formatCode>0.00%</c:formatCode>
                <c:ptCount val="58"/>
                <c:pt idx="0">
                  <c:v>0.00758986175115206</c:v>
                </c:pt>
                <c:pt idx="1">
                  <c:v>0.026021276595745</c:v>
                </c:pt>
                <c:pt idx="2">
                  <c:v>0.041310502283105</c:v>
                </c:pt>
                <c:pt idx="3">
                  <c:v>0.011183486238532</c:v>
                </c:pt>
                <c:pt idx="4">
                  <c:v>-0.019891774891775</c:v>
                </c:pt>
                <c:pt idx="5">
                  <c:v>0.016766233766234</c:v>
                </c:pt>
                <c:pt idx="6">
                  <c:v>-0.00597695852534597</c:v>
                </c:pt>
                <c:pt idx="7">
                  <c:v>0.027437229437229</c:v>
                </c:pt>
                <c:pt idx="8">
                  <c:v>0.030589743589744</c:v>
                </c:pt>
                <c:pt idx="9">
                  <c:v>0.033</c:v>
                </c:pt>
                <c:pt idx="10">
                  <c:v>0.024762711864407</c:v>
                </c:pt>
                <c:pt idx="11">
                  <c:v>0.020747747747748</c:v>
                </c:pt>
                <c:pt idx="12">
                  <c:v>-0.029111111111111</c:v>
                </c:pt>
                <c:pt idx="13">
                  <c:v>-0.019295081967213</c:v>
                </c:pt>
                <c:pt idx="14">
                  <c:v>-0.00518367346938797</c:v>
                </c:pt>
                <c:pt idx="15">
                  <c:v>0.0227206477732791</c:v>
                </c:pt>
                <c:pt idx="16">
                  <c:v>0.000979919678715024</c:v>
                </c:pt>
                <c:pt idx="17">
                  <c:v>-0.0169578544061301</c:v>
                </c:pt>
                <c:pt idx="18">
                  <c:v>-0.00724714828897299</c:v>
                </c:pt>
                <c:pt idx="19">
                  <c:v>-0.00478927203065105</c:v>
                </c:pt>
                <c:pt idx="20">
                  <c:v>-0.0270661157024791</c:v>
                </c:pt>
                <c:pt idx="21">
                  <c:v>-0.036196721311475</c:v>
                </c:pt>
                <c:pt idx="22">
                  <c:v>-0.030100840336134</c:v>
                </c:pt>
                <c:pt idx="23">
                  <c:v>-0.007987951807229</c:v>
                </c:pt>
                <c:pt idx="24">
                  <c:v>-0.04198814229249</c:v>
                </c:pt>
                <c:pt idx="25">
                  <c:v>-0.019682170542636</c:v>
                </c:pt>
                <c:pt idx="26">
                  <c:v>0.005357414448669</c:v>
                </c:pt>
                <c:pt idx="27">
                  <c:v>0.00786956521739102</c:v>
                </c:pt>
                <c:pt idx="28">
                  <c:v>0.00736363636363602</c:v>
                </c:pt>
                <c:pt idx="29">
                  <c:v>-0.00831734317343202</c:v>
                </c:pt>
                <c:pt idx="30">
                  <c:v>-0.031842105263158</c:v>
                </c:pt>
                <c:pt idx="31">
                  <c:v>-0.021512635379061</c:v>
                </c:pt>
                <c:pt idx="32">
                  <c:v>-0.0125543071161051</c:v>
                </c:pt>
                <c:pt idx="33">
                  <c:v>-0.00344086021505396</c:v>
                </c:pt>
                <c:pt idx="34">
                  <c:v>0.013087719298246</c:v>
                </c:pt>
                <c:pt idx="35">
                  <c:v>0.018638888888889</c:v>
                </c:pt>
                <c:pt idx="36">
                  <c:v>-0.00732302405498297</c:v>
                </c:pt>
                <c:pt idx="37">
                  <c:v>0.017344262295082</c:v>
                </c:pt>
                <c:pt idx="38">
                  <c:v>0.013224422442244</c:v>
                </c:pt>
                <c:pt idx="39">
                  <c:v>0.0220952380952381</c:v>
                </c:pt>
                <c:pt idx="40">
                  <c:v>-0.014942760942761</c:v>
                </c:pt>
                <c:pt idx="41">
                  <c:v>-0.00151590106007105</c:v>
                </c:pt>
                <c:pt idx="42">
                  <c:v>0.022244755244755</c:v>
                </c:pt>
                <c:pt idx="43">
                  <c:v>0.023134948096886</c:v>
                </c:pt>
                <c:pt idx="44">
                  <c:v>0.012812949640288</c:v>
                </c:pt>
                <c:pt idx="45">
                  <c:v>-0.00565017667844503</c:v>
                </c:pt>
                <c:pt idx="46">
                  <c:v>0.000478873239436961</c:v>
                </c:pt>
                <c:pt idx="47">
                  <c:v>-0.00390252707581196</c:v>
                </c:pt>
                <c:pt idx="48">
                  <c:v>7.06319702600267E-005</c:v>
                </c:pt>
                <c:pt idx="49">
                  <c:v>0.011126984126984</c:v>
                </c:pt>
                <c:pt idx="50">
                  <c:v>-0.000653543307087001</c:v>
                </c:pt>
                <c:pt idx="51">
                  <c:v>0.000106719367588992</c:v>
                </c:pt>
                <c:pt idx="52">
                  <c:v>0.00820512820512798</c:v>
                </c:pt>
                <c:pt idx="53">
                  <c:v>0.0468807339449541</c:v>
                </c:pt>
                <c:pt idx="54">
                  <c:v>0.021258160237389</c:v>
                </c:pt>
                <c:pt idx="55">
                  <c:v>0.013714285714286</c:v>
                </c:pt>
                <c:pt idx="56">
                  <c:v>0.018323450134771</c:v>
                </c:pt>
                <c:pt idx="57">
                  <c:v>-4.4198895028047E-005</c:v>
                </c:pt>
              </c:numCache>
            </c:numRef>
          </c:val>
        </c:ser>
        <c:gapWidth val="100"/>
        <c:overlap val="0"/>
        <c:axId val="87382220"/>
        <c:axId val="36987754"/>
      </c:barChart>
      <c:lineChart>
        <c:grouping val="standard"/>
        <c:varyColors val="0"/>
        <c:ser>
          <c:idx val="1"/>
          <c:order val="1"/>
          <c:spPr>
            <a:solidFill>
              <a:srgbClr val="000000"/>
            </a:solidFill>
            <a:ln w="73080">
              <a:solidFill>
                <a:srgbClr val="000000"/>
              </a:solidFill>
              <a:round/>
            </a:ln>
          </c:spPr>
          <c:marker>
            <c:symbol val="square"/>
            <c:size val="8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'Chicago Bulls'!$A$1:$A$58</c:f>
              <c:strCache>
                <c:ptCount val="58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  <c:pt idx="57">
                  <c:v>1966-67</c:v>
                </c:pt>
              </c:strCache>
            </c:strRef>
          </c:cat>
          <c:val>
            <c:numRef>
              <c:f>'Chicago Bulls'!$D$1:$D$58</c:f>
              <c:numCache>
                <c:formatCode>0.00%</c:formatCode>
                <c:ptCount val="58"/>
                <c:pt idx="0">
                  <c:v>0.475609756097561</c:v>
                </c:pt>
                <c:pt idx="1">
                  <c:v>0.487804878048781</c:v>
                </c:pt>
                <c:pt idx="2">
                  <c:v>0.560975609756098</c:v>
                </c:pt>
                <c:pt idx="3">
                  <c:v>0.430555555555556</c:v>
                </c:pt>
                <c:pt idx="4">
                  <c:v>0.338461538461539</c:v>
                </c:pt>
                <c:pt idx="5">
                  <c:v>0.268292682926829</c:v>
                </c:pt>
                <c:pt idx="6">
                  <c:v>0.329268292682927</c:v>
                </c:pt>
                <c:pt idx="7">
                  <c:v>0.5</c:v>
                </c:pt>
                <c:pt idx="8">
                  <c:v>0.51219512195122</c:v>
                </c:pt>
                <c:pt idx="9">
                  <c:v>0.609756097560976</c:v>
                </c:pt>
                <c:pt idx="10">
                  <c:v>0.585365853658537</c:v>
                </c:pt>
                <c:pt idx="11">
                  <c:v>0.548780487804878</c:v>
                </c:pt>
                <c:pt idx="12">
                  <c:v>0.757575757575758</c:v>
                </c:pt>
                <c:pt idx="13">
                  <c:v>0.75609756097561</c:v>
                </c:pt>
                <c:pt idx="14">
                  <c:v>0.5</c:v>
                </c:pt>
                <c:pt idx="15">
                  <c:v>0.5</c:v>
                </c:pt>
                <c:pt idx="16">
                  <c:v>0.402439024390244</c:v>
                </c:pt>
                <c:pt idx="17">
                  <c:v>0.597560975609756</c:v>
                </c:pt>
                <c:pt idx="18">
                  <c:v>0.5</c:v>
                </c:pt>
                <c:pt idx="19">
                  <c:v>0.573170731707317</c:v>
                </c:pt>
                <c:pt idx="20">
                  <c:v>0.280487804878049</c:v>
                </c:pt>
                <c:pt idx="21">
                  <c:v>0.365853658536585</c:v>
                </c:pt>
                <c:pt idx="22">
                  <c:v>0.25609756097561</c:v>
                </c:pt>
                <c:pt idx="23">
                  <c:v>0.182926829268293</c:v>
                </c:pt>
                <c:pt idx="24">
                  <c:v>0.207317073170732</c:v>
                </c:pt>
                <c:pt idx="25">
                  <c:v>0.26</c:v>
                </c:pt>
                <c:pt idx="26">
                  <c:v>0.75609756097561</c:v>
                </c:pt>
                <c:pt idx="27">
                  <c:v>0.841463414634146</c:v>
                </c:pt>
                <c:pt idx="28">
                  <c:v>0.878048780487805</c:v>
                </c:pt>
                <c:pt idx="29">
                  <c:v>0.573170731707317</c:v>
                </c:pt>
                <c:pt idx="30">
                  <c:v>0.670731707317073</c:v>
                </c:pt>
                <c:pt idx="31">
                  <c:v>0.695121951219512</c:v>
                </c:pt>
                <c:pt idx="32">
                  <c:v>0.817073170731707</c:v>
                </c:pt>
                <c:pt idx="33">
                  <c:v>0.74390243902439</c:v>
                </c:pt>
                <c:pt idx="34">
                  <c:v>0.670731707317073</c:v>
                </c:pt>
                <c:pt idx="35">
                  <c:v>0.573170731707317</c:v>
                </c:pt>
                <c:pt idx="36">
                  <c:v>0.609756097560976</c:v>
                </c:pt>
                <c:pt idx="37">
                  <c:v>0.487804878048781</c:v>
                </c:pt>
                <c:pt idx="38">
                  <c:v>0.365853658536585</c:v>
                </c:pt>
                <c:pt idx="39">
                  <c:v>0.463414634146342</c:v>
                </c:pt>
                <c:pt idx="40">
                  <c:v>0.329268292682927</c:v>
                </c:pt>
                <c:pt idx="41">
                  <c:v>0.341463414634146</c:v>
                </c:pt>
                <c:pt idx="42">
                  <c:v>0.414634146341463</c:v>
                </c:pt>
                <c:pt idx="43">
                  <c:v>0.548780487804878</c:v>
                </c:pt>
                <c:pt idx="44">
                  <c:v>0.365853658536585</c:v>
                </c:pt>
                <c:pt idx="45">
                  <c:v>0.378048780487805</c:v>
                </c:pt>
                <c:pt idx="46">
                  <c:v>0.487804878048781</c:v>
                </c:pt>
                <c:pt idx="47">
                  <c:v>0.536585365853659</c:v>
                </c:pt>
                <c:pt idx="48">
                  <c:v>0.292682926829268</c:v>
                </c:pt>
                <c:pt idx="49">
                  <c:v>0.573170731707317</c:v>
                </c:pt>
                <c:pt idx="50">
                  <c:v>0.658536585365854</c:v>
                </c:pt>
                <c:pt idx="51">
                  <c:v>0.621951219512195</c:v>
                </c:pt>
                <c:pt idx="52">
                  <c:v>0.695121951219512</c:v>
                </c:pt>
                <c:pt idx="53">
                  <c:v>0.621951219512195</c:v>
                </c:pt>
                <c:pt idx="54">
                  <c:v>0.475609756097561</c:v>
                </c:pt>
                <c:pt idx="55">
                  <c:v>0.402439024390244</c:v>
                </c:pt>
                <c:pt idx="56">
                  <c:v>0.353658536585366</c:v>
                </c:pt>
                <c:pt idx="57">
                  <c:v>0.407407407407407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159669"/>
        <c:axId val="33955919"/>
      </c:lineChart>
      <c:catAx>
        <c:axId val="95159669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3955919"/>
        <c:crossesAt val="0"/>
        <c:auto val="1"/>
        <c:lblAlgn val="ctr"/>
        <c:lblOffset val="100"/>
        <c:noMultiLvlLbl val="0"/>
      </c:catAx>
      <c:valAx>
        <c:axId val="33955919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5159669"/>
        <c:crossesAt val="0"/>
        <c:crossBetween val="between"/>
      </c:valAx>
      <c:catAx>
        <c:axId val="87382220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6987754"/>
        <c:auto val="1"/>
        <c:lblAlgn val="ctr"/>
        <c:lblOffset val="100"/>
        <c:noMultiLvlLbl val="0"/>
      </c:catAx>
      <c:valAx>
        <c:axId val="36987754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7382220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bf004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'Cleveland Cavaliers'!$A$1:$A$54</c:f>
              <c:strCache>
                <c:ptCount val="54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</c:strCache>
            </c:strRef>
          </c:cat>
          <c:val>
            <c:numRef>
              <c:f>'Cleveland Cavaliers'!$H$1:$H$54</c:f>
              <c:numCache>
                <c:formatCode>0.00%</c:formatCode>
                <c:ptCount val="54"/>
                <c:pt idx="0">
                  <c:v>-0.018410138248848</c:v>
                </c:pt>
                <c:pt idx="1">
                  <c:v>-0.00297872340425498</c:v>
                </c:pt>
                <c:pt idx="2">
                  <c:v>-0.011689497716895</c:v>
                </c:pt>
                <c:pt idx="3">
                  <c:v>-0.036816513761468</c:v>
                </c:pt>
                <c:pt idx="4">
                  <c:v>-0.016891774891775</c:v>
                </c:pt>
                <c:pt idx="5">
                  <c:v>0.025766233766234</c:v>
                </c:pt>
                <c:pt idx="6">
                  <c:v>0.0140230414746541</c:v>
                </c:pt>
                <c:pt idx="7">
                  <c:v>-0.022562770562771</c:v>
                </c:pt>
                <c:pt idx="8">
                  <c:v>-0.00841025641025606</c:v>
                </c:pt>
                <c:pt idx="9">
                  <c:v>0.001</c:v>
                </c:pt>
                <c:pt idx="10">
                  <c:v>-0.00323728813559299</c:v>
                </c:pt>
                <c:pt idx="11">
                  <c:v>0.003747747747748</c:v>
                </c:pt>
                <c:pt idx="12">
                  <c:v>-0.035111111111111</c:v>
                </c:pt>
                <c:pt idx="13">
                  <c:v>-0.017295081967213</c:v>
                </c:pt>
                <c:pt idx="14">
                  <c:v>-0.039183673469388</c:v>
                </c:pt>
                <c:pt idx="15">
                  <c:v>-0.0162793522267209</c:v>
                </c:pt>
                <c:pt idx="16">
                  <c:v>-0.038020080321285</c:v>
                </c:pt>
                <c:pt idx="17">
                  <c:v>-0.0549578544061301</c:v>
                </c:pt>
                <c:pt idx="18">
                  <c:v>-0.016247148288973</c:v>
                </c:pt>
                <c:pt idx="19">
                  <c:v>-0.00278927203065105</c:v>
                </c:pt>
                <c:pt idx="20">
                  <c:v>0.000933884297520948</c:v>
                </c:pt>
                <c:pt idx="21">
                  <c:v>-0.011196721311475</c:v>
                </c:pt>
                <c:pt idx="22">
                  <c:v>0.019899159663866</c:v>
                </c:pt>
                <c:pt idx="23">
                  <c:v>0.018012048192771</c:v>
                </c:pt>
                <c:pt idx="24">
                  <c:v>-0.000988142292490002</c:v>
                </c:pt>
                <c:pt idx="25">
                  <c:v>0.020317829457364</c:v>
                </c:pt>
                <c:pt idx="26">
                  <c:v>0.018357414448669</c:v>
                </c:pt>
                <c:pt idx="27">
                  <c:v>-0.016130434782609</c:v>
                </c:pt>
                <c:pt idx="28">
                  <c:v>0.024363636363636</c:v>
                </c:pt>
                <c:pt idx="29">
                  <c:v>0.025682656826568</c:v>
                </c:pt>
                <c:pt idx="30">
                  <c:v>0.0331578947368421</c:v>
                </c:pt>
                <c:pt idx="31">
                  <c:v>0.0474873646209391</c:v>
                </c:pt>
                <c:pt idx="32">
                  <c:v>0.048445692883895</c:v>
                </c:pt>
                <c:pt idx="33">
                  <c:v>0.00155913978494604</c:v>
                </c:pt>
                <c:pt idx="34">
                  <c:v>-0.020912280701754</c:v>
                </c:pt>
                <c:pt idx="35">
                  <c:v>-0.0203611111111111</c:v>
                </c:pt>
                <c:pt idx="36">
                  <c:v>-0.022323024054983</c:v>
                </c:pt>
                <c:pt idx="37">
                  <c:v>-0.0636557377049181</c:v>
                </c:pt>
                <c:pt idx="38">
                  <c:v>-0.00377557755775604</c:v>
                </c:pt>
                <c:pt idx="39">
                  <c:v>-0.012904761904762</c:v>
                </c:pt>
                <c:pt idx="40">
                  <c:v>-0.017942760942761</c:v>
                </c:pt>
                <c:pt idx="41">
                  <c:v>-0.0175159010600711</c:v>
                </c:pt>
                <c:pt idx="42">
                  <c:v>0.00224475524475498</c:v>
                </c:pt>
                <c:pt idx="43">
                  <c:v>0.027134948096886</c:v>
                </c:pt>
                <c:pt idx="44">
                  <c:v>0.005812949640288</c:v>
                </c:pt>
                <c:pt idx="45">
                  <c:v>0.017349823321555</c:v>
                </c:pt>
                <c:pt idx="46">
                  <c:v>-0.0125211267605631</c:v>
                </c:pt>
                <c:pt idx="47">
                  <c:v>-0.013902527075812</c:v>
                </c:pt>
                <c:pt idx="48">
                  <c:v>-0.01392936802974</c:v>
                </c:pt>
                <c:pt idx="49">
                  <c:v>-0.023873015873016</c:v>
                </c:pt>
                <c:pt idx="50">
                  <c:v>0.000346456692913</c:v>
                </c:pt>
                <c:pt idx="51">
                  <c:v>-0.011893280632411</c:v>
                </c:pt>
                <c:pt idx="52">
                  <c:v>-0.010794871794872</c:v>
                </c:pt>
                <c:pt idx="53">
                  <c:v>0.00288073394495403</c:v>
                </c:pt>
              </c:numCache>
            </c:numRef>
          </c:val>
        </c:ser>
        <c:gapWidth val="100"/>
        <c:overlap val="0"/>
        <c:axId val="42367027"/>
        <c:axId val="7212802"/>
      </c:barChart>
      <c:lineChart>
        <c:grouping val="standard"/>
        <c:varyColors val="0"/>
        <c:ser>
          <c:idx val="1"/>
          <c:order val="1"/>
          <c:spPr>
            <a:solidFill>
              <a:srgbClr val="ffd428"/>
            </a:solidFill>
            <a:ln w="73080">
              <a:solidFill>
                <a:srgbClr val="ffd428"/>
              </a:solidFill>
              <a:round/>
            </a:ln>
          </c:spPr>
          <c:marker>
            <c:symbol val="square"/>
            <c:size val="8"/>
            <c:spPr>
              <a:solidFill>
                <a:srgbClr val="ffd428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'Cleveland Cavaliers'!$A$1:$A$54</c:f>
              <c:strCache>
                <c:ptCount val="54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</c:strCache>
            </c:strRef>
          </c:cat>
          <c:val>
            <c:numRef>
              <c:f>'Cleveland Cavaliers'!$D$1:$D$54</c:f>
              <c:numCache>
                <c:formatCode>0.00%</c:formatCode>
                <c:ptCount val="54"/>
                <c:pt idx="0">
                  <c:v>0.585365853658537</c:v>
                </c:pt>
                <c:pt idx="1">
                  <c:v>0.621951219512195</c:v>
                </c:pt>
                <c:pt idx="2">
                  <c:v>0.536585365853659</c:v>
                </c:pt>
                <c:pt idx="3">
                  <c:v>0.305555555555556</c:v>
                </c:pt>
                <c:pt idx="4">
                  <c:v>0.292307692307692</c:v>
                </c:pt>
                <c:pt idx="5">
                  <c:v>0.231707317073171</c:v>
                </c:pt>
                <c:pt idx="6">
                  <c:v>0.609756097560976</c:v>
                </c:pt>
                <c:pt idx="7">
                  <c:v>0.621951219512195</c:v>
                </c:pt>
                <c:pt idx="8">
                  <c:v>0.695121951219512</c:v>
                </c:pt>
                <c:pt idx="9">
                  <c:v>0.646341463414634</c:v>
                </c:pt>
                <c:pt idx="10">
                  <c:v>0.402439024390244</c:v>
                </c:pt>
                <c:pt idx="11">
                  <c:v>0.292682926829268</c:v>
                </c:pt>
                <c:pt idx="12">
                  <c:v>0.318181818181818</c:v>
                </c:pt>
                <c:pt idx="13">
                  <c:v>0.231707317073171</c:v>
                </c:pt>
                <c:pt idx="14">
                  <c:v>0.74390243902439</c:v>
                </c:pt>
                <c:pt idx="15">
                  <c:v>0.804878048780488</c:v>
                </c:pt>
                <c:pt idx="16">
                  <c:v>0.548780487804878</c:v>
                </c:pt>
                <c:pt idx="17">
                  <c:v>0.609756097560976</c:v>
                </c:pt>
                <c:pt idx="18">
                  <c:v>0.609756097560976</c:v>
                </c:pt>
                <c:pt idx="19">
                  <c:v>0.51219512195122</c:v>
                </c:pt>
                <c:pt idx="20">
                  <c:v>0.426829268292683</c:v>
                </c:pt>
                <c:pt idx="21">
                  <c:v>0.207317073170732</c:v>
                </c:pt>
                <c:pt idx="22">
                  <c:v>0.353658536585366</c:v>
                </c:pt>
                <c:pt idx="23">
                  <c:v>0.365853658536585</c:v>
                </c:pt>
                <c:pt idx="24">
                  <c:v>0.390243902439024</c:v>
                </c:pt>
                <c:pt idx="25">
                  <c:v>0.44</c:v>
                </c:pt>
                <c:pt idx="26">
                  <c:v>0.573170731707317</c:v>
                </c:pt>
                <c:pt idx="27">
                  <c:v>0.51219512195122</c:v>
                </c:pt>
                <c:pt idx="28">
                  <c:v>0.573170731707317</c:v>
                </c:pt>
                <c:pt idx="29">
                  <c:v>0.524390243902439</c:v>
                </c:pt>
                <c:pt idx="30">
                  <c:v>0.573170731707317</c:v>
                </c:pt>
                <c:pt idx="31">
                  <c:v>0.658536585365854</c:v>
                </c:pt>
                <c:pt idx="32">
                  <c:v>0.695121951219512</c:v>
                </c:pt>
                <c:pt idx="33">
                  <c:v>0.402439024390244</c:v>
                </c:pt>
                <c:pt idx="34">
                  <c:v>0.51219512195122</c:v>
                </c:pt>
                <c:pt idx="35">
                  <c:v>0.695121951219512</c:v>
                </c:pt>
                <c:pt idx="36">
                  <c:v>0.51219512195122</c:v>
                </c:pt>
                <c:pt idx="37">
                  <c:v>0.378048780487805</c:v>
                </c:pt>
                <c:pt idx="38">
                  <c:v>0.353658536585366</c:v>
                </c:pt>
                <c:pt idx="39">
                  <c:v>0.439024390243902</c:v>
                </c:pt>
                <c:pt idx="40">
                  <c:v>0.341463414634146</c:v>
                </c:pt>
                <c:pt idx="41">
                  <c:v>0.280487804878049</c:v>
                </c:pt>
                <c:pt idx="42">
                  <c:v>0.182926829268293</c:v>
                </c:pt>
                <c:pt idx="43">
                  <c:v>0.341463414634146</c:v>
                </c:pt>
                <c:pt idx="44">
                  <c:v>0.451219512195122</c:v>
                </c:pt>
                <c:pt idx="45">
                  <c:v>0.365853658536585</c:v>
                </c:pt>
                <c:pt idx="46">
                  <c:v>0.524390243902439</c:v>
                </c:pt>
                <c:pt idx="47">
                  <c:v>0.524390243902439</c:v>
                </c:pt>
                <c:pt idx="48">
                  <c:v>0.597560975609756</c:v>
                </c:pt>
                <c:pt idx="49">
                  <c:v>0.487804878048781</c:v>
                </c:pt>
                <c:pt idx="50">
                  <c:v>0.353658536585366</c:v>
                </c:pt>
                <c:pt idx="51">
                  <c:v>0.390243902439024</c:v>
                </c:pt>
                <c:pt idx="52">
                  <c:v>0.280487804878049</c:v>
                </c:pt>
                <c:pt idx="53">
                  <c:v>0.182926829268293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568071"/>
        <c:axId val="64850641"/>
      </c:lineChart>
      <c:catAx>
        <c:axId val="64568071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4850641"/>
        <c:crossesAt val="0"/>
        <c:auto val="1"/>
        <c:lblAlgn val="ctr"/>
        <c:lblOffset val="100"/>
        <c:noMultiLvlLbl val="0"/>
      </c:catAx>
      <c:valAx>
        <c:axId val="64850641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4568071"/>
        <c:crossesAt val="0"/>
        <c:crossBetween val="between"/>
      </c:valAx>
      <c:catAx>
        <c:axId val="42367027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212802"/>
        <c:auto val="1"/>
        <c:lblAlgn val="ctr"/>
        <c:lblOffset val="100"/>
        <c:noMultiLvlLbl val="0"/>
      </c:catAx>
      <c:valAx>
        <c:axId val="7212802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2367027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465a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'Dallas Mavericks'!$A$1:$A$44</c:f>
              <c:strCache>
                <c:ptCount val="44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</c:strCache>
            </c:strRef>
          </c:cat>
          <c:val>
            <c:numRef>
              <c:f>'Dallas Mavericks'!$H$1:$H$44</c:f>
              <c:numCache>
                <c:formatCode>0.00%</c:formatCode>
                <c:ptCount val="44"/>
                <c:pt idx="0">
                  <c:v>-0.025410138248848</c:v>
                </c:pt>
                <c:pt idx="1">
                  <c:v>-0.027978723404255</c:v>
                </c:pt>
                <c:pt idx="2">
                  <c:v>-0.000689497716894971</c:v>
                </c:pt>
                <c:pt idx="3">
                  <c:v>-0.00181651376146796</c:v>
                </c:pt>
                <c:pt idx="4">
                  <c:v>0.00410822510822506</c:v>
                </c:pt>
                <c:pt idx="5">
                  <c:v>-0.0242337662337661</c:v>
                </c:pt>
                <c:pt idx="6">
                  <c:v>-0.00197695852534596</c:v>
                </c:pt>
                <c:pt idx="7">
                  <c:v>0.030437229437229</c:v>
                </c:pt>
                <c:pt idx="8">
                  <c:v>0.037589743589744</c:v>
                </c:pt>
                <c:pt idx="9">
                  <c:v>0.002</c:v>
                </c:pt>
                <c:pt idx="10">
                  <c:v>0.0407627118644071</c:v>
                </c:pt>
                <c:pt idx="11">
                  <c:v>0.040747747747748</c:v>
                </c:pt>
                <c:pt idx="12">
                  <c:v>0.0198888888888891</c:v>
                </c:pt>
                <c:pt idx="13">
                  <c:v>0.0147049180327871</c:v>
                </c:pt>
                <c:pt idx="14">
                  <c:v>0.056816326530612</c:v>
                </c:pt>
                <c:pt idx="15">
                  <c:v>0.045720647773279</c:v>
                </c:pt>
                <c:pt idx="16">
                  <c:v>0.058979919678715</c:v>
                </c:pt>
                <c:pt idx="17">
                  <c:v>0.05404214559387</c:v>
                </c:pt>
                <c:pt idx="18">
                  <c:v>0.0377528517110271</c:v>
                </c:pt>
                <c:pt idx="19">
                  <c:v>0.034210727969349</c:v>
                </c:pt>
                <c:pt idx="20">
                  <c:v>0.043933884297521</c:v>
                </c:pt>
                <c:pt idx="21">
                  <c:v>0.070803278688525</c:v>
                </c:pt>
                <c:pt idx="22">
                  <c:v>0.0538991596638661</c:v>
                </c:pt>
                <c:pt idx="23">
                  <c:v>0.0470120481927711</c:v>
                </c:pt>
                <c:pt idx="24">
                  <c:v>0.05301185770751</c:v>
                </c:pt>
                <c:pt idx="25">
                  <c:v>-0.000682170542635974</c:v>
                </c:pt>
                <c:pt idx="26">
                  <c:v>0.015357414448669</c:v>
                </c:pt>
                <c:pt idx="27">
                  <c:v>-0.022130434782609</c:v>
                </c:pt>
                <c:pt idx="28">
                  <c:v>-0.016636363636364</c:v>
                </c:pt>
                <c:pt idx="29">
                  <c:v>-0.000317343173432016</c:v>
                </c:pt>
                <c:pt idx="30">
                  <c:v>0.010157894736842</c:v>
                </c:pt>
                <c:pt idx="31">
                  <c:v>-0.049512635379061</c:v>
                </c:pt>
                <c:pt idx="32">
                  <c:v>-0.00655430711610505</c:v>
                </c:pt>
                <c:pt idx="33">
                  <c:v>-0.00244086021505396</c:v>
                </c:pt>
                <c:pt idx="34">
                  <c:v>0.00208771929824603</c:v>
                </c:pt>
                <c:pt idx="35">
                  <c:v>0.021638888888889</c:v>
                </c:pt>
                <c:pt idx="36">
                  <c:v>0.0226769759450171</c:v>
                </c:pt>
                <c:pt idx="37">
                  <c:v>0.030344262295082</c:v>
                </c:pt>
                <c:pt idx="38">
                  <c:v>0.020224422442244</c:v>
                </c:pt>
                <c:pt idx="39">
                  <c:v>0.0310952380952381</c:v>
                </c:pt>
                <c:pt idx="40">
                  <c:v>-0.00594276094276103</c:v>
                </c:pt>
                <c:pt idx="41">
                  <c:v>0.013484098939929</c:v>
                </c:pt>
                <c:pt idx="42">
                  <c:v>-0.00975524475524503</c:v>
                </c:pt>
                <c:pt idx="43">
                  <c:v>0.000134948096885967</c:v>
                </c:pt>
              </c:numCache>
            </c:numRef>
          </c:val>
        </c:ser>
        <c:gapWidth val="100"/>
        <c:overlap val="0"/>
        <c:axId val="30104828"/>
        <c:axId val="91687961"/>
      </c:barChart>
      <c:lineChart>
        <c:grouping val="standard"/>
        <c:varyColors val="0"/>
        <c:ser>
          <c:idx val="1"/>
          <c:order val="1"/>
          <c:spPr>
            <a:solidFill>
              <a:srgbClr val="dddddd"/>
            </a:solidFill>
            <a:ln w="73080">
              <a:solidFill>
                <a:srgbClr val="dddddd"/>
              </a:solidFill>
              <a:round/>
            </a:ln>
          </c:spPr>
          <c:marker>
            <c:symbol val="square"/>
            <c:size val="8"/>
            <c:spPr>
              <a:solidFill>
                <a:srgbClr val="ddddd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'Dallas Mavericks'!$A$1:$A$44</c:f>
              <c:strCache>
                <c:ptCount val="44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</c:strCache>
            </c:strRef>
          </c:cat>
          <c:val>
            <c:numRef>
              <c:f>'Dallas Mavericks'!$D$1:$D$44</c:f>
              <c:numCache>
                <c:formatCode>0.00%</c:formatCode>
                <c:ptCount val="44"/>
                <c:pt idx="0">
                  <c:v>0.609756097560976</c:v>
                </c:pt>
                <c:pt idx="1">
                  <c:v>0.463414634146342</c:v>
                </c:pt>
                <c:pt idx="2">
                  <c:v>0.634146341463415</c:v>
                </c:pt>
                <c:pt idx="3">
                  <c:v>0.583333333333333</c:v>
                </c:pt>
                <c:pt idx="4">
                  <c:v>0.573333333333333</c:v>
                </c:pt>
                <c:pt idx="5">
                  <c:v>0.402439024390244</c:v>
                </c:pt>
                <c:pt idx="6">
                  <c:v>0.292682926829268</c:v>
                </c:pt>
                <c:pt idx="7">
                  <c:v>0.402439024390244</c:v>
                </c:pt>
                <c:pt idx="8">
                  <c:v>0.51219512195122</c:v>
                </c:pt>
                <c:pt idx="9">
                  <c:v>0.609756097560976</c:v>
                </c:pt>
                <c:pt idx="10">
                  <c:v>0.597560975609756</c:v>
                </c:pt>
                <c:pt idx="11">
                  <c:v>0.5</c:v>
                </c:pt>
                <c:pt idx="12">
                  <c:v>0.545454545454545</c:v>
                </c:pt>
                <c:pt idx="13">
                  <c:v>0.695121951219512</c:v>
                </c:pt>
                <c:pt idx="14">
                  <c:v>0.670731707317073</c:v>
                </c:pt>
                <c:pt idx="15">
                  <c:v>0.609756097560976</c:v>
                </c:pt>
                <c:pt idx="16">
                  <c:v>0.621951219512195</c:v>
                </c:pt>
                <c:pt idx="17">
                  <c:v>0.817073170731707</c:v>
                </c:pt>
                <c:pt idx="18">
                  <c:v>0.731707317073171</c:v>
                </c:pt>
                <c:pt idx="19">
                  <c:v>0.707317073170732</c:v>
                </c:pt>
                <c:pt idx="20">
                  <c:v>0.634146341463415</c:v>
                </c:pt>
                <c:pt idx="21">
                  <c:v>0.731707317073171</c:v>
                </c:pt>
                <c:pt idx="22">
                  <c:v>0.695121951219512</c:v>
                </c:pt>
                <c:pt idx="23">
                  <c:v>0.646341463414634</c:v>
                </c:pt>
                <c:pt idx="24">
                  <c:v>0.487804878048781</c:v>
                </c:pt>
                <c:pt idx="25">
                  <c:v>0.38</c:v>
                </c:pt>
                <c:pt idx="26">
                  <c:v>0.24390243902439</c:v>
                </c:pt>
                <c:pt idx="27">
                  <c:v>0.292682926829268</c:v>
                </c:pt>
                <c:pt idx="28">
                  <c:v>0.317073170731707</c:v>
                </c:pt>
                <c:pt idx="29">
                  <c:v>0.439024390243902</c:v>
                </c:pt>
                <c:pt idx="30">
                  <c:v>0.158536585365854</c:v>
                </c:pt>
                <c:pt idx="31">
                  <c:v>0.134146341463415</c:v>
                </c:pt>
                <c:pt idx="32">
                  <c:v>0.268292682926829</c:v>
                </c:pt>
                <c:pt idx="33">
                  <c:v>0.341463414634146</c:v>
                </c:pt>
                <c:pt idx="34">
                  <c:v>0.573170731707317</c:v>
                </c:pt>
                <c:pt idx="35">
                  <c:v>0.463414634146342</c:v>
                </c:pt>
                <c:pt idx="36">
                  <c:v>0.646341463414634</c:v>
                </c:pt>
                <c:pt idx="37">
                  <c:v>0.670731707317073</c:v>
                </c:pt>
                <c:pt idx="38">
                  <c:v>0.536585365853659</c:v>
                </c:pt>
                <c:pt idx="39">
                  <c:v>0.536585365853659</c:v>
                </c:pt>
                <c:pt idx="40">
                  <c:v>0.524390243902439</c:v>
                </c:pt>
                <c:pt idx="41">
                  <c:v>0.463414634146342</c:v>
                </c:pt>
                <c:pt idx="42">
                  <c:v>0.341463414634146</c:v>
                </c:pt>
                <c:pt idx="43">
                  <c:v>0.182926829268293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309202"/>
        <c:axId val="88522601"/>
      </c:lineChart>
      <c:catAx>
        <c:axId val="8330920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8522601"/>
        <c:crossesAt val="0"/>
        <c:auto val="1"/>
        <c:lblAlgn val="ctr"/>
        <c:lblOffset val="100"/>
        <c:noMultiLvlLbl val="0"/>
      </c:catAx>
      <c:valAx>
        <c:axId val="88522601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3309202"/>
        <c:crossesAt val="0"/>
        <c:crossBetween val="between"/>
      </c:valAx>
      <c:catAx>
        <c:axId val="30104828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1687961"/>
        <c:auto val="1"/>
        <c:lblAlgn val="ctr"/>
        <c:lblOffset val="100"/>
        <c:noMultiLvlLbl val="0"/>
      </c:catAx>
      <c:valAx>
        <c:axId val="91687961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0104828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55269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'Denver Nuggets'!$A$1:$A$57</c:f>
              <c:strCache>
                <c:ptCount val="57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</c:strCache>
            </c:strRef>
          </c:cat>
          <c:val>
            <c:numRef>
              <c:f>'Denver Nuggets'!$H$1:$H$57</c:f>
              <c:numCache>
                <c:formatCode>0.00%</c:formatCode>
                <c:ptCount val="57"/>
                <c:pt idx="0">
                  <c:v>-0.021410138248848</c:v>
                </c:pt>
                <c:pt idx="1">
                  <c:v>-0.031978723404255</c:v>
                </c:pt>
                <c:pt idx="2">
                  <c:v>0.0233105022831051</c:v>
                </c:pt>
                <c:pt idx="3">
                  <c:v>0.0231834862385321</c:v>
                </c:pt>
                <c:pt idx="4">
                  <c:v>0.00210822510822506</c:v>
                </c:pt>
                <c:pt idx="5">
                  <c:v>-0.011233766233766</c:v>
                </c:pt>
                <c:pt idx="6">
                  <c:v>0.00202304147465404</c:v>
                </c:pt>
                <c:pt idx="7">
                  <c:v>0.00343722943722902</c:v>
                </c:pt>
                <c:pt idx="8">
                  <c:v>0.00958974358974396</c:v>
                </c:pt>
                <c:pt idx="9">
                  <c:v>-0.016</c:v>
                </c:pt>
                <c:pt idx="10">
                  <c:v>-0.028237288135593</c:v>
                </c:pt>
                <c:pt idx="11">
                  <c:v>-0.0512522522522521</c:v>
                </c:pt>
                <c:pt idx="12">
                  <c:v>-0.016111111111111</c:v>
                </c:pt>
                <c:pt idx="13">
                  <c:v>0.00270491803278705</c:v>
                </c:pt>
                <c:pt idx="14">
                  <c:v>0.012816326530612</c:v>
                </c:pt>
                <c:pt idx="15">
                  <c:v>-0.0132793522267209</c:v>
                </c:pt>
                <c:pt idx="16">
                  <c:v>-0.00402008032128498</c:v>
                </c:pt>
                <c:pt idx="17">
                  <c:v>-0.00495785440613006</c:v>
                </c:pt>
                <c:pt idx="18">
                  <c:v>-0.00124714828897299</c:v>
                </c:pt>
                <c:pt idx="19">
                  <c:v>0.00821072796934896</c:v>
                </c:pt>
                <c:pt idx="20">
                  <c:v>0.014933884297521</c:v>
                </c:pt>
                <c:pt idx="21">
                  <c:v>-0.059196721311475</c:v>
                </c:pt>
                <c:pt idx="22">
                  <c:v>-0.00810084033613401</c:v>
                </c:pt>
                <c:pt idx="23">
                  <c:v>-0.009987951807229</c:v>
                </c:pt>
                <c:pt idx="24">
                  <c:v>-0.02698814229249</c:v>
                </c:pt>
                <c:pt idx="25">
                  <c:v>0.0333178294573641</c:v>
                </c:pt>
                <c:pt idx="26">
                  <c:v>0.034357414448669</c:v>
                </c:pt>
                <c:pt idx="27">
                  <c:v>0.021869565217391</c:v>
                </c:pt>
                <c:pt idx="28">
                  <c:v>0.00436363636363601</c:v>
                </c:pt>
                <c:pt idx="29">
                  <c:v>0.00368265682656799</c:v>
                </c:pt>
                <c:pt idx="30">
                  <c:v>-0.018842105263158</c:v>
                </c:pt>
                <c:pt idx="31">
                  <c:v>0.00148736462093901</c:v>
                </c:pt>
                <c:pt idx="32">
                  <c:v>-0.0185543071161051</c:v>
                </c:pt>
                <c:pt idx="33">
                  <c:v>-0.000440860215053962</c:v>
                </c:pt>
                <c:pt idx="34">
                  <c:v>0.024087719298246</c:v>
                </c:pt>
                <c:pt idx="35">
                  <c:v>0.019638888888889</c:v>
                </c:pt>
                <c:pt idx="36">
                  <c:v>0.0376769759450171</c:v>
                </c:pt>
                <c:pt idx="37">
                  <c:v>0.00834426229508201</c:v>
                </c:pt>
                <c:pt idx="38">
                  <c:v>0.042224422442244</c:v>
                </c:pt>
                <c:pt idx="39">
                  <c:v>0.0230952380952381</c:v>
                </c:pt>
                <c:pt idx="40">
                  <c:v>0.0570572390572389</c:v>
                </c:pt>
                <c:pt idx="41">
                  <c:v>0.069484098939929</c:v>
                </c:pt>
                <c:pt idx="42">
                  <c:v>0.051244755244755</c:v>
                </c:pt>
                <c:pt idx="43">
                  <c:v>0.032134948096886</c:v>
                </c:pt>
                <c:pt idx="44">
                  <c:v>-0.029187050359712</c:v>
                </c:pt>
                <c:pt idx="45">
                  <c:v>-0.0326501766784451</c:v>
                </c:pt>
                <c:pt idx="46">
                  <c:v>0.011478873239437</c:v>
                </c:pt>
                <c:pt idx="47">
                  <c:v>-0.012902527075812</c:v>
                </c:pt>
                <c:pt idx="48">
                  <c:v>0.0280706319702601</c:v>
                </c:pt>
                <c:pt idx="49">
                  <c:v>0.036126984126984</c:v>
                </c:pt>
                <c:pt idx="50">
                  <c:v>0.010346456692913</c:v>
                </c:pt>
                <c:pt idx="51">
                  <c:v>-0.00589328063241101</c:v>
                </c:pt>
                <c:pt idx="52">
                  <c:v>0.00420512820512797</c:v>
                </c:pt>
                <c:pt idx="53">
                  <c:v>0.016880733944954</c:v>
                </c:pt>
                <c:pt idx="54">
                  <c:v>-0.004741839762611</c:v>
                </c:pt>
                <c:pt idx="55">
                  <c:v>0.017714285714286</c:v>
                </c:pt>
                <c:pt idx="56">
                  <c:v>0.00732345013477098</c:v>
                </c:pt>
              </c:numCache>
            </c:numRef>
          </c:val>
        </c:ser>
        <c:gapWidth val="100"/>
        <c:overlap val="0"/>
        <c:axId val="38738651"/>
        <c:axId val="12461684"/>
      </c:barChart>
      <c:lineChart>
        <c:grouping val="standard"/>
        <c:varyColors val="0"/>
        <c:ser>
          <c:idx val="1"/>
          <c:order val="1"/>
          <c:spPr>
            <a:solidFill>
              <a:srgbClr val="ffff6d"/>
            </a:solidFill>
            <a:ln w="73080">
              <a:solidFill>
                <a:srgbClr val="ffff6d"/>
              </a:solidFill>
              <a:round/>
            </a:ln>
          </c:spPr>
          <c:marker>
            <c:symbol val="square"/>
            <c:size val="8"/>
            <c:spPr>
              <a:solidFill>
                <a:srgbClr val="ffff6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'Denver Nuggets'!$A$1:$A$57</c:f>
              <c:strCache>
                <c:ptCount val="57"/>
                <c:pt idx="0">
                  <c:v>2023-24</c:v>
                </c:pt>
                <c:pt idx="1">
                  <c:v>2022-23</c:v>
                </c:pt>
                <c:pt idx="2">
                  <c:v>2021-22</c:v>
                </c:pt>
                <c:pt idx="3">
                  <c:v>2020-21</c:v>
                </c:pt>
                <c:pt idx="4">
                  <c:v>2019-20</c:v>
                </c:pt>
                <c:pt idx="5">
                  <c:v>2018-19</c:v>
                </c:pt>
                <c:pt idx="6">
                  <c:v>2017-18</c:v>
                </c:pt>
                <c:pt idx="7">
                  <c:v>2016-17</c:v>
                </c:pt>
                <c:pt idx="8">
                  <c:v>2015-16</c:v>
                </c:pt>
                <c:pt idx="9">
                  <c:v>2014-15</c:v>
                </c:pt>
                <c:pt idx="10">
                  <c:v>2013-14</c:v>
                </c:pt>
                <c:pt idx="11">
                  <c:v>2012-13</c:v>
                </c:pt>
                <c:pt idx="12">
                  <c:v>2011-12</c:v>
                </c:pt>
                <c:pt idx="13">
                  <c:v>2010-11</c:v>
                </c:pt>
                <c:pt idx="14">
                  <c:v>2009-10</c:v>
                </c:pt>
                <c:pt idx="15">
                  <c:v>2008-09</c:v>
                </c:pt>
                <c:pt idx="16">
                  <c:v>2007-08</c:v>
                </c:pt>
                <c:pt idx="17">
                  <c:v>2006-07</c:v>
                </c:pt>
                <c:pt idx="18">
                  <c:v>2005-06</c:v>
                </c:pt>
                <c:pt idx="19">
                  <c:v>2004-05</c:v>
                </c:pt>
                <c:pt idx="20">
                  <c:v>2003-04</c:v>
                </c:pt>
                <c:pt idx="21">
                  <c:v>2002-03</c:v>
                </c:pt>
                <c:pt idx="22">
                  <c:v>2001-02</c:v>
                </c:pt>
                <c:pt idx="23">
                  <c:v>2000-01</c:v>
                </c:pt>
                <c:pt idx="24">
                  <c:v>1999-00</c:v>
                </c:pt>
                <c:pt idx="25">
                  <c:v>1998-99</c:v>
                </c:pt>
                <c:pt idx="26">
                  <c:v>1997-98</c:v>
                </c:pt>
                <c:pt idx="27">
                  <c:v>1996-97</c:v>
                </c:pt>
                <c:pt idx="28">
                  <c:v>1995-96</c:v>
                </c:pt>
                <c:pt idx="29">
                  <c:v>1994-95</c:v>
                </c:pt>
                <c:pt idx="30">
                  <c:v>1993-94</c:v>
                </c:pt>
                <c:pt idx="31">
                  <c:v>1992-93</c:v>
                </c:pt>
                <c:pt idx="32">
                  <c:v>1991-92</c:v>
                </c:pt>
                <c:pt idx="33">
                  <c:v>1990-91</c:v>
                </c:pt>
                <c:pt idx="34">
                  <c:v>1989-90</c:v>
                </c:pt>
                <c:pt idx="35">
                  <c:v>1988-89</c:v>
                </c:pt>
                <c:pt idx="36">
                  <c:v>1987-88</c:v>
                </c:pt>
                <c:pt idx="37">
                  <c:v>1986-87</c:v>
                </c:pt>
                <c:pt idx="38">
                  <c:v>1985-86</c:v>
                </c:pt>
                <c:pt idx="39">
                  <c:v>1984-85</c:v>
                </c:pt>
                <c:pt idx="40">
                  <c:v>1983-84</c:v>
                </c:pt>
                <c:pt idx="41">
                  <c:v>1982-83</c:v>
                </c:pt>
                <c:pt idx="42">
                  <c:v>1981-82</c:v>
                </c:pt>
                <c:pt idx="43">
                  <c:v>1980-81</c:v>
                </c:pt>
                <c:pt idx="44">
                  <c:v>1979-80</c:v>
                </c:pt>
                <c:pt idx="45">
                  <c:v>1978-79</c:v>
                </c:pt>
                <c:pt idx="46">
                  <c:v>1977-78</c:v>
                </c:pt>
                <c:pt idx="47">
                  <c:v>1976-77</c:v>
                </c:pt>
                <c:pt idx="48">
                  <c:v>1975-76</c:v>
                </c:pt>
                <c:pt idx="49">
                  <c:v>1974-75</c:v>
                </c:pt>
                <c:pt idx="50">
                  <c:v>1973-74</c:v>
                </c:pt>
                <c:pt idx="51">
                  <c:v>1972-73</c:v>
                </c:pt>
                <c:pt idx="52">
                  <c:v>1971-72</c:v>
                </c:pt>
                <c:pt idx="53">
                  <c:v>1970-71</c:v>
                </c:pt>
                <c:pt idx="54">
                  <c:v>1969-70</c:v>
                </c:pt>
                <c:pt idx="55">
                  <c:v>1968-69</c:v>
                </c:pt>
                <c:pt idx="56">
                  <c:v>1967-68</c:v>
                </c:pt>
              </c:strCache>
            </c:strRef>
          </c:cat>
          <c:val>
            <c:numRef>
              <c:f>'Denver Nuggets'!$D$1:$D$57</c:f>
              <c:numCache>
                <c:formatCode>0.00%</c:formatCode>
                <c:ptCount val="57"/>
                <c:pt idx="0">
                  <c:v>0.695121951219512</c:v>
                </c:pt>
                <c:pt idx="1">
                  <c:v>0.646341463414634</c:v>
                </c:pt>
                <c:pt idx="2">
                  <c:v>0.585365853658537</c:v>
                </c:pt>
                <c:pt idx="3">
                  <c:v>0.652777777777778</c:v>
                </c:pt>
                <c:pt idx="4">
                  <c:v>0.63013698630137</c:v>
                </c:pt>
                <c:pt idx="5">
                  <c:v>0.658536585365854</c:v>
                </c:pt>
                <c:pt idx="6">
                  <c:v>0.560975609756098</c:v>
                </c:pt>
                <c:pt idx="7">
                  <c:v>0.487804878048781</c:v>
                </c:pt>
                <c:pt idx="8">
                  <c:v>0.402439024390244</c:v>
                </c:pt>
                <c:pt idx="9">
                  <c:v>0.365853658536585</c:v>
                </c:pt>
                <c:pt idx="10">
                  <c:v>0.439024390243902</c:v>
                </c:pt>
                <c:pt idx="11">
                  <c:v>0.695121951219512</c:v>
                </c:pt>
                <c:pt idx="12">
                  <c:v>0.575757575757576</c:v>
                </c:pt>
                <c:pt idx="13">
                  <c:v>0.609756097560976</c:v>
                </c:pt>
                <c:pt idx="14">
                  <c:v>0.646341463414634</c:v>
                </c:pt>
                <c:pt idx="15">
                  <c:v>0.658536585365854</c:v>
                </c:pt>
                <c:pt idx="16">
                  <c:v>0.609756097560976</c:v>
                </c:pt>
                <c:pt idx="17">
                  <c:v>0.548780487804878</c:v>
                </c:pt>
                <c:pt idx="18">
                  <c:v>0.536585365853659</c:v>
                </c:pt>
                <c:pt idx="19">
                  <c:v>0.597560975609756</c:v>
                </c:pt>
                <c:pt idx="20">
                  <c:v>0.524390243902439</c:v>
                </c:pt>
                <c:pt idx="21">
                  <c:v>0.207317073170732</c:v>
                </c:pt>
                <c:pt idx="22">
                  <c:v>0.329268292682927</c:v>
                </c:pt>
                <c:pt idx="23">
                  <c:v>0.487804878048781</c:v>
                </c:pt>
                <c:pt idx="24">
                  <c:v>0.426829268292683</c:v>
                </c:pt>
                <c:pt idx="25">
                  <c:v>0.28</c:v>
                </c:pt>
                <c:pt idx="26">
                  <c:v>0.134146341463415</c:v>
                </c:pt>
                <c:pt idx="27">
                  <c:v>0.25609756097561</c:v>
                </c:pt>
                <c:pt idx="28">
                  <c:v>0.426829268292683</c:v>
                </c:pt>
                <c:pt idx="29">
                  <c:v>0.5</c:v>
                </c:pt>
                <c:pt idx="30">
                  <c:v>0.51219512195122</c:v>
                </c:pt>
                <c:pt idx="31">
                  <c:v>0.439024390243902</c:v>
                </c:pt>
                <c:pt idx="32">
                  <c:v>0.292682926829268</c:v>
                </c:pt>
                <c:pt idx="33">
                  <c:v>0.24390243902439</c:v>
                </c:pt>
                <c:pt idx="34">
                  <c:v>0.524390243902439</c:v>
                </c:pt>
                <c:pt idx="35">
                  <c:v>0.536585365853659</c:v>
                </c:pt>
                <c:pt idx="36">
                  <c:v>0.658536585365854</c:v>
                </c:pt>
                <c:pt idx="37">
                  <c:v>0.451219512195122</c:v>
                </c:pt>
                <c:pt idx="38">
                  <c:v>0.573170731707317</c:v>
                </c:pt>
                <c:pt idx="39">
                  <c:v>0.634146341463415</c:v>
                </c:pt>
                <c:pt idx="40">
                  <c:v>0.463414634146342</c:v>
                </c:pt>
                <c:pt idx="41">
                  <c:v>0.548780487804878</c:v>
                </c:pt>
                <c:pt idx="42">
                  <c:v>0.560975609756098</c:v>
                </c:pt>
                <c:pt idx="43">
                  <c:v>0.451219512195122</c:v>
                </c:pt>
                <c:pt idx="44">
                  <c:v>0.365853658536585</c:v>
                </c:pt>
                <c:pt idx="45">
                  <c:v>0.573170731707317</c:v>
                </c:pt>
                <c:pt idx="46">
                  <c:v>0.585365853658537</c:v>
                </c:pt>
                <c:pt idx="47">
                  <c:v>0.609756097560976</c:v>
                </c:pt>
                <c:pt idx="48">
                  <c:v>0.714285714285714</c:v>
                </c:pt>
                <c:pt idx="49">
                  <c:v>0.773809523809524</c:v>
                </c:pt>
                <c:pt idx="50">
                  <c:v>0.44047619047619</c:v>
                </c:pt>
                <c:pt idx="51">
                  <c:v>0.55952380952381</c:v>
                </c:pt>
                <c:pt idx="52">
                  <c:v>0.404761904761905</c:v>
                </c:pt>
                <c:pt idx="53">
                  <c:v>0.357142857142857</c:v>
                </c:pt>
                <c:pt idx="54">
                  <c:v>0.607142857142857</c:v>
                </c:pt>
                <c:pt idx="55">
                  <c:v>0.564102564102564</c:v>
                </c:pt>
                <c:pt idx="56">
                  <c:v>0.576923076923077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5624560"/>
        <c:axId val="66375032"/>
      </c:lineChart>
      <c:catAx>
        <c:axId val="5562456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6375032"/>
        <c:crossesAt val="0"/>
        <c:auto val="1"/>
        <c:lblAlgn val="ctr"/>
        <c:lblOffset val="100"/>
        <c:noMultiLvlLbl val="0"/>
      </c:catAx>
      <c:valAx>
        <c:axId val="66375032"/>
        <c:scaling>
          <c:orientation val="minMax"/>
          <c:max val="0.9"/>
          <c:min val="0.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5624560"/>
        <c:crossesAt val="0"/>
        <c:crossBetween val="between"/>
      </c:valAx>
      <c:catAx>
        <c:axId val="38738651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2461684"/>
        <c:auto val="1"/>
        <c:lblAlgn val="ctr"/>
        <c:lblOffset val="100"/>
        <c:noMultiLvlLbl val="0"/>
      </c:catAx>
      <c:valAx>
        <c:axId val="12461684"/>
        <c:scaling>
          <c:orientation val="minMax"/>
          <c:max val="0.08"/>
          <c:min val="-0.08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8738651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25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26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27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28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29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3240</xdr:colOff>
      <xdr:row>0</xdr:row>
      <xdr:rowOff>0</xdr:rowOff>
    </xdr:from>
    <xdr:to>
      <xdr:col>14</xdr:col>
      <xdr:colOff>770040</xdr:colOff>
      <xdr:row>19</xdr:row>
      <xdr:rowOff>149760</xdr:rowOff>
    </xdr:to>
    <xdr:graphicFrame>
      <xdr:nvGraphicFramePr>
        <xdr:cNvPr id="0" name=""/>
        <xdr:cNvGraphicFramePr/>
      </xdr:nvGraphicFramePr>
      <xdr:xfrm>
        <a:off x="6404040" y="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0</xdr:rowOff>
    </xdr:from>
    <xdr:to>
      <xdr:col>44</xdr:col>
      <xdr:colOff>696600</xdr:colOff>
      <xdr:row>43</xdr:row>
      <xdr:rowOff>324720</xdr:rowOff>
    </xdr:to>
    <xdr:graphicFrame>
      <xdr:nvGraphicFramePr>
        <xdr:cNvPr id="9" name=""/>
        <xdr:cNvGraphicFramePr/>
      </xdr:nvGraphicFramePr>
      <xdr:xfrm>
        <a:off x="8128440" y="0"/>
        <a:ext cx="28331280" cy="1430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0</xdr:rowOff>
    </xdr:from>
    <xdr:to>
      <xdr:col>43</xdr:col>
      <xdr:colOff>720000</xdr:colOff>
      <xdr:row>43</xdr:row>
      <xdr:rowOff>243720</xdr:rowOff>
    </xdr:to>
    <xdr:graphicFrame>
      <xdr:nvGraphicFramePr>
        <xdr:cNvPr id="10" name=""/>
        <xdr:cNvGraphicFramePr/>
      </xdr:nvGraphicFramePr>
      <xdr:xfrm>
        <a:off x="8128440" y="0"/>
        <a:ext cx="27541800" cy="1422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0</xdr:rowOff>
    </xdr:from>
    <xdr:to>
      <xdr:col>44</xdr:col>
      <xdr:colOff>185760</xdr:colOff>
      <xdr:row>43</xdr:row>
      <xdr:rowOff>162720</xdr:rowOff>
    </xdr:to>
    <xdr:graphicFrame>
      <xdr:nvGraphicFramePr>
        <xdr:cNvPr id="11" name=""/>
        <xdr:cNvGraphicFramePr/>
      </xdr:nvGraphicFramePr>
      <xdr:xfrm>
        <a:off x="8128440" y="0"/>
        <a:ext cx="27820440" cy="141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811080</xdr:colOff>
      <xdr:row>0</xdr:row>
      <xdr:rowOff>0</xdr:rowOff>
    </xdr:from>
    <xdr:to>
      <xdr:col>43</xdr:col>
      <xdr:colOff>154800</xdr:colOff>
      <xdr:row>43</xdr:row>
      <xdr:rowOff>209160</xdr:rowOff>
    </xdr:to>
    <xdr:graphicFrame>
      <xdr:nvGraphicFramePr>
        <xdr:cNvPr id="12" name=""/>
        <xdr:cNvGraphicFramePr/>
      </xdr:nvGraphicFramePr>
      <xdr:xfrm>
        <a:off x="8614080" y="0"/>
        <a:ext cx="26978760" cy="1418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0</xdr:rowOff>
    </xdr:from>
    <xdr:to>
      <xdr:col>43</xdr:col>
      <xdr:colOff>156960</xdr:colOff>
      <xdr:row>42</xdr:row>
      <xdr:rowOff>209160</xdr:rowOff>
    </xdr:to>
    <xdr:graphicFrame>
      <xdr:nvGraphicFramePr>
        <xdr:cNvPr id="13" name=""/>
        <xdr:cNvGraphicFramePr/>
      </xdr:nvGraphicFramePr>
      <xdr:xfrm>
        <a:off x="8128440" y="0"/>
        <a:ext cx="26978760" cy="1386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0</xdr:rowOff>
    </xdr:from>
    <xdr:to>
      <xdr:col>43</xdr:col>
      <xdr:colOff>156960</xdr:colOff>
      <xdr:row>43</xdr:row>
      <xdr:rowOff>255240</xdr:rowOff>
    </xdr:to>
    <xdr:graphicFrame>
      <xdr:nvGraphicFramePr>
        <xdr:cNvPr id="14" name=""/>
        <xdr:cNvGraphicFramePr/>
      </xdr:nvGraphicFramePr>
      <xdr:xfrm>
        <a:off x="8128440" y="0"/>
        <a:ext cx="26978760" cy="1423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0</xdr:rowOff>
    </xdr:from>
    <xdr:to>
      <xdr:col>43</xdr:col>
      <xdr:colOff>394920</xdr:colOff>
      <xdr:row>43</xdr:row>
      <xdr:rowOff>232200</xdr:rowOff>
    </xdr:to>
    <xdr:graphicFrame>
      <xdr:nvGraphicFramePr>
        <xdr:cNvPr id="15" name=""/>
        <xdr:cNvGraphicFramePr/>
      </xdr:nvGraphicFramePr>
      <xdr:xfrm>
        <a:off x="8128440" y="0"/>
        <a:ext cx="27216720" cy="1421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52560</xdr:colOff>
      <xdr:row>0</xdr:row>
      <xdr:rowOff>0</xdr:rowOff>
    </xdr:from>
    <xdr:to>
      <xdr:col>43</xdr:col>
      <xdr:colOff>445680</xdr:colOff>
      <xdr:row>43</xdr:row>
      <xdr:rowOff>250200</xdr:rowOff>
    </xdr:to>
    <xdr:graphicFrame>
      <xdr:nvGraphicFramePr>
        <xdr:cNvPr id="16" name=""/>
        <xdr:cNvGraphicFramePr/>
      </xdr:nvGraphicFramePr>
      <xdr:xfrm>
        <a:off x="8180640" y="0"/>
        <a:ext cx="27215280" cy="1423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0</xdr:rowOff>
    </xdr:from>
    <xdr:to>
      <xdr:col>43</xdr:col>
      <xdr:colOff>725760</xdr:colOff>
      <xdr:row>43</xdr:row>
      <xdr:rowOff>207000</xdr:rowOff>
    </xdr:to>
    <xdr:graphicFrame>
      <xdr:nvGraphicFramePr>
        <xdr:cNvPr id="17" name=""/>
        <xdr:cNvGraphicFramePr/>
      </xdr:nvGraphicFramePr>
      <xdr:xfrm>
        <a:off x="8128440" y="0"/>
        <a:ext cx="27547560" cy="1418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0</xdr:rowOff>
    </xdr:from>
    <xdr:to>
      <xdr:col>43</xdr:col>
      <xdr:colOff>406440</xdr:colOff>
      <xdr:row>43</xdr:row>
      <xdr:rowOff>207000</xdr:rowOff>
    </xdr:to>
    <xdr:graphicFrame>
      <xdr:nvGraphicFramePr>
        <xdr:cNvPr id="18" name=""/>
        <xdr:cNvGraphicFramePr/>
      </xdr:nvGraphicFramePr>
      <xdr:xfrm>
        <a:off x="8128440" y="0"/>
        <a:ext cx="27228240" cy="1418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1619280</xdr:colOff>
      <xdr:row>0</xdr:row>
      <xdr:rowOff>0</xdr:rowOff>
    </xdr:from>
    <xdr:to>
      <xdr:col>26</xdr:col>
      <xdr:colOff>790200</xdr:colOff>
      <xdr:row>41</xdr:row>
      <xdr:rowOff>223560</xdr:rowOff>
    </xdr:to>
    <xdr:graphicFrame>
      <xdr:nvGraphicFramePr>
        <xdr:cNvPr id="1" name=""/>
        <xdr:cNvGraphicFramePr/>
      </xdr:nvGraphicFramePr>
      <xdr:xfrm>
        <a:off x="12437280" y="0"/>
        <a:ext cx="26978760" cy="1355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0</xdr:rowOff>
    </xdr:from>
    <xdr:to>
      <xdr:col>43</xdr:col>
      <xdr:colOff>696600</xdr:colOff>
      <xdr:row>43</xdr:row>
      <xdr:rowOff>177480</xdr:rowOff>
    </xdr:to>
    <xdr:graphicFrame>
      <xdr:nvGraphicFramePr>
        <xdr:cNvPr id="19" name=""/>
        <xdr:cNvGraphicFramePr/>
      </xdr:nvGraphicFramePr>
      <xdr:xfrm>
        <a:off x="8128440" y="0"/>
        <a:ext cx="27518400" cy="1415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39240</xdr:colOff>
      <xdr:row>0</xdr:row>
      <xdr:rowOff>154080</xdr:rowOff>
    </xdr:from>
    <xdr:to>
      <xdr:col>43</xdr:col>
      <xdr:colOff>725760</xdr:colOff>
      <xdr:row>43</xdr:row>
      <xdr:rowOff>236880</xdr:rowOff>
    </xdr:to>
    <xdr:graphicFrame>
      <xdr:nvGraphicFramePr>
        <xdr:cNvPr id="20" name=""/>
        <xdr:cNvGraphicFramePr/>
      </xdr:nvGraphicFramePr>
      <xdr:xfrm>
        <a:off x="8167320" y="154080"/>
        <a:ext cx="27508680" cy="1406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0</xdr:rowOff>
    </xdr:from>
    <xdr:to>
      <xdr:col>43</xdr:col>
      <xdr:colOff>667800</xdr:colOff>
      <xdr:row>43</xdr:row>
      <xdr:rowOff>236520</xdr:rowOff>
    </xdr:to>
    <xdr:graphicFrame>
      <xdr:nvGraphicFramePr>
        <xdr:cNvPr id="21" name=""/>
        <xdr:cNvGraphicFramePr/>
      </xdr:nvGraphicFramePr>
      <xdr:xfrm>
        <a:off x="8128440" y="0"/>
        <a:ext cx="27489600" cy="14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0</xdr:rowOff>
    </xdr:from>
    <xdr:to>
      <xdr:col>43</xdr:col>
      <xdr:colOff>725760</xdr:colOff>
      <xdr:row>43</xdr:row>
      <xdr:rowOff>147960</xdr:rowOff>
    </xdr:to>
    <xdr:graphicFrame>
      <xdr:nvGraphicFramePr>
        <xdr:cNvPr id="22" name=""/>
        <xdr:cNvGraphicFramePr/>
      </xdr:nvGraphicFramePr>
      <xdr:xfrm>
        <a:off x="8128440" y="0"/>
        <a:ext cx="27547560" cy="1412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0</xdr:rowOff>
    </xdr:from>
    <xdr:to>
      <xdr:col>43</xdr:col>
      <xdr:colOff>725760</xdr:colOff>
      <xdr:row>43</xdr:row>
      <xdr:rowOff>236880</xdr:rowOff>
    </xdr:to>
    <xdr:graphicFrame>
      <xdr:nvGraphicFramePr>
        <xdr:cNvPr id="23" name=""/>
        <xdr:cNvGraphicFramePr/>
      </xdr:nvGraphicFramePr>
      <xdr:xfrm>
        <a:off x="8128440" y="0"/>
        <a:ext cx="27547560" cy="1421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0</xdr:rowOff>
    </xdr:from>
    <xdr:to>
      <xdr:col>43</xdr:col>
      <xdr:colOff>754560</xdr:colOff>
      <xdr:row>43</xdr:row>
      <xdr:rowOff>207000</xdr:rowOff>
    </xdr:to>
    <xdr:graphicFrame>
      <xdr:nvGraphicFramePr>
        <xdr:cNvPr id="24" name=""/>
        <xdr:cNvGraphicFramePr/>
      </xdr:nvGraphicFramePr>
      <xdr:xfrm>
        <a:off x="8128440" y="0"/>
        <a:ext cx="27576360" cy="1418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0</xdr:rowOff>
    </xdr:from>
    <xdr:to>
      <xdr:col>43</xdr:col>
      <xdr:colOff>812880</xdr:colOff>
      <xdr:row>43</xdr:row>
      <xdr:rowOff>236520</xdr:rowOff>
    </xdr:to>
    <xdr:graphicFrame>
      <xdr:nvGraphicFramePr>
        <xdr:cNvPr id="25" name=""/>
        <xdr:cNvGraphicFramePr/>
      </xdr:nvGraphicFramePr>
      <xdr:xfrm>
        <a:off x="8128440" y="0"/>
        <a:ext cx="27634680" cy="14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0</xdr:rowOff>
    </xdr:from>
    <xdr:to>
      <xdr:col>44</xdr:col>
      <xdr:colOff>28800</xdr:colOff>
      <xdr:row>43</xdr:row>
      <xdr:rowOff>266400</xdr:rowOff>
    </xdr:to>
    <xdr:graphicFrame>
      <xdr:nvGraphicFramePr>
        <xdr:cNvPr id="26" name=""/>
        <xdr:cNvGraphicFramePr/>
      </xdr:nvGraphicFramePr>
      <xdr:xfrm>
        <a:off x="8128440" y="0"/>
        <a:ext cx="27663480" cy="1424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360</xdr:colOff>
      <xdr:row>0</xdr:row>
      <xdr:rowOff>0</xdr:rowOff>
    </xdr:from>
    <xdr:to>
      <xdr:col>45</xdr:col>
      <xdr:colOff>733680</xdr:colOff>
      <xdr:row>43</xdr:row>
      <xdr:rowOff>199800</xdr:rowOff>
    </xdr:to>
    <xdr:graphicFrame>
      <xdr:nvGraphicFramePr>
        <xdr:cNvPr id="27" name=""/>
        <xdr:cNvGraphicFramePr/>
      </xdr:nvGraphicFramePr>
      <xdr:xfrm>
        <a:off x="8941320" y="0"/>
        <a:ext cx="28368360" cy="1418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131040</xdr:colOff>
      <xdr:row>0</xdr:row>
      <xdr:rowOff>314280</xdr:rowOff>
    </xdr:from>
    <xdr:to>
      <xdr:col>45</xdr:col>
      <xdr:colOff>812520</xdr:colOff>
      <xdr:row>43</xdr:row>
      <xdr:rowOff>223200</xdr:rowOff>
    </xdr:to>
    <xdr:graphicFrame>
      <xdr:nvGraphicFramePr>
        <xdr:cNvPr id="28" name=""/>
        <xdr:cNvGraphicFramePr/>
      </xdr:nvGraphicFramePr>
      <xdr:xfrm>
        <a:off x="8447760" y="314280"/>
        <a:ext cx="29129400" cy="1388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795960</xdr:colOff>
      <xdr:row>0</xdr:row>
      <xdr:rowOff>0</xdr:rowOff>
    </xdr:from>
    <xdr:to>
      <xdr:col>43</xdr:col>
      <xdr:colOff>139680</xdr:colOff>
      <xdr:row>41</xdr:row>
      <xdr:rowOff>232200</xdr:rowOff>
    </xdr:to>
    <xdr:graphicFrame>
      <xdr:nvGraphicFramePr>
        <xdr:cNvPr id="2" name=""/>
        <xdr:cNvGraphicFramePr/>
      </xdr:nvGraphicFramePr>
      <xdr:xfrm>
        <a:off x="9929880" y="0"/>
        <a:ext cx="26978760" cy="1356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793080</xdr:colOff>
      <xdr:row>0</xdr:row>
      <xdr:rowOff>0</xdr:rowOff>
    </xdr:from>
    <xdr:to>
      <xdr:col>43</xdr:col>
      <xdr:colOff>302400</xdr:colOff>
      <xdr:row>41</xdr:row>
      <xdr:rowOff>232200</xdr:rowOff>
    </xdr:to>
    <xdr:graphicFrame>
      <xdr:nvGraphicFramePr>
        <xdr:cNvPr id="3" name=""/>
        <xdr:cNvGraphicFramePr/>
      </xdr:nvGraphicFramePr>
      <xdr:xfrm>
        <a:off x="9273600" y="0"/>
        <a:ext cx="27144360" cy="1356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798480</xdr:colOff>
      <xdr:row>0</xdr:row>
      <xdr:rowOff>0</xdr:rowOff>
    </xdr:from>
    <xdr:to>
      <xdr:col>43</xdr:col>
      <xdr:colOff>255960</xdr:colOff>
      <xdr:row>41</xdr:row>
      <xdr:rowOff>208800</xdr:rowOff>
    </xdr:to>
    <xdr:graphicFrame>
      <xdr:nvGraphicFramePr>
        <xdr:cNvPr id="4" name=""/>
        <xdr:cNvGraphicFramePr/>
      </xdr:nvGraphicFramePr>
      <xdr:xfrm>
        <a:off x="9558360" y="0"/>
        <a:ext cx="27092520" cy="135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803520</xdr:colOff>
      <xdr:row>0</xdr:row>
      <xdr:rowOff>0</xdr:rowOff>
    </xdr:from>
    <xdr:to>
      <xdr:col>43</xdr:col>
      <xdr:colOff>558000</xdr:colOff>
      <xdr:row>43</xdr:row>
      <xdr:rowOff>162720</xdr:rowOff>
    </xdr:to>
    <xdr:graphicFrame>
      <xdr:nvGraphicFramePr>
        <xdr:cNvPr id="5" name=""/>
        <xdr:cNvGraphicFramePr/>
      </xdr:nvGraphicFramePr>
      <xdr:xfrm>
        <a:off x="10094760" y="0"/>
        <a:ext cx="27389880" cy="141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810720</xdr:colOff>
      <xdr:row>0</xdr:row>
      <xdr:rowOff>0</xdr:rowOff>
    </xdr:from>
    <xdr:to>
      <xdr:col>44</xdr:col>
      <xdr:colOff>812520</xdr:colOff>
      <xdr:row>43</xdr:row>
      <xdr:rowOff>255240</xdr:rowOff>
    </xdr:to>
    <xdr:graphicFrame>
      <xdr:nvGraphicFramePr>
        <xdr:cNvPr id="6" name=""/>
        <xdr:cNvGraphicFramePr/>
      </xdr:nvGraphicFramePr>
      <xdr:xfrm>
        <a:off x="8498520" y="0"/>
        <a:ext cx="28450080" cy="1423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799920</xdr:colOff>
      <xdr:row>0</xdr:row>
      <xdr:rowOff>0</xdr:rowOff>
    </xdr:from>
    <xdr:to>
      <xdr:col>44</xdr:col>
      <xdr:colOff>371520</xdr:colOff>
      <xdr:row>43</xdr:row>
      <xdr:rowOff>255600</xdr:rowOff>
    </xdr:to>
    <xdr:graphicFrame>
      <xdr:nvGraphicFramePr>
        <xdr:cNvPr id="7" name=""/>
        <xdr:cNvGraphicFramePr/>
      </xdr:nvGraphicFramePr>
      <xdr:xfrm>
        <a:off x="9169200" y="0"/>
        <a:ext cx="28019520" cy="1423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0</xdr:rowOff>
    </xdr:from>
    <xdr:to>
      <xdr:col>43</xdr:col>
      <xdr:colOff>812880</xdr:colOff>
      <xdr:row>43</xdr:row>
      <xdr:rowOff>278640</xdr:rowOff>
    </xdr:to>
    <xdr:graphicFrame>
      <xdr:nvGraphicFramePr>
        <xdr:cNvPr id="8" name=""/>
        <xdr:cNvGraphicFramePr/>
      </xdr:nvGraphicFramePr>
      <xdr:xfrm>
        <a:off x="8128440" y="0"/>
        <a:ext cx="27634680" cy="1425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leagues/NBA_2024.html" TargetMode="External"/><Relationship Id="rId2" Type="http://schemas.openxmlformats.org/officeDocument/2006/relationships/hyperlink" Target="https://www.basketball-reference.com/leagues/NBA_2023.html" TargetMode="External"/><Relationship Id="rId3" Type="http://schemas.openxmlformats.org/officeDocument/2006/relationships/hyperlink" Target="https://www.basketball-reference.com/leagues/NBA_2022.html" TargetMode="External"/><Relationship Id="rId4" Type="http://schemas.openxmlformats.org/officeDocument/2006/relationships/hyperlink" Target="https://www.basketball-reference.com/leagues/NBA_2021.html" TargetMode="External"/><Relationship Id="rId5" Type="http://schemas.openxmlformats.org/officeDocument/2006/relationships/hyperlink" Target="https://www.basketball-reference.com/leagues/NBA_2020.html" TargetMode="External"/><Relationship Id="rId6" Type="http://schemas.openxmlformats.org/officeDocument/2006/relationships/hyperlink" Target="https://www.basketball-reference.com/leagues/NBA_2019.html" TargetMode="External"/><Relationship Id="rId7" Type="http://schemas.openxmlformats.org/officeDocument/2006/relationships/hyperlink" Target="https://www.basketball-reference.com/leagues/NBA_2018.html" TargetMode="External"/><Relationship Id="rId8" Type="http://schemas.openxmlformats.org/officeDocument/2006/relationships/hyperlink" Target="https://www.basketball-reference.com/leagues/NBA_2017.html" TargetMode="External"/><Relationship Id="rId9" Type="http://schemas.openxmlformats.org/officeDocument/2006/relationships/hyperlink" Target="https://www.basketball-reference.com/leagues/NBA_2016.html" TargetMode="External"/><Relationship Id="rId10" Type="http://schemas.openxmlformats.org/officeDocument/2006/relationships/hyperlink" Target="https://www.basketball-reference.com/leagues/NBA_2015.html" TargetMode="External"/><Relationship Id="rId11" Type="http://schemas.openxmlformats.org/officeDocument/2006/relationships/hyperlink" Target="https://www.basketball-reference.com/leagues/NBA_2014.html" TargetMode="External"/><Relationship Id="rId12" Type="http://schemas.openxmlformats.org/officeDocument/2006/relationships/hyperlink" Target="https://www.basketball-reference.com/leagues/NBA_2013.html" TargetMode="External"/><Relationship Id="rId13" Type="http://schemas.openxmlformats.org/officeDocument/2006/relationships/hyperlink" Target="https://www.basketball-reference.com/leagues/NBA_2012.html" TargetMode="External"/><Relationship Id="rId14" Type="http://schemas.openxmlformats.org/officeDocument/2006/relationships/hyperlink" Target="https://www.basketball-reference.com/leagues/NBA_2011.html" TargetMode="External"/><Relationship Id="rId15" Type="http://schemas.openxmlformats.org/officeDocument/2006/relationships/hyperlink" Target="https://www.basketball-reference.com/leagues/NBA_2010.html" TargetMode="External"/><Relationship Id="rId16" Type="http://schemas.openxmlformats.org/officeDocument/2006/relationships/hyperlink" Target="https://www.basketball-reference.com/leagues/NBA_2009.html" TargetMode="External"/><Relationship Id="rId17" Type="http://schemas.openxmlformats.org/officeDocument/2006/relationships/hyperlink" Target="https://www.basketball-reference.com/leagues/NBA_2008.html" TargetMode="External"/><Relationship Id="rId18" Type="http://schemas.openxmlformats.org/officeDocument/2006/relationships/hyperlink" Target="https://www.basketball-reference.com/leagues/NBA_2007.html" TargetMode="External"/><Relationship Id="rId19" Type="http://schemas.openxmlformats.org/officeDocument/2006/relationships/hyperlink" Target="https://www.basketball-reference.com/leagues/NBA_2006.html" TargetMode="External"/><Relationship Id="rId20" Type="http://schemas.openxmlformats.org/officeDocument/2006/relationships/hyperlink" Target="https://www.basketball-reference.com/leagues/NBA_2005.html" TargetMode="External"/><Relationship Id="rId21" Type="http://schemas.openxmlformats.org/officeDocument/2006/relationships/hyperlink" Target="https://www.basketball-reference.com/leagues/NBA_2004.html" TargetMode="External"/><Relationship Id="rId22" Type="http://schemas.openxmlformats.org/officeDocument/2006/relationships/hyperlink" Target="https://www.basketball-reference.com/leagues/NBA_2003.html" TargetMode="External"/><Relationship Id="rId23" Type="http://schemas.openxmlformats.org/officeDocument/2006/relationships/hyperlink" Target="https://www.basketball-reference.com/leagues/NBA_2002.html" TargetMode="External"/><Relationship Id="rId24" Type="http://schemas.openxmlformats.org/officeDocument/2006/relationships/hyperlink" Target="https://www.basketball-reference.com/leagues/NBA_2001.html" TargetMode="External"/><Relationship Id="rId25" Type="http://schemas.openxmlformats.org/officeDocument/2006/relationships/hyperlink" Target="https://www.basketball-reference.com/leagues/NBA_2000.html" TargetMode="External"/><Relationship Id="rId26" Type="http://schemas.openxmlformats.org/officeDocument/2006/relationships/hyperlink" Target="https://www.basketball-reference.com/leagues/NBA_1999.html" TargetMode="External"/><Relationship Id="rId27" Type="http://schemas.openxmlformats.org/officeDocument/2006/relationships/hyperlink" Target="https://www.basketball-reference.com/leagues/NBA_1998.html" TargetMode="External"/><Relationship Id="rId28" Type="http://schemas.openxmlformats.org/officeDocument/2006/relationships/hyperlink" Target="https://www.basketball-reference.com/leagues/NBA_1997.html" TargetMode="External"/><Relationship Id="rId29" Type="http://schemas.openxmlformats.org/officeDocument/2006/relationships/hyperlink" Target="https://www.basketball-reference.com/leagues/NBA_1996.html" TargetMode="External"/><Relationship Id="rId30" Type="http://schemas.openxmlformats.org/officeDocument/2006/relationships/hyperlink" Target="https://www.basketball-reference.com/leagues/NBA_1995.html" TargetMode="External"/><Relationship Id="rId31" Type="http://schemas.openxmlformats.org/officeDocument/2006/relationships/hyperlink" Target="https://www.basketball-reference.com/leagues/NBA_1994.html" TargetMode="External"/><Relationship Id="rId32" Type="http://schemas.openxmlformats.org/officeDocument/2006/relationships/hyperlink" Target="https://www.basketball-reference.com/leagues/NBA_1993.html" TargetMode="External"/><Relationship Id="rId33" Type="http://schemas.openxmlformats.org/officeDocument/2006/relationships/hyperlink" Target="https://www.basketball-reference.com/leagues/NBA_1992.html" TargetMode="External"/><Relationship Id="rId34" Type="http://schemas.openxmlformats.org/officeDocument/2006/relationships/hyperlink" Target="https://www.basketball-reference.com/leagues/NBA_1991.html" TargetMode="External"/><Relationship Id="rId35" Type="http://schemas.openxmlformats.org/officeDocument/2006/relationships/hyperlink" Target="https://www.basketball-reference.com/leagues/NBA_1990.html" TargetMode="External"/><Relationship Id="rId36" Type="http://schemas.openxmlformats.org/officeDocument/2006/relationships/hyperlink" Target="https://www.basketball-reference.com/leagues/NBA_1989.html" TargetMode="External"/><Relationship Id="rId37" Type="http://schemas.openxmlformats.org/officeDocument/2006/relationships/hyperlink" Target="https://www.basketball-reference.com/leagues/NBA_1988.html" TargetMode="External"/><Relationship Id="rId38" Type="http://schemas.openxmlformats.org/officeDocument/2006/relationships/hyperlink" Target="https://www.basketball-reference.com/leagues/NBA_1987.html" TargetMode="External"/><Relationship Id="rId39" Type="http://schemas.openxmlformats.org/officeDocument/2006/relationships/hyperlink" Target="https://www.basketball-reference.com/leagues/NBA_1986.html" TargetMode="External"/><Relationship Id="rId40" Type="http://schemas.openxmlformats.org/officeDocument/2006/relationships/hyperlink" Target="https://www.basketball-reference.com/leagues/NBA_1985.html" TargetMode="External"/><Relationship Id="rId41" Type="http://schemas.openxmlformats.org/officeDocument/2006/relationships/hyperlink" Target="https://www.basketball-reference.com/leagues/NBA_1984.html" TargetMode="External"/><Relationship Id="rId42" Type="http://schemas.openxmlformats.org/officeDocument/2006/relationships/hyperlink" Target="https://www.basketball-reference.com/leagues/NBA_1983.html" TargetMode="External"/><Relationship Id="rId43" Type="http://schemas.openxmlformats.org/officeDocument/2006/relationships/hyperlink" Target="https://www.basketball-reference.com/leagues/NBA_1982.html" TargetMode="External"/><Relationship Id="rId44" Type="http://schemas.openxmlformats.org/officeDocument/2006/relationships/hyperlink" Target="https://www.basketball-reference.com/leagues/NBA_1981.html" TargetMode="External"/><Relationship Id="rId45" Type="http://schemas.openxmlformats.org/officeDocument/2006/relationships/hyperlink" Target="https://www.basketball-reference.com/leagues/NBA_1980.html" TargetMode="External"/><Relationship Id="rId46" Type="http://schemas.openxmlformats.org/officeDocument/2006/relationships/hyperlink" Target="https://www.basketball-reference.com/leagues/NBA_1979.html" TargetMode="External"/><Relationship Id="rId47" Type="http://schemas.openxmlformats.org/officeDocument/2006/relationships/hyperlink" Target="https://www.basketball-reference.com/leagues/NBA_1978.html" TargetMode="External"/><Relationship Id="rId48" Type="http://schemas.openxmlformats.org/officeDocument/2006/relationships/hyperlink" Target="https://www.basketball-reference.com/leagues/NBA_1977.html" TargetMode="External"/><Relationship Id="rId49" Type="http://schemas.openxmlformats.org/officeDocument/2006/relationships/hyperlink" Target="https://www.basketball-reference.com/leagues/NBA_1976.html" TargetMode="External"/><Relationship Id="rId50" Type="http://schemas.openxmlformats.org/officeDocument/2006/relationships/hyperlink" Target="https://www.basketball-reference.com/leagues/NBA_1975.html" TargetMode="External"/><Relationship Id="rId51" Type="http://schemas.openxmlformats.org/officeDocument/2006/relationships/hyperlink" Target="https://www.basketball-reference.com/leagues/NBA_1974.html" TargetMode="External"/><Relationship Id="rId52" Type="http://schemas.openxmlformats.org/officeDocument/2006/relationships/hyperlink" Target="https://www.basketball-reference.com/leagues/NBA_1973.html" TargetMode="External"/><Relationship Id="rId53" Type="http://schemas.openxmlformats.org/officeDocument/2006/relationships/hyperlink" Target="https://www.basketball-reference.com/leagues/NBA_1972.html" TargetMode="External"/><Relationship Id="rId54" Type="http://schemas.openxmlformats.org/officeDocument/2006/relationships/hyperlink" Target="https://www.basketball-reference.com/leagues/NBA_1971.html" TargetMode="External"/><Relationship Id="rId55" Type="http://schemas.openxmlformats.org/officeDocument/2006/relationships/hyperlink" Target="https://www.basketball-reference.com/leagues/NBA_1970.html" TargetMode="External"/><Relationship Id="rId56" Type="http://schemas.openxmlformats.org/officeDocument/2006/relationships/hyperlink" Target="https://www.basketball-reference.com/leagues/NBA_1969.html" TargetMode="External"/><Relationship Id="rId57" Type="http://schemas.openxmlformats.org/officeDocument/2006/relationships/hyperlink" Target="https://www.basketball-reference.com/leagues/NBA_1968.html" TargetMode="External"/><Relationship Id="rId58" Type="http://schemas.openxmlformats.org/officeDocument/2006/relationships/hyperlink" Target="https://www.basketball-reference.com/leagues/NBA_1967.html" TargetMode="External"/><Relationship Id="rId59" Type="http://schemas.openxmlformats.org/officeDocument/2006/relationships/hyperlink" Target="https://www.basketball-reference.com/leagues/NBA_1966.html" TargetMode="External"/><Relationship Id="rId60" Type="http://schemas.openxmlformats.org/officeDocument/2006/relationships/hyperlink" Target="https://www.basketball-reference.com/leagues/NBA_1965.html" TargetMode="External"/><Relationship Id="rId61" Type="http://schemas.openxmlformats.org/officeDocument/2006/relationships/hyperlink" Target="https://www.basketball-reference.com/leagues/NBA_1964.html" TargetMode="External"/><Relationship Id="rId62" Type="http://schemas.openxmlformats.org/officeDocument/2006/relationships/hyperlink" Target="https://www.basketball-reference.com/leagues/NBA_1963.html" TargetMode="External"/><Relationship Id="rId63" Type="http://schemas.openxmlformats.org/officeDocument/2006/relationships/hyperlink" Target="https://www.basketball-reference.com/leagues/NBA_1962.html" TargetMode="External"/><Relationship Id="rId64" Type="http://schemas.openxmlformats.org/officeDocument/2006/relationships/hyperlink" Target="https://www.basketball-reference.com/leagues/NBA_1961.html" TargetMode="External"/><Relationship Id="rId65" Type="http://schemas.openxmlformats.org/officeDocument/2006/relationships/hyperlink" Target="https://www.basketball-reference.com/leagues/NBA_1960.html" TargetMode="External"/><Relationship Id="rId66" Type="http://schemas.openxmlformats.org/officeDocument/2006/relationships/hyperlink" Target="https://www.basketball-reference.com/leagues/NBA_1959.html" TargetMode="External"/><Relationship Id="rId67" Type="http://schemas.openxmlformats.org/officeDocument/2006/relationships/hyperlink" Target="https://www.basketball-reference.com/leagues/NBA_1958.html" TargetMode="External"/><Relationship Id="rId68" Type="http://schemas.openxmlformats.org/officeDocument/2006/relationships/hyperlink" Target="https://www.basketball-reference.com/leagues/NBA_1957.html" TargetMode="External"/><Relationship Id="rId69" Type="http://schemas.openxmlformats.org/officeDocument/2006/relationships/hyperlink" Target="https://www.basketball-reference.com/leagues/NBA_1956.html" TargetMode="External"/><Relationship Id="rId70" Type="http://schemas.openxmlformats.org/officeDocument/2006/relationships/hyperlink" Target="https://www.basketball-reference.com/leagues/NBA_1955.html" TargetMode="External"/><Relationship Id="rId71" Type="http://schemas.openxmlformats.org/officeDocument/2006/relationships/hyperlink" Target="https://www.basketball-reference.com/leagues/NBA_1954.html" TargetMode="External"/><Relationship Id="rId72" Type="http://schemas.openxmlformats.org/officeDocument/2006/relationships/hyperlink" Target="https://www.basketball-reference.com/leagues/NBA_1953.html" TargetMode="External"/><Relationship Id="rId73" Type="http://schemas.openxmlformats.org/officeDocument/2006/relationships/hyperlink" Target="https://www.basketball-reference.com/leagues/NBA_1952.html" TargetMode="External"/><Relationship Id="rId74" Type="http://schemas.openxmlformats.org/officeDocument/2006/relationships/hyperlink" Target="https://www.basketball-reference.com/leagues/NBA_1951.html" TargetMode="External"/><Relationship Id="rId75" Type="http://schemas.openxmlformats.org/officeDocument/2006/relationships/hyperlink" Target="https://www.basketball-reference.com/leagues/NBA_1950.html" TargetMode="External"/><Relationship Id="rId76" Type="http://schemas.openxmlformats.org/officeDocument/2006/relationships/hyperlink" Target="https://www.basketball-reference.com/leagues/BAA_1949.html" TargetMode="External"/><Relationship Id="rId77" Type="http://schemas.openxmlformats.org/officeDocument/2006/relationships/hyperlink" Target="https://www.basketball-reference.com/leagues/BAA_1948.html" TargetMode="External"/><Relationship Id="rId78" Type="http://schemas.openxmlformats.org/officeDocument/2006/relationships/hyperlink" Target="https://www.basketball-reference.com/leagues/BAA_1947.html" TargetMode="External"/><Relationship Id="rId79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GSW/2024.html" TargetMode="External"/><Relationship Id="rId2" Type="http://schemas.openxmlformats.org/officeDocument/2006/relationships/hyperlink" Target="https://www.basketball-reference.com/teams/GSW/2023.html" TargetMode="External"/><Relationship Id="rId3" Type="http://schemas.openxmlformats.org/officeDocument/2006/relationships/hyperlink" Target="https://www.basketball-reference.com/teams/GSW/2022.html" TargetMode="External"/><Relationship Id="rId4" Type="http://schemas.openxmlformats.org/officeDocument/2006/relationships/hyperlink" Target="https://www.basketball-reference.com/teams/GSW/2021.html" TargetMode="External"/><Relationship Id="rId5" Type="http://schemas.openxmlformats.org/officeDocument/2006/relationships/hyperlink" Target="https://www.basketball-reference.com/teams/GSW/2020.html" TargetMode="External"/><Relationship Id="rId6" Type="http://schemas.openxmlformats.org/officeDocument/2006/relationships/hyperlink" Target="https://www.basketball-reference.com/teams/GSW/2019.html" TargetMode="External"/><Relationship Id="rId7" Type="http://schemas.openxmlformats.org/officeDocument/2006/relationships/hyperlink" Target="https://www.basketball-reference.com/teams/GSW/2018.html" TargetMode="External"/><Relationship Id="rId8" Type="http://schemas.openxmlformats.org/officeDocument/2006/relationships/hyperlink" Target="https://www.basketball-reference.com/teams/GSW/2017.html" TargetMode="External"/><Relationship Id="rId9" Type="http://schemas.openxmlformats.org/officeDocument/2006/relationships/hyperlink" Target="https://www.basketball-reference.com/teams/GSW/2016.html" TargetMode="External"/><Relationship Id="rId10" Type="http://schemas.openxmlformats.org/officeDocument/2006/relationships/hyperlink" Target="https://www.basketball-reference.com/teams/GSW/2015.html" TargetMode="External"/><Relationship Id="rId11" Type="http://schemas.openxmlformats.org/officeDocument/2006/relationships/hyperlink" Target="https://www.basketball-reference.com/teams/GSW/2014.html" TargetMode="External"/><Relationship Id="rId12" Type="http://schemas.openxmlformats.org/officeDocument/2006/relationships/hyperlink" Target="https://www.basketball-reference.com/teams/GSW/2013.html" TargetMode="External"/><Relationship Id="rId13" Type="http://schemas.openxmlformats.org/officeDocument/2006/relationships/hyperlink" Target="https://www.basketball-reference.com/teams/GSW/2012.html" TargetMode="External"/><Relationship Id="rId14" Type="http://schemas.openxmlformats.org/officeDocument/2006/relationships/hyperlink" Target="https://www.basketball-reference.com/teams/GSW/2011.html" TargetMode="External"/><Relationship Id="rId15" Type="http://schemas.openxmlformats.org/officeDocument/2006/relationships/hyperlink" Target="https://www.basketball-reference.com/teams/GSW/2010.html" TargetMode="External"/><Relationship Id="rId16" Type="http://schemas.openxmlformats.org/officeDocument/2006/relationships/hyperlink" Target="https://www.basketball-reference.com/teams/GSW/2009.html" TargetMode="External"/><Relationship Id="rId17" Type="http://schemas.openxmlformats.org/officeDocument/2006/relationships/hyperlink" Target="https://www.basketball-reference.com/teams/GSW/2008.html" TargetMode="External"/><Relationship Id="rId18" Type="http://schemas.openxmlformats.org/officeDocument/2006/relationships/hyperlink" Target="https://www.basketball-reference.com/teams/GSW/2007.html" TargetMode="External"/><Relationship Id="rId19" Type="http://schemas.openxmlformats.org/officeDocument/2006/relationships/hyperlink" Target="https://www.basketball-reference.com/teams/GSW/2006.html" TargetMode="External"/><Relationship Id="rId20" Type="http://schemas.openxmlformats.org/officeDocument/2006/relationships/hyperlink" Target="https://www.basketball-reference.com/teams/GSW/2005.html" TargetMode="External"/><Relationship Id="rId21" Type="http://schemas.openxmlformats.org/officeDocument/2006/relationships/hyperlink" Target="https://www.basketball-reference.com/teams/GSW/2004.html" TargetMode="External"/><Relationship Id="rId22" Type="http://schemas.openxmlformats.org/officeDocument/2006/relationships/hyperlink" Target="https://www.basketball-reference.com/teams/GSW/2003.html" TargetMode="External"/><Relationship Id="rId23" Type="http://schemas.openxmlformats.org/officeDocument/2006/relationships/hyperlink" Target="https://www.basketball-reference.com/teams/GSW/2002.html" TargetMode="External"/><Relationship Id="rId24" Type="http://schemas.openxmlformats.org/officeDocument/2006/relationships/hyperlink" Target="https://www.basketball-reference.com/teams/GSW/2001.html" TargetMode="External"/><Relationship Id="rId25" Type="http://schemas.openxmlformats.org/officeDocument/2006/relationships/hyperlink" Target="https://www.basketball-reference.com/teams/GSW/2000.html" TargetMode="External"/><Relationship Id="rId26" Type="http://schemas.openxmlformats.org/officeDocument/2006/relationships/hyperlink" Target="https://www.basketball-reference.com/teams/GSW/1999.html" TargetMode="External"/><Relationship Id="rId27" Type="http://schemas.openxmlformats.org/officeDocument/2006/relationships/hyperlink" Target="https://www.basketball-reference.com/teams/GSW/1998.html" TargetMode="External"/><Relationship Id="rId28" Type="http://schemas.openxmlformats.org/officeDocument/2006/relationships/hyperlink" Target="https://www.basketball-reference.com/teams/GSW/1997.html" TargetMode="External"/><Relationship Id="rId29" Type="http://schemas.openxmlformats.org/officeDocument/2006/relationships/hyperlink" Target="https://www.basketball-reference.com/teams/GSW/1996.html" TargetMode="External"/><Relationship Id="rId30" Type="http://schemas.openxmlformats.org/officeDocument/2006/relationships/hyperlink" Target="https://www.basketball-reference.com/teams/GSW/1995.html" TargetMode="External"/><Relationship Id="rId31" Type="http://schemas.openxmlformats.org/officeDocument/2006/relationships/hyperlink" Target="https://www.basketball-reference.com/teams/GSW/1994.html" TargetMode="External"/><Relationship Id="rId32" Type="http://schemas.openxmlformats.org/officeDocument/2006/relationships/hyperlink" Target="https://www.basketball-reference.com/teams/GSW/1993.html" TargetMode="External"/><Relationship Id="rId33" Type="http://schemas.openxmlformats.org/officeDocument/2006/relationships/hyperlink" Target="https://www.basketball-reference.com/teams/GSW/1992.html" TargetMode="External"/><Relationship Id="rId34" Type="http://schemas.openxmlformats.org/officeDocument/2006/relationships/hyperlink" Target="https://www.basketball-reference.com/teams/GSW/1991.html" TargetMode="External"/><Relationship Id="rId35" Type="http://schemas.openxmlformats.org/officeDocument/2006/relationships/hyperlink" Target="https://www.basketball-reference.com/teams/GSW/1990.html" TargetMode="External"/><Relationship Id="rId36" Type="http://schemas.openxmlformats.org/officeDocument/2006/relationships/hyperlink" Target="https://www.basketball-reference.com/teams/GSW/1989.html" TargetMode="External"/><Relationship Id="rId37" Type="http://schemas.openxmlformats.org/officeDocument/2006/relationships/hyperlink" Target="https://www.basketball-reference.com/teams/GSW/1988.html" TargetMode="External"/><Relationship Id="rId38" Type="http://schemas.openxmlformats.org/officeDocument/2006/relationships/hyperlink" Target="https://www.basketball-reference.com/teams/GSW/1987.html" TargetMode="External"/><Relationship Id="rId39" Type="http://schemas.openxmlformats.org/officeDocument/2006/relationships/hyperlink" Target="https://www.basketball-reference.com/teams/GSW/1986.html" TargetMode="External"/><Relationship Id="rId40" Type="http://schemas.openxmlformats.org/officeDocument/2006/relationships/hyperlink" Target="https://www.basketball-reference.com/teams/GSW/1985.html" TargetMode="External"/><Relationship Id="rId41" Type="http://schemas.openxmlformats.org/officeDocument/2006/relationships/hyperlink" Target="https://www.basketball-reference.com/teams/GSW/1984.html" TargetMode="External"/><Relationship Id="rId42" Type="http://schemas.openxmlformats.org/officeDocument/2006/relationships/hyperlink" Target="https://www.basketball-reference.com/teams/GSW/1983.html" TargetMode="External"/><Relationship Id="rId43" Type="http://schemas.openxmlformats.org/officeDocument/2006/relationships/hyperlink" Target="https://www.basketball-reference.com/teams/GSW/1982.html" TargetMode="External"/><Relationship Id="rId44" Type="http://schemas.openxmlformats.org/officeDocument/2006/relationships/hyperlink" Target="https://www.basketball-reference.com/teams/GSW/1981.html" TargetMode="External"/><Relationship Id="rId45" Type="http://schemas.openxmlformats.org/officeDocument/2006/relationships/hyperlink" Target="https://www.basketball-reference.com/teams/GSW/1980.html" TargetMode="External"/><Relationship Id="rId46" Type="http://schemas.openxmlformats.org/officeDocument/2006/relationships/hyperlink" Target="https://www.basketball-reference.com/teams/GSW/1979.html" TargetMode="External"/><Relationship Id="rId47" Type="http://schemas.openxmlformats.org/officeDocument/2006/relationships/hyperlink" Target="https://www.basketball-reference.com/teams/GSW/1978.html" TargetMode="External"/><Relationship Id="rId48" Type="http://schemas.openxmlformats.org/officeDocument/2006/relationships/hyperlink" Target="https://www.basketball-reference.com/teams/GSW/1977.html" TargetMode="External"/><Relationship Id="rId49" Type="http://schemas.openxmlformats.org/officeDocument/2006/relationships/hyperlink" Target="https://www.basketball-reference.com/teams/GSW/1976.html" TargetMode="External"/><Relationship Id="rId50" Type="http://schemas.openxmlformats.org/officeDocument/2006/relationships/hyperlink" Target="https://www.basketball-reference.com/teams/GSW/1975.html" TargetMode="External"/><Relationship Id="rId51" Type="http://schemas.openxmlformats.org/officeDocument/2006/relationships/hyperlink" Target="https://www.basketball-reference.com/teams/GSW/1974.html" TargetMode="External"/><Relationship Id="rId52" Type="http://schemas.openxmlformats.org/officeDocument/2006/relationships/hyperlink" Target="https://www.basketball-reference.com/teams/GSW/1973.html" TargetMode="External"/><Relationship Id="rId53" Type="http://schemas.openxmlformats.org/officeDocument/2006/relationships/hyperlink" Target="https://www.basketball-reference.com/teams/GSW/1972.html" TargetMode="External"/><Relationship Id="rId54" Type="http://schemas.openxmlformats.org/officeDocument/2006/relationships/hyperlink" Target="https://www.basketball-reference.com/teams/SFW/1971.html" TargetMode="External"/><Relationship Id="rId55" Type="http://schemas.openxmlformats.org/officeDocument/2006/relationships/hyperlink" Target="https://www.basketball-reference.com/teams/SFW/1970.html" TargetMode="External"/><Relationship Id="rId56" Type="http://schemas.openxmlformats.org/officeDocument/2006/relationships/hyperlink" Target="https://www.basketball-reference.com/teams/SFW/1969.html" TargetMode="External"/><Relationship Id="rId57" Type="http://schemas.openxmlformats.org/officeDocument/2006/relationships/hyperlink" Target="https://www.basketball-reference.com/teams/SFW/1968.html" TargetMode="External"/><Relationship Id="rId58" Type="http://schemas.openxmlformats.org/officeDocument/2006/relationships/hyperlink" Target="https://www.basketball-reference.com/teams/SFW/1967.html" TargetMode="External"/><Relationship Id="rId59" Type="http://schemas.openxmlformats.org/officeDocument/2006/relationships/hyperlink" Target="https://www.basketball-reference.com/teams/SFW/1966.html" TargetMode="External"/><Relationship Id="rId60" Type="http://schemas.openxmlformats.org/officeDocument/2006/relationships/hyperlink" Target="https://www.basketball-reference.com/teams/SFW/1965.html" TargetMode="External"/><Relationship Id="rId61" Type="http://schemas.openxmlformats.org/officeDocument/2006/relationships/hyperlink" Target="https://www.basketball-reference.com/teams/SFW/1964.html" TargetMode="External"/><Relationship Id="rId62" Type="http://schemas.openxmlformats.org/officeDocument/2006/relationships/hyperlink" Target="https://www.basketball-reference.com/teams/SFW/1963.html" TargetMode="External"/><Relationship Id="rId63" Type="http://schemas.openxmlformats.org/officeDocument/2006/relationships/hyperlink" Target="https://www.basketball-reference.com/teams/PHW/1962.html" TargetMode="External"/><Relationship Id="rId64" Type="http://schemas.openxmlformats.org/officeDocument/2006/relationships/hyperlink" Target="https://www.basketball-reference.com/teams/PHW/1961.html" TargetMode="External"/><Relationship Id="rId65" Type="http://schemas.openxmlformats.org/officeDocument/2006/relationships/hyperlink" Target="https://www.basketball-reference.com/teams/PHW/1960.html" TargetMode="External"/><Relationship Id="rId66" Type="http://schemas.openxmlformats.org/officeDocument/2006/relationships/hyperlink" Target="https://www.basketball-reference.com/teams/PHW/1959.html" TargetMode="External"/><Relationship Id="rId67" Type="http://schemas.openxmlformats.org/officeDocument/2006/relationships/hyperlink" Target="https://www.basketball-reference.com/teams/PHW/1958.html" TargetMode="External"/><Relationship Id="rId68" Type="http://schemas.openxmlformats.org/officeDocument/2006/relationships/hyperlink" Target="https://www.basketball-reference.com/teams/PHW/1957.html" TargetMode="External"/><Relationship Id="rId69" Type="http://schemas.openxmlformats.org/officeDocument/2006/relationships/hyperlink" Target="https://www.basketball-reference.com/teams/PHW/1956.html" TargetMode="External"/><Relationship Id="rId70" Type="http://schemas.openxmlformats.org/officeDocument/2006/relationships/hyperlink" Target="https://www.basketball-reference.com/teams/PHW/1955.html" TargetMode="External"/><Relationship Id="rId71" Type="http://schemas.openxmlformats.org/officeDocument/2006/relationships/hyperlink" Target="https://www.basketball-reference.com/teams/PHW/1954.html" TargetMode="External"/><Relationship Id="rId72" Type="http://schemas.openxmlformats.org/officeDocument/2006/relationships/hyperlink" Target="https://www.basketball-reference.com/teams/PHW/1953.html" TargetMode="External"/><Relationship Id="rId73" Type="http://schemas.openxmlformats.org/officeDocument/2006/relationships/hyperlink" Target="https://www.basketball-reference.com/teams/PHW/1952.html" TargetMode="External"/><Relationship Id="rId74" Type="http://schemas.openxmlformats.org/officeDocument/2006/relationships/hyperlink" Target="https://www.basketball-reference.com/teams/PHW/1951.html" TargetMode="External"/><Relationship Id="rId75" Type="http://schemas.openxmlformats.org/officeDocument/2006/relationships/hyperlink" Target="https://www.basketball-reference.com/teams/PHW/1950.html" TargetMode="External"/><Relationship Id="rId76" Type="http://schemas.openxmlformats.org/officeDocument/2006/relationships/hyperlink" Target="https://www.basketball-reference.com/teams/PHW/1949.html" TargetMode="External"/><Relationship Id="rId77" Type="http://schemas.openxmlformats.org/officeDocument/2006/relationships/hyperlink" Target="https://www.basketball-reference.com/teams/PHW/1948.html" TargetMode="External"/><Relationship Id="rId78" Type="http://schemas.openxmlformats.org/officeDocument/2006/relationships/hyperlink" Target="https://www.basketball-reference.com/teams/PHW/1947.html" TargetMode="External"/><Relationship Id="rId79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HOU/2024.html" TargetMode="External"/><Relationship Id="rId2" Type="http://schemas.openxmlformats.org/officeDocument/2006/relationships/hyperlink" Target="https://www.basketball-reference.com/teams/HOU/2023.html" TargetMode="External"/><Relationship Id="rId3" Type="http://schemas.openxmlformats.org/officeDocument/2006/relationships/hyperlink" Target="https://www.basketball-reference.com/teams/HOU/2022.html" TargetMode="External"/><Relationship Id="rId4" Type="http://schemas.openxmlformats.org/officeDocument/2006/relationships/hyperlink" Target="https://www.basketball-reference.com/teams/HOU/2021.html" TargetMode="External"/><Relationship Id="rId5" Type="http://schemas.openxmlformats.org/officeDocument/2006/relationships/hyperlink" Target="https://www.basketball-reference.com/teams/HOU/2020.html" TargetMode="External"/><Relationship Id="rId6" Type="http://schemas.openxmlformats.org/officeDocument/2006/relationships/hyperlink" Target="https://www.basketball-reference.com/teams/HOU/2019.html" TargetMode="External"/><Relationship Id="rId7" Type="http://schemas.openxmlformats.org/officeDocument/2006/relationships/hyperlink" Target="https://www.basketball-reference.com/teams/HOU/2018.html" TargetMode="External"/><Relationship Id="rId8" Type="http://schemas.openxmlformats.org/officeDocument/2006/relationships/hyperlink" Target="https://www.basketball-reference.com/teams/HOU/2017.html" TargetMode="External"/><Relationship Id="rId9" Type="http://schemas.openxmlformats.org/officeDocument/2006/relationships/hyperlink" Target="https://www.basketball-reference.com/teams/HOU/2016.html" TargetMode="External"/><Relationship Id="rId10" Type="http://schemas.openxmlformats.org/officeDocument/2006/relationships/hyperlink" Target="https://www.basketball-reference.com/teams/HOU/2015.html" TargetMode="External"/><Relationship Id="rId11" Type="http://schemas.openxmlformats.org/officeDocument/2006/relationships/hyperlink" Target="https://www.basketball-reference.com/teams/HOU/2014.html" TargetMode="External"/><Relationship Id="rId12" Type="http://schemas.openxmlformats.org/officeDocument/2006/relationships/hyperlink" Target="https://www.basketball-reference.com/teams/HOU/2013.html" TargetMode="External"/><Relationship Id="rId13" Type="http://schemas.openxmlformats.org/officeDocument/2006/relationships/hyperlink" Target="https://www.basketball-reference.com/teams/HOU/2012.html" TargetMode="External"/><Relationship Id="rId14" Type="http://schemas.openxmlformats.org/officeDocument/2006/relationships/hyperlink" Target="https://www.basketball-reference.com/teams/HOU/2011.html" TargetMode="External"/><Relationship Id="rId15" Type="http://schemas.openxmlformats.org/officeDocument/2006/relationships/hyperlink" Target="https://www.basketball-reference.com/teams/HOU/2010.html" TargetMode="External"/><Relationship Id="rId16" Type="http://schemas.openxmlformats.org/officeDocument/2006/relationships/hyperlink" Target="https://www.basketball-reference.com/teams/HOU/2009.html" TargetMode="External"/><Relationship Id="rId17" Type="http://schemas.openxmlformats.org/officeDocument/2006/relationships/hyperlink" Target="https://www.basketball-reference.com/teams/HOU/2008.html" TargetMode="External"/><Relationship Id="rId18" Type="http://schemas.openxmlformats.org/officeDocument/2006/relationships/hyperlink" Target="https://www.basketball-reference.com/teams/HOU/2007.html" TargetMode="External"/><Relationship Id="rId19" Type="http://schemas.openxmlformats.org/officeDocument/2006/relationships/hyperlink" Target="https://www.basketball-reference.com/teams/HOU/2006.html" TargetMode="External"/><Relationship Id="rId20" Type="http://schemas.openxmlformats.org/officeDocument/2006/relationships/hyperlink" Target="https://www.basketball-reference.com/teams/HOU/2005.html" TargetMode="External"/><Relationship Id="rId21" Type="http://schemas.openxmlformats.org/officeDocument/2006/relationships/hyperlink" Target="https://www.basketball-reference.com/teams/HOU/2004.html" TargetMode="External"/><Relationship Id="rId22" Type="http://schemas.openxmlformats.org/officeDocument/2006/relationships/hyperlink" Target="https://www.basketball-reference.com/teams/HOU/2003.html" TargetMode="External"/><Relationship Id="rId23" Type="http://schemas.openxmlformats.org/officeDocument/2006/relationships/hyperlink" Target="https://www.basketball-reference.com/teams/HOU/2002.html" TargetMode="External"/><Relationship Id="rId24" Type="http://schemas.openxmlformats.org/officeDocument/2006/relationships/hyperlink" Target="https://www.basketball-reference.com/teams/HOU/2001.html" TargetMode="External"/><Relationship Id="rId25" Type="http://schemas.openxmlformats.org/officeDocument/2006/relationships/hyperlink" Target="https://www.basketball-reference.com/teams/HOU/2000.html" TargetMode="External"/><Relationship Id="rId26" Type="http://schemas.openxmlformats.org/officeDocument/2006/relationships/hyperlink" Target="https://www.basketball-reference.com/teams/HOU/1999.html" TargetMode="External"/><Relationship Id="rId27" Type="http://schemas.openxmlformats.org/officeDocument/2006/relationships/hyperlink" Target="https://www.basketball-reference.com/teams/HOU/1998.html" TargetMode="External"/><Relationship Id="rId28" Type="http://schemas.openxmlformats.org/officeDocument/2006/relationships/hyperlink" Target="https://www.basketball-reference.com/teams/HOU/1997.html" TargetMode="External"/><Relationship Id="rId29" Type="http://schemas.openxmlformats.org/officeDocument/2006/relationships/hyperlink" Target="https://www.basketball-reference.com/teams/HOU/1996.html" TargetMode="External"/><Relationship Id="rId30" Type="http://schemas.openxmlformats.org/officeDocument/2006/relationships/hyperlink" Target="https://www.basketball-reference.com/teams/HOU/1995.html" TargetMode="External"/><Relationship Id="rId31" Type="http://schemas.openxmlformats.org/officeDocument/2006/relationships/hyperlink" Target="https://www.basketball-reference.com/teams/HOU/1994.html" TargetMode="External"/><Relationship Id="rId32" Type="http://schemas.openxmlformats.org/officeDocument/2006/relationships/hyperlink" Target="https://www.basketball-reference.com/teams/HOU/1993.html" TargetMode="External"/><Relationship Id="rId33" Type="http://schemas.openxmlformats.org/officeDocument/2006/relationships/hyperlink" Target="https://www.basketball-reference.com/teams/HOU/1992.html" TargetMode="External"/><Relationship Id="rId34" Type="http://schemas.openxmlformats.org/officeDocument/2006/relationships/hyperlink" Target="https://www.basketball-reference.com/teams/HOU/1991.html" TargetMode="External"/><Relationship Id="rId35" Type="http://schemas.openxmlformats.org/officeDocument/2006/relationships/hyperlink" Target="https://www.basketball-reference.com/teams/HOU/1990.html" TargetMode="External"/><Relationship Id="rId36" Type="http://schemas.openxmlformats.org/officeDocument/2006/relationships/hyperlink" Target="https://www.basketball-reference.com/teams/HOU/1989.html" TargetMode="External"/><Relationship Id="rId37" Type="http://schemas.openxmlformats.org/officeDocument/2006/relationships/hyperlink" Target="https://www.basketball-reference.com/teams/HOU/1988.html" TargetMode="External"/><Relationship Id="rId38" Type="http://schemas.openxmlformats.org/officeDocument/2006/relationships/hyperlink" Target="https://www.basketball-reference.com/teams/HOU/1987.html" TargetMode="External"/><Relationship Id="rId39" Type="http://schemas.openxmlformats.org/officeDocument/2006/relationships/hyperlink" Target="https://www.basketball-reference.com/teams/HOU/1986.html" TargetMode="External"/><Relationship Id="rId40" Type="http://schemas.openxmlformats.org/officeDocument/2006/relationships/hyperlink" Target="https://www.basketball-reference.com/teams/HOU/1985.html" TargetMode="External"/><Relationship Id="rId41" Type="http://schemas.openxmlformats.org/officeDocument/2006/relationships/hyperlink" Target="https://www.basketball-reference.com/teams/HOU/1984.html" TargetMode="External"/><Relationship Id="rId42" Type="http://schemas.openxmlformats.org/officeDocument/2006/relationships/hyperlink" Target="https://www.basketball-reference.com/teams/HOU/1983.html" TargetMode="External"/><Relationship Id="rId43" Type="http://schemas.openxmlformats.org/officeDocument/2006/relationships/hyperlink" Target="https://www.basketball-reference.com/teams/HOU/1982.html" TargetMode="External"/><Relationship Id="rId44" Type="http://schemas.openxmlformats.org/officeDocument/2006/relationships/hyperlink" Target="https://www.basketball-reference.com/teams/HOU/1981.html" TargetMode="External"/><Relationship Id="rId45" Type="http://schemas.openxmlformats.org/officeDocument/2006/relationships/hyperlink" Target="https://www.basketball-reference.com/teams/HOU/1980.html" TargetMode="External"/><Relationship Id="rId46" Type="http://schemas.openxmlformats.org/officeDocument/2006/relationships/hyperlink" Target="https://www.basketball-reference.com/teams/HOU/1979.html" TargetMode="External"/><Relationship Id="rId47" Type="http://schemas.openxmlformats.org/officeDocument/2006/relationships/hyperlink" Target="https://www.basketball-reference.com/teams/HOU/1978.html" TargetMode="External"/><Relationship Id="rId48" Type="http://schemas.openxmlformats.org/officeDocument/2006/relationships/hyperlink" Target="https://www.basketball-reference.com/teams/HOU/1977.html" TargetMode="External"/><Relationship Id="rId49" Type="http://schemas.openxmlformats.org/officeDocument/2006/relationships/hyperlink" Target="https://www.basketball-reference.com/teams/HOU/1976.html" TargetMode="External"/><Relationship Id="rId50" Type="http://schemas.openxmlformats.org/officeDocument/2006/relationships/hyperlink" Target="https://www.basketball-reference.com/teams/HOU/1975.html" TargetMode="External"/><Relationship Id="rId51" Type="http://schemas.openxmlformats.org/officeDocument/2006/relationships/hyperlink" Target="https://www.basketball-reference.com/teams/HOU/1974.html" TargetMode="External"/><Relationship Id="rId52" Type="http://schemas.openxmlformats.org/officeDocument/2006/relationships/hyperlink" Target="https://www.basketball-reference.com/teams/HOU/1973.html" TargetMode="External"/><Relationship Id="rId53" Type="http://schemas.openxmlformats.org/officeDocument/2006/relationships/hyperlink" Target="https://www.basketball-reference.com/teams/HOU/1972.html" TargetMode="External"/><Relationship Id="rId54" Type="http://schemas.openxmlformats.org/officeDocument/2006/relationships/hyperlink" Target="https://www.basketball-reference.com/teams/SDR/1971.html" TargetMode="External"/><Relationship Id="rId55" Type="http://schemas.openxmlformats.org/officeDocument/2006/relationships/hyperlink" Target="https://www.basketball-reference.com/teams/SDR/1970.html" TargetMode="External"/><Relationship Id="rId56" Type="http://schemas.openxmlformats.org/officeDocument/2006/relationships/hyperlink" Target="https://www.basketball-reference.com/teams/SDR/1969.html" TargetMode="External"/><Relationship Id="rId57" Type="http://schemas.openxmlformats.org/officeDocument/2006/relationships/hyperlink" Target="https://www.basketball-reference.com/teams/SDR/1968.html" TargetMode="External"/><Relationship Id="rId58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IND/2024.html" TargetMode="External"/><Relationship Id="rId2" Type="http://schemas.openxmlformats.org/officeDocument/2006/relationships/hyperlink" Target="https://www.basketball-reference.com/teams/IND/2023.html" TargetMode="External"/><Relationship Id="rId3" Type="http://schemas.openxmlformats.org/officeDocument/2006/relationships/hyperlink" Target="https://www.basketball-reference.com/teams/IND/2022.html" TargetMode="External"/><Relationship Id="rId4" Type="http://schemas.openxmlformats.org/officeDocument/2006/relationships/hyperlink" Target="https://www.basketball-reference.com/teams/IND/2021.html" TargetMode="External"/><Relationship Id="rId5" Type="http://schemas.openxmlformats.org/officeDocument/2006/relationships/hyperlink" Target="https://www.basketball-reference.com/teams/IND/2020.html" TargetMode="External"/><Relationship Id="rId6" Type="http://schemas.openxmlformats.org/officeDocument/2006/relationships/hyperlink" Target="https://www.basketball-reference.com/teams/IND/2019.html" TargetMode="External"/><Relationship Id="rId7" Type="http://schemas.openxmlformats.org/officeDocument/2006/relationships/hyperlink" Target="https://www.basketball-reference.com/teams/IND/2018.html" TargetMode="External"/><Relationship Id="rId8" Type="http://schemas.openxmlformats.org/officeDocument/2006/relationships/hyperlink" Target="https://www.basketball-reference.com/teams/IND/2017.html" TargetMode="External"/><Relationship Id="rId9" Type="http://schemas.openxmlformats.org/officeDocument/2006/relationships/hyperlink" Target="https://www.basketball-reference.com/teams/IND/2016.html" TargetMode="External"/><Relationship Id="rId10" Type="http://schemas.openxmlformats.org/officeDocument/2006/relationships/hyperlink" Target="https://www.basketball-reference.com/teams/IND/2015.html" TargetMode="External"/><Relationship Id="rId11" Type="http://schemas.openxmlformats.org/officeDocument/2006/relationships/hyperlink" Target="https://www.basketball-reference.com/teams/IND/2014.html" TargetMode="External"/><Relationship Id="rId12" Type="http://schemas.openxmlformats.org/officeDocument/2006/relationships/hyperlink" Target="https://www.basketball-reference.com/teams/IND/2013.html" TargetMode="External"/><Relationship Id="rId13" Type="http://schemas.openxmlformats.org/officeDocument/2006/relationships/hyperlink" Target="https://www.basketball-reference.com/teams/IND/2012.html" TargetMode="External"/><Relationship Id="rId14" Type="http://schemas.openxmlformats.org/officeDocument/2006/relationships/hyperlink" Target="https://www.basketball-reference.com/teams/IND/2011.html" TargetMode="External"/><Relationship Id="rId15" Type="http://schemas.openxmlformats.org/officeDocument/2006/relationships/hyperlink" Target="https://www.basketball-reference.com/teams/IND/2010.html" TargetMode="External"/><Relationship Id="rId16" Type="http://schemas.openxmlformats.org/officeDocument/2006/relationships/hyperlink" Target="https://www.basketball-reference.com/teams/IND/2009.html" TargetMode="External"/><Relationship Id="rId17" Type="http://schemas.openxmlformats.org/officeDocument/2006/relationships/hyperlink" Target="https://www.basketball-reference.com/teams/IND/2008.html" TargetMode="External"/><Relationship Id="rId18" Type="http://schemas.openxmlformats.org/officeDocument/2006/relationships/hyperlink" Target="https://www.basketball-reference.com/teams/IND/2007.html" TargetMode="External"/><Relationship Id="rId19" Type="http://schemas.openxmlformats.org/officeDocument/2006/relationships/hyperlink" Target="https://www.basketball-reference.com/teams/IND/2006.html" TargetMode="External"/><Relationship Id="rId20" Type="http://schemas.openxmlformats.org/officeDocument/2006/relationships/hyperlink" Target="https://www.basketball-reference.com/teams/IND/2005.html" TargetMode="External"/><Relationship Id="rId21" Type="http://schemas.openxmlformats.org/officeDocument/2006/relationships/hyperlink" Target="https://www.basketball-reference.com/teams/IND/2004.html" TargetMode="External"/><Relationship Id="rId22" Type="http://schemas.openxmlformats.org/officeDocument/2006/relationships/hyperlink" Target="https://www.basketball-reference.com/teams/IND/2003.html" TargetMode="External"/><Relationship Id="rId23" Type="http://schemas.openxmlformats.org/officeDocument/2006/relationships/hyperlink" Target="https://www.basketball-reference.com/teams/IND/2002.html" TargetMode="External"/><Relationship Id="rId24" Type="http://schemas.openxmlformats.org/officeDocument/2006/relationships/hyperlink" Target="https://www.basketball-reference.com/teams/IND/2001.html" TargetMode="External"/><Relationship Id="rId25" Type="http://schemas.openxmlformats.org/officeDocument/2006/relationships/hyperlink" Target="https://www.basketball-reference.com/teams/IND/2000.html" TargetMode="External"/><Relationship Id="rId26" Type="http://schemas.openxmlformats.org/officeDocument/2006/relationships/hyperlink" Target="https://www.basketball-reference.com/teams/IND/1999.html" TargetMode="External"/><Relationship Id="rId27" Type="http://schemas.openxmlformats.org/officeDocument/2006/relationships/hyperlink" Target="https://www.basketball-reference.com/teams/IND/1998.html" TargetMode="External"/><Relationship Id="rId28" Type="http://schemas.openxmlformats.org/officeDocument/2006/relationships/hyperlink" Target="https://www.basketball-reference.com/teams/IND/1997.html" TargetMode="External"/><Relationship Id="rId29" Type="http://schemas.openxmlformats.org/officeDocument/2006/relationships/hyperlink" Target="https://www.basketball-reference.com/teams/IND/1996.html" TargetMode="External"/><Relationship Id="rId30" Type="http://schemas.openxmlformats.org/officeDocument/2006/relationships/hyperlink" Target="https://www.basketball-reference.com/teams/IND/1995.html" TargetMode="External"/><Relationship Id="rId31" Type="http://schemas.openxmlformats.org/officeDocument/2006/relationships/hyperlink" Target="https://www.basketball-reference.com/teams/IND/1994.html" TargetMode="External"/><Relationship Id="rId32" Type="http://schemas.openxmlformats.org/officeDocument/2006/relationships/hyperlink" Target="https://www.basketball-reference.com/teams/IND/1993.html" TargetMode="External"/><Relationship Id="rId33" Type="http://schemas.openxmlformats.org/officeDocument/2006/relationships/hyperlink" Target="https://www.basketball-reference.com/teams/IND/1992.html" TargetMode="External"/><Relationship Id="rId34" Type="http://schemas.openxmlformats.org/officeDocument/2006/relationships/hyperlink" Target="https://www.basketball-reference.com/teams/IND/1991.html" TargetMode="External"/><Relationship Id="rId35" Type="http://schemas.openxmlformats.org/officeDocument/2006/relationships/hyperlink" Target="https://www.basketball-reference.com/teams/IND/1990.html" TargetMode="External"/><Relationship Id="rId36" Type="http://schemas.openxmlformats.org/officeDocument/2006/relationships/hyperlink" Target="https://www.basketball-reference.com/teams/IND/1989.html" TargetMode="External"/><Relationship Id="rId37" Type="http://schemas.openxmlformats.org/officeDocument/2006/relationships/hyperlink" Target="https://www.basketball-reference.com/teams/IND/1988.html" TargetMode="External"/><Relationship Id="rId38" Type="http://schemas.openxmlformats.org/officeDocument/2006/relationships/hyperlink" Target="https://www.basketball-reference.com/teams/IND/1987.html" TargetMode="External"/><Relationship Id="rId39" Type="http://schemas.openxmlformats.org/officeDocument/2006/relationships/hyperlink" Target="https://www.basketball-reference.com/teams/IND/1986.html" TargetMode="External"/><Relationship Id="rId40" Type="http://schemas.openxmlformats.org/officeDocument/2006/relationships/hyperlink" Target="https://www.basketball-reference.com/teams/IND/1985.html" TargetMode="External"/><Relationship Id="rId41" Type="http://schemas.openxmlformats.org/officeDocument/2006/relationships/hyperlink" Target="https://www.basketball-reference.com/teams/IND/1984.html" TargetMode="External"/><Relationship Id="rId42" Type="http://schemas.openxmlformats.org/officeDocument/2006/relationships/hyperlink" Target="https://www.basketball-reference.com/teams/IND/1983.html" TargetMode="External"/><Relationship Id="rId43" Type="http://schemas.openxmlformats.org/officeDocument/2006/relationships/hyperlink" Target="https://www.basketball-reference.com/teams/IND/1982.html" TargetMode="External"/><Relationship Id="rId44" Type="http://schemas.openxmlformats.org/officeDocument/2006/relationships/hyperlink" Target="https://www.basketball-reference.com/teams/IND/1981.html" TargetMode="External"/><Relationship Id="rId45" Type="http://schemas.openxmlformats.org/officeDocument/2006/relationships/hyperlink" Target="https://www.basketball-reference.com/teams/IND/1980.html" TargetMode="External"/><Relationship Id="rId46" Type="http://schemas.openxmlformats.org/officeDocument/2006/relationships/hyperlink" Target="https://www.basketball-reference.com/teams/IND/1979.html" TargetMode="External"/><Relationship Id="rId47" Type="http://schemas.openxmlformats.org/officeDocument/2006/relationships/hyperlink" Target="https://www.basketball-reference.com/teams/IND/1978.html" TargetMode="External"/><Relationship Id="rId48" Type="http://schemas.openxmlformats.org/officeDocument/2006/relationships/hyperlink" Target="https://www.basketball-reference.com/teams/IND/1977.html" TargetMode="External"/><Relationship Id="rId49" Type="http://schemas.openxmlformats.org/officeDocument/2006/relationships/hyperlink" Target="https://www.basketball-reference.com/teams/INA/1976.html" TargetMode="External"/><Relationship Id="rId50" Type="http://schemas.openxmlformats.org/officeDocument/2006/relationships/hyperlink" Target="https://www.basketball-reference.com/teams/INA/1975.html" TargetMode="External"/><Relationship Id="rId51" Type="http://schemas.openxmlformats.org/officeDocument/2006/relationships/hyperlink" Target="https://www.basketball-reference.com/teams/INA/1974.html" TargetMode="External"/><Relationship Id="rId52" Type="http://schemas.openxmlformats.org/officeDocument/2006/relationships/hyperlink" Target="https://www.basketball-reference.com/teams/INA/1973.html" TargetMode="External"/><Relationship Id="rId53" Type="http://schemas.openxmlformats.org/officeDocument/2006/relationships/hyperlink" Target="https://www.basketball-reference.com/teams/INA/1972.html" TargetMode="External"/><Relationship Id="rId54" Type="http://schemas.openxmlformats.org/officeDocument/2006/relationships/hyperlink" Target="https://www.basketball-reference.com/teams/INA/1971.html" TargetMode="External"/><Relationship Id="rId55" Type="http://schemas.openxmlformats.org/officeDocument/2006/relationships/hyperlink" Target="https://www.basketball-reference.com/teams/INA/1970.html" TargetMode="External"/><Relationship Id="rId56" Type="http://schemas.openxmlformats.org/officeDocument/2006/relationships/hyperlink" Target="https://www.basketball-reference.com/teams/INA/1969.html" TargetMode="External"/><Relationship Id="rId57" Type="http://schemas.openxmlformats.org/officeDocument/2006/relationships/hyperlink" Target="https://www.basketball-reference.com/teams/INA/1968.html" TargetMode="External"/><Relationship Id="rId58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LAC/2024.html" TargetMode="External"/><Relationship Id="rId2" Type="http://schemas.openxmlformats.org/officeDocument/2006/relationships/hyperlink" Target="https://www.basketball-reference.com/teams/LAC/2023.html" TargetMode="External"/><Relationship Id="rId3" Type="http://schemas.openxmlformats.org/officeDocument/2006/relationships/hyperlink" Target="https://www.basketball-reference.com/teams/LAC/2022.html" TargetMode="External"/><Relationship Id="rId4" Type="http://schemas.openxmlformats.org/officeDocument/2006/relationships/hyperlink" Target="https://www.basketball-reference.com/teams/LAC/2021.html" TargetMode="External"/><Relationship Id="rId5" Type="http://schemas.openxmlformats.org/officeDocument/2006/relationships/hyperlink" Target="https://www.basketball-reference.com/teams/LAC/2020.html" TargetMode="External"/><Relationship Id="rId6" Type="http://schemas.openxmlformats.org/officeDocument/2006/relationships/hyperlink" Target="https://www.basketball-reference.com/teams/LAC/2019.html" TargetMode="External"/><Relationship Id="rId7" Type="http://schemas.openxmlformats.org/officeDocument/2006/relationships/hyperlink" Target="https://www.basketball-reference.com/teams/LAC/2018.html" TargetMode="External"/><Relationship Id="rId8" Type="http://schemas.openxmlformats.org/officeDocument/2006/relationships/hyperlink" Target="https://www.basketball-reference.com/teams/LAC/2017.html" TargetMode="External"/><Relationship Id="rId9" Type="http://schemas.openxmlformats.org/officeDocument/2006/relationships/hyperlink" Target="https://www.basketball-reference.com/teams/LAC/2016.html" TargetMode="External"/><Relationship Id="rId10" Type="http://schemas.openxmlformats.org/officeDocument/2006/relationships/hyperlink" Target="https://www.basketball-reference.com/teams/LAC/2015.html" TargetMode="External"/><Relationship Id="rId11" Type="http://schemas.openxmlformats.org/officeDocument/2006/relationships/hyperlink" Target="https://www.basketball-reference.com/teams/LAC/2014.html" TargetMode="External"/><Relationship Id="rId12" Type="http://schemas.openxmlformats.org/officeDocument/2006/relationships/hyperlink" Target="https://www.basketball-reference.com/teams/LAC/2013.html" TargetMode="External"/><Relationship Id="rId13" Type="http://schemas.openxmlformats.org/officeDocument/2006/relationships/hyperlink" Target="https://www.basketball-reference.com/teams/LAC/2012.html" TargetMode="External"/><Relationship Id="rId14" Type="http://schemas.openxmlformats.org/officeDocument/2006/relationships/hyperlink" Target="https://www.basketball-reference.com/teams/LAC/2011.html" TargetMode="External"/><Relationship Id="rId15" Type="http://schemas.openxmlformats.org/officeDocument/2006/relationships/hyperlink" Target="https://www.basketball-reference.com/teams/LAC/2010.html" TargetMode="External"/><Relationship Id="rId16" Type="http://schemas.openxmlformats.org/officeDocument/2006/relationships/hyperlink" Target="https://www.basketball-reference.com/teams/LAC/2009.html" TargetMode="External"/><Relationship Id="rId17" Type="http://schemas.openxmlformats.org/officeDocument/2006/relationships/hyperlink" Target="https://www.basketball-reference.com/teams/LAC/2008.html" TargetMode="External"/><Relationship Id="rId18" Type="http://schemas.openxmlformats.org/officeDocument/2006/relationships/hyperlink" Target="https://www.basketball-reference.com/teams/LAC/2007.html" TargetMode="External"/><Relationship Id="rId19" Type="http://schemas.openxmlformats.org/officeDocument/2006/relationships/hyperlink" Target="https://www.basketball-reference.com/teams/LAC/2006.html" TargetMode="External"/><Relationship Id="rId20" Type="http://schemas.openxmlformats.org/officeDocument/2006/relationships/hyperlink" Target="https://www.basketball-reference.com/teams/LAC/2005.html" TargetMode="External"/><Relationship Id="rId21" Type="http://schemas.openxmlformats.org/officeDocument/2006/relationships/hyperlink" Target="https://www.basketball-reference.com/teams/LAC/2004.html" TargetMode="External"/><Relationship Id="rId22" Type="http://schemas.openxmlformats.org/officeDocument/2006/relationships/hyperlink" Target="https://www.basketball-reference.com/teams/LAC/2003.html" TargetMode="External"/><Relationship Id="rId23" Type="http://schemas.openxmlformats.org/officeDocument/2006/relationships/hyperlink" Target="https://www.basketball-reference.com/teams/LAC/2002.html" TargetMode="External"/><Relationship Id="rId24" Type="http://schemas.openxmlformats.org/officeDocument/2006/relationships/hyperlink" Target="https://www.basketball-reference.com/teams/LAC/2001.html" TargetMode="External"/><Relationship Id="rId25" Type="http://schemas.openxmlformats.org/officeDocument/2006/relationships/hyperlink" Target="https://www.basketball-reference.com/teams/LAC/2000.html" TargetMode="External"/><Relationship Id="rId26" Type="http://schemas.openxmlformats.org/officeDocument/2006/relationships/hyperlink" Target="https://www.basketball-reference.com/teams/LAC/1999.html" TargetMode="External"/><Relationship Id="rId27" Type="http://schemas.openxmlformats.org/officeDocument/2006/relationships/hyperlink" Target="https://www.basketball-reference.com/teams/LAC/1998.html" TargetMode="External"/><Relationship Id="rId28" Type="http://schemas.openxmlformats.org/officeDocument/2006/relationships/hyperlink" Target="https://www.basketball-reference.com/teams/LAC/1997.html" TargetMode="External"/><Relationship Id="rId29" Type="http://schemas.openxmlformats.org/officeDocument/2006/relationships/hyperlink" Target="https://www.basketball-reference.com/teams/LAC/1996.html" TargetMode="External"/><Relationship Id="rId30" Type="http://schemas.openxmlformats.org/officeDocument/2006/relationships/hyperlink" Target="https://www.basketball-reference.com/teams/LAC/1995.html" TargetMode="External"/><Relationship Id="rId31" Type="http://schemas.openxmlformats.org/officeDocument/2006/relationships/hyperlink" Target="https://www.basketball-reference.com/teams/LAC/1994.html" TargetMode="External"/><Relationship Id="rId32" Type="http://schemas.openxmlformats.org/officeDocument/2006/relationships/hyperlink" Target="https://www.basketball-reference.com/teams/LAC/1993.html" TargetMode="External"/><Relationship Id="rId33" Type="http://schemas.openxmlformats.org/officeDocument/2006/relationships/hyperlink" Target="https://www.basketball-reference.com/teams/LAC/1992.html" TargetMode="External"/><Relationship Id="rId34" Type="http://schemas.openxmlformats.org/officeDocument/2006/relationships/hyperlink" Target="https://www.basketball-reference.com/teams/LAC/1991.html" TargetMode="External"/><Relationship Id="rId35" Type="http://schemas.openxmlformats.org/officeDocument/2006/relationships/hyperlink" Target="https://www.basketball-reference.com/teams/LAC/1990.html" TargetMode="External"/><Relationship Id="rId36" Type="http://schemas.openxmlformats.org/officeDocument/2006/relationships/hyperlink" Target="https://www.basketball-reference.com/teams/LAC/1989.html" TargetMode="External"/><Relationship Id="rId37" Type="http://schemas.openxmlformats.org/officeDocument/2006/relationships/hyperlink" Target="https://www.basketball-reference.com/teams/LAC/1988.html" TargetMode="External"/><Relationship Id="rId38" Type="http://schemas.openxmlformats.org/officeDocument/2006/relationships/hyperlink" Target="https://www.basketball-reference.com/teams/LAC/1987.html" TargetMode="External"/><Relationship Id="rId39" Type="http://schemas.openxmlformats.org/officeDocument/2006/relationships/hyperlink" Target="https://www.basketball-reference.com/teams/LAC/1986.html" TargetMode="External"/><Relationship Id="rId40" Type="http://schemas.openxmlformats.org/officeDocument/2006/relationships/hyperlink" Target="https://www.basketball-reference.com/teams/LAC/1985.html" TargetMode="External"/><Relationship Id="rId41" Type="http://schemas.openxmlformats.org/officeDocument/2006/relationships/hyperlink" Target="https://www.basketball-reference.com/teams/SDC/1984.html" TargetMode="External"/><Relationship Id="rId42" Type="http://schemas.openxmlformats.org/officeDocument/2006/relationships/hyperlink" Target="https://www.basketball-reference.com/teams/SDC/1983.html" TargetMode="External"/><Relationship Id="rId43" Type="http://schemas.openxmlformats.org/officeDocument/2006/relationships/hyperlink" Target="https://www.basketball-reference.com/teams/SDC/1982.html" TargetMode="External"/><Relationship Id="rId44" Type="http://schemas.openxmlformats.org/officeDocument/2006/relationships/hyperlink" Target="https://www.basketball-reference.com/teams/SDC/1981.html" TargetMode="External"/><Relationship Id="rId45" Type="http://schemas.openxmlformats.org/officeDocument/2006/relationships/hyperlink" Target="https://www.basketball-reference.com/teams/SDC/1980.html" TargetMode="External"/><Relationship Id="rId46" Type="http://schemas.openxmlformats.org/officeDocument/2006/relationships/hyperlink" Target="https://www.basketball-reference.com/teams/SDC/1979.html" TargetMode="External"/><Relationship Id="rId47" Type="http://schemas.openxmlformats.org/officeDocument/2006/relationships/hyperlink" Target="https://www.basketball-reference.com/teams/BUF/1978.html" TargetMode="External"/><Relationship Id="rId48" Type="http://schemas.openxmlformats.org/officeDocument/2006/relationships/hyperlink" Target="https://www.basketball-reference.com/teams/BUF/1977.html" TargetMode="External"/><Relationship Id="rId49" Type="http://schemas.openxmlformats.org/officeDocument/2006/relationships/hyperlink" Target="https://www.basketball-reference.com/teams/BUF/1976.html" TargetMode="External"/><Relationship Id="rId50" Type="http://schemas.openxmlformats.org/officeDocument/2006/relationships/hyperlink" Target="https://www.basketball-reference.com/teams/BUF/1975.html" TargetMode="External"/><Relationship Id="rId51" Type="http://schemas.openxmlformats.org/officeDocument/2006/relationships/hyperlink" Target="https://www.basketball-reference.com/teams/BUF/1974.html" TargetMode="External"/><Relationship Id="rId52" Type="http://schemas.openxmlformats.org/officeDocument/2006/relationships/hyperlink" Target="https://www.basketball-reference.com/teams/BUF/1973.html" TargetMode="External"/><Relationship Id="rId53" Type="http://schemas.openxmlformats.org/officeDocument/2006/relationships/hyperlink" Target="https://www.basketball-reference.com/teams/BUF/1972.html" TargetMode="External"/><Relationship Id="rId54" Type="http://schemas.openxmlformats.org/officeDocument/2006/relationships/hyperlink" Target="https://www.basketball-reference.com/teams/BUF/1971.html" TargetMode="External"/><Relationship Id="rId55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LAL/2024.html" TargetMode="External"/><Relationship Id="rId2" Type="http://schemas.openxmlformats.org/officeDocument/2006/relationships/hyperlink" Target="https://www.basketball-reference.com/teams/LAL/2023.html" TargetMode="External"/><Relationship Id="rId3" Type="http://schemas.openxmlformats.org/officeDocument/2006/relationships/hyperlink" Target="https://www.basketball-reference.com/teams/LAL/2022.html" TargetMode="External"/><Relationship Id="rId4" Type="http://schemas.openxmlformats.org/officeDocument/2006/relationships/hyperlink" Target="https://www.basketball-reference.com/teams/LAL/2021.html" TargetMode="External"/><Relationship Id="rId5" Type="http://schemas.openxmlformats.org/officeDocument/2006/relationships/hyperlink" Target="https://www.basketball-reference.com/teams/LAL/2020.html" TargetMode="External"/><Relationship Id="rId6" Type="http://schemas.openxmlformats.org/officeDocument/2006/relationships/hyperlink" Target="https://www.basketball-reference.com/teams/LAL/2019.html" TargetMode="External"/><Relationship Id="rId7" Type="http://schemas.openxmlformats.org/officeDocument/2006/relationships/hyperlink" Target="https://www.basketball-reference.com/teams/LAL/2018.html" TargetMode="External"/><Relationship Id="rId8" Type="http://schemas.openxmlformats.org/officeDocument/2006/relationships/hyperlink" Target="https://www.basketball-reference.com/teams/LAL/2017.html" TargetMode="External"/><Relationship Id="rId9" Type="http://schemas.openxmlformats.org/officeDocument/2006/relationships/hyperlink" Target="https://www.basketball-reference.com/teams/LAL/2016.html" TargetMode="External"/><Relationship Id="rId10" Type="http://schemas.openxmlformats.org/officeDocument/2006/relationships/hyperlink" Target="https://www.basketball-reference.com/teams/LAL/2015.html" TargetMode="External"/><Relationship Id="rId11" Type="http://schemas.openxmlformats.org/officeDocument/2006/relationships/hyperlink" Target="https://www.basketball-reference.com/teams/LAL/2014.html" TargetMode="External"/><Relationship Id="rId12" Type="http://schemas.openxmlformats.org/officeDocument/2006/relationships/hyperlink" Target="https://www.basketball-reference.com/teams/LAL/2013.html" TargetMode="External"/><Relationship Id="rId13" Type="http://schemas.openxmlformats.org/officeDocument/2006/relationships/hyperlink" Target="https://www.basketball-reference.com/teams/LAL/2012.html" TargetMode="External"/><Relationship Id="rId14" Type="http://schemas.openxmlformats.org/officeDocument/2006/relationships/hyperlink" Target="https://www.basketball-reference.com/teams/LAL/2011.html" TargetMode="External"/><Relationship Id="rId15" Type="http://schemas.openxmlformats.org/officeDocument/2006/relationships/hyperlink" Target="https://www.basketball-reference.com/teams/LAL/2010.html" TargetMode="External"/><Relationship Id="rId16" Type="http://schemas.openxmlformats.org/officeDocument/2006/relationships/hyperlink" Target="https://www.basketball-reference.com/teams/LAL/2009.html" TargetMode="External"/><Relationship Id="rId17" Type="http://schemas.openxmlformats.org/officeDocument/2006/relationships/hyperlink" Target="https://www.basketball-reference.com/teams/LAL/2008.html" TargetMode="External"/><Relationship Id="rId18" Type="http://schemas.openxmlformats.org/officeDocument/2006/relationships/hyperlink" Target="https://www.basketball-reference.com/teams/LAL/2007.html" TargetMode="External"/><Relationship Id="rId19" Type="http://schemas.openxmlformats.org/officeDocument/2006/relationships/hyperlink" Target="https://www.basketball-reference.com/teams/LAL/2006.html" TargetMode="External"/><Relationship Id="rId20" Type="http://schemas.openxmlformats.org/officeDocument/2006/relationships/hyperlink" Target="https://www.basketball-reference.com/teams/LAL/2005.html" TargetMode="External"/><Relationship Id="rId21" Type="http://schemas.openxmlformats.org/officeDocument/2006/relationships/hyperlink" Target="https://www.basketball-reference.com/teams/LAL/2004.html" TargetMode="External"/><Relationship Id="rId22" Type="http://schemas.openxmlformats.org/officeDocument/2006/relationships/hyperlink" Target="https://www.basketball-reference.com/teams/LAL/2003.html" TargetMode="External"/><Relationship Id="rId23" Type="http://schemas.openxmlformats.org/officeDocument/2006/relationships/hyperlink" Target="https://www.basketball-reference.com/teams/LAL/2002.html" TargetMode="External"/><Relationship Id="rId24" Type="http://schemas.openxmlformats.org/officeDocument/2006/relationships/hyperlink" Target="https://www.basketball-reference.com/teams/LAL/2001.html" TargetMode="External"/><Relationship Id="rId25" Type="http://schemas.openxmlformats.org/officeDocument/2006/relationships/hyperlink" Target="https://www.basketball-reference.com/teams/LAL/2000.html" TargetMode="External"/><Relationship Id="rId26" Type="http://schemas.openxmlformats.org/officeDocument/2006/relationships/hyperlink" Target="https://www.basketball-reference.com/teams/LAL/1999.html" TargetMode="External"/><Relationship Id="rId27" Type="http://schemas.openxmlformats.org/officeDocument/2006/relationships/hyperlink" Target="https://www.basketball-reference.com/teams/LAL/1998.html" TargetMode="External"/><Relationship Id="rId28" Type="http://schemas.openxmlformats.org/officeDocument/2006/relationships/hyperlink" Target="https://www.basketball-reference.com/teams/LAL/1997.html" TargetMode="External"/><Relationship Id="rId29" Type="http://schemas.openxmlformats.org/officeDocument/2006/relationships/hyperlink" Target="https://www.basketball-reference.com/teams/LAL/1996.html" TargetMode="External"/><Relationship Id="rId30" Type="http://schemas.openxmlformats.org/officeDocument/2006/relationships/hyperlink" Target="https://www.basketball-reference.com/teams/LAL/1995.html" TargetMode="External"/><Relationship Id="rId31" Type="http://schemas.openxmlformats.org/officeDocument/2006/relationships/hyperlink" Target="https://www.basketball-reference.com/teams/LAL/1994.html" TargetMode="External"/><Relationship Id="rId32" Type="http://schemas.openxmlformats.org/officeDocument/2006/relationships/hyperlink" Target="https://www.basketball-reference.com/teams/LAL/1993.html" TargetMode="External"/><Relationship Id="rId33" Type="http://schemas.openxmlformats.org/officeDocument/2006/relationships/hyperlink" Target="https://www.basketball-reference.com/teams/LAL/1992.html" TargetMode="External"/><Relationship Id="rId34" Type="http://schemas.openxmlformats.org/officeDocument/2006/relationships/hyperlink" Target="https://www.basketball-reference.com/teams/LAL/1991.html" TargetMode="External"/><Relationship Id="rId35" Type="http://schemas.openxmlformats.org/officeDocument/2006/relationships/hyperlink" Target="https://www.basketball-reference.com/teams/LAL/1990.html" TargetMode="External"/><Relationship Id="rId36" Type="http://schemas.openxmlformats.org/officeDocument/2006/relationships/hyperlink" Target="https://www.basketball-reference.com/teams/LAL/1989.html" TargetMode="External"/><Relationship Id="rId37" Type="http://schemas.openxmlformats.org/officeDocument/2006/relationships/hyperlink" Target="https://www.basketball-reference.com/teams/LAL/1988.html" TargetMode="External"/><Relationship Id="rId38" Type="http://schemas.openxmlformats.org/officeDocument/2006/relationships/hyperlink" Target="https://www.basketball-reference.com/teams/LAL/1987.html" TargetMode="External"/><Relationship Id="rId39" Type="http://schemas.openxmlformats.org/officeDocument/2006/relationships/hyperlink" Target="https://www.basketball-reference.com/teams/LAL/1986.html" TargetMode="External"/><Relationship Id="rId40" Type="http://schemas.openxmlformats.org/officeDocument/2006/relationships/hyperlink" Target="https://www.basketball-reference.com/teams/LAL/1985.html" TargetMode="External"/><Relationship Id="rId41" Type="http://schemas.openxmlformats.org/officeDocument/2006/relationships/hyperlink" Target="https://www.basketball-reference.com/teams/LAL/1984.html" TargetMode="External"/><Relationship Id="rId42" Type="http://schemas.openxmlformats.org/officeDocument/2006/relationships/hyperlink" Target="https://www.basketball-reference.com/teams/LAL/1983.html" TargetMode="External"/><Relationship Id="rId43" Type="http://schemas.openxmlformats.org/officeDocument/2006/relationships/hyperlink" Target="https://www.basketball-reference.com/teams/LAL/1982.html" TargetMode="External"/><Relationship Id="rId44" Type="http://schemas.openxmlformats.org/officeDocument/2006/relationships/hyperlink" Target="https://www.basketball-reference.com/teams/LAL/1981.html" TargetMode="External"/><Relationship Id="rId45" Type="http://schemas.openxmlformats.org/officeDocument/2006/relationships/hyperlink" Target="https://www.basketball-reference.com/teams/LAL/1980.html" TargetMode="External"/><Relationship Id="rId46" Type="http://schemas.openxmlformats.org/officeDocument/2006/relationships/hyperlink" Target="https://www.basketball-reference.com/teams/LAL/1979.html" TargetMode="External"/><Relationship Id="rId47" Type="http://schemas.openxmlformats.org/officeDocument/2006/relationships/hyperlink" Target="https://www.basketball-reference.com/teams/LAL/1978.html" TargetMode="External"/><Relationship Id="rId48" Type="http://schemas.openxmlformats.org/officeDocument/2006/relationships/hyperlink" Target="https://www.basketball-reference.com/teams/LAL/1977.html" TargetMode="External"/><Relationship Id="rId49" Type="http://schemas.openxmlformats.org/officeDocument/2006/relationships/hyperlink" Target="https://www.basketball-reference.com/teams/LAL/1976.html" TargetMode="External"/><Relationship Id="rId50" Type="http://schemas.openxmlformats.org/officeDocument/2006/relationships/hyperlink" Target="https://www.basketball-reference.com/teams/LAL/1975.html" TargetMode="External"/><Relationship Id="rId51" Type="http://schemas.openxmlformats.org/officeDocument/2006/relationships/hyperlink" Target="https://www.basketball-reference.com/teams/LAL/1974.html" TargetMode="External"/><Relationship Id="rId52" Type="http://schemas.openxmlformats.org/officeDocument/2006/relationships/hyperlink" Target="https://www.basketball-reference.com/teams/LAL/1973.html" TargetMode="External"/><Relationship Id="rId53" Type="http://schemas.openxmlformats.org/officeDocument/2006/relationships/hyperlink" Target="https://www.basketball-reference.com/teams/LAL/1972.html" TargetMode="External"/><Relationship Id="rId54" Type="http://schemas.openxmlformats.org/officeDocument/2006/relationships/hyperlink" Target="https://www.basketball-reference.com/teams/LAL/1971.html" TargetMode="External"/><Relationship Id="rId55" Type="http://schemas.openxmlformats.org/officeDocument/2006/relationships/hyperlink" Target="https://www.basketball-reference.com/teams/LAL/1970.html" TargetMode="External"/><Relationship Id="rId56" Type="http://schemas.openxmlformats.org/officeDocument/2006/relationships/hyperlink" Target="https://www.basketball-reference.com/teams/LAL/1969.html" TargetMode="External"/><Relationship Id="rId57" Type="http://schemas.openxmlformats.org/officeDocument/2006/relationships/hyperlink" Target="https://www.basketball-reference.com/teams/LAL/1968.html" TargetMode="External"/><Relationship Id="rId58" Type="http://schemas.openxmlformats.org/officeDocument/2006/relationships/hyperlink" Target="https://www.basketball-reference.com/teams/LAL/1967.html" TargetMode="External"/><Relationship Id="rId59" Type="http://schemas.openxmlformats.org/officeDocument/2006/relationships/hyperlink" Target="https://www.basketball-reference.com/teams/LAL/1966.html" TargetMode="External"/><Relationship Id="rId60" Type="http://schemas.openxmlformats.org/officeDocument/2006/relationships/hyperlink" Target="https://www.basketball-reference.com/teams/LAL/1965.html" TargetMode="External"/><Relationship Id="rId61" Type="http://schemas.openxmlformats.org/officeDocument/2006/relationships/hyperlink" Target="https://www.basketball-reference.com/teams/LAL/1964.html" TargetMode="External"/><Relationship Id="rId62" Type="http://schemas.openxmlformats.org/officeDocument/2006/relationships/hyperlink" Target="https://www.basketball-reference.com/teams/LAL/1963.html" TargetMode="External"/><Relationship Id="rId63" Type="http://schemas.openxmlformats.org/officeDocument/2006/relationships/hyperlink" Target="https://www.basketball-reference.com/teams/LAL/1962.html" TargetMode="External"/><Relationship Id="rId64" Type="http://schemas.openxmlformats.org/officeDocument/2006/relationships/hyperlink" Target="https://www.basketball-reference.com/teams/LAL/1961.html" TargetMode="External"/><Relationship Id="rId65" Type="http://schemas.openxmlformats.org/officeDocument/2006/relationships/hyperlink" Target="https://www.basketball-reference.com/teams/MNL/1960.html" TargetMode="External"/><Relationship Id="rId66" Type="http://schemas.openxmlformats.org/officeDocument/2006/relationships/hyperlink" Target="https://www.basketball-reference.com/teams/MNL/1959.html" TargetMode="External"/><Relationship Id="rId67" Type="http://schemas.openxmlformats.org/officeDocument/2006/relationships/hyperlink" Target="https://www.basketball-reference.com/teams/MNL/1958.html" TargetMode="External"/><Relationship Id="rId68" Type="http://schemas.openxmlformats.org/officeDocument/2006/relationships/hyperlink" Target="https://www.basketball-reference.com/teams/MNL/1957.html" TargetMode="External"/><Relationship Id="rId69" Type="http://schemas.openxmlformats.org/officeDocument/2006/relationships/hyperlink" Target="https://www.basketball-reference.com/teams/MNL/1956.html" TargetMode="External"/><Relationship Id="rId70" Type="http://schemas.openxmlformats.org/officeDocument/2006/relationships/hyperlink" Target="https://www.basketball-reference.com/teams/MNL/1955.html" TargetMode="External"/><Relationship Id="rId71" Type="http://schemas.openxmlformats.org/officeDocument/2006/relationships/hyperlink" Target="https://www.basketball-reference.com/teams/MNL/1954.html" TargetMode="External"/><Relationship Id="rId72" Type="http://schemas.openxmlformats.org/officeDocument/2006/relationships/hyperlink" Target="https://www.basketball-reference.com/teams/MNL/1953.html" TargetMode="External"/><Relationship Id="rId73" Type="http://schemas.openxmlformats.org/officeDocument/2006/relationships/hyperlink" Target="https://www.basketball-reference.com/teams/MNL/1952.html" TargetMode="External"/><Relationship Id="rId74" Type="http://schemas.openxmlformats.org/officeDocument/2006/relationships/hyperlink" Target="https://www.basketball-reference.com/teams/MNL/1951.html" TargetMode="External"/><Relationship Id="rId75" Type="http://schemas.openxmlformats.org/officeDocument/2006/relationships/hyperlink" Target="https://www.basketball-reference.com/teams/MNL/1950.html" TargetMode="External"/><Relationship Id="rId76" Type="http://schemas.openxmlformats.org/officeDocument/2006/relationships/hyperlink" Target="https://www.basketball-reference.com/teams/MNL/1949.html" TargetMode="External"/><Relationship Id="rId77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MEM/2024.html" TargetMode="External"/><Relationship Id="rId2" Type="http://schemas.openxmlformats.org/officeDocument/2006/relationships/hyperlink" Target="https://www.basketball-reference.com/teams/MEM/2023.html" TargetMode="External"/><Relationship Id="rId3" Type="http://schemas.openxmlformats.org/officeDocument/2006/relationships/hyperlink" Target="https://www.basketball-reference.com/teams/MEM/2022.html" TargetMode="External"/><Relationship Id="rId4" Type="http://schemas.openxmlformats.org/officeDocument/2006/relationships/hyperlink" Target="https://www.basketball-reference.com/teams/MEM/2021.html" TargetMode="External"/><Relationship Id="rId5" Type="http://schemas.openxmlformats.org/officeDocument/2006/relationships/hyperlink" Target="https://www.basketball-reference.com/teams/MEM/2020.html" TargetMode="External"/><Relationship Id="rId6" Type="http://schemas.openxmlformats.org/officeDocument/2006/relationships/hyperlink" Target="https://www.basketball-reference.com/teams/MEM/2019.html" TargetMode="External"/><Relationship Id="rId7" Type="http://schemas.openxmlformats.org/officeDocument/2006/relationships/hyperlink" Target="https://www.basketball-reference.com/teams/MEM/2018.html" TargetMode="External"/><Relationship Id="rId8" Type="http://schemas.openxmlformats.org/officeDocument/2006/relationships/hyperlink" Target="https://www.basketball-reference.com/teams/MEM/2017.html" TargetMode="External"/><Relationship Id="rId9" Type="http://schemas.openxmlformats.org/officeDocument/2006/relationships/hyperlink" Target="https://www.basketball-reference.com/teams/MEM/2016.html" TargetMode="External"/><Relationship Id="rId10" Type="http://schemas.openxmlformats.org/officeDocument/2006/relationships/hyperlink" Target="https://www.basketball-reference.com/teams/MEM/2015.html" TargetMode="External"/><Relationship Id="rId11" Type="http://schemas.openxmlformats.org/officeDocument/2006/relationships/hyperlink" Target="https://www.basketball-reference.com/teams/MEM/2014.html" TargetMode="External"/><Relationship Id="rId12" Type="http://schemas.openxmlformats.org/officeDocument/2006/relationships/hyperlink" Target="https://www.basketball-reference.com/teams/MEM/2013.html" TargetMode="External"/><Relationship Id="rId13" Type="http://schemas.openxmlformats.org/officeDocument/2006/relationships/hyperlink" Target="https://www.basketball-reference.com/teams/MEM/2012.html" TargetMode="External"/><Relationship Id="rId14" Type="http://schemas.openxmlformats.org/officeDocument/2006/relationships/hyperlink" Target="https://www.basketball-reference.com/teams/MEM/2011.html" TargetMode="External"/><Relationship Id="rId15" Type="http://schemas.openxmlformats.org/officeDocument/2006/relationships/hyperlink" Target="https://www.basketball-reference.com/teams/MEM/2010.html" TargetMode="External"/><Relationship Id="rId16" Type="http://schemas.openxmlformats.org/officeDocument/2006/relationships/hyperlink" Target="https://www.basketball-reference.com/teams/MEM/2009.html" TargetMode="External"/><Relationship Id="rId17" Type="http://schemas.openxmlformats.org/officeDocument/2006/relationships/hyperlink" Target="https://www.basketball-reference.com/teams/MEM/2008.html" TargetMode="External"/><Relationship Id="rId18" Type="http://schemas.openxmlformats.org/officeDocument/2006/relationships/hyperlink" Target="https://www.basketball-reference.com/teams/MEM/2007.html" TargetMode="External"/><Relationship Id="rId19" Type="http://schemas.openxmlformats.org/officeDocument/2006/relationships/hyperlink" Target="https://www.basketball-reference.com/teams/MEM/2006.html" TargetMode="External"/><Relationship Id="rId20" Type="http://schemas.openxmlformats.org/officeDocument/2006/relationships/hyperlink" Target="https://www.basketball-reference.com/teams/MEM/2005.html" TargetMode="External"/><Relationship Id="rId21" Type="http://schemas.openxmlformats.org/officeDocument/2006/relationships/hyperlink" Target="https://www.basketball-reference.com/teams/MEM/2004.html" TargetMode="External"/><Relationship Id="rId22" Type="http://schemas.openxmlformats.org/officeDocument/2006/relationships/hyperlink" Target="https://www.basketball-reference.com/teams/MEM/2003.html" TargetMode="External"/><Relationship Id="rId23" Type="http://schemas.openxmlformats.org/officeDocument/2006/relationships/hyperlink" Target="https://www.basketball-reference.com/teams/MEM/2002.html" TargetMode="External"/><Relationship Id="rId24" Type="http://schemas.openxmlformats.org/officeDocument/2006/relationships/hyperlink" Target="https://www.basketball-reference.com/teams/VAN/2001.html" TargetMode="External"/><Relationship Id="rId25" Type="http://schemas.openxmlformats.org/officeDocument/2006/relationships/hyperlink" Target="https://www.basketball-reference.com/teams/VAN/2000.html" TargetMode="External"/><Relationship Id="rId26" Type="http://schemas.openxmlformats.org/officeDocument/2006/relationships/hyperlink" Target="https://www.basketball-reference.com/teams/VAN/1999.html" TargetMode="External"/><Relationship Id="rId27" Type="http://schemas.openxmlformats.org/officeDocument/2006/relationships/hyperlink" Target="https://www.basketball-reference.com/teams/VAN/1998.html" TargetMode="External"/><Relationship Id="rId28" Type="http://schemas.openxmlformats.org/officeDocument/2006/relationships/hyperlink" Target="https://www.basketball-reference.com/teams/VAN/1997.html" TargetMode="External"/><Relationship Id="rId29" Type="http://schemas.openxmlformats.org/officeDocument/2006/relationships/hyperlink" Target="https://www.basketball-reference.com/teams/VAN/1996.html" TargetMode="External"/><Relationship Id="rId30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MIA/2024.html" TargetMode="External"/><Relationship Id="rId2" Type="http://schemas.openxmlformats.org/officeDocument/2006/relationships/hyperlink" Target="https://www.basketball-reference.com/teams/MIA/2023.html" TargetMode="External"/><Relationship Id="rId3" Type="http://schemas.openxmlformats.org/officeDocument/2006/relationships/hyperlink" Target="https://www.basketball-reference.com/teams/MIA/2022.html" TargetMode="External"/><Relationship Id="rId4" Type="http://schemas.openxmlformats.org/officeDocument/2006/relationships/hyperlink" Target="https://www.basketball-reference.com/teams/MIA/2021.html" TargetMode="External"/><Relationship Id="rId5" Type="http://schemas.openxmlformats.org/officeDocument/2006/relationships/hyperlink" Target="https://www.basketball-reference.com/teams/MIA/2020.html" TargetMode="External"/><Relationship Id="rId6" Type="http://schemas.openxmlformats.org/officeDocument/2006/relationships/hyperlink" Target="https://www.basketball-reference.com/teams/MIA/2019.html" TargetMode="External"/><Relationship Id="rId7" Type="http://schemas.openxmlformats.org/officeDocument/2006/relationships/hyperlink" Target="https://www.basketball-reference.com/teams/MIA/2018.html" TargetMode="External"/><Relationship Id="rId8" Type="http://schemas.openxmlformats.org/officeDocument/2006/relationships/hyperlink" Target="https://www.basketball-reference.com/teams/MIA/2017.html" TargetMode="External"/><Relationship Id="rId9" Type="http://schemas.openxmlformats.org/officeDocument/2006/relationships/hyperlink" Target="https://www.basketball-reference.com/teams/MIA/2016.html" TargetMode="External"/><Relationship Id="rId10" Type="http://schemas.openxmlformats.org/officeDocument/2006/relationships/hyperlink" Target="https://www.basketball-reference.com/teams/MIA/2015.html" TargetMode="External"/><Relationship Id="rId11" Type="http://schemas.openxmlformats.org/officeDocument/2006/relationships/hyperlink" Target="https://www.basketball-reference.com/teams/MIA/2014.html" TargetMode="External"/><Relationship Id="rId12" Type="http://schemas.openxmlformats.org/officeDocument/2006/relationships/hyperlink" Target="https://www.basketball-reference.com/teams/MIA/2013.html" TargetMode="External"/><Relationship Id="rId13" Type="http://schemas.openxmlformats.org/officeDocument/2006/relationships/hyperlink" Target="https://www.basketball-reference.com/teams/MIA/2012.html" TargetMode="External"/><Relationship Id="rId14" Type="http://schemas.openxmlformats.org/officeDocument/2006/relationships/hyperlink" Target="https://www.basketball-reference.com/teams/MIA/2011.html" TargetMode="External"/><Relationship Id="rId15" Type="http://schemas.openxmlformats.org/officeDocument/2006/relationships/hyperlink" Target="https://www.basketball-reference.com/teams/MIA/2010.html" TargetMode="External"/><Relationship Id="rId16" Type="http://schemas.openxmlformats.org/officeDocument/2006/relationships/hyperlink" Target="https://www.basketball-reference.com/teams/MIA/2009.html" TargetMode="External"/><Relationship Id="rId17" Type="http://schemas.openxmlformats.org/officeDocument/2006/relationships/hyperlink" Target="https://www.basketball-reference.com/teams/MIA/2008.html" TargetMode="External"/><Relationship Id="rId18" Type="http://schemas.openxmlformats.org/officeDocument/2006/relationships/hyperlink" Target="https://www.basketball-reference.com/teams/MIA/2007.html" TargetMode="External"/><Relationship Id="rId19" Type="http://schemas.openxmlformats.org/officeDocument/2006/relationships/hyperlink" Target="https://www.basketball-reference.com/teams/MIA/2006.html" TargetMode="External"/><Relationship Id="rId20" Type="http://schemas.openxmlformats.org/officeDocument/2006/relationships/hyperlink" Target="https://www.basketball-reference.com/teams/MIA/2005.html" TargetMode="External"/><Relationship Id="rId21" Type="http://schemas.openxmlformats.org/officeDocument/2006/relationships/hyperlink" Target="https://www.basketball-reference.com/teams/MIA/2004.html" TargetMode="External"/><Relationship Id="rId22" Type="http://schemas.openxmlformats.org/officeDocument/2006/relationships/hyperlink" Target="https://www.basketball-reference.com/teams/MIA/2003.html" TargetMode="External"/><Relationship Id="rId23" Type="http://schemas.openxmlformats.org/officeDocument/2006/relationships/hyperlink" Target="https://www.basketball-reference.com/teams/MIA/2002.html" TargetMode="External"/><Relationship Id="rId24" Type="http://schemas.openxmlformats.org/officeDocument/2006/relationships/hyperlink" Target="https://www.basketball-reference.com/teams/MIA/2001.html" TargetMode="External"/><Relationship Id="rId25" Type="http://schemas.openxmlformats.org/officeDocument/2006/relationships/hyperlink" Target="https://www.basketball-reference.com/teams/MIA/2000.html" TargetMode="External"/><Relationship Id="rId26" Type="http://schemas.openxmlformats.org/officeDocument/2006/relationships/hyperlink" Target="https://www.basketball-reference.com/teams/MIA/1999.html" TargetMode="External"/><Relationship Id="rId27" Type="http://schemas.openxmlformats.org/officeDocument/2006/relationships/hyperlink" Target="https://www.basketball-reference.com/teams/MIA/1998.html" TargetMode="External"/><Relationship Id="rId28" Type="http://schemas.openxmlformats.org/officeDocument/2006/relationships/hyperlink" Target="https://www.basketball-reference.com/teams/MIA/1997.html" TargetMode="External"/><Relationship Id="rId29" Type="http://schemas.openxmlformats.org/officeDocument/2006/relationships/hyperlink" Target="https://www.basketball-reference.com/teams/MIA/1996.html" TargetMode="External"/><Relationship Id="rId30" Type="http://schemas.openxmlformats.org/officeDocument/2006/relationships/hyperlink" Target="https://www.basketball-reference.com/teams/MIA/1995.html" TargetMode="External"/><Relationship Id="rId31" Type="http://schemas.openxmlformats.org/officeDocument/2006/relationships/hyperlink" Target="https://www.basketball-reference.com/teams/MIA/1994.html" TargetMode="External"/><Relationship Id="rId32" Type="http://schemas.openxmlformats.org/officeDocument/2006/relationships/hyperlink" Target="https://www.basketball-reference.com/teams/MIA/1993.html" TargetMode="External"/><Relationship Id="rId33" Type="http://schemas.openxmlformats.org/officeDocument/2006/relationships/hyperlink" Target="https://www.basketball-reference.com/teams/MIA/1992.html" TargetMode="External"/><Relationship Id="rId34" Type="http://schemas.openxmlformats.org/officeDocument/2006/relationships/hyperlink" Target="https://www.basketball-reference.com/teams/MIA/1991.html" TargetMode="External"/><Relationship Id="rId35" Type="http://schemas.openxmlformats.org/officeDocument/2006/relationships/hyperlink" Target="https://www.basketball-reference.com/teams/MIA/1990.html" TargetMode="External"/><Relationship Id="rId36" Type="http://schemas.openxmlformats.org/officeDocument/2006/relationships/hyperlink" Target="https://www.basketball-reference.com/teams/MIA/1989.html" TargetMode="External"/><Relationship Id="rId37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MIL/2024.html" TargetMode="External"/><Relationship Id="rId2" Type="http://schemas.openxmlformats.org/officeDocument/2006/relationships/hyperlink" Target="https://www.basketball-reference.com/teams/MIL/2023.html" TargetMode="External"/><Relationship Id="rId3" Type="http://schemas.openxmlformats.org/officeDocument/2006/relationships/hyperlink" Target="https://www.basketball-reference.com/teams/MIL/2022.html" TargetMode="External"/><Relationship Id="rId4" Type="http://schemas.openxmlformats.org/officeDocument/2006/relationships/hyperlink" Target="https://www.basketball-reference.com/teams/MIL/2021.html" TargetMode="External"/><Relationship Id="rId5" Type="http://schemas.openxmlformats.org/officeDocument/2006/relationships/hyperlink" Target="https://www.basketball-reference.com/teams/MIL/2020.html" TargetMode="External"/><Relationship Id="rId6" Type="http://schemas.openxmlformats.org/officeDocument/2006/relationships/hyperlink" Target="https://www.basketball-reference.com/teams/MIL/2019.html" TargetMode="External"/><Relationship Id="rId7" Type="http://schemas.openxmlformats.org/officeDocument/2006/relationships/hyperlink" Target="https://www.basketball-reference.com/teams/MIL/2018.html" TargetMode="External"/><Relationship Id="rId8" Type="http://schemas.openxmlformats.org/officeDocument/2006/relationships/hyperlink" Target="https://www.basketball-reference.com/teams/MIL/2017.html" TargetMode="External"/><Relationship Id="rId9" Type="http://schemas.openxmlformats.org/officeDocument/2006/relationships/hyperlink" Target="https://www.basketball-reference.com/teams/MIL/2016.html" TargetMode="External"/><Relationship Id="rId10" Type="http://schemas.openxmlformats.org/officeDocument/2006/relationships/hyperlink" Target="https://www.basketball-reference.com/teams/MIL/2015.html" TargetMode="External"/><Relationship Id="rId11" Type="http://schemas.openxmlformats.org/officeDocument/2006/relationships/hyperlink" Target="https://www.basketball-reference.com/teams/MIL/2014.html" TargetMode="External"/><Relationship Id="rId12" Type="http://schemas.openxmlformats.org/officeDocument/2006/relationships/hyperlink" Target="https://www.basketball-reference.com/teams/MIL/2013.html" TargetMode="External"/><Relationship Id="rId13" Type="http://schemas.openxmlformats.org/officeDocument/2006/relationships/hyperlink" Target="https://www.basketball-reference.com/teams/MIL/2012.html" TargetMode="External"/><Relationship Id="rId14" Type="http://schemas.openxmlformats.org/officeDocument/2006/relationships/hyperlink" Target="https://www.basketball-reference.com/teams/MIL/2011.html" TargetMode="External"/><Relationship Id="rId15" Type="http://schemas.openxmlformats.org/officeDocument/2006/relationships/hyperlink" Target="https://www.basketball-reference.com/teams/MIL/2010.html" TargetMode="External"/><Relationship Id="rId16" Type="http://schemas.openxmlformats.org/officeDocument/2006/relationships/hyperlink" Target="https://www.basketball-reference.com/teams/MIL/2009.html" TargetMode="External"/><Relationship Id="rId17" Type="http://schemas.openxmlformats.org/officeDocument/2006/relationships/hyperlink" Target="https://www.basketball-reference.com/teams/MIL/2008.html" TargetMode="External"/><Relationship Id="rId18" Type="http://schemas.openxmlformats.org/officeDocument/2006/relationships/hyperlink" Target="https://www.basketball-reference.com/teams/MIL/2007.html" TargetMode="External"/><Relationship Id="rId19" Type="http://schemas.openxmlformats.org/officeDocument/2006/relationships/hyperlink" Target="https://www.basketball-reference.com/teams/MIL/2006.html" TargetMode="External"/><Relationship Id="rId20" Type="http://schemas.openxmlformats.org/officeDocument/2006/relationships/hyperlink" Target="https://www.basketball-reference.com/teams/MIL/2005.html" TargetMode="External"/><Relationship Id="rId21" Type="http://schemas.openxmlformats.org/officeDocument/2006/relationships/hyperlink" Target="https://www.basketball-reference.com/teams/MIL/2004.html" TargetMode="External"/><Relationship Id="rId22" Type="http://schemas.openxmlformats.org/officeDocument/2006/relationships/hyperlink" Target="https://www.basketball-reference.com/teams/MIL/2003.html" TargetMode="External"/><Relationship Id="rId23" Type="http://schemas.openxmlformats.org/officeDocument/2006/relationships/hyperlink" Target="https://www.basketball-reference.com/teams/MIL/2002.html" TargetMode="External"/><Relationship Id="rId24" Type="http://schemas.openxmlformats.org/officeDocument/2006/relationships/hyperlink" Target="https://www.basketball-reference.com/teams/MIL/2001.html" TargetMode="External"/><Relationship Id="rId25" Type="http://schemas.openxmlformats.org/officeDocument/2006/relationships/hyperlink" Target="https://www.basketball-reference.com/teams/MIL/2000.html" TargetMode="External"/><Relationship Id="rId26" Type="http://schemas.openxmlformats.org/officeDocument/2006/relationships/hyperlink" Target="https://www.basketball-reference.com/teams/MIL/1999.html" TargetMode="External"/><Relationship Id="rId27" Type="http://schemas.openxmlformats.org/officeDocument/2006/relationships/hyperlink" Target="https://www.basketball-reference.com/teams/MIL/1998.html" TargetMode="External"/><Relationship Id="rId28" Type="http://schemas.openxmlformats.org/officeDocument/2006/relationships/hyperlink" Target="https://www.basketball-reference.com/teams/MIL/1997.html" TargetMode="External"/><Relationship Id="rId29" Type="http://schemas.openxmlformats.org/officeDocument/2006/relationships/hyperlink" Target="https://www.basketball-reference.com/teams/MIL/1996.html" TargetMode="External"/><Relationship Id="rId30" Type="http://schemas.openxmlformats.org/officeDocument/2006/relationships/hyperlink" Target="https://www.basketball-reference.com/teams/MIL/1995.html" TargetMode="External"/><Relationship Id="rId31" Type="http://schemas.openxmlformats.org/officeDocument/2006/relationships/hyperlink" Target="https://www.basketball-reference.com/teams/MIL/1994.html" TargetMode="External"/><Relationship Id="rId32" Type="http://schemas.openxmlformats.org/officeDocument/2006/relationships/hyperlink" Target="https://www.basketball-reference.com/teams/MIL/1993.html" TargetMode="External"/><Relationship Id="rId33" Type="http://schemas.openxmlformats.org/officeDocument/2006/relationships/hyperlink" Target="https://www.basketball-reference.com/teams/MIL/1992.html" TargetMode="External"/><Relationship Id="rId34" Type="http://schemas.openxmlformats.org/officeDocument/2006/relationships/hyperlink" Target="https://www.basketball-reference.com/teams/MIL/1991.html" TargetMode="External"/><Relationship Id="rId35" Type="http://schemas.openxmlformats.org/officeDocument/2006/relationships/hyperlink" Target="https://www.basketball-reference.com/teams/MIL/1990.html" TargetMode="External"/><Relationship Id="rId36" Type="http://schemas.openxmlformats.org/officeDocument/2006/relationships/hyperlink" Target="https://www.basketball-reference.com/teams/MIL/1989.html" TargetMode="External"/><Relationship Id="rId37" Type="http://schemas.openxmlformats.org/officeDocument/2006/relationships/hyperlink" Target="https://www.basketball-reference.com/teams/MIL/1988.html" TargetMode="External"/><Relationship Id="rId38" Type="http://schemas.openxmlformats.org/officeDocument/2006/relationships/hyperlink" Target="https://www.basketball-reference.com/teams/MIL/1987.html" TargetMode="External"/><Relationship Id="rId39" Type="http://schemas.openxmlformats.org/officeDocument/2006/relationships/hyperlink" Target="https://www.basketball-reference.com/teams/MIL/1986.html" TargetMode="External"/><Relationship Id="rId40" Type="http://schemas.openxmlformats.org/officeDocument/2006/relationships/hyperlink" Target="https://www.basketball-reference.com/teams/MIL/1985.html" TargetMode="External"/><Relationship Id="rId41" Type="http://schemas.openxmlformats.org/officeDocument/2006/relationships/hyperlink" Target="https://www.basketball-reference.com/teams/MIL/1984.html" TargetMode="External"/><Relationship Id="rId42" Type="http://schemas.openxmlformats.org/officeDocument/2006/relationships/hyperlink" Target="https://www.basketball-reference.com/teams/MIL/1983.html" TargetMode="External"/><Relationship Id="rId43" Type="http://schemas.openxmlformats.org/officeDocument/2006/relationships/hyperlink" Target="https://www.basketball-reference.com/teams/MIL/1982.html" TargetMode="External"/><Relationship Id="rId44" Type="http://schemas.openxmlformats.org/officeDocument/2006/relationships/hyperlink" Target="https://www.basketball-reference.com/teams/MIL/1981.html" TargetMode="External"/><Relationship Id="rId45" Type="http://schemas.openxmlformats.org/officeDocument/2006/relationships/hyperlink" Target="https://www.basketball-reference.com/teams/MIL/1980.html" TargetMode="External"/><Relationship Id="rId46" Type="http://schemas.openxmlformats.org/officeDocument/2006/relationships/hyperlink" Target="https://www.basketball-reference.com/teams/MIL/1979.html" TargetMode="External"/><Relationship Id="rId47" Type="http://schemas.openxmlformats.org/officeDocument/2006/relationships/hyperlink" Target="https://www.basketball-reference.com/teams/MIL/1978.html" TargetMode="External"/><Relationship Id="rId48" Type="http://schemas.openxmlformats.org/officeDocument/2006/relationships/hyperlink" Target="https://www.basketball-reference.com/teams/MIL/1977.html" TargetMode="External"/><Relationship Id="rId49" Type="http://schemas.openxmlformats.org/officeDocument/2006/relationships/hyperlink" Target="https://www.basketball-reference.com/teams/MIL/1976.html" TargetMode="External"/><Relationship Id="rId50" Type="http://schemas.openxmlformats.org/officeDocument/2006/relationships/hyperlink" Target="https://www.basketball-reference.com/teams/MIL/1975.html" TargetMode="External"/><Relationship Id="rId51" Type="http://schemas.openxmlformats.org/officeDocument/2006/relationships/hyperlink" Target="https://www.basketball-reference.com/teams/MIL/1974.html" TargetMode="External"/><Relationship Id="rId52" Type="http://schemas.openxmlformats.org/officeDocument/2006/relationships/hyperlink" Target="https://www.basketball-reference.com/teams/MIL/1973.html" TargetMode="External"/><Relationship Id="rId53" Type="http://schemas.openxmlformats.org/officeDocument/2006/relationships/hyperlink" Target="https://www.basketball-reference.com/teams/MIL/1972.html" TargetMode="External"/><Relationship Id="rId54" Type="http://schemas.openxmlformats.org/officeDocument/2006/relationships/hyperlink" Target="https://www.basketball-reference.com/teams/MIL/1971.html" TargetMode="External"/><Relationship Id="rId55" Type="http://schemas.openxmlformats.org/officeDocument/2006/relationships/hyperlink" Target="https://www.basketball-reference.com/teams/MIL/1970.html" TargetMode="External"/><Relationship Id="rId56" Type="http://schemas.openxmlformats.org/officeDocument/2006/relationships/hyperlink" Target="https://www.basketball-reference.com/teams/MIL/1969.html" TargetMode="External"/><Relationship Id="rId57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MIN/2024.html" TargetMode="External"/><Relationship Id="rId2" Type="http://schemas.openxmlformats.org/officeDocument/2006/relationships/hyperlink" Target="https://www.basketball-reference.com/teams/MIN/2023.html" TargetMode="External"/><Relationship Id="rId3" Type="http://schemas.openxmlformats.org/officeDocument/2006/relationships/hyperlink" Target="https://www.basketball-reference.com/teams/MIN/2022.html" TargetMode="External"/><Relationship Id="rId4" Type="http://schemas.openxmlformats.org/officeDocument/2006/relationships/hyperlink" Target="https://www.basketball-reference.com/teams/MIN/2021.html" TargetMode="External"/><Relationship Id="rId5" Type="http://schemas.openxmlformats.org/officeDocument/2006/relationships/hyperlink" Target="https://www.basketball-reference.com/teams/MIN/2020.html" TargetMode="External"/><Relationship Id="rId6" Type="http://schemas.openxmlformats.org/officeDocument/2006/relationships/hyperlink" Target="https://www.basketball-reference.com/teams/MIN/2019.html" TargetMode="External"/><Relationship Id="rId7" Type="http://schemas.openxmlformats.org/officeDocument/2006/relationships/hyperlink" Target="https://www.basketball-reference.com/teams/MIN/2018.html" TargetMode="External"/><Relationship Id="rId8" Type="http://schemas.openxmlformats.org/officeDocument/2006/relationships/hyperlink" Target="https://www.basketball-reference.com/teams/MIN/2017.html" TargetMode="External"/><Relationship Id="rId9" Type="http://schemas.openxmlformats.org/officeDocument/2006/relationships/hyperlink" Target="https://www.basketball-reference.com/teams/MIN/2016.html" TargetMode="External"/><Relationship Id="rId10" Type="http://schemas.openxmlformats.org/officeDocument/2006/relationships/hyperlink" Target="https://www.basketball-reference.com/teams/MIN/2015.html" TargetMode="External"/><Relationship Id="rId11" Type="http://schemas.openxmlformats.org/officeDocument/2006/relationships/hyperlink" Target="https://www.basketball-reference.com/teams/MIN/2014.html" TargetMode="External"/><Relationship Id="rId12" Type="http://schemas.openxmlformats.org/officeDocument/2006/relationships/hyperlink" Target="https://www.basketball-reference.com/teams/MIN/2013.html" TargetMode="External"/><Relationship Id="rId13" Type="http://schemas.openxmlformats.org/officeDocument/2006/relationships/hyperlink" Target="https://www.basketball-reference.com/teams/MIN/2012.html" TargetMode="External"/><Relationship Id="rId14" Type="http://schemas.openxmlformats.org/officeDocument/2006/relationships/hyperlink" Target="https://www.basketball-reference.com/teams/MIN/2011.html" TargetMode="External"/><Relationship Id="rId15" Type="http://schemas.openxmlformats.org/officeDocument/2006/relationships/hyperlink" Target="https://www.basketball-reference.com/teams/MIN/2010.html" TargetMode="External"/><Relationship Id="rId16" Type="http://schemas.openxmlformats.org/officeDocument/2006/relationships/hyperlink" Target="https://www.basketball-reference.com/teams/MIN/2009.html" TargetMode="External"/><Relationship Id="rId17" Type="http://schemas.openxmlformats.org/officeDocument/2006/relationships/hyperlink" Target="https://www.basketball-reference.com/teams/MIN/2008.html" TargetMode="External"/><Relationship Id="rId18" Type="http://schemas.openxmlformats.org/officeDocument/2006/relationships/hyperlink" Target="https://www.basketball-reference.com/teams/MIN/2007.html" TargetMode="External"/><Relationship Id="rId19" Type="http://schemas.openxmlformats.org/officeDocument/2006/relationships/hyperlink" Target="https://www.basketball-reference.com/teams/MIN/2006.html" TargetMode="External"/><Relationship Id="rId20" Type="http://schemas.openxmlformats.org/officeDocument/2006/relationships/hyperlink" Target="https://www.basketball-reference.com/teams/MIN/2005.html" TargetMode="External"/><Relationship Id="rId21" Type="http://schemas.openxmlformats.org/officeDocument/2006/relationships/hyperlink" Target="https://www.basketball-reference.com/teams/MIN/2004.html" TargetMode="External"/><Relationship Id="rId22" Type="http://schemas.openxmlformats.org/officeDocument/2006/relationships/hyperlink" Target="https://www.basketball-reference.com/teams/MIN/2003.html" TargetMode="External"/><Relationship Id="rId23" Type="http://schemas.openxmlformats.org/officeDocument/2006/relationships/hyperlink" Target="https://www.basketball-reference.com/teams/MIN/2002.html" TargetMode="External"/><Relationship Id="rId24" Type="http://schemas.openxmlformats.org/officeDocument/2006/relationships/hyperlink" Target="https://www.basketball-reference.com/teams/MIN/2001.html" TargetMode="External"/><Relationship Id="rId25" Type="http://schemas.openxmlformats.org/officeDocument/2006/relationships/hyperlink" Target="https://www.basketball-reference.com/teams/MIN/2000.html" TargetMode="External"/><Relationship Id="rId26" Type="http://schemas.openxmlformats.org/officeDocument/2006/relationships/hyperlink" Target="https://www.basketball-reference.com/teams/MIN/1999.html" TargetMode="External"/><Relationship Id="rId27" Type="http://schemas.openxmlformats.org/officeDocument/2006/relationships/hyperlink" Target="https://www.basketball-reference.com/teams/MIN/1998.html" TargetMode="External"/><Relationship Id="rId28" Type="http://schemas.openxmlformats.org/officeDocument/2006/relationships/hyperlink" Target="https://www.basketball-reference.com/teams/MIN/1997.html" TargetMode="External"/><Relationship Id="rId29" Type="http://schemas.openxmlformats.org/officeDocument/2006/relationships/hyperlink" Target="https://www.basketball-reference.com/teams/MIN/1996.html" TargetMode="External"/><Relationship Id="rId30" Type="http://schemas.openxmlformats.org/officeDocument/2006/relationships/hyperlink" Target="https://www.basketball-reference.com/teams/MIN/1995.html" TargetMode="External"/><Relationship Id="rId31" Type="http://schemas.openxmlformats.org/officeDocument/2006/relationships/hyperlink" Target="https://www.basketball-reference.com/teams/MIN/1994.html" TargetMode="External"/><Relationship Id="rId32" Type="http://schemas.openxmlformats.org/officeDocument/2006/relationships/hyperlink" Target="https://www.basketball-reference.com/teams/MIN/1993.html" TargetMode="External"/><Relationship Id="rId33" Type="http://schemas.openxmlformats.org/officeDocument/2006/relationships/hyperlink" Target="https://www.basketball-reference.com/teams/MIN/1992.html" TargetMode="External"/><Relationship Id="rId34" Type="http://schemas.openxmlformats.org/officeDocument/2006/relationships/hyperlink" Target="https://www.basketball-reference.com/teams/MIN/1991.html" TargetMode="External"/><Relationship Id="rId35" Type="http://schemas.openxmlformats.org/officeDocument/2006/relationships/hyperlink" Target="https://www.basketball-reference.com/teams/MIN/1990.html" TargetMode="External"/><Relationship Id="rId36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NOP/2024.html" TargetMode="External"/><Relationship Id="rId2" Type="http://schemas.openxmlformats.org/officeDocument/2006/relationships/hyperlink" Target="https://www.basketball-reference.com/teams/NOP/2023.html" TargetMode="External"/><Relationship Id="rId3" Type="http://schemas.openxmlformats.org/officeDocument/2006/relationships/hyperlink" Target="https://www.basketball-reference.com/teams/NOP/2022.html" TargetMode="External"/><Relationship Id="rId4" Type="http://schemas.openxmlformats.org/officeDocument/2006/relationships/hyperlink" Target="https://www.basketball-reference.com/teams/NOP/2021.html" TargetMode="External"/><Relationship Id="rId5" Type="http://schemas.openxmlformats.org/officeDocument/2006/relationships/hyperlink" Target="https://www.basketball-reference.com/teams/NOP/2020.html" TargetMode="External"/><Relationship Id="rId6" Type="http://schemas.openxmlformats.org/officeDocument/2006/relationships/hyperlink" Target="https://www.basketball-reference.com/teams/NOP/2019.html" TargetMode="External"/><Relationship Id="rId7" Type="http://schemas.openxmlformats.org/officeDocument/2006/relationships/hyperlink" Target="https://www.basketball-reference.com/teams/NOP/2018.html" TargetMode="External"/><Relationship Id="rId8" Type="http://schemas.openxmlformats.org/officeDocument/2006/relationships/hyperlink" Target="https://www.basketball-reference.com/teams/NOP/2017.html" TargetMode="External"/><Relationship Id="rId9" Type="http://schemas.openxmlformats.org/officeDocument/2006/relationships/hyperlink" Target="https://www.basketball-reference.com/teams/NOP/2016.html" TargetMode="External"/><Relationship Id="rId10" Type="http://schemas.openxmlformats.org/officeDocument/2006/relationships/hyperlink" Target="https://www.basketball-reference.com/teams/NOP/2015.html" TargetMode="External"/><Relationship Id="rId11" Type="http://schemas.openxmlformats.org/officeDocument/2006/relationships/hyperlink" Target="https://www.basketball-reference.com/teams/NOP/2014.html" TargetMode="External"/><Relationship Id="rId12" Type="http://schemas.openxmlformats.org/officeDocument/2006/relationships/hyperlink" Target="https://www.basketball-reference.com/teams/NOH/2013.html" TargetMode="External"/><Relationship Id="rId13" Type="http://schemas.openxmlformats.org/officeDocument/2006/relationships/hyperlink" Target="https://www.basketball-reference.com/teams/NOH/2012.html" TargetMode="External"/><Relationship Id="rId14" Type="http://schemas.openxmlformats.org/officeDocument/2006/relationships/hyperlink" Target="https://www.basketball-reference.com/teams/NOH/2011.html" TargetMode="External"/><Relationship Id="rId15" Type="http://schemas.openxmlformats.org/officeDocument/2006/relationships/hyperlink" Target="https://www.basketball-reference.com/teams/NOH/2010.html" TargetMode="External"/><Relationship Id="rId16" Type="http://schemas.openxmlformats.org/officeDocument/2006/relationships/hyperlink" Target="https://www.basketball-reference.com/teams/NOH/2009.html" TargetMode="External"/><Relationship Id="rId17" Type="http://schemas.openxmlformats.org/officeDocument/2006/relationships/hyperlink" Target="https://www.basketball-reference.com/teams/NOH/2008.html" TargetMode="External"/><Relationship Id="rId18" Type="http://schemas.openxmlformats.org/officeDocument/2006/relationships/hyperlink" Target="https://www.basketball-reference.com/teams/NOK/2007.html" TargetMode="External"/><Relationship Id="rId19" Type="http://schemas.openxmlformats.org/officeDocument/2006/relationships/hyperlink" Target="https://www.basketball-reference.com/teams/NOK/2006.html" TargetMode="External"/><Relationship Id="rId20" Type="http://schemas.openxmlformats.org/officeDocument/2006/relationships/hyperlink" Target="https://www.basketball-reference.com/teams/NOH/2005.html" TargetMode="External"/><Relationship Id="rId21" Type="http://schemas.openxmlformats.org/officeDocument/2006/relationships/hyperlink" Target="https://www.basketball-reference.com/teams/NOH/2004.html" TargetMode="External"/><Relationship Id="rId22" Type="http://schemas.openxmlformats.org/officeDocument/2006/relationships/hyperlink" Target="https://www.basketball-reference.com/teams/NOH/2003.html" TargetMode="External"/><Relationship Id="rId23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ATL/2024.html" TargetMode="External"/><Relationship Id="rId2" Type="http://schemas.openxmlformats.org/officeDocument/2006/relationships/hyperlink" Target="https://www.basketball-reference.com/teams/ATL/2023.html" TargetMode="External"/><Relationship Id="rId3" Type="http://schemas.openxmlformats.org/officeDocument/2006/relationships/hyperlink" Target="https://www.basketball-reference.com/teams/ATL/2022.html" TargetMode="External"/><Relationship Id="rId4" Type="http://schemas.openxmlformats.org/officeDocument/2006/relationships/hyperlink" Target="https://www.basketball-reference.com/teams/ATL/2021.html" TargetMode="External"/><Relationship Id="rId5" Type="http://schemas.openxmlformats.org/officeDocument/2006/relationships/hyperlink" Target="https://www.basketball-reference.com/teams/ATL/2020.html" TargetMode="External"/><Relationship Id="rId6" Type="http://schemas.openxmlformats.org/officeDocument/2006/relationships/hyperlink" Target="https://www.basketball-reference.com/teams/ATL/2019.html" TargetMode="External"/><Relationship Id="rId7" Type="http://schemas.openxmlformats.org/officeDocument/2006/relationships/hyperlink" Target="https://www.basketball-reference.com/teams/ATL/2018.html" TargetMode="External"/><Relationship Id="rId8" Type="http://schemas.openxmlformats.org/officeDocument/2006/relationships/hyperlink" Target="https://www.basketball-reference.com/teams/ATL/2017.html" TargetMode="External"/><Relationship Id="rId9" Type="http://schemas.openxmlformats.org/officeDocument/2006/relationships/hyperlink" Target="https://www.basketball-reference.com/teams/ATL/2016.html" TargetMode="External"/><Relationship Id="rId10" Type="http://schemas.openxmlformats.org/officeDocument/2006/relationships/hyperlink" Target="https://www.basketball-reference.com/teams/ATL/2015.html" TargetMode="External"/><Relationship Id="rId11" Type="http://schemas.openxmlformats.org/officeDocument/2006/relationships/hyperlink" Target="https://www.basketball-reference.com/teams/ATL/2014.html" TargetMode="External"/><Relationship Id="rId12" Type="http://schemas.openxmlformats.org/officeDocument/2006/relationships/hyperlink" Target="https://www.basketball-reference.com/teams/ATL/2013.html" TargetMode="External"/><Relationship Id="rId13" Type="http://schemas.openxmlformats.org/officeDocument/2006/relationships/hyperlink" Target="https://www.basketball-reference.com/teams/ATL/2012.html" TargetMode="External"/><Relationship Id="rId14" Type="http://schemas.openxmlformats.org/officeDocument/2006/relationships/hyperlink" Target="https://www.basketball-reference.com/teams/ATL/2011.html" TargetMode="External"/><Relationship Id="rId15" Type="http://schemas.openxmlformats.org/officeDocument/2006/relationships/hyperlink" Target="https://www.basketball-reference.com/teams/ATL/2010.html" TargetMode="External"/><Relationship Id="rId16" Type="http://schemas.openxmlformats.org/officeDocument/2006/relationships/hyperlink" Target="https://www.basketball-reference.com/teams/ATL/2009.html" TargetMode="External"/><Relationship Id="rId17" Type="http://schemas.openxmlformats.org/officeDocument/2006/relationships/hyperlink" Target="https://www.basketball-reference.com/teams/ATL/2008.html" TargetMode="External"/><Relationship Id="rId18" Type="http://schemas.openxmlformats.org/officeDocument/2006/relationships/hyperlink" Target="https://www.basketball-reference.com/teams/ATL/2007.html" TargetMode="External"/><Relationship Id="rId19" Type="http://schemas.openxmlformats.org/officeDocument/2006/relationships/hyperlink" Target="https://www.basketball-reference.com/teams/ATL/2006.html" TargetMode="External"/><Relationship Id="rId20" Type="http://schemas.openxmlformats.org/officeDocument/2006/relationships/hyperlink" Target="https://www.basketball-reference.com/teams/ATL/2005.html" TargetMode="External"/><Relationship Id="rId21" Type="http://schemas.openxmlformats.org/officeDocument/2006/relationships/hyperlink" Target="https://www.basketball-reference.com/teams/ATL/2004.html" TargetMode="External"/><Relationship Id="rId22" Type="http://schemas.openxmlformats.org/officeDocument/2006/relationships/hyperlink" Target="https://www.basketball-reference.com/teams/ATL/2003.html" TargetMode="External"/><Relationship Id="rId23" Type="http://schemas.openxmlformats.org/officeDocument/2006/relationships/hyperlink" Target="https://www.basketball-reference.com/teams/ATL/2002.html" TargetMode="External"/><Relationship Id="rId24" Type="http://schemas.openxmlformats.org/officeDocument/2006/relationships/hyperlink" Target="https://www.basketball-reference.com/teams/ATL/2001.html" TargetMode="External"/><Relationship Id="rId25" Type="http://schemas.openxmlformats.org/officeDocument/2006/relationships/hyperlink" Target="https://www.basketball-reference.com/teams/ATL/2000.html" TargetMode="External"/><Relationship Id="rId26" Type="http://schemas.openxmlformats.org/officeDocument/2006/relationships/hyperlink" Target="https://www.basketball-reference.com/teams/ATL/1999.html" TargetMode="External"/><Relationship Id="rId27" Type="http://schemas.openxmlformats.org/officeDocument/2006/relationships/hyperlink" Target="https://www.basketball-reference.com/teams/ATL/1998.html" TargetMode="External"/><Relationship Id="rId28" Type="http://schemas.openxmlformats.org/officeDocument/2006/relationships/hyperlink" Target="https://www.basketball-reference.com/teams/ATL/1997.html" TargetMode="External"/><Relationship Id="rId29" Type="http://schemas.openxmlformats.org/officeDocument/2006/relationships/hyperlink" Target="https://www.basketball-reference.com/teams/ATL/1996.html" TargetMode="External"/><Relationship Id="rId30" Type="http://schemas.openxmlformats.org/officeDocument/2006/relationships/hyperlink" Target="https://www.basketball-reference.com/teams/ATL/1995.html" TargetMode="External"/><Relationship Id="rId31" Type="http://schemas.openxmlformats.org/officeDocument/2006/relationships/hyperlink" Target="https://www.basketball-reference.com/teams/ATL/1994.html" TargetMode="External"/><Relationship Id="rId32" Type="http://schemas.openxmlformats.org/officeDocument/2006/relationships/hyperlink" Target="https://www.basketball-reference.com/teams/ATL/1993.html" TargetMode="External"/><Relationship Id="rId33" Type="http://schemas.openxmlformats.org/officeDocument/2006/relationships/hyperlink" Target="https://www.basketball-reference.com/teams/ATL/1992.html" TargetMode="External"/><Relationship Id="rId34" Type="http://schemas.openxmlformats.org/officeDocument/2006/relationships/hyperlink" Target="https://www.basketball-reference.com/teams/ATL/1991.html" TargetMode="External"/><Relationship Id="rId35" Type="http://schemas.openxmlformats.org/officeDocument/2006/relationships/hyperlink" Target="https://www.basketball-reference.com/teams/ATL/1990.html" TargetMode="External"/><Relationship Id="rId36" Type="http://schemas.openxmlformats.org/officeDocument/2006/relationships/hyperlink" Target="https://www.basketball-reference.com/teams/ATL/1989.html" TargetMode="External"/><Relationship Id="rId37" Type="http://schemas.openxmlformats.org/officeDocument/2006/relationships/hyperlink" Target="https://www.basketball-reference.com/teams/ATL/1988.html" TargetMode="External"/><Relationship Id="rId38" Type="http://schemas.openxmlformats.org/officeDocument/2006/relationships/hyperlink" Target="https://www.basketball-reference.com/teams/ATL/1987.html" TargetMode="External"/><Relationship Id="rId39" Type="http://schemas.openxmlformats.org/officeDocument/2006/relationships/hyperlink" Target="https://www.basketball-reference.com/teams/ATL/1986.html" TargetMode="External"/><Relationship Id="rId40" Type="http://schemas.openxmlformats.org/officeDocument/2006/relationships/hyperlink" Target="https://www.basketball-reference.com/teams/ATL/1985.html" TargetMode="External"/><Relationship Id="rId41" Type="http://schemas.openxmlformats.org/officeDocument/2006/relationships/hyperlink" Target="https://www.basketball-reference.com/teams/ATL/1984.html" TargetMode="External"/><Relationship Id="rId42" Type="http://schemas.openxmlformats.org/officeDocument/2006/relationships/hyperlink" Target="https://www.basketball-reference.com/teams/ATL/1983.html" TargetMode="External"/><Relationship Id="rId43" Type="http://schemas.openxmlformats.org/officeDocument/2006/relationships/hyperlink" Target="https://www.basketball-reference.com/teams/ATL/1982.html" TargetMode="External"/><Relationship Id="rId44" Type="http://schemas.openxmlformats.org/officeDocument/2006/relationships/hyperlink" Target="https://www.basketball-reference.com/teams/ATL/1981.html" TargetMode="External"/><Relationship Id="rId45" Type="http://schemas.openxmlformats.org/officeDocument/2006/relationships/hyperlink" Target="https://www.basketball-reference.com/teams/ATL/1980.html" TargetMode="External"/><Relationship Id="rId46" Type="http://schemas.openxmlformats.org/officeDocument/2006/relationships/hyperlink" Target="https://www.basketball-reference.com/teams/ATL/1979.html" TargetMode="External"/><Relationship Id="rId47" Type="http://schemas.openxmlformats.org/officeDocument/2006/relationships/hyperlink" Target="https://www.basketball-reference.com/teams/ATL/1978.html" TargetMode="External"/><Relationship Id="rId48" Type="http://schemas.openxmlformats.org/officeDocument/2006/relationships/hyperlink" Target="https://www.basketball-reference.com/teams/ATL/1977.html" TargetMode="External"/><Relationship Id="rId49" Type="http://schemas.openxmlformats.org/officeDocument/2006/relationships/hyperlink" Target="https://www.basketball-reference.com/teams/ATL/1976.html" TargetMode="External"/><Relationship Id="rId50" Type="http://schemas.openxmlformats.org/officeDocument/2006/relationships/hyperlink" Target="https://www.basketball-reference.com/teams/ATL/1975.html" TargetMode="External"/><Relationship Id="rId51" Type="http://schemas.openxmlformats.org/officeDocument/2006/relationships/hyperlink" Target="https://www.basketball-reference.com/teams/ATL/1974.html" TargetMode="External"/><Relationship Id="rId52" Type="http://schemas.openxmlformats.org/officeDocument/2006/relationships/hyperlink" Target="https://www.basketball-reference.com/teams/ATL/1973.html" TargetMode="External"/><Relationship Id="rId53" Type="http://schemas.openxmlformats.org/officeDocument/2006/relationships/hyperlink" Target="https://www.basketball-reference.com/teams/ATL/1972.html" TargetMode="External"/><Relationship Id="rId54" Type="http://schemas.openxmlformats.org/officeDocument/2006/relationships/hyperlink" Target="https://www.basketball-reference.com/teams/ATL/1971.html" TargetMode="External"/><Relationship Id="rId55" Type="http://schemas.openxmlformats.org/officeDocument/2006/relationships/hyperlink" Target="https://www.basketball-reference.com/teams/ATL/1970.html" TargetMode="External"/><Relationship Id="rId56" Type="http://schemas.openxmlformats.org/officeDocument/2006/relationships/hyperlink" Target="https://www.basketball-reference.com/teams/ATL/1969.html" TargetMode="External"/><Relationship Id="rId57" Type="http://schemas.openxmlformats.org/officeDocument/2006/relationships/hyperlink" Target="https://www.basketball-reference.com/teams/STL/1968.html" TargetMode="External"/><Relationship Id="rId58" Type="http://schemas.openxmlformats.org/officeDocument/2006/relationships/hyperlink" Target="https://www.basketball-reference.com/teams/STL/1967.html" TargetMode="External"/><Relationship Id="rId59" Type="http://schemas.openxmlformats.org/officeDocument/2006/relationships/hyperlink" Target="https://www.basketball-reference.com/teams/STL/1966.html" TargetMode="External"/><Relationship Id="rId60" Type="http://schemas.openxmlformats.org/officeDocument/2006/relationships/hyperlink" Target="https://www.basketball-reference.com/teams/STL/1965.html" TargetMode="External"/><Relationship Id="rId61" Type="http://schemas.openxmlformats.org/officeDocument/2006/relationships/hyperlink" Target="https://www.basketball-reference.com/teams/STL/1964.html" TargetMode="External"/><Relationship Id="rId62" Type="http://schemas.openxmlformats.org/officeDocument/2006/relationships/hyperlink" Target="https://www.basketball-reference.com/teams/STL/1963.html" TargetMode="External"/><Relationship Id="rId63" Type="http://schemas.openxmlformats.org/officeDocument/2006/relationships/hyperlink" Target="https://www.basketball-reference.com/teams/STL/1962.html" TargetMode="External"/><Relationship Id="rId64" Type="http://schemas.openxmlformats.org/officeDocument/2006/relationships/hyperlink" Target="https://www.basketball-reference.com/teams/STL/1961.html" TargetMode="External"/><Relationship Id="rId65" Type="http://schemas.openxmlformats.org/officeDocument/2006/relationships/hyperlink" Target="https://www.basketball-reference.com/teams/STL/1960.html" TargetMode="External"/><Relationship Id="rId66" Type="http://schemas.openxmlformats.org/officeDocument/2006/relationships/hyperlink" Target="https://www.basketball-reference.com/teams/STL/1959.html" TargetMode="External"/><Relationship Id="rId67" Type="http://schemas.openxmlformats.org/officeDocument/2006/relationships/hyperlink" Target="https://www.basketball-reference.com/teams/STL/1958.html" TargetMode="External"/><Relationship Id="rId68" Type="http://schemas.openxmlformats.org/officeDocument/2006/relationships/hyperlink" Target="https://www.basketball-reference.com/teams/STL/1957.html" TargetMode="External"/><Relationship Id="rId69" Type="http://schemas.openxmlformats.org/officeDocument/2006/relationships/hyperlink" Target="https://www.basketball-reference.com/teams/STL/1956.html" TargetMode="External"/><Relationship Id="rId70" Type="http://schemas.openxmlformats.org/officeDocument/2006/relationships/hyperlink" Target="https://www.basketball-reference.com/teams/MLH/1955.html" TargetMode="External"/><Relationship Id="rId71" Type="http://schemas.openxmlformats.org/officeDocument/2006/relationships/hyperlink" Target="https://www.basketball-reference.com/teams/MLH/1954.html" TargetMode="External"/><Relationship Id="rId72" Type="http://schemas.openxmlformats.org/officeDocument/2006/relationships/hyperlink" Target="https://www.basketball-reference.com/teams/MLH/1953.html" TargetMode="External"/><Relationship Id="rId73" Type="http://schemas.openxmlformats.org/officeDocument/2006/relationships/hyperlink" Target="https://www.basketball-reference.com/teams/MLH/1952.html" TargetMode="External"/><Relationship Id="rId74" Type="http://schemas.openxmlformats.org/officeDocument/2006/relationships/hyperlink" Target="https://www.basketball-reference.com/teams/TRI/1951.html" TargetMode="External"/><Relationship Id="rId75" Type="http://schemas.openxmlformats.org/officeDocument/2006/relationships/hyperlink" Target="https://www.basketball-reference.com/teams/TRI/1950.html" TargetMode="External"/><Relationship Id="rId76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NYK/2024.html" TargetMode="External"/><Relationship Id="rId2" Type="http://schemas.openxmlformats.org/officeDocument/2006/relationships/hyperlink" Target="https://www.basketball-reference.com/teams/NYK/2023.html" TargetMode="External"/><Relationship Id="rId3" Type="http://schemas.openxmlformats.org/officeDocument/2006/relationships/hyperlink" Target="https://www.basketball-reference.com/teams/NYK/2022.html" TargetMode="External"/><Relationship Id="rId4" Type="http://schemas.openxmlformats.org/officeDocument/2006/relationships/hyperlink" Target="https://www.basketball-reference.com/teams/NYK/2021.html" TargetMode="External"/><Relationship Id="rId5" Type="http://schemas.openxmlformats.org/officeDocument/2006/relationships/hyperlink" Target="https://www.basketball-reference.com/teams/NYK/2020.html" TargetMode="External"/><Relationship Id="rId6" Type="http://schemas.openxmlformats.org/officeDocument/2006/relationships/hyperlink" Target="https://www.basketball-reference.com/teams/NYK/2019.html" TargetMode="External"/><Relationship Id="rId7" Type="http://schemas.openxmlformats.org/officeDocument/2006/relationships/hyperlink" Target="https://www.basketball-reference.com/teams/NYK/2018.html" TargetMode="External"/><Relationship Id="rId8" Type="http://schemas.openxmlformats.org/officeDocument/2006/relationships/hyperlink" Target="https://www.basketball-reference.com/teams/NYK/2017.html" TargetMode="External"/><Relationship Id="rId9" Type="http://schemas.openxmlformats.org/officeDocument/2006/relationships/hyperlink" Target="https://www.basketball-reference.com/teams/NYK/2016.html" TargetMode="External"/><Relationship Id="rId10" Type="http://schemas.openxmlformats.org/officeDocument/2006/relationships/hyperlink" Target="https://www.basketball-reference.com/teams/NYK/2015.html" TargetMode="External"/><Relationship Id="rId11" Type="http://schemas.openxmlformats.org/officeDocument/2006/relationships/hyperlink" Target="https://www.basketball-reference.com/teams/NYK/2014.html" TargetMode="External"/><Relationship Id="rId12" Type="http://schemas.openxmlformats.org/officeDocument/2006/relationships/hyperlink" Target="https://www.basketball-reference.com/teams/NYK/2013.html" TargetMode="External"/><Relationship Id="rId13" Type="http://schemas.openxmlformats.org/officeDocument/2006/relationships/hyperlink" Target="https://www.basketball-reference.com/teams/NYK/2012.html" TargetMode="External"/><Relationship Id="rId14" Type="http://schemas.openxmlformats.org/officeDocument/2006/relationships/hyperlink" Target="https://www.basketball-reference.com/teams/NYK/2011.html" TargetMode="External"/><Relationship Id="rId15" Type="http://schemas.openxmlformats.org/officeDocument/2006/relationships/hyperlink" Target="https://www.basketball-reference.com/teams/NYK/2010.html" TargetMode="External"/><Relationship Id="rId16" Type="http://schemas.openxmlformats.org/officeDocument/2006/relationships/hyperlink" Target="https://www.basketball-reference.com/teams/NYK/2009.html" TargetMode="External"/><Relationship Id="rId17" Type="http://schemas.openxmlformats.org/officeDocument/2006/relationships/hyperlink" Target="https://www.basketball-reference.com/teams/NYK/2008.html" TargetMode="External"/><Relationship Id="rId18" Type="http://schemas.openxmlformats.org/officeDocument/2006/relationships/hyperlink" Target="https://www.basketball-reference.com/teams/NYK/2007.html" TargetMode="External"/><Relationship Id="rId19" Type="http://schemas.openxmlformats.org/officeDocument/2006/relationships/hyperlink" Target="https://www.basketball-reference.com/teams/NYK/2006.html" TargetMode="External"/><Relationship Id="rId20" Type="http://schemas.openxmlformats.org/officeDocument/2006/relationships/hyperlink" Target="https://www.basketball-reference.com/teams/NYK/2005.html" TargetMode="External"/><Relationship Id="rId21" Type="http://schemas.openxmlformats.org/officeDocument/2006/relationships/hyperlink" Target="https://www.basketball-reference.com/teams/NYK/2004.html" TargetMode="External"/><Relationship Id="rId22" Type="http://schemas.openxmlformats.org/officeDocument/2006/relationships/hyperlink" Target="https://www.basketball-reference.com/teams/NYK/2003.html" TargetMode="External"/><Relationship Id="rId23" Type="http://schemas.openxmlformats.org/officeDocument/2006/relationships/hyperlink" Target="https://www.basketball-reference.com/teams/NYK/2002.html" TargetMode="External"/><Relationship Id="rId24" Type="http://schemas.openxmlformats.org/officeDocument/2006/relationships/hyperlink" Target="https://www.basketball-reference.com/teams/NYK/2001.html" TargetMode="External"/><Relationship Id="rId25" Type="http://schemas.openxmlformats.org/officeDocument/2006/relationships/hyperlink" Target="https://www.basketball-reference.com/teams/NYK/2000.html" TargetMode="External"/><Relationship Id="rId26" Type="http://schemas.openxmlformats.org/officeDocument/2006/relationships/hyperlink" Target="https://www.basketball-reference.com/teams/NYK/1999.html" TargetMode="External"/><Relationship Id="rId27" Type="http://schemas.openxmlformats.org/officeDocument/2006/relationships/hyperlink" Target="https://www.basketball-reference.com/teams/NYK/1998.html" TargetMode="External"/><Relationship Id="rId28" Type="http://schemas.openxmlformats.org/officeDocument/2006/relationships/hyperlink" Target="https://www.basketball-reference.com/teams/NYK/1997.html" TargetMode="External"/><Relationship Id="rId29" Type="http://schemas.openxmlformats.org/officeDocument/2006/relationships/hyperlink" Target="https://www.basketball-reference.com/teams/NYK/1996.html" TargetMode="External"/><Relationship Id="rId30" Type="http://schemas.openxmlformats.org/officeDocument/2006/relationships/hyperlink" Target="https://www.basketball-reference.com/teams/NYK/1995.html" TargetMode="External"/><Relationship Id="rId31" Type="http://schemas.openxmlformats.org/officeDocument/2006/relationships/hyperlink" Target="https://www.basketball-reference.com/teams/NYK/1994.html" TargetMode="External"/><Relationship Id="rId32" Type="http://schemas.openxmlformats.org/officeDocument/2006/relationships/hyperlink" Target="https://www.basketball-reference.com/teams/NYK/1993.html" TargetMode="External"/><Relationship Id="rId33" Type="http://schemas.openxmlformats.org/officeDocument/2006/relationships/hyperlink" Target="https://www.basketball-reference.com/teams/NYK/1992.html" TargetMode="External"/><Relationship Id="rId34" Type="http://schemas.openxmlformats.org/officeDocument/2006/relationships/hyperlink" Target="https://www.basketball-reference.com/teams/NYK/1991.html" TargetMode="External"/><Relationship Id="rId35" Type="http://schemas.openxmlformats.org/officeDocument/2006/relationships/hyperlink" Target="https://www.basketball-reference.com/teams/NYK/1990.html" TargetMode="External"/><Relationship Id="rId36" Type="http://schemas.openxmlformats.org/officeDocument/2006/relationships/hyperlink" Target="https://www.basketball-reference.com/teams/NYK/1989.html" TargetMode="External"/><Relationship Id="rId37" Type="http://schemas.openxmlformats.org/officeDocument/2006/relationships/hyperlink" Target="https://www.basketball-reference.com/teams/NYK/1988.html" TargetMode="External"/><Relationship Id="rId38" Type="http://schemas.openxmlformats.org/officeDocument/2006/relationships/hyperlink" Target="https://www.basketball-reference.com/teams/NYK/1987.html" TargetMode="External"/><Relationship Id="rId39" Type="http://schemas.openxmlformats.org/officeDocument/2006/relationships/hyperlink" Target="https://www.basketball-reference.com/teams/NYK/1986.html" TargetMode="External"/><Relationship Id="rId40" Type="http://schemas.openxmlformats.org/officeDocument/2006/relationships/hyperlink" Target="https://www.basketball-reference.com/teams/NYK/1985.html" TargetMode="External"/><Relationship Id="rId41" Type="http://schemas.openxmlformats.org/officeDocument/2006/relationships/hyperlink" Target="https://www.basketball-reference.com/teams/NYK/1984.html" TargetMode="External"/><Relationship Id="rId42" Type="http://schemas.openxmlformats.org/officeDocument/2006/relationships/hyperlink" Target="https://www.basketball-reference.com/teams/NYK/1983.html" TargetMode="External"/><Relationship Id="rId43" Type="http://schemas.openxmlformats.org/officeDocument/2006/relationships/hyperlink" Target="https://www.basketball-reference.com/teams/NYK/1982.html" TargetMode="External"/><Relationship Id="rId44" Type="http://schemas.openxmlformats.org/officeDocument/2006/relationships/hyperlink" Target="https://www.basketball-reference.com/teams/NYK/1981.html" TargetMode="External"/><Relationship Id="rId45" Type="http://schemas.openxmlformats.org/officeDocument/2006/relationships/hyperlink" Target="https://www.basketball-reference.com/teams/NYK/1980.html" TargetMode="External"/><Relationship Id="rId46" Type="http://schemas.openxmlformats.org/officeDocument/2006/relationships/hyperlink" Target="https://www.basketball-reference.com/teams/NYK/1979.html" TargetMode="External"/><Relationship Id="rId47" Type="http://schemas.openxmlformats.org/officeDocument/2006/relationships/hyperlink" Target="https://www.basketball-reference.com/teams/NYK/1978.html" TargetMode="External"/><Relationship Id="rId48" Type="http://schemas.openxmlformats.org/officeDocument/2006/relationships/hyperlink" Target="https://www.basketball-reference.com/teams/NYK/1977.html" TargetMode="External"/><Relationship Id="rId49" Type="http://schemas.openxmlformats.org/officeDocument/2006/relationships/hyperlink" Target="https://www.basketball-reference.com/teams/NYK/1976.html" TargetMode="External"/><Relationship Id="rId50" Type="http://schemas.openxmlformats.org/officeDocument/2006/relationships/hyperlink" Target="https://www.basketball-reference.com/teams/NYK/1975.html" TargetMode="External"/><Relationship Id="rId51" Type="http://schemas.openxmlformats.org/officeDocument/2006/relationships/hyperlink" Target="https://www.basketball-reference.com/teams/NYK/1974.html" TargetMode="External"/><Relationship Id="rId52" Type="http://schemas.openxmlformats.org/officeDocument/2006/relationships/hyperlink" Target="https://www.basketball-reference.com/teams/NYK/1973.html" TargetMode="External"/><Relationship Id="rId53" Type="http://schemas.openxmlformats.org/officeDocument/2006/relationships/hyperlink" Target="https://www.basketball-reference.com/teams/NYK/1972.html" TargetMode="External"/><Relationship Id="rId54" Type="http://schemas.openxmlformats.org/officeDocument/2006/relationships/hyperlink" Target="https://www.basketball-reference.com/teams/NYK/1971.html" TargetMode="External"/><Relationship Id="rId55" Type="http://schemas.openxmlformats.org/officeDocument/2006/relationships/hyperlink" Target="https://www.basketball-reference.com/teams/NYK/1970.html" TargetMode="External"/><Relationship Id="rId56" Type="http://schemas.openxmlformats.org/officeDocument/2006/relationships/hyperlink" Target="https://www.basketball-reference.com/teams/NYK/1969.html" TargetMode="External"/><Relationship Id="rId57" Type="http://schemas.openxmlformats.org/officeDocument/2006/relationships/hyperlink" Target="https://www.basketball-reference.com/teams/NYK/1968.html" TargetMode="External"/><Relationship Id="rId58" Type="http://schemas.openxmlformats.org/officeDocument/2006/relationships/hyperlink" Target="https://www.basketball-reference.com/teams/NYK/1967.html" TargetMode="External"/><Relationship Id="rId59" Type="http://schemas.openxmlformats.org/officeDocument/2006/relationships/hyperlink" Target="https://www.basketball-reference.com/teams/NYK/1966.html" TargetMode="External"/><Relationship Id="rId60" Type="http://schemas.openxmlformats.org/officeDocument/2006/relationships/hyperlink" Target="https://www.basketball-reference.com/teams/NYK/1965.html" TargetMode="External"/><Relationship Id="rId61" Type="http://schemas.openxmlformats.org/officeDocument/2006/relationships/hyperlink" Target="https://www.basketball-reference.com/teams/NYK/1964.html" TargetMode="External"/><Relationship Id="rId62" Type="http://schemas.openxmlformats.org/officeDocument/2006/relationships/hyperlink" Target="https://www.basketball-reference.com/teams/NYK/1963.html" TargetMode="External"/><Relationship Id="rId63" Type="http://schemas.openxmlformats.org/officeDocument/2006/relationships/hyperlink" Target="https://www.basketball-reference.com/teams/NYK/1962.html" TargetMode="External"/><Relationship Id="rId64" Type="http://schemas.openxmlformats.org/officeDocument/2006/relationships/hyperlink" Target="https://www.basketball-reference.com/teams/NYK/1961.html" TargetMode="External"/><Relationship Id="rId65" Type="http://schemas.openxmlformats.org/officeDocument/2006/relationships/hyperlink" Target="https://www.basketball-reference.com/teams/NYK/1960.html" TargetMode="External"/><Relationship Id="rId66" Type="http://schemas.openxmlformats.org/officeDocument/2006/relationships/hyperlink" Target="https://www.basketball-reference.com/teams/NYK/1959.html" TargetMode="External"/><Relationship Id="rId67" Type="http://schemas.openxmlformats.org/officeDocument/2006/relationships/hyperlink" Target="https://www.basketball-reference.com/teams/NYK/1958.html" TargetMode="External"/><Relationship Id="rId68" Type="http://schemas.openxmlformats.org/officeDocument/2006/relationships/hyperlink" Target="https://www.basketball-reference.com/teams/NYK/1957.html" TargetMode="External"/><Relationship Id="rId69" Type="http://schemas.openxmlformats.org/officeDocument/2006/relationships/hyperlink" Target="https://www.basketball-reference.com/teams/NYK/1956.html" TargetMode="External"/><Relationship Id="rId70" Type="http://schemas.openxmlformats.org/officeDocument/2006/relationships/hyperlink" Target="https://www.basketball-reference.com/teams/NYK/1955.html" TargetMode="External"/><Relationship Id="rId71" Type="http://schemas.openxmlformats.org/officeDocument/2006/relationships/hyperlink" Target="https://www.basketball-reference.com/teams/NYK/1954.html" TargetMode="External"/><Relationship Id="rId72" Type="http://schemas.openxmlformats.org/officeDocument/2006/relationships/hyperlink" Target="https://www.basketball-reference.com/teams/NYK/1953.html" TargetMode="External"/><Relationship Id="rId73" Type="http://schemas.openxmlformats.org/officeDocument/2006/relationships/hyperlink" Target="https://www.basketball-reference.com/teams/NYK/1952.html" TargetMode="External"/><Relationship Id="rId74" Type="http://schemas.openxmlformats.org/officeDocument/2006/relationships/hyperlink" Target="https://www.basketball-reference.com/teams/NYK/1951.html" TargetMode="External"/><Relationship Id="rId75" Type="http://schemas.openxmlformats.org/officeDocument/2006/relationships/hyperlink" Target="https://www.basketball-reference.com/teams/NYK/1950.html" TargetMode="External"/><Relationship Id="rId76" Type="http://schemas.openxmlformats.org/officeDocument/2006/relationships/hyperlink" Target="https://www.basketball-reference.com/teams/NYK/1949.html" TargetMode="External"/><Relationship Id="rId77" Type="http://schemas.openxmlformats.org/officeDocument/2006/relationships/hyperlink" Target="https://www.basketball-reference.com/teams/NYK/1948.html" TargetMode="External"/><Relationship Id="rId78" Type="http://schemas.openxmlformats.org/officeDocument/2006/relationships/hyperlink" Target="https://www.basketball-reference.com/teams/NYK/1947.html" TargetMode="External"/><Relationship Id="rId79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OKC/2024.html" TargetMode="External"/><Relationship Id="rId2" Type="http://schemas.openxmlformats.org/officeDocument/2006/relationships/hyperlink" Target="https://www.basketball-reference.com/teams/OKC/2023.html" TargetMode="External"/><Relationship Id="rId3" Type="http://schemas.openxmlformats.org/officeDocument/2006/relationships/hyperlink" Target="https://www.basketball-reference.com/teams/OKC/2022.html" TargetMode="External"/><Relationship Id="rId4" Type="http://schemas.openxmlformats.org/officeDocument/2006/relationships/hyperlink" Target="https://www.basketball-reference.com/teams/OKC/2021.html" TargetMode="External"/><Relationship Id="rId5" Type="http://schemas.openxmlformats.org/officeDocument/2006/relationships/hyperlink" Target="https://www.basketball-reference.com/teams/OKC/2020.html" TargetMode="External"/><Relationship Id="rId6" Type="http://schemas.openxmlformats.org/officeDocument/2006/relationships/hyperlink" Target="https://www.basketball-reference.com/teams/OKC/2019.html" TargetMode="External"/><Relationship Id="rId7" Type="http://schemas.openxmlformats.org/officeDocument/2006/relationships/hyperlink" Target="https://www.basketball-reference.com/teams/OKC/2018.html" TargetMode="External"/><Relationship Id="rId8" Type="http://schemas.openxmlformats.org/officeDocument/2006/relationships/hyperlink" Target="https://www.basketball-reference.com/teams/OKC/2017.html" TargetMode="External"/><Relationship Id="rId9" Type="http://schemas.openxmlformats.org/officeDocument/2006/relationships/hyperlink" Target="https://www.basketball-reference.com/teams/OKC/2016.html" TargetMode="External"/><Relationship Id="rId10" Type="http://schemas.openxmlformats.org/officeDocument/2006/relationships/hyperlink" Target="https://www.basketball-reference.com/teams/OKC/2015.html" TargetMode="External"/><Relationship Id="rId11" Type="http://schemas.openxmlformats.org/officeDocument/2006/relationships/hyperlink" Target="https://www.basketball-reference.com/teams/OKC/2014.html" TargetMode="External"/><Relationship Id="rId12" Type="http://schemas.openxmlformats.org/officeDocument/2006/relationships/hyperlink" Target="https://www.basketball-reference.com/teams/OKC/2013.html" TargetMode="External"/><Relationship Id="rId13" Type="http://schemas.openxmlformats.org/officeDocument/2006/relationships/hyperlink" Target="https://www.basketball-reference.com/teams/OKC/2012.html" TargetMode="External"/><Relationship Id="rId14" Type="http://schemas.openxmlformats.org/officeDocument/2006/relationships/hyperlink" Target="https://www.basketball-reference.com/teams/OKC/2011.html" TargetMode="External"/><Relationship Id="rId15" Type="http://schemas.openxmlformats.org/officeDocument/2006/relationships/hyperlink" Target="https://www.basketball-reference.com/teams/OKC/2010.html" TargetMode="External"/><Relationship Id="rId16" Type="http://schemas.openxmlformats.org/officeDocument/2006/relationships/hyperlink" Target="https://www.basketball-reference.com/teams/OKC/2009.html" TargetMode="External"/><Relationship Id="rId17" Type="http://schemas.openxmlformats.org/officeDocument/2006/relationships/hyperlink" Target="https://www.basketball-reference.com/teams/SEA/2008.html" TargetMode="External"/><Relationship Id="rId18" Type="http://schemas.openxmlformats.org/officeDocument/2006/relationships/hyperlink" Target="https://www.basketball-reference.com/teams/SEA/2007.html" TargetMode="External"/><Relationship Id="rId19" Type="http://schemas.openxmlformats.org/officeDocument/2006/relationships/hyperlink" Target="https://www.basketball-reference.com/teams/SEA/2006.html" TargetMode="External"/><Relationship Id="rId20" Type="http://schemas.openxmlformats.org/officeDocument/2006/relationships/hyperlink" Target="https://www.basketball-reference.com/teams/SEA/2005.html" TargetMode="External"/><Relationship Id="rId21" Type="http://schemas.openxmlformats.org/officeDocument/2006/relationships/hyperlink" Target="https://www.basketball-reference.com/teams/SEA/2004.html" TargetMode="External"/><Relationship Id="rId22" Type="http://schemas.openxmlformats.org/officeDocument/2006/relationships/hyperlink" Target="https://www.basketball-reference.com/teams/SEA/2003.html" TargetMode="External"/><Relationship Id="rId23" Type="http://schemas.openxmlformats.org/officeDocument/2006/relationships/hyperlink" Target="https://www.basketball-reference.com/teams/SEA/2002.html" TargetMode="External"/><Relationship Id="rId24" Type="http://schemas.openxmlformats.org/officeDocument/2006/relationships/hyperlink" Target="https://www.basketball-reference.com/teams/SEA/2001.html" TargetMode="External"/><Relationship Id="rId25" Type="http://schemas.openxmlformats.org/officeDocument/2006/relationships/hyperlink" Target="https://www.basketball-reference.com/teams/SEA/2000.html" TargetMode="External"/><Relationship Id="rId26" Type="http://schemas.openxmlformats.org/officeDocument/2006/relationships/hyperlink" Target="https://www.basketball-reference.com/teams/SEA/1999.html" TargetMode="External"/><Relationship Id="rId27" Type="http://schemas.openxmlformats.org/officeDocument/2006/relationships/hyperlink" Target="https://www.basketball-reference.com/teams/SEA/1998.html" TargetMode="External"/><Relationship Id="rId28" Type="http://schemas.openxmlformats.org/officeDocument/2006/relationships/hyperlink" Target="https://www.basketball-reference.com/teams/SEA/1997.html" TargetMode="External"/><Relationship Id="rId29" Type="http://schemas.openxmlformats.org/officeDocument/2006/relationships/hyperlink" Target="https://www.basketball-reference.com/teams/SEA/1996.html" TargetMode="External"/><Relationship Id="rId30" Type="http://schemas.openxmlformats.org/officeDocument/2006/relationships/hyperlink" Target="https://www.basketball-reference.com/teams/SEA/1995.html" TargetMode="External"/><Relationship Id="rId31" Type="http://schemas.openxmlformats.org/officeDocument/2006/relationships/hyperlink" Target="https://www.basketball-reference.com/teams/SEA/1994.html" TargetMode="External"/><Relationship Id="rId32" Type="http://schemas.openxmlformats.org/officeDocument/2006/relationships/hyperlink" Target="https://www.basketball-reference.com/teams/SEA/1993.html" TargetMode="External"/><Relationship Id="rId33" Type="http://schemas.openxmlformats.org/officeDocument/2006/relationships/hyperlink" Target="https://www.basketball-reference.com/teams/SEA/1992.html" TargetMode="External"/><Relationship Id="rId34" Type="http://schemas.openxmlformats.org/officeDocument/2006/relationships/hyperlink" Target="https://www.basketball-reference.com/teams/SEA/1991.html" TargetMode="External"/><Relationship Id="rId35" Type="http://schemas.openxmlformats.org/officeDocument/2006/relationships/hyperlink" Target="https://www.basketball-reference.com/teams/SEA/1990.html" TargetMode="External"/><Relationship Id="rId36" Type="http://schemas.openxmlformats.org/officeDocument/2006/relationships/hyperlink" Target="https://www.basketball-reference.com/teams/SEA/1989.html" TargetMode="External"/><Relationship Id="rId37" Type="http://schemas.openxmlformats.org/officeDocument/2006/relationships/hyperlink" Target="https://www.basketball-reference.com/teams/SEA/1988.html" TargetMode="External"/><Relationship Id="rId38" Type="http://schemas.openxmlformats.org/officeDocument/2006/relationships/hyperlink" Target="https://www.basketball-reference.com/teams/SEA/1987.html" TargetMode="External"/><Relationship Id="rId39" Type="http://schemas.openxmlformats.org/officeDocument/2006/relationships/hyperlink" Target="https://www.basketball-reference.com/teams/SEA/1986.html" TargetMode="External"/><Relationship Id="rId40" Type="http://schemas.openxmlformats.org/officeDocument/2006/relationships/hyperlink" Target="https://www.basketball-reference.com/teams/SEA/1985.html" TargetMode="External"/><Relationship Id="rId41" Type="http://schemas.openxmlformats.org/officeDocument/2006/relationships/hyperlink" Target="https://www.basketball-reference.com/teams/SEA/1984.html" TargetMode="External"/><Relationship Id="rId42" Type="http://schemas.openxmlformats.org/officeDocument/2006/relationships/hyperlink" Target="https://www.basketball-reference.com/teams/SEA/1983.html" TargetMode="External"/><Relationship Id="rId43" Type="http://schemas.openxmlformats.org/officeDocument/2006/relationships/hyperlink" Target="https://www.basketball-reference.com/teams/SEA/1982.html" TargetMode="External"/><Relationship Id="rId44" Type="http://schemas.openxmlformats.org/officeDocument/2006/relationships/hyperlink" Target="https://www.basketball-reference.com/teams/SEA/1981.html" TargetMode="External"/><Relationship Id="rId45" Type="http://schemas.openxmlformats.org/officeDocument/2006/relationships/hyperlink" Target="https://www.basketball-reference.com/teams/SEA/1980.html" TargetMode="External"/><Relationship Id="rId46" Type="http://schemas.openxmlformats.org/officeDocument/2006/relationships/hyperlink" Target="https://www.basketball-reference.com/teams/SEA/1979.html" TargetMode="External"/><Relationship Id="rId47" Type="http://schemas.openxmlformats.org/officeDocument/2006/relationships/hyperlink" Target="https://www.basketball-reference.com/teams/SEA/1978.html" TargetMode="External"/><Relationship Id="rId48" Type="http://schemas.openxmlformats.org/officeDocument/2006/relationships/hyperlink" Target="https://www.basketball-reference.com/teams/SEA/1977.html" TargetMode="External"/><Relationship Id="rId49" Type="http://schemas.openxmlformats.org/officeDocument/2006/relationships/hyperlink" Target="https://www.basketball-reference.com/teams/SEA/1976.html" TargetMode="External"/><Relationship Id="rId50" Type="http://schemas.openxmlformats.org/officeDocument/2006/relationships/hyperlink" Target="https://www.basketball-reference.com/teams/SEA/1975.html" TargetMode="External"/><Relationship Id="rId51" Type="http://schemas.openxmlformats.org/officeDocument/2006/relationships/hyperlink" Target="https://www.basketball-reference.com/teams/SEA/1974.html" TargetMode="External"/><Relationship Id="rId52" Type="http://schemas.openxmlformats.org/officeDocument/2006/relationships/hyperlink" Target="https://www.basketball-reference.com/teams/SEA/1973.html" TargetMode="External"/><Relationship Id="rId53" Type="http://schemas.openxmlformats.org/officeDocument/2006/relationships/hyperlink" Target="https://www.basketball-reference.com/teams/SEA/1972.html" TargetMode="External"/><Relationship Id="rId54" Type="http://schemas.openxmlformats.org/officeDocument/2006/relationships/hyperlink" Target="https://www.basketball-reference.com/teams/SEA/1971.html" TargetMode="External"/><Relationship Id="rId55" Type="http://schemas.openxmlformats.org/officeDocument/2006/relationships/hyperlink" Target="https://www.basketball-reference.com/teams/SEA/1970.html" TargetMode="External"/><Relationship Id="rId56" Type="http://schemas.openxmlformats.org/officeDocument/2006/relationships/hyperlink" Target="https://www.basketball-reference.com/teams/SEA/1969.html" TargetMode="External"/><Relationship Id="rId57" Type="http://schemas.openxmlformats.org/officeDocument/2006/relationships/hyperlink" Target="https://www.basketball-reference.com/teams/SEA/1968.html" TargetMode="External"/><Relationship Id="rId58" Type="http://schemas.openxmlformats.org/officeDocument/2006/relationships/drawing" Target="../drawings/drawing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ORL/2024.html" TargetMode="External"/><Relationship Id="rId2" Type="http://schemas.openxmlformats.org/officeDocument/2006/relationships/hyperlink" Target="https://www.basketball-reference.com/teams/ORL/2023.html" TargetMode="External"/><Relationship Id="rId3" Type="http://schemas.openxmlformats.org/officeDocument/2006/relationships/hyperlink" Target="https://www.basketball-reference.com/teams/ORL/2022.html" TargetMode="External"/><Relationship Id="rId4" Type="http://schemas.openxmlformats.org/officeDocument/2006/relationships/hyperlink" Target="https://www.basketball-reference.com/teams/ORL/2021.html" TargetMode="External"/><Relationship Id="rId5" Type="http://schemas.openxmlformats.org/officeDocument/2006/relationships/hyperlink" Target="https://www.basketball-reference.com/teams/ORL/2020.html" TargetMode="External"/><Relationship Id="rId6" Type="http://schemas.openxmlformats.org/officeDocument/2006/relationships/hyperlink" Target="https://www.basketball-reference.com/teams/ORL/2019.html" TargetMode="External"/><Relationship Id="rId7" Type="http://schemas.openxmlformats.org/officeDocument/2006/relationships/hyperlink" Target="https://www.basketball-reference.com/teams/ORL/2018.html" TargetMode="External"/><Relationship Id="rId8" Type="http://schemas.openxmlformats.org/officeDocument/2006/relationships/hyperlink" Target="https://www.basketball-reference.com/teams/ORL/2017.html" TargetMode="External"/><Relationship Id="rId9" Type="http://schemas.openxmlformats.org/officeDocument/2006/relationships/hyperlink" Target="https://www.basketball-reference.com/teams/ORL/2016.html" TargetMode="External"/><Relationship Id="rId10" Type="http://schemas.openxmlformats.org/officeDocument/2006/relationships/hyperlink" Target="https://www.basketball-reference.com/teams/ORL/2015.html" TargetMode="External"/><Relationship Id="rId11" Type="http://schemas.openxmlformats.org/officeDocument/2006/relationships/hyperlink" Target="https://www.basketball-reference.com/teams/ORL/2014.html" TargetMode="External"/><Relationship Id="rId12" Type="http://schemas.openxmlformats.org/officeDocument/2006/relationships/hyperlink" Target="https://www.basketball-reference.com/teams/ORL/2013.html" TargetMode="External"/><Relationship Id="rId13" Type="http://schemas.openxmlformats.org/officeDocument/2006/relationships/hyperlink" Target="https://www.basketball-reference.com/teams/ORL/2012.html" TargetMode="External"/><Relationship Id="rId14" Type="http://schemas.openxmlformats.org/officeDocument/2006/relationships/hyperlink" Target="https://www.basketball-reference.com/teams/ORL/2011.html" TargetMode="External"/><Relationship Id="rId15" Type="http://schemas.openxmlformats.org/officeDocument/2006/relationships/hyperlink" Target="https://www.basketball-reference.com/teams/ORL/2010.html" TargetMode="External"/><Relationship Id="rId16" Type="http://schemas.openxmlformats.org/officeDocument/2006/relationships/hyperlink" Target="https://www.basketball-reference.com/teams/ORL/2009.html" TargetMode="External"/><Relationship Id="rId17" Type="http://schemas.openxmlformats.org/officeDocument/2006/relationships/hyperlink" Target="https://www.basketball-reference.com/teams/ORL/2008.html" TargetMode="External"/><Relationship Id="rId18" Type="http://schemas.openxmlformats.org/officeDocument/2006/relationships/hyperlink" Target="https://www.basketball-reference.com/teams/ORL/2007.html" TargetMode="External"/><Relationship Id="rId19" Type="http://schemas.openxmlformats.org/officeDocument/2006/relationships/hyperlink" Target="https://www.basketball-reference.com/teams/ORL/2006.html" TargetMode="External"/><Relationship Id="rId20" Type="http://schemas.openxmlformats.org/officeDocument/2006/relationships/hyperlink" Target="https://www.basketball-reference.com/teams/ORL/2005.html" TargetMode="External"/><Relationship Id="rId21" Type="http://schemas.openxmlformats.org/officeDocument/2006/relationships/hyperlink" Target="https://www.basketball-reference.com/teams/ORL/2004.html" TargetMode="External"/><Relationship Id="rId22" Type="http://schemas.openxmlformats.org/officeDocument/2006/relationships/hyperlink" Target="https://www.basketball-reference.com/teams/ORL/2003.html" TargetMode="External"/><Relationship Id="rId23" Type="http://schemas.openxmlformats.org/officeDocument/2006/relationships/hyperlink" Target="https://www.basketball-reference.com/teams/ORL/2002.html" TargetMode="External"/><Relationship Id="rId24" Type="http://schemas.openxmlformats.org/officeDocument/2006/relationships/hyperlink" Target="https://www.basketball-reference.com/teams/ORL/2001.html" TargetMode="External"/><Relationship Id="rId25" Type="http://schemas.openxmlformats.org/officeDocument/2006/relationships/hyperlink" Target="https://www.basketball-reference.com/teams/ORL/2000.html" TargetMode="External"/><Relationship Id="rId26" Type="http://schemas.openxmlformats.org/officeDocument/2006/relationships/hyperlink" Target="https://www.basketball-reference.com/teams/ORL/1999.html" TargetMode="External"/><Relationship Id="rId27" Type="http://schemas.openxmlformats.org/officeDocument/2006/relationships/hyperlink" Target="https://www.basketball-reference.com/teams/ORL/1998.html" TargetMode="External"/><Relationship Id="rId28" Type="http://schemas.openxmlformats.org/officeDocument/2006/relationships/hyperlink" Target="https://www.basketball-reference.com/teams/ORL/1997.html" TargetMode="External"/><Relationship Id="rId29" Type="http://schemas.openxmlformats.org/officeDocument/2006/relationships/hyperlink" Target="https://www.basketball-reference.com/teams/ORL/1996.html" TargetMode="External"/><Relationship Id="rId30" Type="http://schemas.openxmlformats.org/officeDocument/2006/relationships/hyperlink" Target="https://www.basketball-reference.com/teams/ORL/1995.html" TargetMode="External"/><Relationship Id="rId31" Type="http://schemas.openxmlformats.org/officeDocument/2006/relationships/hyperlink" Target="https://www.basketball-reference.com/teams/ORL/1994.html" TargetMode="External"/><Relationship Id="rId32" Type="http://schemas.openxmlformats.org/officeDocument/2006/relationships/hyperlink" Target="https://www.basketball-reference.com/teams/ORL/1993.html" TargetMode="External"/><Relationship Id="rId33" Type="http://schemas.openxmlformats.org/officeDocument/2006/relationships/hyperlink" Target="https://www.basketball-reference.com/teams/ORL/1992.html" TargetMode="External"/><Relationship Id="rId34" Type="http://schemas.openxmlformats.org/officeDocument/2006/relationships/hyperlink" Target="https://www.basketball-reference.com/teams/ORL/1991.html" TargetMode="External"/><Relationship Id="rId35" Type="http://schemas.openxmlformats.org/officeDocument/2006/relationships/hyperlink" Target="https://www.basketball-reference.com/teams/ORL/1990.html" TargetMode="External"/><Relationship Id="rId36" Type="http://schemas.openxmlformats.org/officeDocument/2006/relationships/drawing" Target="../drawings/drawing22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PHI/2024.html" TargetMode="External"/><Relationship Id="rId2" Type="http://schemas.openxmlformats.org/officeDocument/2006/relationships/hyperlink" Target="https://www.basketball-reference.com/teams/PHI/2023.html" TargetMode="External"/><Relationship Id="rId3" Type="http://schemas.openxmlformats.org/officeDocument/2006/relationships/hyperlink" Target="https://www.basketball-reference.com/teams/PHI/2022.html" TargetMode="External"/><Relationship Id="rId4" Type="http://schemas.openxmlformats.org/officeDocument/2006/relationships/hyperlink" Target="https://www.basketball-reference.com/teams/PHI/2021.html" TargetMode="External"/><Relationship Id="rId5" Type="http://schemas.openxmlformats.org/officeDocument/2006/relationships/hyperlink" Target="https://www.basketball-reference.com/teams/PHI/2020.html" TargetMode="External"/><Relationship Id="rId6" Type="http://schemas.openxmlformats.org/officeDocument/2006/relationships/hyperlink" Target="https://www.basketball-reference.com/teams/PHI/2019.html" TargetMode="External"/><Relationship Id="rId7" Type="http://schemas.openxmlformats.org/officeDocument/2006/relationships/hyperlink" Target="https://www.basketball-reference.com/teams/PHI/2018.html" TargetMode="External"/><Relationship Id="rId8" Type="http://schemas.openxmlformats.org/officeDocument/2006/relationships/hyperlink" Target="https://www.basketball-reference.com/teams/PHI/2017.html" TargetMode="External"/><Relationship Id="rId9" Type="http://schemas.openxmlformats.org/officeDocument/2006/relationships/hyperlink" Target="https://www.basketball-reference.com/teams/PHI/2016.html" TargetMode="External"/><Relationship Id="rId10" Type="http://schemas.openxmlformats.org/officeDocument/2006/relationships/hyperlink" Target="https://www.basketball-reference.com/teams/PHI/2015.html" TargetMode="External"/><Relationship Id="rId11" Type="http://schemas.openxmlformats.org/officeDocument/2006/relationships/hyperlink" Target="https://www.basketball-reference.com/teams/PHI/2014.html" TargetMode="External"/><Relationship Id="rId12" Type="http://schemas.openxmlformats.org/officeDocument/2006/relationships/hyperlink" Target="https://www.basketball-reference.com/teams/PHI/2013.html" TargetMode="External"/><Relationship Id="rId13" Type="http://schemas.openxmlformats.org/officeDocument/2006/relationships/hyperlink" Target="https://www.basketball-reference.com/teams/PHI/2012.html" TargetMode="External"/><Relationship Id="rId14" Type="http://schemas.openxmlformats.org/officeDocument/2006/relationships/hyperlink" Target="https://www.basketball-reference.com/teams/PHI/2011.html" TargetMode="External"/><Relationship Id="rId15" Type="http://schemas.openxmlformats.org/officeDocument/2006/relationships/hyperlink" Target="https://www.basketball-reference.com/teams/PHI/2010.html" TargetMode="External"/><Relationship Id="rId16" Type="http://schemas.openxmlformats.org/officeDocument/2006/relationships/hyperlink" Target="https://www.basketball-reference.com/teams/PHI/2009.html" TargetMode="External"/><Relationship Id="rId17" Type="http://schemas.openxmlformats.org/officeDocument/2006/relationships/hyperlink" Target="https://www.basketball-reference.com/teams/PHI/2008.html" TargetMode="External"/><Relationship Id="rId18" Type="http://schemas.openxmlformats.org/officeDocument/2006/relationships/hyperlink" Target="https://www.basketball-reference.com/teams/PHI/2007.html" TargetMode="External"/><Relationship Id="rId19" Type="http://schemas.openxmlformats.org/officeDocument/2006/relationships/hyperlink" Target="https://www.basketball-reference.com/teams/PHI/2006.html" TargetMode="External"/><Relationship Id="rId20" Type="http://schemas.openxmlformats.org/officeDocument/2006/relationships/hyperlink" Target="https://www.basketball-reference.com/teams/PHI/2005.html" TargetMode="External"/><Relationship Id="rId21" Type="http://schemas.openxmlformats.org/officeDocument/2006/relationships/hyperlink" Target="https://www.basketball-reference.com/teams/PHI/2004.html" TargetMode="External"/><Relationship Id="rId22" Type="http://schemas.openxmlformats.org/officeDocument/2006/relationships/hyperlink" Target="https://www.basketball-reference.com/teams/PHI/2003.html" TargetMode="External"/><Relationship Id="rId23" Type="http://schemas.openxmlformats.org/officeDocument/2006/relationships/hyperlink" Target="https://www.basketball-reference.com/teams/PHI/2002.html" TargetMode="External"/><Relationship Id="rId24" Type="http://schemas.openxmlformats.org/officeDocument/2006/relationships/hyperlink" Target="https://www.basketball-reference.com/teams/PHI/2001.html" TargetMode="External"/><Relationship Id="rId25" Type="http://schemas.openxmlformats.org/officeDocument/2006/relationships/hyperlink" Target="https://www.basketball-reference.com/teams/PHI/2000.html" TargetMode="External"/><Relationship Id="rId26" Type="http://schemas.openxmlformats.org/officeDocument/2006/relationships/hyperlink" Target="https://www.basketball-reference.com/teams/PHI/1999.html" TargetMode="External"/><Relationship Id="rId27" Type="http://schemas.openxmlformats.org/officeDocument/2006/relationships/hyperlink" Target="https://www.basketball-reference.com/teams/PHI/1998.html" TargetMode="External"/><Relationship Id="rId28" Type="http://schemas.openxmlformats.org/officeDocument/2006/relationships/hyperlink" Target="https://www.basketball-reference.com/teams/PHI/1997.html" TargetMode="External"/><Relationship Id="rId29" Type="http://schemas.openxmlformats.org/officeDocument/2006/relationships/hyperlink" Target="https://www.basketball-reference.com/teams/PHI/1996.html" TargetMode="External"/><Relationship Id="rId30" Type="http://schemas.openxmlformats.org/officeDocument/2006/relationships/hyperlink" Target="https://www.basketball-reference.com/teams/PHI/1995.html" TargetMode="External"/><Relationship Id="rId31" Type="http://schemas.openxmlformats.org/officeDocument/2006/relationships/hyperlink" Target="https://www.basketball-reference.com/teams/PHI/1994.html" TargetMode="External"/><Relationship Id="rId32" Type="http://schemas.openxmlformats.org/officeDocument/2006/relationships/hyperlink" Target="https://www.basketball-reference.com/teams/PHI/1993.html" TargetMode="External"/><Relationship Id="rId33" Type="http://schemas.openxmlformats.org/officeDocument/2006/relationships/hyperlink" Target="https://www.basketball-reference.com/teams/PHI/1992.html" TargetMode="External"/><Relationship Id="rId34" Type="http://schemas.openxmlformats.org/officeDocument/2006/relationships/hyperlink" Target="https://www.basketball-reference.com/teams/PHI/1991.html" TargetMode="External"/><Relationship Id="rId35" Type="http://schemas.openxmlformats.org/officeDocument/2006/relationships/hyperlink" Target="https://www.basketball-reference.com/teams/PHI/1990.html" TargetMode="External"/><Relationship Id="rId36" Type="http://schemas.openxmlformats.org/officeDocument/2006/relationships/hyperlink" Target="https://www.basketball-reference.com/teams/PHI/1989.html" TargetMode="External"/><Relationship Id="rId37" Type="http://schemas.openxmlformats.org/officeDocument/2006/relationships/hyperlink" Target="https://www.basketball-reference.com/teams/PHI/1988.html" TargetMode="External"/><Relationship Id="rId38" Type="http://schemas.openxmlformats.org/officeDocument/2006/relationships/hyperlink" Target="https://www.basketball-reference.com/teams/PHI/1987.html" TargetMode="External"/><Relationship Id="rId39" Type="http://schemas.openxmlformats.org/officeDocument/2006/relationships/hyperlink" Target="https://www.basketball-reference.com/teams/PHI/1986.html" TargetMode="External"/><Relationship Id="rId40" Type="http://schemas.openxmlformats.org/officeDocument/2006/relationships/hyperlink" Target="https://www.basketball-reference.com/teams/PHI/1985.html" TargetMode="External"/><Relationship Id="rId41" Type="http://schemas.openxmlformats.org/officeDocument/2006/relationships/hyperlink" Target="https://www.basketball-reference.com/teams/PHI/1984.html" TargetMode="External"/><Relationship Id="rId42" Type="http://schemas.openxmlformats.org/officeDocument/2006/relationships/hyperlink" Target="https://www.basketball-reference.com/teams/PHI/1983.html" TargetMode="External"/><Relationship Id="rId43" Type="http://schemas.openxmlformats.org/officeDocument/2006/relationships/hyperlink" Target="https://www.basketball-reference.com/teams/PHI/1982.html" TargetMode="External"/><Relationship Id="rId44" Type="http://schemas.openxmlformats.org/officeDocument/2006/relationships/hyperlink" Target="https://www.basketball-reference.com/teams/PHI/1981.html" TargetMode="External"/><Relationship Id="rId45" Type="http://schemas.openxmlformats.org/officeDocument/2006/relationships/hyperlink" Target="https://www.basketball-reference.com/teams/PHI/1980.html" TargetMode="External"/><Relationship Id="rId46" Type="http://schemas.openxmlformats.org/officeDocument/2006/relationships/hyperlink" Target="https://www.basketball-reference.com/teams/PHI/1979.html" TargetMode="External"/><Relationship Id="rId47" Type="http://schemas.openxmlformats.org/officeDocument/2006/relationships/hyperlink" Target="https://www.basketball-reference.com/teams/PHI/1978.html" TargetMode="External"/><Relationship Id="rId48" Type="http://schemas.openxmlformats.org/officeDocument/2006/relationships/hyperlink" Target="https://www.basketball-reference.com/teams/PHI/1977.html" TargetMode="External"/><Relationship Id="rId49" Type="http://schemas.openxmlformats.org/officeDocument/2006/relationships/hyperlink" Target="https://www.basketball-reference.com/teams/PHI/1976.html" TargetMode="External"/><Relationship Id="rId50" Type="http://schemas.openxmlformats.org/officeDocument/2006/relationships/hyperlink" Target="https://www.basketball-reference.com/teams/PHI/1975.html" TargetMode="External"/><Relationship Id="rId51" Type="http://schemas.openxmlformats.org/officeDocument/2006/relationships/hyperlink" Target="https://www.basketball-reference.com/teams/PHI/1974.html" TargetMode="External"/><Relationship Id="rId52" Type="http://schemas.openxmlformats.org/officeDocument/2006/relationships/hyperlink" Target="https://www.basketball-reference.com/teams/PHI/1973.html" TargetMode="External"/><Relationship Id="rId53" Type="http://schemas.openxmlformats.org/officeDocument/2006/relationships/hyperlink" Target="https://www.basketball-reference.com/teams/PHI/1972.html" TargetMode="External"/><Relationship Id="rId54" Type="http://schemas.openxmlformats.org/officeDocument/2006/relationships/hyperlink" Target="https://www.basketball-reference.com/teams/PHI/1971.html" TargetMode="External"/><Relationship Id="rId55" Type="http://schemas.openxmlformats.org/officeDocument/2006/relationships/hyperlink" Target="https://www.basketball-reference.com/teams/PHI/1970.html" TargetMode="External"/><Relationship Id="rId56" Type="http://schemas.openxmlformats.org/officeDocument/2006/relationships/hyperlink" Target="https://www.basketball-reference.com/teams/PHI/1969.html" TargetMode="External"/><Relationship Id="rId57" Type="http://schemas.openxmlformats.org/officeDocument/2006/relationships/hyperlink" Target="https://www.basketball-reference.com/teams/PHI/1968.html" TargetMode="External"/><Relationship Id="rId58" Type="http://schemas.openxmlformats.org/officeDocument/2006/relationships/hyperlink" Target="https://www.basketball-reference.com/teams/PHI/1967.html" TargetMode="External"/><Relationship Id="rId59" Type="http://schemas.openxmlformats.org/officeDocument/2006/relationships/hyperlink" Target="https://www.basketball-reference.com/teams/PHI/1966.html" TargetMode="External"/><Relationship Id="rId60" Type="http://schemas.openxmlformats.org/officeDocument/2006/relationships/hyperlink" Target="https://www.basketball-reference.com/teams/PHI/1965.html" TargetMode="External"/><Relationship Id="rId61" Type="http://schemas.openxmlformats.org/officeDocument/2006/relationships/hyperlink" Target="https://www.basketball-reference.com/teams/PHI/1964.html" TargetMode="External"/><Relationship Id="rId62" Type="http://schemas.openxmlformats.org/officeDocument/2006/relationships/hyperlink" Target="https://www.basketball-reference.com/teams/SYR/1963.html" TargetMode="External"/><Relationship Id="rId63" Type="http://schemas.openxmlformats.org/officeDocument/2006/relationships/hyperlink" Target="https://www.basketball-reference.com/teams/SYR/1962.html" TargetMode="External"/><Relationship Id="rId64" Type="http://schemas.openxmlformats.org/officeDocument/2006/relationships/hyperlink" Target="https://www.basketball-reference.com/teams/SYR/1961.html" TargetMode="External"/><Relationship Id="rId65" Type="http://schemas.openxmlformats.org/officeDocument/2006/relationships/hyperlink" Target="https://www.basketball-reference.com/teams/SYR/1960.html" TargetMode="External"/><Relationship Id="rId66" Type="http://schemas.openxmlformats.org/officeDocument/2006/relationships/hyperlink" Target="https://www.basketball-reference.com/teams/SYR/1959.html" TargetMode="External"/><Relationship Id="rId67" Type="http://schemas.openxmlformats.org/officeDocument/2006/relationships/hyperlink" Target="https://www.basketball-reference.com/teams/SYR/1958.html" TargetMode="External"/><Relationship Id="rId68" Type="http://schemas.openxmlformats.org/officeDocument/2006/relationships/hyperlink" Target="https://www.basketball-reference.com/teams/SYR/1957.html" TargetMode="External"/><Relationship Id="rId69" Type="http://schemas.openxmlformats.org/officeDocument/2006/relationships/hyperlink" Target="https://www.basketball-reference.com/teams/SYR/1956.html" TargetMode="External"/><Relationship Id="rId70" Type="http://schemas.openxmlformats.org/officeDocument/2006/relationships/hyperlink" Target="https://www.basketball-reference.com/teams/SYR/1955.html" TargetMode="External"/><Relationship Id="rId71" Type="http://schemas.openxmlformats.org/officeDocument/2006/relationships/hyperlink" Target="https://www.basketball-reference.com/teams/SYR/1954.html" TargetMode="External"/><Relationship Id="rId72" Type="http://schemas.openxmlformats.org/officeDocument/2006/relationships/hyperlink" Target="https://www.basketball-reference.com/teams/SYR/1953.html" TargetMode="External"/><Relationship Id="rId73" Type="http://schemas.openxmlformats.org/officeDocument/2006/relationships/hyperlink" Target="https://www.basketball-reference.com/teams/SYR/1952.html" TargetMode="External"/><Relationship Id="rId74" Type="http://schemas.openxmlformats.org/officeDocument/2006/relationships/hyperlink" Target="https://www.basketball-reference.com/teams/SYR/1951.html" TargetMode="External"/><Relationship Id="rId75" Type="http://schemas.openxmlformats.org/officeDocument/2006/relationships/hyperlink" Target="https://www.basketball-reference.com/teams/SYR/1950.html" TargetMode="External"/><Relationship Id="rId76" Type="http://schemas.openxmlformats.org/officeDocument/2006/relationships/drawing" Target="../drawings/drawing23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PHO/2024.html" TargetMode="External"/><Relationship Id="rId2" Type="http://schemas.openxmlformats.org/officeDocument/2006/relationships/hyperlink" Target="https://www.basketball-reference.com/teams/PHO/2023.html" TargetMode="External"/><Relationship Id="rId3" Type="http://schemas.openxmlformats.org/officeDocument/2006/relationships/hyperlink" Target="https://www.basketball-reference.com/teams/PHO/2022.html" TargetMode="External"/><Relationship Id="rId4" Type="http://schemas.openxmlformats.org/officeDocument/2006/relationships/hyperlink" Target="https://www.basketball-reference.com/teams/PHO/2021.html" TargetMode="External"/><Relationship Id="rId5" Type="http://schemas.openxmlformats.org/officeDocument/2006/relationships/hyperlink" Target="https://www.basketball-reference.com/teams/PHO/2020.html" TargetMode="External"/><Relationship Id="rId6" Type="http://schemas.openxmlformats.org/officeDocument/2006/relationships/hyperlink" Target="https://www.basketball-reference.com/teams/PHO/2019.html" TargetMode="External"/><Relationship Id="rId7" Type="http://schemas.openxmlformats.org/officeDocument/2006/relationships/hyperlink" Target="https://www.basketball-reference.com/teams/PHO/2018.html" TargetMode="External"/><Relationship Id="rId8" Type="http://schemas.openxmlformats.org/officeDocument/2006/relationships/hyperlink" Target="https://www.basketball-reference.com/teams/PHO/2017.html" TargetMode="External"/><Relationship Id="rId9" Type="http://schemas.openxmlformats.org/officeDocument/2006/relationships/hyperlink" Target="https://www.basketball-reference.com/teams/PHO/2016.html" TargetMode="External"/><Relationship Id="rId10" Type="http://schemas.openxmlformats.org/officeDocument/2006/relationships/hyperlink" Target="https://www.basketball-reference.com/teams/PHO/2015.html" TargetMode="External"/><Relationship Id="rId11" Type="http://schemas.openxmlformats.org/officeDocument/2006/relationships/hyperlink" Target="https://www.basketball-reference.com/teams/PHO/2014.html" TargetMode="External"/><Relationship Id="rId12" Type="http://schemas.openxmlformats.org/officeDocument/2006/relationships/hyperlink" Target="https://www.basketball-reference.com/teams/PHO/2013.html" TargetMode="External"/><Relationship Id="rId13" Type="http://schemas.openxmlformats.org/officeDocument/2006/relationships/hyperlink" Target="https://www.basketball-reference.com/teams/PHO/2012.html" TargetMode="External"/><Relationship Id="rId14" Type="http://schemas.openxmlformats.org/officeDocument/2006/relationships/hyperlink" Target="https://www.basketball-reference.com/teams/PHO/2011.html" TargetMode="External"/><Relationship Id="rId15" Type="http://schemas.openxmlformats.org/officeDocument/2006/relationships/hyperlink" Target="https://www.basketball-reference.com/teams/PHO/2010.html" TargetMode="External"/><Relationship Id="rId16" Type="http://schemas.openxmlformats.org/officeDocument/2006/relationships/hyperlink" Target="https://www.basketball-reference.com/teams/PHO/2009.html" TargetMode="External"/><Relationship Id="rId17" Type="http://schemas.openxmlformats.org/officeDocument/2006/relationships/hyperlink" Target="https://www.basketball-reference.com/teams/PHO/2008.html" TargetMode="External"/><Relationship Id="rId18" Type="http://schemas.openxmlformats.org/officeDocument/2006/relationships/hyperlink" Target="https://www.basketball-reference.com/teams/PHO/2007.html" TargetMode="External"/><Relationship Id="rId19" Type="http://schemas.openxmlformats.org/officeDocument/2006/relationships/hyperlink" Target="https://www.basketball-reference.com/teams/PHO/2006.html" TargetMode="External"/><Relationship Id="rId20" Type="http://schemas.openxmlformats.org/officeDocument/2006/relationships/hyperlink" Target="https://www.basketball-reference.com/teams/PHO/2005.html" TargetMode="External"/><Relationship Id="rId21" Type="http://schemas.openxmlformats.org/officeDocument/2006/relationships/hyperlink" Target="https://www.basketball-reference.com/teams/PHO/2004.html" TargetMode="External"/><Relationship Id="rId22" Type="http://schemas.openxmlformats.org/officeDocument/2006/relationships/hyperlink" Target="https://www.basketball-reference.com/teams/PHO/2003.html" TargetMode="External"/><Relationship Id="rId23" Type="http://schemas.openxmlformats.org/officeDocument/2006/relationships/hyperlink" Target="https://www.basketball-reference.com/teams/PHO/2002.html" TargetMode="External"/><Relationship Id="rId24" Type="http://schemas.openxmlformats.org/officeDocument/2006/relationships/hyperlink" Target="https://www.basketball-reference.com/teams/PHO/2001.html" TargetMode="External"/><Relationship Id="rId25" Type="http://schemas.openxmlformats.org/officeDocument/2006/relationships/hyperlink" Target="https://www.basketball-reference.com/teams/PHO/2000.html" TargetMode="External"/><Relationship Id="rId26" Type="http://schemas.openxmlformats.org/officeDocument/2006/relationships/hyperlink" Target="https://www.basketball-reference.com/teams/PHO/1999.html" TargetMode="External"/><Relationship Id="rId27" Type="http://schemas.openxmlformats.org/officeDocument/2006/relationships/hyperlink" Target="https://www.basketball-reference.com/teams/PHO/1998.html" TargetMode="External"/><Relationship Id="rId28" Type="http://schemas.openxmlformats.org/officeDocument/2006/relationships/hyperlink" Target="https://www.basketball-reference.com/teams/PHO/1997.html" TargetMode="External"/><Relationship Id="rId29" Type="http://schemas.openxmlformats.org/officeDocument/2006/relationships/hyperlink" Target="https://www.basketball-reference.com/teams/PHO/1996.html" TargetMode="External"/><Relationship Id="rId30" Type="http://schemas.openxmlformats.org/officeDocument/2006/relationships/hyperlink" Target="https://www.basketball-reference.com/teams/PHO/1995.html" TargetMode="External"/><Relationship Id="rId31" Type="http://schemas.openxmlformats.org/officeDocument/2006/relationships/hyperlink" Target="https://www.basketball-reference.com/teams/PHO/1994.html" TargetMode="External"/><Relationship Id="rId32" Type="http://schemas.openxmlformats.org/officeDocument/2006/relationships/hyperlink" Target="https://www.basketball-reference.com/teams/PHO/1993.html" TargetMode="External"/><Relationship Id="rId33" Type="http://schemas.openxmlformats.org/officeDocument/2006/relationships/hyperlink" Target="https://www.basketball-reference.com/teams/PHO/1992.html" TargetMode="External"/><Relationship Id="rId34" Type="http://schemas.openxmlformats.org/officeDocument/2006/relationships/hyperlink" Target="https://www.basketball-reference.com/teams/PHO/1991.html" TargetMode="External"/><Relationship Id="rId35" Type="http://schemas.openxmlformats.org/officeDocument/2006/relationships/hyperlink" Target="https://www.basketball-reference.com/teams/PHO/1990.html" TargetMode="External"/><Relationship Id="rId36" Type="http://schemas.openxmlformats.org/officeDocument/2006/relationships/hyperlink" Target="https://www.basketball-reference.com/teams/PHO/1989.html" TargetMode="External"/><Relationship Id="rId37" Type="http://schemas.openxmlformats.org/officeDocument/2006/relationships/hyperlink" Target="https://www.basketball-reference.com/teams/PHO/1988.html" TargetMode="External"/><Relationship Id="rId38" Type="http://schemas.openxmlformats.org/officeDocument/2006/relationships/hyperlink" Target="https://www.basketball-reference.com/teams/PHO/1987.html" TargetMode="External"/><Relationship Id="rId39" Type="http://schemas.openxmlformats.org/officeDocument/2006/relationships/hyperlink" Target="https://www.basketball-reference.com/teams/PHO/1986.html" TargetMode="External"/><Relationship Id="rId40" Type="http://schemas.openxmlformats.org/officeDocument/2006/relationships/hyperlink" Target="https://www.basketball-reference.com/teams/PHO/1985.html" TargetMode="External"/><Relationship Id="rId41" Type="http://schemas.openxmlformats.org/officeDocument/2006/relationships/hyperlink" Target="https://www.basketball-reference.com/teams/PHO/1984.html" TargetMode="External"/><Relationship Id="rId42" Type="http://schemas.openxmlformats.org/officeDocument/2006/relationships/hyperlink" Target="https://www.basketball-reference.com/teams/PHO/1983.html" TargetMode="External"/><Relationship Id="rId43" Type="http://schemas.openxmlformats.org/officeDocument/2006/relationships/hyperlink" Target="https://www.basketball-reference.com/teams/PHO/1982.html" TargetMode="External"/><Relationship Id="rId44" Type="http://schemas.openxmlformats.org/officeDocument/2006/relationships/hyperlink" Target="https://www.basketball-reference.com/teams/PHO/1981.html" TargetMode="External"/><Relationship Id="rId45" Type="http://schemas.openxmlformats.org/officeDocument/2006/relationships/hyperlink" Target="https://www.basketball-reference.com/teams/PHO/1980.html" TargetMode="External"/><Relationship Id="rId46" Type="http://schemas.openxmlformats.org/officeDocument/2006/relationships/hyperlink" Target="https://www.basketball-reference.com/teams/PHO/1979.html" TargetMode="External"/><Relationship Id="rId47" Type="http://schemas.openxmlformats.org/officeDocument/2006/relationships/hyperlink" Target="https://www.basketball-reference.com/teams/PHO/1978.html" TargetMode="External"/><Relationship Id="rId48" Type="http://schemas.openxmlformats.org/officeDocument/2006/relationships/hyperlink" Target="https://www.basketball-reference.com/teams/PHO/1977.html" TargetMode="External"/><Relationship Id="rId49" Type="http://schemas.openxmlformats.org/officeDocument/2006/relationships/hyperlink" Target="https://www.basketball-reference.com/teams/PHO/1976.html" TargetMode="External"/><Relationship Id="rId50" Type="http://schemas.openxmlformats.org/officeDocument/2006/relationships/hyperlink" Target="https://www.basketball-reference.com/teams/PHO/1975.html" TargetMode="External"/><Relationship Id="rId51" Type="http://schemas.openxmlformats.org/officeDocument/2006/relationships/hyperlink" Target="https://www.basketball-reference.com/teams/PHO/1974.html" TargetMode="External"/><Relationship Id="rId52" Type="http://schemas.openxmlformats.org/officeDocument/2006/relationships/hyperlink" Target="https://www.basketball-reference.com/teams/PHO/1973.html" TargetMode="External"/><Relationship Id="rId53" Type="http://schemas.openxmlformats.org/officeDocument/2006/relationships/hyperlink" Target="https://www.basketball-reference.com/teams/PHO/1972.html" TargetMode="External"/><Relationship Id="rId54" Type="http://schemas.openxmlformats.org/officeDocument/2006/relationships/hyperlink" Target="https://www.basketball-reference.com/teams/PHO/1971.html" TargetMode="External"/><Relationship Id="rId55" Type="http://schemas.openxmlformats.org/officeDocument/2006/relationships/hyperlink" Target="https://www.basketball-reference.com/teams/PHO/1970.html" TargetMode="External"/><Relationship Id="rId56" Type="http://schemas.openxmlformats.org/officeDocument/2006/relationships/hyperlink" Target="https://www.basketball-reference.com/teams/PHO/1969.html" TargetMode="External"/><Relationship Id="rId57" Type="http://schemas.openxmlformats.org/officeDocument/2006/relationships/drawing" Target="../drawings/drawing24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POR/2024.html" TargetMode="External"/><Relationship Id="rId2" Type="http://schemas.openxmlformats.org/officeDocument/2006/relationships/hyperlink" Target="https://www.basketball-reference.com/teams/POR/2023.html" TargetMode="External"/><Relationship Id="rId3" Type="http://schemas.openxmlformats.org/officeDocument/2006/relationships/hyperlink" Target="https://www.basketball-reference.com/teams/POR/2022.html" TargetMode="External"/><Relationship Id="rId4" Type="http://schemas.openxmlformats.org/officeDocument/2006/relationships/hyperlink" Target="https://www.basketball-reference.com/teams/POR/2021.html" TargetMode="External"/><Relationship Id="rId5" Type="http://schemas.openxmlformats.org/officeDocument/2006/relationships/hyperlink" Target="https://www.basketball-reference.com/teams/POR/2020.html" TargetMode="External"/><Relationship Id="rId6" Type="http://schemas.openxmlformats.org/officeDocument/2006/relationships/hyperlink" Target="https://www.basketball-reference.com/teams/POR/2019.html" TargetMode="External"/><Relationship Id="rId7" Type="http://schemas.openxmlformats.org/officeDocument/2006/relationships/hyperlink" Target="https://www.basketball-reference.com/teams/POR/2018.html" TargetMode="External"/><Relationship Id="rId8" Type="http://schemas.openxmlformats.org/officeDocument/2006/relationships/hyperlink" Target="https://www.basketball-reference.com/teams/POR/2017.html" TargetMode="External"/><Relationship Id="rId9" Type="http://schemas.openxmlformats.org/officeDocument/2006/relationships/hyperlink" Target="https://www.basketball-reference.com/teams/POR/2016.html" TargetMode="External"/><Relationship Id="rId10" Type="http://schemas.openxmlformats.org/officeDocument/2006/relationships/hyperlink" Target="https://www.basketball-reference.com/teams/POR/2015.html" TargetMode="External"/><Relationship Id="rId11" Type="http://schemas.openxmlformats.org/officeDocument/2006/relationships/hyperlink" Target="https://www.basketball-reference.com/teams/POR/2014.html" TargetMode="External"/><Relationship Id="rId12" Type="http://schemas.openxmlformats.org/officeDocument/2006/relationships/hyperlink" Target="https://www.basketball-reference.com/teams/POR/2013.html" TargetMode="External"/><Relationship Id="rId13" Type="http://schemas.openxmlformats.org/officeDocument/2006/relationships/hyperlink" Target="https://www.basketball-reference.com/teams/POR/2012.html" TargetMode="External"/><Relationship Id="rId14" Type="http://schemas.openxmlformats.org/officeDocument/2006/relationships/hyperlink" Target="https://www.basketball-reference.com/teams/POR/2011.html" TargetMode="External"/><Relationship Id="rId15" Type="http://schemas.openxmlformats.org/officeDocument/2006/relationships/hyperlink" Target="https://www.basketball-reference.com/teams/POR/2010.html" TargetMode="External"/><Relationship Id="rId16" Type="http://schemas.openxmlformats.org/officeDocument/2006/relationships/hyperlink" Target="https://www.basketball-reference.com/teams/POR/2009.html" TargetMode="External"/><Relationship Id="rId17" Type="http://schemas.openxmlformats.org/officeDocument/2006/relationships/hyperlink" Target="https://www.basketball-reference.com/teams/POR/2008.html" TargetMode="External"/><Relationship Id="rId18" Type="http://schemas.openxmlformats.org/officeDocument/2006/relationships/hyperlink" Target="https://www.basketball-reference.com/teams/POR/2007.html" TargetMode="External"/><Relationship Id="rId19" Type="http://schemas.openxmlformats.org/officeDocument/2006/relationships/hyperlink" Target="https://www.basketball-reference.com/teams/POR/2006.html" TargetMode="External"/><Relationship Id="rId20" Type="http://schemas.openxmlformats.org/officeDocument/2006/relationships/hyperlink" Target="https://www.basketball-reference.com/teams/POR/2005.html" TargetMode="External"/><Relationship Id="rId21" Type="http://schemas.openxmlformats.org/officeDocument/2006/relationships/hyperlink" Target="https://www.basketball-reference.com/teams/POR/2004.html" TargetMode="External"/><Relationship Id="rId22" Type="http://schemas.openxmlformats.org/officeDocument/2006/relationships/hyperlink" Target="https://www.basketball-reference.com/teams/POR/2003.html" TargetMode="External"/><Relationship Id="rId23" Type="http://schemas.openxmlformats.org/officeDocument/2006/relationships/hyperlink" Target="https://www.basketball-reference.com/teams/POR/2002.html" TargetMode="External"/><Relationship Id="rId24" Type="http://schemas.openxmlformats.org/officeDocument/2006/relationships/hyperlink" Target="https://www.basketball-reference.com/teams/POR/2001.html" TargetMode="External"/><Relationship Id="rId25" Type="http://schemas.openxmlformats.org/officeDocument/2006/relationships/hyperlink" Target="https://www.basketball-reference.com/teams/POR/2000.html" TargetMode="External"/><Relationship Id="rId26" Type="http://schemas.openxmlformats.org/officeDocument/2006/relationships/hyperlink" Target="https://www.basketball-reference.com/teams/POR/1999.html" TargetMode="External"/><Relationship Id="rId27" Type="http://schemas.openxmlformats.org/officeDocument/2006/relationships/hyperlink" Target="https://www.basketball-reference.com/teams/POR/1998.html" TargetMode="External"/><Relationship Id="rId28" Type="http://schemas.openxmlformats.org/officeDocument/2006/relationships/hyperlink" Target="https://www.basketball-reference.com/teams/POR/1997.html" TargetMode="External"/><Relationship Id="rId29" Type="http://schemas.openxmlformats.org/officeDocument/2006/relationships/hyperlink" Target="https://www.basketball-reference.com/teams/POR/1996.html" TargetMode="External"/><Relationship Id="rId30" Type="http://schemas.openxmlformats.org/officeDocument/2006/relationships/hyperlink" Target="https://www.basketball-reference.com/teams/POR/1995.html" TargetMode="External"/><Relationship Id="rId31" Type="http://schemas.openxmlformats.org/officeDocument/2006/relationships/hyperlink" Target="https://www.basketball-reference.com/teams/POR/1994.html" TargetMode="External"/><Relationship Id="rId32" Type="http://schemas.openxmlformats.org/officeDocument/2006/relationships/hyperlink" Target="https://www.basketball-reference.com/teams/POR/1993.html" TargetMode="External"/><Relationship Id="rId33" Type="http://schemas.openxmlformats.org/officeDocument/2006/relationships/hyperlink" Target="https://www.basketball-reference.com/teams/POR/1992.html" TargetMode="External"/><Relationship Id="rId34" Type="http://schemas.openxmlformats.org/officeDocument/2006/relationships/hyperlink" Target="https://www.basketball-reference.com/teams/POR/1991.html" TargetMode="External"/><Relationship Id="rId35" Type="http://schemas.openxmlformats.org/officeDocument/2006/relationships/hyperlink" Target="https://www.basketball-reference.com/teams/POR/1990.html" TargetMode="External"/><Relationship Id="rId36" Type="http://schemas.openxmlformats.org/officeDocument/2006/relationships/hyperlink" Target="https://www.basketball-reference.com/teams/POR/1989.html" TargetMode="External"/><Relationship Id="rId37" Type="http://schemas.openxmlformats.org/officeDocument/2006/relationships/hyperlink" Target="https://www.basketball-reference.com/teams/POR/1988.html" TargetMode="External"/><Relationship Id="rId38" Type="http://schemas.openxmlformats.org/officeDocument/2006/relationships/hyperlink" Target="https://www.basketball-reference.com/teams/POR/1987.html" TargetMode="External"/><Relationship Id="rId39" Type="http://schemas.openxmlformats.org/officeDocument/2006/relationships/hyperlink" Target="https://www.basketball-reference.com/teams/POR/1986.html" TargetMode="External"/><Relationship Id="rId40" Type="http://schemas.openxmlformats.org/officeDocument/2006/relationships/hyperlink" Target="https://www.basketball-reference.com/teams/POR/1985.html" TargetMode="External"/><Relationship Id="rId41" Type="http://schemas.openxmlformats.org/officeDocument/2006/relationships/hyperlink" Target="https://www.basketball-reference.com/teams/POR/1984.html" TargetMode="External"/><Relationship Id="rId42" Type="http://schemas.openxmlformats.org/officeDocument/2006/relationships/hyperlink" Target="https://www.basketball-reference.com/teams/POR/1983.html" TargetMode="External"/><Relationship Id="rId43" Type="http://schemas.openxmlformats.org/officeDocument/2006/relationships/hyperlink" Target="https://www.basketball-reference.com/teams/POR/1982.html" TargetMode="External"/><Relationship Id="rId44" Type="http://schemas.openxmlformats.org/officeDocument/2006/relationships/hyperlink" Target="https://www.basketball-reference.com/teams/POR/1981.html" TargetMode="External"/><Relationship Id="rId45" Type="http://schemas.openxmlformats.org/officeDocument/2006/relationships/hyperlink" Target="https://www.basketball-reference.com/teams/POR/1980.html" TargetMode="External"/><Relationship Id="rId46" Type="http://schemas.openxmlformats.org/officeDocument/2006/relationships/hyperlink" Target="https://www.basketball-reference.com/teams/POR/1979.html" TargetMode="External"/><Relationship Id="rId47" Type="http://schemas.openxmlformats.org/officeDocument/2006/relationships/hyperlink" Target="https://www.basketball-reference.com/teams/POR/1978.html" TargetMode="External"/><Relationship Id="rId48" Type="http://schemas.openxmlformats.org/officeDocument/2006/relationships/hyperlink" Target="https://www.basketball-reference.com/teams/POR/1977.html" TargetMode="External"/><Relationship Id="rId49" Type="http://schemas.openxmlformats.org/officeDocument/2006/relationships/hyperlink" Target="https://www.basketball-reference.com/teams/POR/1976.html" TargetMode="External"/><Relationship Id="rId50" Type="http://schemas.openxmlformats.org/officeDocument/2006/relationships/hyperlink" Target="https://www.basketball-reference.com/teams/POR/1975.html" TargetMode="External"/><Relationship Id="rId51" Type="http://schemas.openxmlformats.org/officeDocument/2006/relationships/hyperlink" Target="https://www.basketball-reference.com/teams/POR/1974.html" TargetMode="External"/><Relationship Id="rId52" Type="http://schemas.openxmlformats.org/officeDocument/2006/relationships/hyperlink" Target="https://www.basketball-reference.com/teams/POR/1973.html" TargetMode="External"/><Relationship Id="rId53" Type="http://schemas.openxmlformats.org/officeDocument/2006/relationships/hyperlink" Target="https://www.basketball-reference.com/teams/POR/1972.html" TargetMode="External"/><Relationship Id="rId54" Type="http://schemas.openxmlformats.org/officeDocument/2006/relationships/hyperlink" Target="https://www.basketball-reference.com/teams/POR/1971.html" TargetMode="External"/><Relationship Id="rId55" Type="http://schemas.openxmlformats.org/officeDocument/2006/relationships/drawing" Target="../drawings/drawing25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SAC/2024.html" TargetMode="External"/><Relationship Id="rId2" Type="http://schemas.openxmlformats.org/officeDocument/2006/relationships/hyperlink" Target="https://www.basketball-reference.com/teams/SAC/2023.html" TargetMode="External"/><Relationship Id="rId3" Type="http://schemas.openxmlformats.org/officeDocument/2006/relationships/hyperlink" Target="https://www.basketball-reference.com/teams/SAC/2022.html" TargetMode="External"/><Relationship Id="rId4" Type="http://schemas.openxmlformats.org/officeDocument/2006/relationships/hyperlink" Target="https://www.basketball-reference.com/teams/SAC/2021.html" TargetMode="External"/><Relationship Id="rId5" Type="http://schemas.openxmlformats.org/officeDocument/2006/relationships/hyperlink" Target="https://www.basketball-reference.com/teams/SAC/2020.html" TargetMode="External"/><Relationship Id="rId6" Type="http://schemas.openxmlformats.org/officeDocument/2006/relationships/hyperlink" Target="https://www.basketball-reference.com/teams/SAC/2019.html" TargetMode="External"/><Relationship Id="rId7" Type="http://schemas.openxmlformats.org/officeDocument/2006/relationships/hyperlink" Target="https://www.basketball-reference.com/teams/SAC/2018.html" TargetMode="External"/><Relationship Id="rId8" Type="http://schemas.openxmlformats.org/officeDocument/2006/relationships/hyperlink" Target="https://www.basketball-reference.com/teams/SAC/2017.html" TargetMode="External"/><Relationship Id="rId9" Type="http://schemas.openxmlformats.org/officeDocument/2006/relationships/hyperlink" Target="https://www.basketball-reference.com/teams/SAC/2016.html" TargetMode="External"/><Relationship Id="rId10" Type="http://schemas.openxmlformats.org/officeDocument/2006/relationships/hyperlink" Target="https://www.basketball-reference.com/teams/SAC/2015.html" TargetMode="External"/><Relationship Id="rId11" Type="http://schemas.openxmlformats.org/officeDocument/2006/relationships/hyperlink" Target="https://www.basketball-reference.com/teams/SAC/2014.html" TargetMode="External"/><Relationship Id="rId12" Type="http://schemas.openxmlformats.org/officeDocument/2006/relationships/hyperlink" Target="https://www.basketball-reference.com/teams/SAC/2013.html" TargetMode="External"/><Relationship Id="rId13" Type="http://schemas.openxmlformats.org/officeDocument/2006/relationships/hyperlink" Target="https://www.basketball-reference.com/teams/SAC/2012.html" TargetMode="External"/><Relationship Id="rId14" Type="http://schemas.openxmlformats.org/officeDocument/2006/relationships/hyperlink" Target="https://www.basketball-reference.com/teams/SAC/2011.html" TargetMode="External"/><Relationship Id="rId15" Type="http://schemas.openxmlformats.org/officeDocument/2006/relationships/hyperlink" Target="https://www.basketball-reference.com/teams/SAC/2010.html" TargetMode="External"/><Relationship Id="rId16" Type="http://schemas.openxmlformats.org/officeDocument/2006/relationships/hyperlink" Target="https://www.basketball-reference.com/teams/SAC/2009.html" TargetMode="External"/><Relationship Id="rId17" Type="http://schemas.openxmlformats.org/officeDocument/2006/relationships/hyperlink" Target="https://www.basketball-reference.com/teams/SAC/2008.html" TargetMode="External"/><Relationship Id="rId18" Type="http://schemas.openxmlformats.org/officeDocument/2006/relationships/hyperlink" Target="https://www.basketball-reference.com/teams/SAC/2007.html" TargetMode="External"/><Relationship Id="rId19" Type="http://schemas.openxmlformats.org/officeDocument/2006/relationships/hyperlink" Target="https://www.basketball-reference.com/teams/SAC/2006.html" TargetMode="External"/><Relationship Id="rId20" Type="http://schemas.openxmlformats.org/officeDocument/2006/relationships/hyperlink" Target="https://www.basketball-reference.com/teams/SAC/2005.html" TargetMode="External"/><Relationship Id="rId21" Type="http://schemas.openxmlformats.org/officeDocument/2006/relationships/hyperlink" Target="https://www.basketball-reference.com/teams/SAC/2004.html" TargetMode="External"/><Relationship Id="rId22" Type="http://schemas.openxmlformats.org/officeDocument/2006/relationships/hyperlink" Target="https://www.basketball-reference.com/teams/SAC/2003.html" TargetMode="External"/><Relationship Id="rId23" Type="http://schemas.openxmlformats.org/officeDocument/2006/relationships/hyperlink" Target="https://www.basketball-reference.com/teams/SAC/2002.html" TargetMode="External"/><Relationship Id="rId24" Type="http://schemas.openxmlformats.org/officeDocument/2006/relationships/hyperlink" Target="https://www.basketball-reference.com/teams/SAC/2001.html" TargetMode="External"/><Relationship Id="rId25" Type="http://schemas.openxmlformats.org/officeDocument/2006/relationships/hyperlink" Target="https://www.basketball-reference.com/teams/SAC/2000.html" TargetMode="External"/><Relationship Id="rId26" Type="http://schemas.openxmlformats.org/officeDocument/2006/relationships/hyperlink" Target="https://www.basketball-reference.com/teams/SAC/1999.html" TargetMode="External"/><Relationship Id="rId27" Type="http://schemas.openxmlformats.org/officeDocument/2006/relationships/hyperlink" Target="https://www.basketball-reference.com/teams/SAC/1998.html" TargetMode="External"/><Relationship Id="rId28" Type="http://schemas.openxmlformats.org/officeDocument/2006/relationships/hyperlink" Target="https://www.basketball-reference.com/teams/SAC/1997.html" TargetMode="External"/><Relationship Id="rId29" Type="http://schemas.openxmlformats.org/officeDocument/2006/relationships/hyperlink" Target="https://www.basketball-reference.com/teams/SAC/1996.html" TargetMode="External"/><Relationship Id="rId30" Type="http://schemas.openxmlformats.org/officeDocument/2006/relationships/hyperlink" Target="https://www.basketball-reference.com/teams/SAC/1995.html" TargetMode="External"/><Relationship Id="rId31" Type="http://schemas.openxmlformats.org/officeDocument/2006/relationships/hyperlink" Target="https://www.basketball-reference.com/teams/SAC/1994.html" TargetMode="External"/><Relationship Id="rId32" Type="http://schemas.openxmlformats.org/officeDocument/2006/relationships/hyperlink" Target="https://www.basketball-reference.com/teams/SAC/1993.html" TargetMode="External"/><Relationship Id="rId33" Type="http://schemas.openxmlformats.org/officeDocument/2006/relationships/hyperlink" Target="https://www.basketball-reference.com/teams/SAC/1992.html" TargetMode="External"/><Relationship Id="rId34" Type="http://schemas.openxmlformats.org/officeDocument/2006/relationships/hyperlink" Target="https://www.basketball-reference.com/teams/SAC/1991.html" TargetMode="External"/><Relationship Id="rId35" Type="http://schemas.openxmlformats.org/officeDocument/2006/relationships/hyperlink" Target="https://www.basketball-reference.com/teams/SAC/1990.html" TargetMode="External"/><Relationship Id="rId36" Type="http://schemas.openxmlformats.org/officeDocument/2006/relationships/hyperlink" Target="https://www.basketball-reference.com/teams/SAC/1989.html" TargetMode="External"/><Relationship Id="rId37" Type="http://schemas.openxmlformats.org/officeDocument/2006/relationships/hyperlink" Target="https://www.basketball-reference.com/teams/SAC/1988.html" TargetMode="External"/><Relationship Id="rId38" Type="http://schemas.openxmlformats.org/officeDocument/2006/relationships/hyperlink" Target="https://www.basketball-reference.com/teams/SAC/1987.html" TargetMode="External"/><Relationship Id="rId39" Type="http://schemas.openxmlformats.org/officeDocument/2006/relationships/hyperlink" Target="https://www.basketball-reference.com/teams/SAC/1986.html" TargetMode="External"/><Relationship Id="rId40" Type="http://schemas.openxmlformats.org/officeDocument/2006/relationships/hyperlink" Target="https://www.basketball-reference.com/teams/KCK/1985.html" TargetMode="External"/><Relationship Id="rId41" Type="http://schemas.openxmlformats.org/officeDocument/2006/relationships/hyperlink" Target="https://www.basketball-reference.com/teams/KCK/1984.html" TargetMode="External"/><Relationship Id="rId42" Type="http://schemas.openxmlformats.org/officeDocument/2006/relationships/hyperlink" Target="https://www.basketball-reference.com/teams/KCK/1983.html" TargetMode="External"/><Relationship Id="rId43" Type="http://schemas.openxmlformats.org/officeDocument/2006/relationships/hyperlink" Target="https://www.basketball-reference.com/teams/KCK/1982.html" TargetMode="External"/><Relationship Id="rId44" Type="http://schemas.openxmlformats.org/officeDocument/2006/relationships/hyperlink" Target="https://www.basketball-reference.com/teams/KCK/1981.html" TargetMode="External"/><Relationship Id="rId45" Type="http://schemas.openxmlformats.org/officeDocument/2006/relationships/hyperlink" Target="https://www.basketball-reference.com/teams/KCK/1980.html" TargetMode="External"/><Relationship Id="rId46" Type="http://schemas.openxmlformats.org/officeDocument/2006/relationships/hyperlink" Target="https://www.basketball-reference.com/teams/KCK/1979.html" TargetMode="External"/><Relationship Id="rId47" Type="http://schemas.openxmlformats.org/officeDocument/2006/relationships/hyperlink" Target="https://www.basketball-reference.com/teams/KCK/1978.html" TargetMode="External"/><Relationship Id="rId48" Type="http://schemas.openxmlformats.org/officeDocument/2006/relationships/hyperlink" Target="https://www.basketball-reference.com/teams/KCK/1977.html" TargetMode="External"/><Relationship Id="rId49" Type="http://schemas.openxmlformats.org/officeDocument/2006/relationships/hyperlink" Target="https://www.basketball-reference.com/teams/KCK/1976.html" TargetMode="External"/><Relationship Id="rId50" Type="http://schemas.openxmlformats.org/officeDocument/2006/relationships/hyperlink" Target="https://www.basketball-reference.com/teams/KCO/1975.html" TargetMode="External"/><Relationship Id="rId51" Type="http://schemas.openxmlformats.org/officeDocument/2006/relationships/hyperlink" Target="https://www.basketball-reference.com/teams/KCO/1974.html" TargetMode="External"/><Relationship Id="rId52" Type="http://schemas.openxmlformats.org/officeDocument/2006/relationships/hyperlink" Target="https://www.basketball-reference.com/teams/KCO/1973.html" TargetMode="External"/><Relationship Id="rId53" Type="http://schemas.openxmlformats.org/officeDocument/2006/relationships/hyperlink" Target="https://www.basketball-reference.com/teams/CIN/1972.html" TargetMode="External"/><Relationship Id="rId54" Type="http://schemas.openxmlformats.org/officeDocument/2006/relationships/hyperlink" Target="https://www.basketball-reference.com/teams/CIN/1971.html" TargetMode="External"/><Relationship Id="rId55" Type="http://schemas.openxmlformats.org/officeDocument/2006/relationships/hyperlink" Target="https://www.basketball-reference.com/teams/CIN/1970.html" TargetMode="External"/><Relationship Id="rId56" Type="http://schemas.openxmlformats.org/officeDocument/2006/relationships/hyperlink" Target="https://www.basketball-reference.com/teams/CIN/1969.html" TargetMode="External"/><Relationship Id="rId57" Type="http://schemas.openxmlformats.org/officeDocument/2006/relationships/hyperlink" Target="https://www.basketball-reference.com/teams/CIN/1968.html" TargetMode="External"/><Relationship Id="rId58" Type="http://schemas.openxmlformats.org/officeDocument/2006/relationships/hyperlink" Target="https://www.basketball-reference.com/teams/CIN/1967.html" TargetMode="External"/><Relationship Id="rId59" Type="http://schemas.openxmlformats.org/officeDocument/2006/relationships/hyperlink" Target="https://www.basketball-reference.com/teams/CIN/1966.html" TargetMode="External"/><Relationship Id="rId60" Type="http://schemas.openxmlformats.org/officeDocument/2006/relationships/hyperlink" Target="https://www.basketball-reference.com/teams/CIN/1965.html" TargetMode="External"/><Relationship Id="rId61" Type="http://schemas.openxmlformats.org/officeDocument/2006/relationships/hyperlink" Target="https://www.basketball-reference.com/teams/CIN/1964.html" TargetMode="External"/><Relationship Id="rId62" Type="http://schemas.openxmlformats.org/officeDocument/2006/relationships/hyperlink" Target="https://www.basketball-reference.com/teams/CIN/1963.html" TargetMode="External"/><Relationship Id="rId63" Type="http://schemas.openxmlformats.org/officeDocument/2006/relationships/hyperlink" Target="https://www.basketball-reference.com/teams/CIN/1962.html" TargetMode="External"/><Relationship Id="rId64" Type="http://schemas.openxmlformats.org/officeDocument/2006/relationships/hyperlink" Target="https://www.basketball-reference.com/teams/CIN/1961.html" TargetMode="External"/><Relationship Id="rId65" Type="http://schemas.openxmlformats.org/officeDocument/2006/relationships/hyperlink" Target="https://www.basketball-reference.com/teams/CIN/1960.html" TargetMode="External"/><Relationship Id="rId66" Type="http://schemas.openxmlformats.org/officeDocument/2006/relationships/hyperlink" Target="https://www.basketball-reference.com/teams/CIN/1959.html" TargetMode="External"/><Relationship Id="rId67" Type="http://schemas.openxmlformats.org/officeDocument/2006/relationships/hyperlink" Target="https://www.basketball-reference.com/teams/CIN/1958.html" TargetMode="External"/><Relationship Id="rId68" Type="http://schemas.openxmlformats.org/officeDocument/2006/relationships/hyperlink" Target="https://www.basketball-reference.com/teams/ROC/1957.html" TargetMode="External"/><Relationship Id="rId69" Type="http://schemas.openxmlformats.org/officeDocument/2006/relationships/hyperlink" Target="https://www.basketball-reference.com/teams/ROC/1956.html" TargetMode="External"/><Relationship Id="rId70" Type="http://schemas.openxmlformats.org/officeDocument/2006/relationships/hyperlink" Target="https://www.basketball-reference.com/teams/ROC/1955.html" TargetMode="External"/><Relationship Id="rId71" Type="http://schemas.openxmlformats.org/officeDocument/2006/relationships/hyperlink" Target="https://www.basketball-reference.com/teams/ROC/1954.html" TargetMode="External"/><Relationship Id="rId72" Type="http://schemas.openxmlformats.org/officeDocument/2006/relationships/hyperlink" Target="https://www.basketball-reference.com/teams/ROC/1953.html" TargetMode="External"/><Relationship Id="rId73" Type="http://schemas.openxmlformats.org/officeDocument/2006/relationships/hyperlink" Target="https://www.basketball-reference.com/teams/ROC/1952.html" TargetMode="External"/><Relationship Id="rId74" Type="http://schemas.openxmlformats.org/officeDocument/2006/relationships/hyperlink" Target="https://www.basketball-reference.com/teams/ROC/1951.html" TargetMode="External"/><Relationship Id="rId75" Type="http://schemas.openxmlformats.org/officeDocument/2006/relationships/hyperlink" Target="https://www.basketball-reference.com/teams/ROC/1950.html" TargetMode="External"/><Relationship Id="rId76" Type="http://schemas.openxmlformats.org/officeDocument/2006/relationships/hyperlink" Target="https://www.basketball-reference.com/teams/ROC/1949.html" TargetMode="External"/><Relationship Id="rId77" Type="http://schemas.openxmlformats.org/officeDocument/2006/relationships/drawing" Target="../drawings/drawing26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TOR/2024.html" TargetMode="External"/><Relationship Id="rId2" Type="http://schemas.openxmlformats.org/officeDocument/2006/relationships/hyperlink" Target="https://www.basketball-reference.com/teams/TOR/2023.html" TargetMode="External"/><Relationship Id="rId3" Type="http://schemas.openxmlformats.org/officeDocument/2006/relationships/hyperlink" Target="https://www.basketball-reference.com/teams/TOR/2022.html" TargetMode="External"/><Relationship Id="rId4" Type="http://schemas.openxmlformats.org/officeDocument/2006/relationships/hyperlink" Target="https://www.basketball-reference.com/teams/TOR/2021.html" TargetMode="External"/><Relationship Id="rId5" Type="http://schemas.openxmlformats.org/officeDocument/2006/relationships/hyperlink" Target="https://www.basketball-reference.com/teams/TOR/2020.html" TargetMode="External"/><Relationship Id="rId6" Type="http://schemas.openxmlformats.org/officeDocument/2006/relationships/hyperlink" Target="https://www.basketball-reference.com/teams/TOR/2019.html" TargetMode="External"/><Relationship Id="rId7" Type="http://schemas.openxmlformats.org/officeDocument/2006/relationships/hyperlink" Target="https://www.basketball-reference.com/teams/TOR/2018.html" TargetMode="External"/><Relationship Id="rId8" Type="http://schemas.openxmlformats.org/officeDocument/2006/relationships/hyperlink" Target="https://www.basketball-reference.com/teams/TOR/2017.html" TargetMode="External"/><Relationship Id="rId9" Type="http://schemas.openxmlformats.org/officeDocument/2006/relationships/hyperlink" Target="https://www.basketball-reference.com/teams/TOR/2016.html" TargetMode="External"/><Relationship Id="rId10" Type="http://schemas.openxmlformats.org/officeDocument/2006/relationships/hyperlink" Target="https://www.basketball-reference.com/teams/TOR/2015.html" TargetMode="External"/><Relationship Id="rId11" Type="http://schemas.openxmlformats.org/officeDocument/2006/relationships/hyperlink" Target="https://www.basketball-reference.com/teams/TOR/2014.html" TargetMode="External"/><Relationship Id="rId12" Type="http://schemas.openxmlformats.org/officeDocument/2006/relationships/hyperlink" Target="https://www.basketball-reference.com/teams/TOR/2013.html" TargetMode="External"/><Relationship Id="rId13" Type="http://schemas.openxmlformats.org/officeDocument/2006/relationships/hyperlink" Target="https://www.basketball-reference.com/teams/TOR/2012.html" TargetMode="External"/><Relationship Id="rId14" Type="http://schemas.openxmlformats.org/officeDocument/2006/relationships/hyperlink" Target="https://www.basketball-reference.com/teams/TOR/2011.html" TargetMode="External"/><Relationship Id="rId15" Type="http://schemas.openxmlformats.org/officeDocument/2006/relationships/hyperlink" Target="https://www.basketball-reference.com/teams/TOR/2010.html" TargetMode="External"/><Relationship Id="rId16" Type="http://schemas.openxmlformats.org/officeDocument/2006/relationships/hyperlink" Target="https://www.basketball-reference.com/teams/TOR/2009.html" TargetMode="External"/><Relationship Id="rId17" Type="http://schemas.openxmlformats.org/officeDocument/2006/relationships/hyperlink" Target="https://www.basketball-reference.com/teams/TOR/2008.html" TargetMode="External"/><Relationship Id="rId18" Type="http://schemas.openxmlformats.org/officeDocument/2006/relationships/hyperlink" Target="https://www.basketball-reference.com/teams/TOR/2007.html" TargetMode="External"/><Relationship Id="rId19" Type="http://schemas.openxmlformats.org/officeDocument/2006/relationships/hyperlink" Target="https://www.basketball-reference.com/teams/TOR/2006.html" TargetMode="External"/><Relationship Id="rId20" Type="http://schemas.openxmlformats.org/officeDocument/2006/relationships/hyperlink" Target="https://www.basketball-reference.com/teams/TOR/2005.html" TargetMode="External"/><Relationship Id="rId21" Type="http://schemas.openxmlformats.org/officeDocument/2006/relationships/hyperlink" Target="https://www.basketball-reference.com/teams/TOR/2004.html" TargetMode="External"/><Relationship Id="rId22" Type="http://schemas.openxmlformats.org/officeDocument/2006/relationships/hyperlink" Target="https://www.basketball-reference.com/teams/TOR/2003.html" TargetMode="External"/><Relationship Id="rId23" Type="http://schemas.openxmlformats.org/officeDocument/2006/relationships/hyperlink" Target="https://www.basketball-reference.com/teams/TOR/2002.html" TargetMode="External"/><Relationship Id="rId24" Type="http://schemas.openxmlformats.org/officeDocument/2006/relationships/hyperlink" Target="https://www.basketball-reference.com/teams/TOR/2001.html" TargetMode="External"/><Relationship Id="rId25" Type="http://schemas.openxmlformats.org/officeDocument/2006/relationships/hyperlink" Target="https://www.basketball-reference.com/teams/TOR/2000.html" TargetMode="External"/><Relationship Id="rId26" Type="http://schemas.openxmlformats.org/officeDocument/2006/relationships/hyperlink" Target="https://www.basketball-reference.com/teams/TOR/1999.html" TargetMode="External"/><Relationship Id="rId27" Type="http://schemas.openxmlformats.org/officeDocument/2006/relationships/hyperlink" Target="https://www.basketball-reference.com/teams/TOR/1998.html" TargetMode="External"/><Relationship Id="rId28" Type="http://schemas.openxmlformats.org/officeDocument/2006/relationships/hyperlink" Target="https://www.basketball-reference.com/teams/TOR/1997.html" TargetMode="External"/><Relationship Id="rId29" Type="http://schemas.openxmlformats.org/officeDocument/2006/relationships/hyperlink" Target="https://www.basketball-reference.com/teams/TOR/1996.html" TargetMode="External"/><Relationship Id="rId30" Type="http://schemas.openxmlformats.org/officeDocument/2006/relationships/drawing" Target="../drawings/drawing27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UTA/2024.html" TargetMode="External"/><Relationship Id="rId2" Type="http://schemas.openxmlformats.org/officeDocument/2006/relationships/hyperlink" Target="https://www.basketball-reference.com/teams/UTA/2023.html" TargetMode="External"/><Relationship Id="rId3" Type="http://schemas.openxmlformats.org/officeDocument/2006/relationships/hyperlink" Target="https://www.basketball-reference.com/teams/UTA/2022.html" TargetMode="External"/><Relationship Id="rId4" Type="http://schemas.openxmlformats.org/officeDocument/2006/relationships/hyperlink" Target="https://www.basketball-reference.com/teams/UTA/2021.html" TargetMode="External"/><Relationship Id="rId5" Type="http://schemas.openxmlformats.org/officeDocument/2006/relationships/hyperlink" Target="https://www.basketball-reference.com/teams/UTA/2020.html" TargetMode="External"/><Relationship Id="rId6" Type="http://schemas.openxmlformats.org/officeDocument/2006/relationships/hyperlink" Target="https://www.basketball-reference.com/teams/UTA/2019.html" TargetMode="External"/><Relationship Id="rId7" Type="http://schemas.openxmlformats.org/officeDocument/2006/relationships/hyperlink" Target="https://www.basketball-reference.com/teams/UTA/2018.html" TargetMode="External"/><Relationship Id="rId8" Type="http://schemas.openxmlformats.org/officeDocument/2006/relationships/hyperlink" Target="https://www.basketball-reference.com/teams/UTA/2017.html" TargetMode="External"/><Relationship Id="rId9" Type="http://schemas.openxmlformats.org/officeDocument/2006/relationships/hyperlink" Target="https://www.basketball-reference.com/teams/UTA/2016.html" TargetMode="External"/><Relationship Id="rId10" Type="http://schemas.openxmlformats.org/officeDocument/2006/relationships/hyperlink" Target="https://www.basketball-reference.com/teams/UTA/2015.html" TargetMode="External"/><Relationship Id="rId11" Type="http://schemas.openxmlformats.org/officeDocument/2006/relationships/hyperlink" Target="https://www.basketball-reference.com/teams/UTA/2014.html" TargetMode="External"/><Relationship Id="rId12" Type="http://schemas.openxmlformats.org/officeDocument/2006/relationships/hyperlink" Target="https://www.basketball-reference.com/teams/UTA/2013.html" TargetMode="External"/><Relationship Id="rId13" Type="http://schemas.openxmlformats.org/officeDocument/2006/relationships/hyperlink" Target="https://www.basketball-reference.com/teams/UTA/2012.html" TargetMode="External"/><Relationship Id="rId14" Type="http://schemas.openxmlformats.org/officeDocument/2006/relationships/hyperlink" Target="https://www.basketball-reference.com/teams/UTA/2011.html" TargetMode="External"/><Relationship Id="rId15" Type="http://schemas.openxmlformats.org/officeDocument/2006/relationships/hyperlink" Target="https://www.basketball-reference.com/teams/UTA/2010.html" TargetMode="External"/><Relationship Id="rId16" Type="http://schemas.openxmlformats.org/officeDocument/2006/relationships/hyperlink" Target="https://www.basketball-reference.com/teams/UTA/2009.html" TargetMode="External"/><Relationship Id="rId17" Type="http://schemas.openxmlformats.org/officeDocument/2006/relationships/hyperlink" Target="https://www.basketball-reference.com/teams/UTA/2008.html" TargetMode="External"/><Relationship Id="rId18" Type="http://schemas.openxmlformats.org/officeDocument/2006/relationships/hyperlink" Target="https://www.basketball-reference.com/teams/UTA/2007.html" TargetMode="External"/><Relationship Id="rId19" Type="http://schemas.openxmlformats.org/officeDocument/2006/relationships/hyperlink" Target="https://www.basketball-reference.com/teams/UTA/2006.html" TargetMode="External"/><Relationship Id="rId20" Type="http://schemas.openxmlformats.org/officeDocument/2006/relationships/hyperlink" Target="https://www.basketball-reference.com/teams/UTA/2005.html" TargetMode="External"/><Relationship Id="rId21" Type="http://schemas.openxmlformats.org/officeDocument/2006/relationships/hyperlink" Target="https://www.basketball-reference.com/teams/UTA/2004.html" TargetMode="External"/><Relationship Id="rId22" Type="http://schemas.openxmlformats.org/officeDocument/2006/relationships/hyperlink" Target="https://www.basketball-reference.com/teams/UTA/2003.html" TargetMode="External"/><Relationship Id="rId23" Type="http://schemas.openxmlformats.org/officeDocument/2006/relationships/hyperlink" Target="https://www.basketball-reference.com/teams/UTA/2002.html" TargetMode="External"/><Relationship Id="rId24" Type="http://schemas.openxmlformats.org/officeDocument/2006/relationships/hyperlink" Target="https://www.basketball-reference.com/teams/UTA/2001.html" TargetMode="External"/><Relationship Id="rId25" Type="http://schemas.openxmlformats.org/officeDocument/2006/relationships/hyperlink" Target="https://www.basketball-reference.com/teams/UTA/2000.html" TargetMode="External"/><Relationship Id="rId26" Type="http://schemas.openxmlformats.org/officeDocument/2006/relationships/hyperlink" Target="https://www.basketball-reference.com/teams/UTA/1999.html" TargetMode="External"/><Relationship Id="rId27" Type="http://schemas.openxmlformats.org/officeDocument/2006/relationships/hyperlink" Target="https://www.basketball-reference.com/teams/UTA/1998.html" TargetMode="External"/><Relationship Id="rId28" Type="http://schemas.openxmlformats.org/officeDocument/2006/relationships/hyperlink" Target="https://www.basketball-reference.com/teams/UTA/1997.html" TargetMode="External"/><Relationship Id="rId29" Type="http://schemas.openxmlformats.org/officeDocument/2006/relationships/hyperlink" Target="https://www.basketball-reference.com/teams/UTA/1996.html" TargetMode="External"/><Relationship Id="rId30" Type="http://schemas.openxmlformats.org/officeDocument/2006/relationships/hyperlink" Target="https://www.basketball-reference.com/teams/UTA/1995.html" TargetMode="External"/><Relationship Id="rId31" Type="http://schemas.openxmlformats.org/officeDocument/2006/relationships/hyperlink" Target="https://www.basketball-reference.com/teams/UTA/1994.html" TargetMode="External"/><Relationship Id="rId32" Type="http://schemas.openxmlformats.org/officeDocument/2006/relationships/hyperlink" Target="https://www.basketball-reference.com/teams/UTA/1993.html" TargetMode="External"/><Relationship Id="rId33" Type="http://schemas.openxmlformats.org/officeDocument/2006/relationships/hyperlink" Target="https://www.basketball-reference.com/teams/UTA/1992.html" TargetMode="External"/><Relationship Id="rId34" Type="http://schemas.openxmlformats.org/officeDocument/2006/relationships/hyperlink" Target="https://www.basketball-reference.com/teams/UTA/1991.html" TargetMode="External"/><Relationship Id="rId35" Type="http://schemas.openxmlformats.org/officeDocument/2006/relationships/hyperlink" Target="https://www.basketball-reference.com/teams/UTA/1990.html" TargetMode="External"/><Relationship Id="rId36" Type="http://schemas.openxmlformats.org/officeDocument/2006/relationships/hyperlink" Target="https://www.basketball-reference.com/teams/UTA/1989.html" TargetMode="External"/><Relationship Id="rId37" Type="http://schemas.openxmlformats.org/officeDocument/2006/relationships/hyperlink" Target="https://www.basketball-reference.com/teams/UTA/1988.html" TargetMode="External"/><Relationship Id="rId38" Type="http://schemas.openxmlformats.org/officeDocument/2006/relationships/hyperlink" Target="https://www.basketball-reference.com/teams/UTA/1987.html" TargetMode="External"/><Relationship Id="rId39" Type="http://schemas.openxmlformats.org/officeDocument/2006/relationships/hyperlink" Target="https://www.basketball-reference.com/teams/UTA/1986.html" TargetMode="External"/><Relationship Id="rId40" Type="http://schemas.openxmlformats.org/officeDocument/2006/relationships/hyperlink" Target="https://www.basketball-reference.com/teams/UTA/1985.html" TargetMode="External"/><Relationship Id="rId41" Type="http://schemas.openxmlformats.org/officeDocument/2006/relationships/hyperlink" Target="https://www.basketball-reference.com/teams/UTA/1984.html" TargetMode="External"/><Relationship Id="rId42" Type="http://schemas.openxmlformats.org/officeDocument/2006/relationships/hyperlink" Target="https://www.basketball-reference.com/teams/UTA/1983.html" TargetMode="External"/><Relationship Id="rId43" Type="http://schemas.openxmlformats.org/officeDocument/2006/relationships/hyperlink" Target="https://www.basketball-reference.com/teams/UTA/1982.html" TargetMode="External"/><Relationship Id="rId44" Type="http://schemas.openxmlformats.org/officeDocument/2006/relationships/hyperlink" Target="https://www.basketball-reference.com/teams/UTA/1981.html" TargetMode="External"/><Relationship Id="rId45" Type="http://schemas.openxmlformats.org/officeDocument/2006/relationships/hyperlink" Target="https://www.basketball-reference.com/teams/UTA/1980.html" TargetMode="External"/><Relationship Id="rId46" Type="http://schemas.openxmlformats.org/officeDocument/2006/relationships/hyperlink" Target="https://www.basketball-reference.com/teams/NOJ/1979.html" TargetMode="External"/><Relationship Id="rId47" Type="http://schemas.openxmlformats.org/officeDocument/2006/relationships/hyperlink" Target="https://www.basketball-reference.com/teams/NOJ/1978.html" TargetMode="External"/><Relationship Id="rId48" Type="http://schemas.openxmlformats.org/officeDocument/2006/relationships/hyperlink" Target="https://www.basketball-reference.com/teams/NOJ/1977.html" TargetMode="External"/><Relationship Id="rId49" Type="http://schemas.openxmlformats.org/officeDocument/2006/relationships/hyperlink" Target="https://www.basketball-reference.com/teams/NOJ/1976.html" TargetMode="External"/><Relationship Id="rId50" Type="http://schemas.openxmlformats.org/officeDocument/2006/relationships/hyperlink" Target="https://www.basketball-reference.com/teams/NOJ/1975.html" TargetMode="External"/><Relationship Id="rId51" Type="http://schemas.openxmlformats.org/officeDocument/2006/relationships/drawing" Target="../drawings/drawing28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WAS/2024.html" TargetMode="External"/><Relationship Id="rId2" Type="http://schemas.openxmlformats.org/officeDocument/2006/relationships/hyperlink" Target="https://www.basketball-reference.com/teams/WAS/2023.html" TargetMode="External"/><Relationship Id="rId3" Type="http://schemas.openxmlformats.org/officeDocument/2006/relationships/hyperlink" Target="https://www.basketball-reference.com/teams/WAS/2022.html" TargetMode="External"/><Relationship Id="rId4" Type="http://schemas.openxmlformats.org/officeDocument/2006/relationships/hyperlink" Target="https://www.basketball-reference.com/teams/WAS/2021.html" TargetMode="External"/><Relationship Id="rId5" Type="http://schemas.openxmlformats.org/officeDocument/2006/relationships/hyperlink" Target="https://www.basketball-reference.com/teams/WAS/2020.html" TargetMode="External"/><Relationship Id="rId6" Type="http://schemas.openxmlformats.org/officeDocument/2006/relationships/hyperlink" Target="https://www.basketball-reference.com/teams/WAS/2019.html" TargetMode="External"/><Relationship Id="rId7" Type="http://schemas.openxmlformats.org/officeDocument/2006/relationships/hyperlink" Target="https://www.basketball-reference.com/teams/WAS/2018.html" TargetMode="External"/><Relationship Id="rId8" Type="http://schemas.openxmlformats.org/officeDocument/2006/relationships/hyperlink" Target="https://www.basketball-reference.com/teams/WAS/2017.html" TargetMode="External"/><Relationship Id="rId9" Type="http://schemas.openxmlformats.org/officeDocument/2006/relationships/hyperlink" Target="https://www.basketball-reference.com/teams/WAS/2016.html" TargetMode="External"/><Relationship Id="rId10" Type="http://schemas.openxmlformats.org/officeDocument/2006/relationships/hyperlink" Target="https://www.basketball-reference.com/teams/WAS/2015.html" TargetMode="External"/><Relationship Id="rId11" Type="http://schemas.openxmlformats.org/officeDocument/2006/relationships/hyperlink" Target="https://www.basketball-reference.com/teams/WAS/2014.html" TargetMode="External"/><Relationship Id="rId12" Type="http://schemas.openxmlformats.org/officeDocument/2006/relationships/hyperlink" Target="https://www.basketball-reference.com/teams/WAS/2013.html" TargetMode="External"/><Relationship Id="rId13" Type="http://schemas.openxmlformats.org/officeDocument/2006/relationships/hyperlink" Target="https://www.basketball-reference.com/teams/WAS/2012.html" TargetMode="External"/><Relationship Id="rId14" Type="http://schemas.openxmlformats.org/officeDocument/2006/relationships/hyperlink" Target="https://www.basketball-reference.com/teams/WAS/2011.html" TargetMode="External"/><Relationship Id="rId15" Type="http://schemas.openxmlformats.org/officeDocument/2006/relationships/hyperlink" Target="https://www.basketball-reference.com/teams/WAS/2010.html" TargetMode="External"/><Relationship Id="rId16" Type="http://schemas.openxmlformats.org/officeDocument/2006/relationships/hyperlink" Target="https://www.basketball-reference.com/teams/WAS/2009.html" TargetMode="External"/><Relationship Id="rId17" Type="http://schemas.openxmlformats.org/officeDocument/2006/relationships/hyperlink" Target="https://www.basketball-reference.com/teams/WAS/2008.html" TargetMode="External"/><Relationship Id="rId18" Type="http://schemas.openxmlformats.org/officeDocument/2006/relationships/hyperlink" Target="https://www.basketball-reference.com/teams/WAS/2007.html" TargetMode="External"/><Relationship Id="rId19" Type="http://schemas.openxmlformats.org/officeDocument/2006/relationships/hyperlink" Target="https://www.basketball-reference.com/teams/WAS/2006.html" TargetMode="External"/><Relationship Id="rId20" Type="http://schemas.openxmlformats.org/officeDocument/2006/relationships/hyperlink" Target="https://www.basketball-reference.com/teams/WAS/2005.html" TargetMode="External"/><Relationship Id="rId21" Type="http://schemas.openxmlformats.org/officeDocument/2006/relationships/hyperlink" Target="https://www.basketball-reference.com/teams/WAS/2004.html" TargetMode="External"/><Relationship Id="rId22" Type="http://schemas.openxmlformats.org/officeDocument/2006/relationships/hyperlink" Target="https://www.basketball-reference.com/teams/WAS/2003.html" TargetMode="External"/><Relationship Id="rId23" Type="http://schemas.openxmlformats.org/officeDocument/2006/relationships/hyperlink" Target="https://www.basketball-reference.com/teams/WAS/2002.html" TargetMode="External"/><Relationship Id="rId24" Type="http://schemas.openxmlformats.org/officeDocument/2006/relationships/hyperlink" Target="https://www.basketball-reference.com/teams/WAS/2001.html" TargetMode="External"/><Relationship Id="rId25" Type="http://schemas.openxmlformats.org/officeDocument/2006/relationships/hyperlink" Target="https://www.basketball-reference.com/teams/WAS/2000.html" TargetMode="External"/><Relationship Id="rId26" Type="http://schemas.openxmlformats.org/officeDocument/2006/relationships/hyperlink" Target="https://www.basketball-reference.com/teams/WAS/1999.html" TargetMode="External"/><Relationship Id="rId27" Type="http://schemas.openxmlformats.org/officeDocument/2006/relationships/hyperlink" Target="https://www.basketball-reference.com/teams/WAS/1998.html" TargetMode="External"/><Relationship Id="rId28" Type="http://schemas.openxmlformats.org/officeDocument/2006/relationships/hyperlink" Target="https://www.basketball-reference.com/teams/WSB/1997.html" TargetMode="External"/><Relationship Id="rId29" Type="http://schemas.openxmlformats.org/officeDocument/2006/relationships/hyperlink" Target="https://www.basketball-reference.com/teams/WSB/1996.html" TargetMode="External"/><Relationship Id="rId30" Type="http://schemas.openxmlformats.org/officeDocument/2006/relationships/hyperlink" Target="https://www.basketball-reference.com/teams/WSB/1995.html" TargetMode="External"/><Relationship Id="rId31" Type="http://schemas.openxmlformats.org/officeDocument/2006/relationships/hyperlink" Target="https://www.basketball-reference.com/teams/WSB/1994.html" TargetMode="External"/><Relationship Id="rId32" Type="http://schemas.openxmlformats.org/officeDocument/2006/relationships/hyperlink" Target="https://www.basketball-reference.com/teams/WSB/1993.html" TargetMode="External"/><Relationship Id="rId33" Type="http://schemas.openxmlformats.org/officeDocument/2006/relationships/hyperlink" Target="https://www.basketball-reference.com/teams/WSB/1992.html" TargetMode="External"/><Relationship Id="rId34" Type="http://schemas.openxmlformats.org/officeDocument/2006/relationships/hyperlink" Target="https://www.basketball-reference.com/teams/WSB/1991.html" TargetMode="External"/><Relationship Id="rId35" Type="http://schemas.openxmlformats.org/officeDocument/2006/relationships/hyperlink" Target="https://www.basketball-reference.com/teams/WSB/1990.html" TargetMode="External"/><Relationship Id="rId36" Type="http://schemas.openxmlformats.org/officeDocument/2006/relationships/hyperlink" Target="https://www.basketball-reference.com/teams/WSB/1989.html" TargetMode="External"/><Relationship Id="rId37" Type="http://schemas.openxmlformats.org/officeDocument/2006/relationships/hyperlink" Target="https://www.basketball-reference.com/teams/WSB/1988.html" TargetMode="External"/><Relationship Id="rId38" Type="http://schemas.openxmlformats.org/officeDocument/2006/relationships/hyperlink" Target="https://www.basketball-reference.com/teams/WSB/1987.html" TargetMode="External"/><Relationship Id="rId39" Type="http://schemas.openxmlformats.org/officeDocument/2006/relationships/hyperlink" Target="https://www.basketball-reference.com/teams/WSB/1986.html" TargetMode="External"/><Relationship Id="rId40" Type="http://schemas.openxmlformats.org/officeDocument/2006/relationships/hyperlink" Target="https://www.basketball-reference.com/teams/WSB/1985.html" TargetMode="External"/><Relationship Id="rId41" Type="http://schemas.openxmlformats.org/officeDocument/2006/relationships/hyperlink" Target="https://www.basketball-reference.com/teams/WSB/1984.html" TargetMode="External"/><Relationship Id="rId42" Type="http://schemas.openxmlformats.org/officeDocument/2006/relationships/hyperlink" Target="https://www.basketball-reference.com/teams/WSB/1983.html" TargetMode="External"/><Relationship Id="rId43" Type="http://schemas.openxmlformats.org/officeDocument/2006/relationships/hyperlink" Target="https://www.basketball-reference.com/teams/WSB/1982.html" TargetMode="External"/><Relationship Id="rId44" Type="http://schemas.openxmlformats.org/officeDocument/2006/relationships/hyperlink" Target="https://www.basketball-reference.com/teams/WSB/1981.html" TargetMode="External"/><Relationship Id="rId45" Type="http://schemas.openxmlformats.org/officeDocument/2006/relationships/hyperlink" Target="https://www.basketball-reference.com/teams/WSB/1980.html" TargetMode="External"/><Relationship Id="rId46" Type="http://schemas.openxmlformats.org/officeDocument/2006/relationships/hyperlink" Target="https://www.basketball-reference.com/teams/WSB/1979.html" TargetMode="External"/><Relationship Id="rId47" Type="http://schemas.openxmlformats.org/officeDocument/2006/relationships/hyperlink" Target="https://www.basketball-reference.com/teams/WSB/1978.html" TargetMode="External"/><Relationship Id="rId48" Type="http://schemas.openxmlformats.org/officeDocument/2006/relationships/hyperlink" Target="https://www.basketball-reference.com/teams/WSB/1977.html" TargetMode="External"/><Relationship Id="rId49" Type="http://schemas.openxmlformats.org/officeDocument/2006/relationships/hyperlink" Target="https://www.basketball-reference.com/teams/WSB/1976.html" TargetMode="External"/><Relationship Id="rId50" Type="http://schemas.openxmlformats.org/officeDocument/2006/relationships/hyperlink" Target="https://www.basketball-reference.com/teams/WSB/1975.html" TargetMode="External"/><Relationship Id="rId51" Type="http://schemas.openxmlformats.org/officeDocument/2006/relationships/hyperlink" Target="https://www.basketball-reference.com/teams/CAP/1974.html" TargetMode="External"/><Relationship Id="rId52" Type="http://schemas.openxmlformats.org/officeDocument/2006/relationships/hyperlink" Target="https://www.basketball-reference.com/teams/BAL/1973.html" TargetMode="External"/><Relationship Id="rId53" Type="http://schemas.openxmlformats.org/officeDocument/2006/relationships/hyperlink" Target="https://www.basketball-reference.com/teams/BAL/1972.html" TargetMode="External"/><Relationship Id="rId54" Type="http://schemas.openxmlformats.org/officeDocument/2006/relationships/hyperlink" Target="https://www.basketball-reference.com/teams/BAL/1971.html" TargetMode="External"/><Relationship Id="rId55" Type="http://schemas.openxmlformats.org/officeDocument/2006/relationships/hyperlink" Target="https://www.basketball-reference.com/teams/BAL/1970.html" TargetMode="External"/><Relationship Id="rId56" Type="http://schemas.openxmlformats.org/officeDocument/2006/relationships/hyperlink" Target="https://www.basketball-reference.com/teams/BAL/1969.html" TargetMode="External"/><Relationship Id="rId57" Type="http://schemas.openxmlformats.org/officeDocument/2006/relationships/hyperlink" Target="https://www.basketball-reference.com/teams/BAL/1968.html" TargetMode="External"/><Relationship Id="rId58" Type="http://schemas.openxmlformats.org/officeDocument/2006/relationships/hyperlink" Target="https://www.basketball-reference.com/teams/BAL/1967.html" TargetMode="External"/><Relationship Id="rId59" Type="http://schemas.openxmlformats.org/officeDocument/2006/relationships/hyperlink" Target="https://www.basketball-reference.com/teams/BAL/1966.html" TargetMode="External"/><Relationship Id="rId60" Type="http://schemas.openxmlformats.org/officeDocument/2006/relationships/hyperlink" Target="https://www.basketball-reference.com/teams/BAL/1965.html" TargetMode="External"/><Relationship Id="rId61" Type="http://schemas.openxmlformats.org/officeDocument/2006/relationships/hyperlink" Target="https://www.basketball-reference.com/teams/BAL/1964.html" TargetMode="External"/><Relationship Id="rId62" Type="http://schemas.openxmlformats.org/officeDocument/2006/relationships/hyperlink" Target="https://www.basketball-reference.com/teams/CHZ/1963.html" TargetMode="External"/><Relationship Id="rId63" Type="http://schemas.openxmlformats.org/officeDocument/2006/relationships/hyperlink" Target="https://www.basketball-reference.com/teams/CHP/1962.html" TargetMode="External"/><Relationship Id="rId64" Type="http://schemas.openxmlformats.org/officeDocument/2006/relationships/drawing" Target="../drawings/drawing29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BOS/2024.html" TargetMode="External"/><Relationship Id="rId2" Type="http://schemas.openxmlformats.org/officeDocument/2006/relationships/hyperlink" Target="https://www.basketball-reference.com/teams/BOS/2023.html" TargetMode="External"/><Relationship Id="rId3" Type="http://schemas.openxmlformats.org/officeDocument/2006/relationships/hyperlink" Target="https://www.basketball-reference.com/teams/BOS/2022.html" TargetMode="External"/><Relationship Id="rId4" Type="http://schemas.openxmlformats.org/officeDocument/2006/relationships/hyperlink" Target="https://www.basketball-reference.com/teams/BOS/2021.html" TargetMode="External"/><Relationship Id="rId5" Type="http://schemas.openxmlformats.org/officeDocument/2006/relationships/hyperlink" Target="https://www.basketball-reference.com/teams/BOS/2020.html" TargetMode="External"/><Relationship Id="rId6" Type="http://schemas.openxmlformats.org/officeDocument/2006/relationships/hyperlink" Target="https://www.basketball-reference.com/teams/BOS/2019.html" TargetMode="External"/><Relationship Id="rId7" Type="http://schemas.openxmlformats.org/officeDocument/2006/relationships/hyperlink" Target="https://www.basketball-reference.com/teams/BOS/2018.html" TargetMode="External"/><Relationship Id="rId8" Type="http://schemas.openxmlformats.org/officeDocument/2006/relationships/hyperlink" Target="https://www.basketball-reference.com/teams/BOS/2017.html" TargetMode="External"/><Relationship Id="rId9" Type="http://schemas.openxmlformats.org/officeDocument/2006/relationships/hyperlink" Target="https://www.basketball-reference.com/teams/BOS/2016.html" TargetMode="External"/><Relationship Id="rId10" Type="http://schemas.openxmlformats.org/officeDocument/2006/relationships/hyperlink" Target="https://www.basketball-reference.com/teams/BOS/2015.html" TargetMode="External"/><Relationship Id="rId11" Type="http://schemas.openxmlformats.org/officeDocument/2006/relationships/hyperlink" Target="https://www.basketball-reference.com/teams/BOS/2014.html" TargetMode="External"/><Relationship Id="rId12" Type="http://schemas.openxmlformats.org/officeDocument/2006/relationships/hyperlink" Target="https://www.basketball-reference.com/teams/BOS/2013.html" TargetMode="External"/><Relationship Id="rId13" Type="http://schemas.openxmlformats.org/officeDocument/2006/relationships/hyperlink" Target="https://www.basketball-reference.com/teams/BOS/2012.html" TargetMode="External"/><Relationship Id="rId14" Type="http://schemas.openxmlformats.org/officeDocument/2006/relationships/hyperlink" Target="https://www.basketball-reference.com/teams/BOS/2011.html" TargetMode="External"/><Relationship Id="rId15" Type="http://schemas.openxmlformats.org/officeDocument/2006/relationships/hyperlink" Target="https://www.basketball-reference.com/teams/BOS/2010.html" TargetMode="External"/><Relationship Id="rId16" Type="http://schemas.openxmlformats.org/officeDocument/2006/relationships/hyperlink" Target="https://www.basketball-reference.com/teams/BOS/2009.html" TargetMode="External"/><Relationship Id="rId17" Type="http://schemas.openxmlformats.org/officeDocument/2006/relationships/hyperlink" Target="https://www.basketball-reference.com/teams/BOS/2008.html" TargetMode="External"/><Relationship Id="rId18" Type="http://schemas.openxmlformats.org/officeDocument/2006/relationships/hyperlink" Target="https://www.basketball-reference.com/teams/BOS/2007.html" TargetMode="External"/><Relationship Id="rId19" Type="http://schemas.openxmlformats.org/officeDocument/2006/relationships/hyperlink" Target="https://www.basketball-reference.com/teams/BOS/2006.html" TargetMode="External"/><Relationship Id="rId20" Type="http://schemas.openxmlformats.org/officeDocument/2006/relationships/hyperlink" Target="https://www.basketball-reference.com/teams/BOS/2005.html" TargetMode="External"/><Relationship Id="rId21" Type="http://schemas.openxmlformats.org/officeDocument/2006/relationships/hyperlink" Target="https://www.basketball-reference.com/teams/BOS/2004.html" TargetMode="External"/><Relationship Id="rId22" Type="http://schemas.openxmlformats.org/officeDocument/2006/relationships/hyperlink" Target="https://www.basketball-reference.com/teams/BOS/2003.html" TargetMode="External"/><Relationship Id="rId23" Type="http://schemas.openxmlformats.org/officeDocument/2006/relationships/hyperlink" Target="https://www.basketball-reference.com/teams/BOS/2002.html" TargetMode="External"/><Relationship Id="rId24" Type="http://schemas.openxmlformats.org/officeDocument/2006/relationships/hyperlink" Target="https://www.basketball-reference.com/teams/BOS/2001.html" TargetMode="External"/><Relationship Id="rId25" Type="http://schemas.openxmlformats.org/officeDocument/2006/relationships/hyperlink" Target="https://www.basketball-reference.com/teams/BOS/2000.html" TargetMode="External"/><Relationship Id="rId26" Type="http://schemas.openxmlformats.org/officeDocument/2006/relationships/hyperlink" Target="https://www.basketball-reference.com/teams/BOS/1999.html" TargetMode="External"/><Relationship Id="rId27" Type="http://schemas.openxmlformats.org/officeDocument/2006/relationships/hyperlink" Target="https://www.basketball-reference.com/teams/BOS/1998.html" TargetMode="External"/><Relationship Id="rId28" Type="http://schemas.openxmlformats.org/officeDocument/2006/relationships/hyperlink" Target="https://www.basketball-reference.com/teams/BOS/1997.html" TargetMode="External"/><Relationship Id="rId29" Type="http://schemas.openxmlformats.org/officeDocument/2006/relationships/hyperlink" Target="https://www.basketball-reference.com/teams/BOS/1996.html" TargetMode="External"/><Relationship Id="rId30" Type="http://schemas.openxmlformats.org/officeDocument/2006/relationships/hyperlink" Target="https://www.basketball-reference.com/teams/BOS/1995.html" TargetMode="External"/><Relationship Id="rId31" Type="http://schemas.openxmlformats.org/officeDocument/2006/relationships/hyperlink" Target="https://www.basketball-reference.com/teams/BOS/1994.html" TargetMode="External"/><Relationship Id="rId32" Type="http://schemas.openxmlformats.org/officeDocument/2006/relationships/hyperlink" Target="https://www.basketball-reference.com/teams/BOS/1993.html" TargetMode="External"/><Relationship Id="rId33" Type="http://schemas.openxmlformats.org/officeDocument/2006/relationships/hyperlink" Target="https://www.basketball-reference.com/teams/BOS/1992.html" TargetMode="External"/><Relationship Id="rId34" Type="http://schemas.openxmlformats.org/officeDocument/2006/relationships/hyperlink" Target="https://www.basketball-reference.com/teams/BOS/1991.html" TargetMode="External"/><Relationship Id="rId35" Type="http://schemas.openxmlformats.org/officeDocument/2006/relationships/hyperlink" Target="https://www.basketball-reference.com/teams/BOS/1990.html" TargetMode="External"/><Relationship Id="rId36" Type="http://schemas.openxmlformats.org/officeDocument/2006/relationships/hyperlink" Target="https://www.basketball-reference.com/teams/BOS/1989.html" TargetMode="External"/><Relationship Id="rId37" Type="http://schemas.openxmlformats.org/officeDocument/2006/relationships/hyperlink" Target="https://www.basketball-reference.com/teams/BOS/1988.html" TargetMode="External"/><Relationship Id="rId38" Type="http://schemas.openxmlformats.org/officeDocument/2006/relationships/hyperlink" Target="https://www.basketball-reference.com/teams/BOS/1987.html" TargetMode="External"/><Relationship Id="rId39" Type="http://schemas.openxmlformats.org/officeDocument/2006/relationships/hyperlink" Target="https://www.basketball-reference.com/teams/BOS/1986.html" TargetMode="External"/><Relationship Id="rId40" Type="http://schemas.openxmlformats.org/officeDocument/2006/relationships/hyperlink" Target="https://www.basketball-reference.com/teams/BOS/1985.html" TargetMode="External"/><Relationship Id="rId41" Type="http://schemas.openxmlformats.org/officeDocument/2006/relationships/hyperlink" Target="https://www.basketball-reference.com/teams/BOS/1984.html" TargetMode="External"/><Relationship Id="rId42" Type="http://schemas.openxmlformats.org/officeDocument/2006/relationships/hyperlink" Target="https://www.basketball-reference.com/teams/BOS/1983.html" TargetMode="External"/><Relationship Id="rId43" Type="http://schemas.openxmlformats.org/officeDocument/2006/relationships/hyperlink" Target="https://www.basketball-reference.com/teams/BOS/1982.html" TargetMode="External"/><Relationship Id="rId44" Type="http://schemas.openxmlformats.org/officeDocument/2006/relationships/hyperlink" Target="https://www.basketball-reference.com/teams/BOS/1981.html" TargetMode="External"/><Relationship Id="rId45" Type="http://schemas.openxmlformats.org/officeDocument/2006/relationships/hyperlink" Target="https://www.basketball-reference.com/teams/BOS/1980.html" TargetMode="External"/><Relationship Id="rId46" Type="http://schemas.openxmlformats.org/officeDocument/2006/relationships/hyperlink" Target="https://www.basketball-reference.com/teams/BOS/1979.html" TargetMode="External"/><Relationship Id="rId47" Type="http://schemas.openxmlformats.org/officeDocument/2006/relationships/hyperlink" Target="https://www.basketball-reference.com/teams/BOS/1978.html" TargetMode="External"/><Relationship Id="rId48" Type="http://schemas.openxmlformats.org/officeDocument/2006/relationships/hyperlink" Target="https://www.basketball-reference.com/teams/BOS/1977.html" TargetMode="External"/><Relationship Id="rId49" Type="http://schemas.openxmlformats.org/officeDocument/2006/relationships/hyperlink" Target="https://www.basketball-reference.com/teams/BOS/1976.html" TargetMode="External"/><Relationship Id="rId50" Type="http://schemas.openxmlformats.org/officeDocument/2006/relationships/hyperlink" Target="https://www.basketball-reference.com/teams/BOS/1975.html" TargetMode="External"/><Relationship Id="rId51" Type="http://schemas.openxmlformats.org/officeDocument/2006/relationships/hyperlink" Target="https://www.basketball-reference.com/teams/BOS/1974.html" TargetMode="External"/><Relationship Id="rId52" Type="http://schemas.openxmlformats.org/officeDocument/2006/relationships/hyperlink" Target="https://www.basketball-reference.com/teams/BOS/1973.html" TargetMode="External"/><Relationship Id="rId53" Type="http://schemas.openxmlformats.org/officeDocument/2006/relationships/hyperlink" Target="https://www.basketball-reference.com/teams/BOS/1972.html" TargetMode="External"/><Relationship Id="rId54" Type="http://schemas.openxmlformats.org/officeDocument/2006/relationships/hyperlink" Target="https://www.basketball-reference.com/teams/BOS/1971.html" TargetMode="External"/><Relationship Id="rId55" Type="http://schemas.openxmlformats.org/officeDocument/2006/relationships/hyperlink" Target="https://www.basketball-reference.com/teams/BOS/1970.html" TargetMode="External"/><Relationship Id="rId56" Type="http://schemas.openxmlformats.org/officeDocument/2006/relationships/hyperlink" Target="https://www.basketball-reference.com/teams/BOS/1969.html" TargetMode="External"/><Relationship Id="rId57" Type="http://schemas.openxmlformats.org/officeDocument/2006/relationships/hyperlink" Target="https://www.basketball-reference.com/teams/BOS/1968.html" TargetMode="External"/><Relationship Id="rId58" Type="http://schemas.openxmlformats.org/officeDocument/2006/relationships/hyperlink" Target="https://www.basketball-reference.com/teams/BOS/1967.html" TargetMode="External"/><Relationship Id="rId59" Type="http://schemas.openxmlformats.org/officeDocument/2006/relationships/hyperlink" Target="https://www.basketball-reference.com/teams/BOS/1966.html" TargetMode="External"/><Relationship Id="rId60" Type="http://schemas.openxmlformats.org/officeDocument/2006/relationships/hyperlink" Target="https://www.basketball-reference.com/teams/BOS/1965.html" TargetMode="External"/><Relationship Id="rId61" Type="http://schemas.openxmlformats.org/officeDocument/2006/relationships/hyperlink" Target="https://www.basketball-reference.com/teams/BOS/1964.html" TargetMode="External"/><Relationship Id="rId62" Type="http://schemas.openxmlformats.org/officeDocument/2006/relationships/hyperlink" Target="https://www.basketball-reference.com/teams/BOS/1963.html" TargetMode="External"/><Relationship Id="rId63" Type="http://schemas.openxmlformats.org/officeDocument/2006/relationships/hyperlink" Target="https://www.basketball-reference.com/teams/BOS/1962.html" TargetMode="External"/><Relationship Id="rId64" Type="http://schemas.openxmlformats.org/officeDocument/2006/relationships/hyperlink" Target="https://www.basketball-reference.com/teams/BOS/1961.html" TargetMode="External"/><Relationship Id="rId65" Type="http://schemas.openxmlformats.org/officeDocument/2006/relationships/hyperlink" Target="https://www.basketball-reference.com/teams/BOS/1960.html" TargetMode="External"/><Relationship Id="rId66" Type="http://schemas.openxmlformats.org/officeDocument/2006/relationships/hyperlink" Target="https://www.basketball-reference.com/teams/BOS/1959.html" TargetMode="External"/><Relationship Id="rId67" Type="http://schemas.openxmlformats.org/officeDocument/2006/relationships/hyperlink" Target="https://www.basketball-reference.com/teams/BOS/1958.html" TargetMode="External"/><Relationship Id="rId68" Type="http://schemas.openxmlformats.org/officeDocument/2006/relationships/hyperlink" Target="https://www.basketball-reference.com/teams/BOS/1957.html" TargetMode="External"/><Relationship Id="rId69" Type="http://schemas.openxmlformats.org/officeDocument/2006/relationships/hyperlink" Target="https://www.basketball-reference.com/teams/BOS/1956.html" TargetMode="External"/><Relationship Id="rId70" Type="http://schemas.openxmlformats.org/officeDocument/2006/relationships/hyperlink" Target="https://www.basketball-reference.com/teams/BOS/1955.html" TargetMode="External"/><Relationship Id="rId71" Type="http://schemas.openxmlformats.org/officeDocument/2006/relationships/hyperlink" Target="https://www.basketball-reference.com/teams/BOS/1954.html" TargetMode="External"/><Relationship Id="rId72" Type="http://schemas.openxmlformats.org/officeDocument/2006/relationships/hyperlink" Target="https://www.basketball-reference.com/teams/BOS/1953.html" TargetMode="External"/><Relationship Id="rId73" Type="http://schemas.openxmlformats.org/officeDocument/2006/relationships/hyperlink" Target="https://www.basketball-reference.com/teams/BOS/1952.html" TargetMode="External"/><Relationship Id="rId74" Type="http://schemas.openxmlformats.org/officeDocument/2006/relationships/hyperlink" Target="https://www.basketball-reference.com/teams/BOS/1951.html" TargetMode="External"/><Relationship Id="rId75" Type="http://schemas.openxmlformats.org/officeDocument/2006/relationships/hyperlink" Target="https://www.basketball-reference.com/teams/BOS/1950.html" TargetMode="External"/><Relationship Id="rId76" Type="http://schemas.openxmlformats.org/officeDocument/2006/relationships/hyperlink" Target="https://www.basketball-reference.com/teams/BOS/1949.html" TargetMode="External"/><Relationship Id="rId77" Type="http://schemas.openxmlformats.org/officeDocument/2006/relationships/hyperlink" Target="https://www.basketball-reference.com/teams/BOS/1948.html" TargetMode="External"/><Relationship Id="rId78" Type="http://schemas.openxmlformats.org/officeDocument/2006/relationships/hyperlink" Target="https://www.basketball-reference.com/teams/BOS/1947.html" TargetMode="External"/><Relationship Id="rId79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BRK/2024.html" TargetMode="External"/><Relationship Id="rId2" Type="http://schemas.openxmlformats.org/officeDocument/2006/relationships/hyperlink" Target="https://www.basketball-reference.com/teams/BRK/2023.html" TargetMode="External"/><Relationship Id="rId3" Type="http://schemas.openxmlformats.org/officeDocument/2006/relationships/hyperlink" Target="https://www.basketball-reference.com/teams/BRK/2022.html" TargetMode="External"/><Relationship Id="rId4" Type="http://schemas.openxmlformats.org/officeDocument/2006/relationships/hyperlink" Target="https://www.basketball-reference.com/teams/BRK/2021.html" TargetMode="External"/><Relationship Id="rId5" Type="http://schemas.openxmlformats.org/officeDocument/2006/relationships/hyperlink" Target="https://www.basketball-reference.com/teams/BRK/2020.html" TargetMode="External"/><Relationship Id="rId6" Type="http://schemas.openxmlformats.org/officeDocument/2006/relationships/hyperlink" Target="https://www.basketball-reference.com/teams/BRK/2019.html" TargetMode="External"/><Relationship Id="rId7" Type="http://schemas.openxmlformats.org/officeDocument/2006/relationships/hyperlink" Target="https://www.basketball-reference.com/teams/BRK/2018.html" TargetMode="External"/><Relationship Id="rId8" Type="http://schemas.openxmlformats.org/officeDocument/2006/relationships/hyperlink" Target="https://www.basketball-reference.com/teams/BRK/2017.html" TargetMode="External"/><Relationship Id="rId9" Type="http://schemas.openxmlformats.org/officeDocument/2006/relationships/hyperlink" Target="https://www.basketball-reference.com/teams/BRK/2016.html" TargetMode="External"/><Relationship Id="rId10" Type="http://schemas.openxmlformats.org/officeDocument/2006/relationships/hyperlink" Target="https://www.basketball-reference.com/teams/BRK/2015.html" TargetMode="External"/><Relationship Id="rId11" Type="http://schemas.openxmlformats.org/officeDocument/2006/relationships/hyperlink" Target="https://www.basketball-reference.com/teams/BRK/2014.html" TargetMode="External"/><Relationship Id="rId12" Type="http://schemas.openxmlformats.org/officeDocument/2006/relationships/hyperlink" Target="https://www.basketball-reference.com/teams/BRK/2013.html" TargetMode="External"/><Relationship Id="rId13" Type="http://schemas.openxmlformats.org/officeDocument/2006/relationships/hyperlink" Target="https://www.basketball-reference.com/teams/NJN/2012.html" TargetMode="External"/><Relationship Id="rId14" Type="http://schemas.openxmlformats.org/officeDocument/2006/relationships/hyperlink" Target="https://www.basketball-reference.com/teams/NJN/2011.html" TargetMode="External"/><Relationship Id="rId15" Type="http://schemas.openxmlformats.org/officeDocument/2006/relationships/hyperlink" Target="https://www.basketball-reference.com/teams/NJN/2010.html" TargetMode="External"/><Relationship Id="rId16" Type="http://schemas.openxmlformats.org/officeDocument/2006/relationships/hyperlink" Target="https://www.basketball-reference.com/teams/NJN/2009.html" TargetMode="External"/><Relationship Id="rId17" Type="http://schemas.openxmlformats.org/officeDocument/2006/relationships/hyperlink" Target="https://www.basketball-reference.com/teams/NJN/2008.html" TargetMode="External"/><Relationship Id="rId18" Type="http://schemas.openxmlformats.org/officeDocument/2006/relationships/hyperlink" Target="https://www.basketball-reference.com/teams/NJN/2007.html" TargetMode="External"/><Relationship Id="rId19" Type="http://schemas.openxmlformats.org/officeDocument/2006/relationships/hyperlink" Target="https://www.basketball-reference.com/teams/NJN/2006.html" TargetMode="External"/><Relationship Id="rId20" Type="http://schemas.openxmlformats.org/officeDocument/2006/relationships/hyperlink" Target="https://www.basketball-reference.com/teams/NJN/2005.html" TargetMode="External"/><Relationship Id="rId21" Type="http://schemas.openxmlformats.org/officeDocument/2006/relationships/hyperlink" Target="https://www.basketball-reference.com/teams/NJN/2004.html" TargetMode="External"/><Relationship Id="rId22" Type="http://schemas.openxmlformats.org/officeDocument/2006/relationships/hyperlink" Target="https://www.basketball-reference.com/teams/NJN/2003.html" TargetMode="External"/><Relationship Id="rId23" Type="http://schemas.openxmlformats.org/officeDocument/2006/relationships/hyperlink" Target="https://www.basketball-reference.com/teams/NJN/2002.html" TargetMode="External"/><Relationship Id="rId24" Type="http://schemas.openxmlformats.org/officeDocument/2006/relationships/hyperlink" Target="https://www.basketball-reference.com/teams/NJN/2001.html" TargetMode="External"/><Relationship Id="rId25" Type="http://schemas.openxmlformats.org/officeDocument/2006/relationships/hyperlink" Target="https://www.basketball-reference.com/teams/NJN/2000.html" TargetMode="External"/><Relationship Id="rId26" Type="http://schemas.openxmlformats.org/officeDocument/2006/relationships/hyperlink" Target="https://www.basketball-reference.com/teams/NJN/1999.html" TargetMode="External"/><Relationship Id="rId27" Type="http://schemas.openxmlformats.org/officeDocument/2006/relationships/hyperlink" Target="https://www.basketball-reference.com/teams/NJN/1998.html" TargetMode="External"/><Relationship Id="rId28" Type="http://schemas.openxmlformats.org/officeDocument/2006/relationships/hyperlink" Target="https://www.basketball-reference.com/teams/NJN/1997.html" TargetMode="External"/><Relationship Id="rId29" Type="http://schemas.openxmlformats.org/officeDocument/2006/relationships/hyperlink" Target="https://www.basketball-reference.com/teams/NJN/1996.html" TargetMode="External"/><Relationship Id="rId30" Type="http://schemas.openxmlformats.org/officeDocument/2006/relationships/hyperlink" Target="https://www.basketball-reference.com/teams/NJN/1995.html" TargetMode="External"/><Relationship Id="rId31" Type="http://schemas.openxmlformats.org/officeDocument/2006/relationships/hyperlink" Target="https://www.basketball-reference.com/teams/NJN/1994.html" TargetMode="External"/><Relationship Id="rId32" Type="http://schemas.openxmlformats.org/officeDocument/2006/relationships/hyperlink" Target="https://www.basketball-reference.com/teams/NJN/1993.html" TargetMode="External"/><Relationship Id="rId33" Type="http://schemas.openxmlformats.org/officeDocument/2006/relationships/hyperlink" Target="https://www.basketball-reference.com/teams/NJN/1992.html" TargetMode="External"/><Relationship Id="rId34" Type="http://schemas.openxmlformats.org/officeDocument/2006/relationships/hyperlink" Target="https://www.basketball-reference.com/teams/NJN/1991.html" TargetMode="External"/><Relationship Id="rId35" Type="http://schemas.openxmlformats.org/officeDocument/2006/relationships/hyperlink" Target="https://www.basketball-reference.com/teams/NJN/1990.html" TargetMode="External"/><Relationship Id="rId36" Type="http://schemas.openxmlformats.org/officeDocument/2006/relationships/hyperlink" Target="https://www.basketball-reference.com/teams/NJN/1989.html" TargetMode="External"/><Relationship Id="rId37" Type="http://schemas.openxmlformats.org/officeDocument/2006/relationships/hyperlink" Target="https://www.basketball-reference.com/teams/NJN/1988.html" TargetMode="External"/><Relationship Id="rId38" Type="http://schemas.openxmlformats.org/officeDocument/2006/relationships/hyperlink" Target="https://www.basketball-reference.com/teams/NJN/1987.html" TargetMode="External"/><Relationship Id="rId39" Type="http://schemas.openxmlformats.org/officeDocument/2006/relationships/hyperlink" Target="https://www.basketball-reference.com/teams/NJN/1986.html" TargetMode="External"/><Relationship Id="rId40" Type="http://schemas.openxmlformats.org/officeDocument/2006/relationships/hyperlink" Target="https://www.basketball-reference.com/teams/NJN/1985.html" TargetMode="External"/><Relationship Id="rId41" Type="http://schemas.openxmlformats.org/officeDocument/2006/relationships/hyperlink" Target="https://www.basketball-reference.com/teams/NJN/1984.html" TargetMode="External"/><Relationship Id="rId42" Type="http://schemas.openxmlformats.org/officeDocument/2006/relationships/hyperlink" Target="https://www.basketball-reference.com/teams/NJN/1983.html" TargetMode="External"/><Relationship Id="rId43" Type="http://schemas.openxmlformats.org/officeDocument/2006/relationships/hyperlink" Target="https://www.basketball-reference.com/teams/NJN/1982.html" TargetMode="External"/><Relationship Id="rId44" Type="http://schemas.openxmlformats.org/officeDocument/2006/relationships/hyperlink" Target="https://www.basketball-reference.com/teams/NJN/1981.html" TargetMode="External"/><Relationship Id="rId45" Type="http://schemas.openxmlformats.org/officeDocument/2006/relationships/hyperlink" Target="https://www.basketball-reference.com/teams/NJN/1980.html" TargetMode="External"/><Relationship Id="rId46" Type="http://schemas.openxmlformats.org/officeDocument/2006/relationships/hyperlink" Target="https://www.basketball-reference.com/teams/NJN/1979.html" TargetMode="External"/><Relationship Id="rId47" Type="http://schemas.openxmlformats.org/officeDocument/2006/relationships/hyperlink" Target="https://www.basketball-reference.com/teams/NJN/1978.html" TargetMode="External"/><Relationship Id="rId48" Type="http://schemas.openxmlformats.org/officeDocument/2006/relationships/hyperlink" Target="https://www.basketball-reference.com/teams/NYN/1977.html" TargetMode="External"/><Relationship Id="rId49" Type="http://schemas.openxmlformats.org/officeDocument/2006/relationships/hyperlink" Target="https://www.basketball-reference.com/teams/NYA/1976.html" TargetMode="External"/><Relationship Id="rId50" Type="http://schemas.openxmlformats.org/officeDocument/2006/relationships/hyperlink" Target="https://www.basketball-reference.com/teams/NYA/1975.html" TargetMode="External"/><Relationship Id="rId51" Type="http://schemas.openxmlformats.org/officeDocument/2006/relationships/hyperlink" Target="https://www.basketball-reference.com/teams/NYA/1974.html" TargetMode="External"/><Relationship Id="rId52" Type="http://schemas.openxmlformats.org/officeDocument/2006/relationships/hyperlink" Target="https://www.basketball-reference.com/teams/NYA/1973.html" TargetMode="External"/><Relationship Id="rId53" Type="http://schemas.openxmlformats.org/officeDocument/2006/relationships/hyperlink" Target="https://www.basketball-reference.com/teams/NYA/1972.html" TargetMode="External"/><Relationship Id="rId54" Type="http://schemas.openxmlformats.org/officeDocument/2006/relationships/hyperlink" Target="https://www.basketball-reference.com/teams/NYA/1971.html" TargetMode="External"/><Relationship Id="rId55" Type="http://schemas.openxmlformats.org/officeDocument/2006/relationships/hyperlink" Target="https://www.basketball-reference.com/teams/NYA/1970.html" TargetMode="External"/><Relationship Id="rId56" Type="http://schemas.openxmlformats.org/officeDocument/2006/relationships/hyperlink" Target="https://www.basketball-reference.com/teams/NYA/1969.html" TargetMode="External"/><Relationship Id="rId57" Type="http://schemas.openxmlformats.org/officeDocument/2006/relationships/hyperlink" Target="https://www.basketball-reference.com/teams/NJA/1968.html" TargetMode="External"/><Relationship Id="rId58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CHO/2024.html" TargetMode="External"/><Relationship Id="rId2" Type="http://schemas.openxmlformats.org/officeDocument/2006/relationships/hyperlink" Target="https://www.basketball-reference.com/teams/CHO/2023.html" TargetMode="External"/><Relationship Id="rId3" Type="http://schemas.openxmlformats.org/officeDocument/2006/relationships/hyperlink" Target="https://www.basketball-reference.com/teams/CHO/2022.html" TargetMode="External"/><Relationship Id="rId4" Type="http://schemas.openxmlformats.org/officeDocument/2006/relationships/hyperlink" Target="https://www.basketball-reference.com/teams/CHO/2021.html" TargetMode="External"/><Relationship Id="rId5" Type="http://schemas.openxmlformats.org/officeDocument/2006/relationships/hyperlink" Target="https://www.basketball-reference.com/teams/CHO/2020.html" TargetMode="External"/><Relationship Id="rId6" Type="http://schemas.openxmlformats.org/officeDocument/2006/relationships/hyperlink" Target="https://www.basketball-reference.com/teams/CHO/2019.html" TargetMode="External"/><Relationship Id="rId7" Type="http://schemas.openxmlformats.org/officeDocument/2006/relationships/hyperlink" Target="https://www.basketball-reference.com/teams/CHO/2018.html" TargetMode="External"/><Relationship Id="rId8" Type="http://schemas.openxmlformats.org/officeDocument/2006/relationships/hyperlink" Target="https://www.basketball-reference.com/teams/CHO/2017.html" TargetMode="External"/><Relationship Id="rId9" Type="http://schemas.openxmlformats.org/officeDocument/2006/relationships/hyperlink" Target="https://www.basketball-reference.com/teams/CHO/2016.html" TargetMode="External"/><Relationship Id="rId10" Type="http://schemas.openxmlformats.org/officeDocument/2006/relationships/hyperlink" Target="https://www.basketball-reference.com/teams/CHO/2015.html" TargetMode="External"/><Relationship Id="rId11" Type="http://schemas.openxmlformats.org/officeDocument/2006/relationships/hyperlink" Target="https://www.basketball-reference.com/teams/CHA/2014.html" TargetMode="External"/><Relationship Id="rId12" Type="http://schemas.openxmlformats.org/officeDocument/2006/relationships/hyperlink" Target="https://www.basketball-reference.com/teams/CHA/2013.html" TargetMode="External"/><Relationship Id="rId13" Type="http://schemas.openxmlformats.org/officeDocument/2006/relationships/hyperlink" Target="https://www.basketball-reference.com/teams/CHA/2012.html" TargetMode="External"/><Relationship Id="rId14" Type="http://schemas.openxmlformats.org/officeDocument/2006/relationships/hyperlink" Target="https://www.basketball-reference.com/teams/CHA/2011.html" TargetMode="External"/><Relationship Id="rId15" Type="http://schemas.openxmlformats.org/officeDocument/2006/relationships/hyperlink" Target="https://www.basketball-reference.com/teams/CHA/2010.html" TargetMode="External"/><Relationship Id="rId16" Type="http://schemas.openxmlformats.org/officeDocument/2006/relationships/hyperlink" Target="https://www.basketball-reference.com/teams/CHA/2009.html" TargetMode="External"/><Relationship Id="rId17" Type="http://schemas.openxmlformats.org/officeDocument/2006/relationships/hyperlink" Target="https://www.basketball-reference.com/teams/CHA/2008.html" TargetMode="External"/><Relationship Id="rId18" Type="http://schemas.openxmlformats.org/officeDocument/2006/relationships/hyperlink" Target="https://www.basketball-reference.com/teams/CHA/2007.html" TargetMode="External"/><Relationship Id="rId19" Type="http://schemas.openxmlformats.org/officeDocument/2006/relationships/hyperlink" Target="https://www.basketball-reference.com/teams/CHA/2006.html" TargetMode="External"/><Relationship Id="rId20" Type="http://schemas.openxmlformats.org/officeDocument/2006/relationships/hyperlink" Target="https://www.basketball-reference.com/teams/CHA/2005.html" TargetMode="External"/><Relationship Id="rId21" Type="http://schemas.openxmlformats.org/officeDocument/2006/relationships/hyperlink" Target="https://www.basketball-reference.com/teams/CHH/2002.html" TargetMode="External"/><Relationship Id="rId22" Type="http://schemas.openxmlformats.org/officeDocument/2006/relationships/hyperlink" Target="https://www.basketball-reference.com/teams/CHH/2001.html" TargetMode="External"/><Relationship Id="rId23" Type="http://schemas.openxmlformats.org/officeDocument/2006/relationships/hyperlink" Target="https://www.basketball-reference.com/teams/CHH/2000.html" TargetMode="External"/><Relationship Id="rId24" Type="http://schemas.openxmlformats.org/officeDocument/2006/relationships/hyperlink" Target="https://www.basketball-reference.com/teams/CHH/1999.html" TargetMode="External"/><Relationship Id="rId25" Type="http://schemas.openxmlformats.org/officeDocument/2006/relationships/hyperlink" Target="https://www.basketball-reference.com/teams/CHH/1998.html" TargetMode="External"/><Relationship Id="rId26" Type="http://schemas.openxmlformats.org/officeDocument/2006/relationships/hyperlink" Target="https://www.basketball-reference.com/teams/CHH/1997.html" TargetMode="External"/><Relationship Id="rId27" Type="http://schemas.openxmlformats.org/officeDocument/2006/relationships/hyperlink" Target="https://www.basketball-reference.com/teams/CHH/1996.html" TargetMode="External"/><Relationship Id="rId28" Type="http://schemas.openxmlformats.org/officeDocument/2006/relationships/hyperlink" Target="https://www.basketball-reference.com/teams/CHH/1995.html" TargetMode="External"/><Relationship Id="rId29" Type="http://schemas.openxmlformats.org/officeDocument/2006/relationships/hyperlink" Target="https://www.basketball-reference.com/teams/CHH/1994.html" TargetMode="External"/><Relationship Id="rId30" Type="http://schemas.openxmlformats.org/officeDocument/2006/relationships/hyperlink" Target="https://www.basketball-reference.com/teams/CHH/1993.html" TargetMode="External"/><Relationship Id="rId31" Type="http://schemas.openxmlformats.org/officeDocument/2006/relationships/hyperlink" Target="https://www.basketball-reference.com/teams/CHH/1992.html" TargetMode="External"/><Relationship Id="rId32" Type="http://schemas.openxmlformats.org/officeDocument/2006/relationships/hyperlink" Target="https://www.basketball-reference.com/teams/CHH/1991.html" TargetMode="External"/><Relationship Id="rId33" Type="http://schemas.openxmlformats.org/officeDocument/2006/relationships/hyperlink" Target="https://www.basketball-reference.com/teams/CHH/1990.html" TargetMode="External"/><Relationship Id="rId34" Type="http://schemas.openxmlformats.org/officeDocument/2006/relationships/hyperlink" Target="https://www.basketball-reference.com/teams/CHH/1989.html" TargetMode="External"/><Relationship Id="rId35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CHI/2024.html" TargetMode="External"/><Relationship Id="rId2" Type="http://schemas.openxmlformats.org/officeDocument/2006/relationships/hyperlink" Target="https://www.basketball-reference.com/teams/CHI/2023.html" TargetMode="External"/><Relationship Id="rId3" Type="http://schemas.openxmlformats.org/officeDocument/2006/relationships/hyperlink" Target="https://www.basketball-reference.com/teams/CHI/2022.html" TargetMode="External"/><Relationship Id="rId4" Type="http://schemas.openxmlformats.org/officeDocument/2006/relationships/hyperlink" Target="https://www.basketball-reference.com/teams/CHI/2021.html" TargetMode="External"/><Relationship Id="rId5" Type="http://schemas.openxmlformats.org/officeDocument/2006/relationships/hyperlink" Target="https://www.basketball-reference.com/teams/CHI/2020.html" TargetMode="External"/><Relationship Id="rId6" Type="http://schemas.openxmlformats.org/officeDocument/2006/relationships/hyperlink" Target="https://www.basketball-reference.com/teams/CHI/2019.html" TargetMode="External"/><Relationship Id="rId7" Type="http://schemas.openxmlformats.org/officeDocument/2006/relationships/hyperlink" Target="https://www.basketball-reference.com/teams/CHI/2018.html" TargetMode="External"/><Relationship Id="rId8" Type="http://schemas.openxmlformats.org/officeDocument/2006/relationships/hyperlink" Target="https://www.basketball-reference.com/teams/CHI/2017.html" TargetMode="External"/><Relationship Id="rId9" Type="http://schemas.openxmlformats.org/officeDocument/2006/relationships/hyperlink" Target="https://www.basketball-reference.com/teams/CHI/2016.html" TargetMode="External"/><Relationship Id="rId10" Type="http://schemas.openxmlformats.org/officeDocument/2006/relationships/hyperlink" Target="https://www.basketball-reference.com/teams/CHI/2015.html" TargetMode="External"/><Relationship Id="rId11" Type="http://schemas.openxmlformats.org/officeDocument/2006/relationships/hyperlink" Target="https://www.basketball-reference.com/teams/CHI/2014.html" TargetMode="External"/><Relationship Id="rId12" Type="http://schemas.openxmlformats.org/officeDocument/2006/relationships/hyperlink" Target="https://www.basketball-reference.com/teams/CHI/2013.html" TargetMode="External"/><Relationship Id="rId13" Type="http://schemas.openxmlformats.org/officeDocument/2006/relationships/hyperlink" Target="https://www.basketball-reference.com/teams/CHI/2012.html" TargetMode="External"/><Relationship Id="rId14" Type="http://schemas.openxmlformats.org/officeDocument/2006/relationships/hyperlink" Target="https://www.basketball-reference.com/teams/CHI/2011.html" TargetMode="External"/><Relationship Id="rId15" Type="http://schemas.openxmlformats.org/officeDocument/2006/relationships/hyperlink" Target="https://www.basketball-reference.com/teams/CHI/2010.html" TargetMode="External"/><Relationship Id="rId16" Type="http://schemas.openxmlformats.org/officeDocument/2006/relationships/hyperlink" Target="https://www.basketball-reference.com/teams/CHI/2009.html" TargetMode="External"/><Relationship Id="rId17" Type="http://schemas.openxmlformats.org/officeDocument/2006/relationships/hyperlink" Target="https://www.basketball-reference.com/teams/CHI/2008.html" TargetMode="External"/><Relationship Id="rId18" Type="http://schemas.openxmlformats.org/officeDocument/2006/relationships/hyperlink" Target="https://www.basketball-reference.com/teams/CHI/2007.html" TargetMode="External"/><Relationship Id="rId19" Type="http://schemas.openxmlformats.org/officeDocument/2006/relationships/hyperlink" Target="https://www.basketball-reference.com/teams/CHI/2006.html" TargetMode="External"/><Relationship Id="rId20" Type="http://schemas.openxmlformats.org/officeDocument/2006/relationships/hyperlink" Target="https://www.basketball-reference.com/teams/CHI/2005.html" TargetMode="External"/><Relationship Id="rId21" Type="http://schemas.openxmlformats.org/officeDocument/2006/relationships/hyperlink" Target="https://www.basketball-reference.com/teams/CHI/2004.html" TargetMode="External"/><Relationship Id="rId22" Type="http://schemas.openxmlformats.org/officeDocument/2006/relationships/hyperlink" Target="https://www.basketball-reference.com/teams/CHI/2003.html" TargetMode="External"/><Relationship Id="rId23" Type="http://schemas.openxmlformats.org/officeDocument/2006/relationships/hyperlink" Target="https://www.basketball-reference.com/teams/CHI/2002.html" TargetMode="External"/><Relationship Id="rId24" Type="http://schemas.openxmlformats.org/officeDocument/2006/relationships/hyperlink" Target="https://www.basketball-reference.com/teams/CHI/2001.html" TargetMode="External"/><Relationship Id="rId25" Type="http://schemas.openxmlformats.org/officeDocument/2006/relationships/hyperlink" Target="https://www.basketball-reference.com/teams/CHI/2000.html" TargetMode="External"/><Relationship Id="rId26" Type="http://schemas.openxmlformats.org/officeDocument/2006/relationships/hyperlink" Target="https://www.basketball-reference.com/teams/CHI/1999.html" TargetMode="External"/><Relationship Id="rId27" Type="http://schemas.openxmlformats.org/officeDocument/2006/relationships/hyperlink" Target="https://www.basketball-reference.com/teams/CHI/1998.html" TargetMode="External"/><Relationship Id="rId28" Type="http://schemas.openxmlformats.org/officeDocument/2006/relationships/hyperlink" Target="https://www.basketball-reference.com/teams/CHI/1997.html" TargetMode="External"/><Relationship Id="rId29" Type="http://schemas.openxmlformats.org/officeDocument/2006/relationships/hyperlink" Target="https://www.basketball-reference.com/teams/CHI/1996.html" TargetMode="External"/><Relationship Id="rId30" Type="http://schemas.openxmlformats.org/officeDocument/2006/relationships/hyperlink" Target="https://www.basketball-reference.com/teams/CHI/1995.html" TargetMode="External"/><Relationship Id="rId31" Type="http://schemas.openxmlformats.org/officeDocument/2006/relationships/hyperlink" Target="https://www.basketball-reference.com/teams/CHI/1994.html" TargetMode="External"/><Relationship Id="rId32" Type="http://schemas.openxmlformats.org/officeDocument/2006/relationships/hyperlink" Target="https://www.basketball-reference.com/teams/CHI/1993.html" TargetMode="External"/><Relationship Id="rId33" Type="http://schemas.openxmlformats.org/officeDocument/2006/relationships/hyperlink" Target="https://www.basketball-reference.com/teams/CHI/1992.html" TargetMode="External"/><Relationship Id="rId34" Type="http://schemas.openxmlformats.org/officeDocument/2006/relationships/hyperlink" Target="https://www.basketball-reference.com/teams/CHI/1991.html" TargetMode="External"/><Relationship Id="rId35" Type="http://schemas.openxmlformats.org/officeDocument/2006/relationships/hyperlink" Target="https://www.basketball-reference.com/teams/CHI/1990.html" TargetMode="External"/><Relationship Id="rId36" Type="http://schemas.openxmlformats.org/officeDocument/2006/relationships/hyperlink" Target="https://www.basketball-reference.com/teams/CHI/1989.html" TargetMode="External"/><Relationship Id="rId37" Type="http://schemas.openxmlformats.org/officeDocument/2006/relationships/hyperlink" Target="https://www.basketball-reference.com/teams/CHI/1988.html" TargetMode="External"/><Relationship Id="rId38" Type="http://schemas.openxmlformats.org/officeDocument/2006/relationships/hyperlink" Target="https://www.basketball-reference.com/teams/CHI/1987.html" TargetMode="External"/><Relationship Id="rId39" Type="http://schemas.openxmlformats.org/officeDocument/2006/relationships/hyperlink" Target="https://www.basketball-reference.com/teams/CHI/1986.html" TargetMode="External"/><Relationship Id="rId40" Type="http://schemas.openxmlformats.org/officeDocument/2006/relationships/hyperlink" Target="https://www.basketball-reference.com/teams/CHI/1985.html" TargetMode="External"/><Relationship Id="rId41" Type="http://schemas.openxmlformats.org/officeDocument/2006/relationships/hyperlink" Target="https://www.basketball-reference.com/teams/CHI/1984.html" TargetMode="External"/><Relationship Id="rId42" Type="http://schemas.openxmlformats.org/officeDocument/2006/relationships/hyperlink" Target="https://www.basketball-reference.com/teams/CHI/1983.html" TargetMode="External"/><Relationship Id="rId43" Type="http://schemas.openxmlformats.org/officeDocument/2006/relationships/hyperlink" Target="https://www.basketball-reference.com/teams/CHI/1982.html" TargetMode="External"/><Relationship Id="rId44" Type="http://schemas.openxmlformats.org/officeDocument/2006/relationships/hyperlink" Target="https://www.basketball-reference.com/teams/CHI/1981.html" TargetMode="External"/><Relationship Id="rId45" Type="http://schemas.openxmlformats.org/officeDocument/2006/relationships/hyperlink" Target="https://www.basketball-reference.com/teams/CHI/1980.html" TargetMode="External"/><Relationship Id="rId46" Type="http://schemas.openxmlformats.org/officeDocument/2006/relationships/hyperlink" Target="https://www.basketball-reference.com/teams/CHI/1979.html" TargetMode="External"/><Relationship Id="rId47" Type="http://schemas.openxmlformats.org/officeDocument/2006/relationships/hyperlink" Target="https://www.basketball-reference.com/teams/CHI/1978.html" TargetMode="External"/><Relationship Id="rId48" Type="http://schemas.openxmlformats.org/officeDocument/2006/relationships/hyperlink" Target="https://www.basketball-reference.com/teams/CHI/1977.html" TargetMode="External"/><Relationship Id="rId49" Type="http://schemas.openxmlformats.org/officeDocument/2006/relationships/hyperlink" Target="https://www.basketball-reference.com/teams/CHI/1976.html" TargetMode="External"/><Relationship Id="rId50" Type="http://schemas.openxmlformats.org/officeDocument/2006/relationships/hyperlink" Target="https://www.basketball-reference.com/teams/CHI/1975.html" TargetMode="External"/><Relationship Id="rId51" Type="http://schemas.openxmlformats.org/officeDocument/2006/relationships/hyperlink" Target="https://www.basketball-reference.com/teams/CHI/1974.html" TargetMode="External"/><Relationship Id="rId52" Type="http://schemas.openxmlformats.org/officeDocument/2006/relationships/hyperlink" Target="https://www.basketball-reference.com/teams/CHI/1973.html" TargetMode="External"/><Relationship Id="rId53" Type="http://schemas.openxmlformats.org/officeDocument/2006/relationships/hyperlink" Target="https://www.basketball-reference.com/teams/CHI/1972.html" TargetMode="External"/><Relationship Id="rId54" Type="http://schemas.openxmlformats.org/officeDocument/2006/relationships/hyperlink" Target="https://www.basketball-reference.com/teams/CHI/1971.html" TargetMode="External"/><Relationship Id="rId55" Type="http://schemas.openxmlformats.org/officeDocument/2006/relationships/hyperlink" Target="https://www.basketball-reference.com/teams/CHI/1970.html" TargetMode="External"/><Relationship Id="rId56" Type="http://schemas.openxmlformats.org/officeDocument/2006/relationships/hyperlink" Target="https://www.basketball-reference.com/teams/CHI/1969.html" TargetMode="External"/><Relationship Id="rId57" Type="http://schemas.openxmlformats.org/officeDocument/2006/relationships/hyperlink" Target="https://www.basketball-reference.com/teams/CHI/1968.html" TargetMode="External"/><Relationship Id="rId58" Type="http://schemas.openxmlformats.org/officeDocument/2006/relationships/hyperlink" Target="https://www.basketball-reference.com/teams/CHI/1967.html" TargetMode="External"/><Relationship Id="rId59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CLE/2024.html" TargetMode="External"/><Relationship Id="rId2" Type="http://schemas.openxmlformats.org/officeDocument/2006/relationships/hyperlink" Target="https://www.basketball-reference.com/teams/CLE/2023.html" TargetMode="External"/><Relationship Id="rId3" Type="http://schemas.openxmlformats.org/officeDocument/2006/relationships/hyperlink" Target="https://www.basketball-reference.com/teams/CLE/2022.html" TargetMode="External"/><Relationship Id="rId4" Type="http://schemas.openxmlformats.org/officeDocument/2006/relationships/hyperlink" Target="https://www.basketball-reference.com/teams/CLE/2021.html" TargetMode="External"/><Relationship Id="rId5" Type="http://schemas.openxmlformats.org/officeDocument/2006/relationships/hyperlink" Target="https://www.basketball-reference.com/teams/CLE/2020.html" TargetMode="External"/><Relationship Id="rId6" Type="http://schemas.openxmlformats.org/officeDocument/2006/relationships/hyperlink" Target="https://www.basketball-reference.com/teams/CLE/2019.html" TargetMode="External"/><Relationship Id="rId7" Type="http://schemas.openxmlformats.org/officeDocument/2006/relationships/hyperlink" Target="https://www.basketball-reference.com/teams/CLE/2018.html" TargetMode="External"/><Relationship Id="rId8" Type="http://schemas.openxmlformats.org/officeDocument/2006/relationships/hyperlink" Target="https://www.basketball-reference.com/teams/CLE/2017.html" TargetMode="External"/><Relationship Id="rId9" Type="http://schemas.openxmlformats.org/officeDocument/2006/relationships/hyperlink" Target="https://www.basketball-reference.com/teams/CLE/2016.html" TargetMode="External"/><Relationship Id="rId10" Type="http://schemas.openxmlformats.org/officeDocument/2006/relationships/hyperlink" Target="https://www.basketball-reference.com/teams/CLE/2015.html" TargetMode="External"/><Relationship Id="rId11" Type="http://schemas.openxmlformats.org/officeDocument/2006/relationships/hyperlink" Target="https://www.basketball-reference.com/teams/CLE/2014.html" TargetMode="External"/><Relationship Id="rId12" Type="http://schemas.openxmlformats.org/officeDocument/2006/relationships/hyperlink" Target="https://www.basketball-reference.com/teams/CLE/2013.html" TargetMode="External"/><Relationship Id="rId13" Type="http://schemas.openxmlformats.org/officeDocument/2006/relationships/hyperlink" Target="https://www.basketball-reference.com/teams/CLE/2012.html" TargetMode="External"/><Relationship Id="rId14" Type="http://schemas.openxmlformats.org/officeDocument/2006/relationships/hyperlink" Target="https://www.basketball-reference.com/teams/CLE/2011.html" TargetMode="External"/><Relationship Id="rId15" Type="http://schemas.openxmlformats.org/officeDocument/2006/relationships/hyperlink" Target="https://www.basketball-reference.com/teams/CLE/2010.html" TargetMode="External"/><Relationship Id="rId16" Type="http://schemas.openxmlformats.org/officeDocument/2006/relationships/hyperlink" Target="https://www.basketball-reference.com/teams/CLE/2009.html" TargetMode="External"/><Relationship Id="rId17" Type="http://schemas.openxmlformats.org/officeDocument/2006/relationships/hyperlink" Target="https://www.basketball-reference.com/teams/CLE/2008.html" TargetMode="External"/><Relationship Id="rId18" Type="http://schemas.openxmlformats.org/officeDocument/2006/relationships/hyperlink" Target="https://www.basketball-reference.com/teams/CLE/2007.html" TargetMode="External"/><Relationship Id="rId19" Type="http://schemas.openxmlformats.org/officeDocument/2006/relationships/hyperlink" Target="https://www.basketball-reference.com/teams/CLE/2006.html" TargetMode="External"/><Relationship Id="rId20" Type="http://schemas.openxmlformats.org/officeDocument/2006/relationships/hyperlink" Target="https://www.basketball-reference.com/teams/CLE/2005.html" TargetMode="External"/><Relationship Id="rId21" Type="http://schemas.openxmlformats.org/officeDocument/2006/relationships/hyperlink" Target="https://www.basketball-reference.com/teams/CLE/2004.html" TargetMode="External"/><Relationship Id="rId22" Type="http://schemas.openxmlformats.org/officeDocument/2006/relationships/hyperlink" Target="https://www.basketball-reference.com/teams/CLE/2003.html" TargetMode="External"/><Relationship Id="rId23" Type="http://schemas.openxmlformats.org/officeDocument/2006/relationships/hyperlink" Target="https://www.basketball-reference.com/teams/CLE/2002.html" TargetMode="External"/><Relationship Id="rId24" Type="http://schemas.openxmlformats.org/officeDocument/2006/relationships/hyperlink" Target="https://www.basketball-reference.com/teams/CLE/2001.html" TargetMode="External"/><Relationship Id="rId25" Type="http://schemas.openxmlformats.org/officeDocument/2006/relationships/hyperlink" Target="https://www.basketball-reference.com/teams/CLE/2000.html" TargetMode="External"/><Relationship Id="rId26" Type="http://schemas.openxmlformats.org/officeDocument/2006/relationships/hyperlink" Target="https://www.basketball-reference.com/teams/CLE/1999.html" TargetMode="External"/><Relationship Id="rId27" Type="http://schemas.openxmlformats.org/officeDocument/2006/relationships/hyperlink" Target="https://www.basketball-reference.com/teams/CLE/1998.html" TargetMode="External"/><Relationship Id="rId28" Type="http://schemas.openxmlformats.org/officeDocument/2006/relationships/hyperlink" Target="https://www.basketball-reference.com/teams/CLE/1997.html" TargetMode="External"/><Relationship Id="rId29" Type="http://schemas.openxmlformats.org/officeDocument/2006/relationships/hyperlink" Target="https://www.basketball-reference.com/teams/CLE/1996.html" TargetMode="External"/><Relationship Id="rId30" Type="http://schemas.openxmlformats.org/officeDocument/2006/relationships/hyperlink" Target="https://www.basketball-reference.com/teams/CLE/1995.html" TargetMode="External"/><Relationship Id="rId31" Type="http://schemas.openxmlformats.org/officeDocument/2006/relationships/hyperlink" Target="https://www.basketball-reference.com/teams/CLE/1994.html" TargetMode="External"/><Relationship Id="rId32" Type="http://schemas.openxmlformats.org/officeDocument/2006/relationships/hyperlink" Target="https://www.basketball-reference.com/teams/CLE/1993.html" TargetMode="External"/><Relationship Id="rId33" Type="http://schemas.openxmlformats.org/officeDocument/2006/relationships/hyperlink" Target="https://www.basketball-reference.com/teams/CLE/1992.html" TargetMode="External"/><Relationship Id="rId34" Type="http://schemas.openxmlformats.org/officeDocument/2006/relationships/hyperlink" Target="https://www.basketball-reference.com/teams/CLE/1991.html" TargetMode="External"/><Relationship Id="rId35" Type="http://schemas.openxmlformats.org/officeDocument/2006/relationships/hyperlink" Target="https://www.basketball-reference.com/teams/CLE/1990.html" TargetMode="External"/><Relationship Id="rId36" Type="http://schemas.openxmlformats.org/officeDocument/2006/relationships/hyperlink" Target="https://www.basketball-reference.com/teams/CLE/1989.html" TargetMode="External"/><Relationship Id="rId37" Type="http://schemas.openxmlformats.org/officeDocument/2006/relationships/hyperlink" Target="https://www.basketball-reference.com/teams/CLE/1988.html" TargetMode="External"/><Relationship Id="rId38" Type="http://schemas.openxmlformats.org/officeDocument/2006/relationships/hyperlink" Target="https://www.basketball-reference.com/teams/CLE/1987.html" TargetMode="External"/><Relationship Id="rId39" Type="http://schemas.openxmlformats.org/officeDocument/2006/relationships/hyperlink" Target="https://www.basketball-reference.com/teams/CLE/1986.html" TargetMode="External"/><Relationship Id="rId40" Type="http://schemas.openxmlformats.org/officeDocument/2006/relationships/hyperlink" Target="https://www.basketball-reference.com/teams/CLE/1985.html" TargetMode="External"/><Relationship Id="rId41" Type="http://schemas.openxmlformats.org/officeDocument/2006/relationships/hyperlink" Target="https://www.basketball-reference.com/teams/CLE/1984.html" TargetMode="External"/><Relationship Id="rId42" Type="http://schemas.openxmlformats.org/officeDocument/2006/relationships/hyperlink" Target="https://www.basketball-reference.com/teams/CLE/1983.html" TargetMode="External"/><Relationship Id="rId43" Type="http://schemas.openxmlformats.org/officeDocument/2006/relationships/hyperlink" Target="https://www.basketball-reference.com/teams/CLE/1982.html" TargetMode="External"/><Relationship Id="rId44" Type="http://schemas.openxmlformats.org/officeDocument/2006/relationships/hyperlink" Target="https://www.basketball-reference.com/teams/CLE/1981.html" TargetMode="External"/><Relationship Id="rId45" Type="http://schemas.openxmlformats.org/officeDocument/2006/relationships/hyperlink" Target="https://www.basketball-reference.com/teams/CLE/1980.html" TargetMode="External"/><Relationship Id="rId46" Type="http://schemas.openxmlformats.org/officeDocument/2006/relationships/hyperlink" Target="https://www.basketball-reference.com/teams/CLE/1979.html" TargetMode="External"/><Relationship Id="rId47" Type="http://schemas.openxmlformats.org/officeDocument/2006/relationships/hyperlink" Target="https://www.basketball-reference.com/teams/CLE/1978.html" TargetMode="External"/><Relationship Id="rId48" Type="http://schemas.openxmlformats.org/officeDocument/2006/relationships/hyperlink" Target="https://www.basketball-reference.com/teams/CLE/1977.html" TargetMode="External"/><Relationship Id="rId49" Type="http://schemas.openxmlformats.org/officeDocument/2006/relationships/hyperlink" Target="https://www.basketball-reference.com/teams/CLE/1976.html" TargetMode="External"/><Relationship Id="rId50" Type="http://schemas.openxmlformats.org/officeDocument/2006/relationships/hyperlink" Target="https://www.basketball-reference.com/teams/CLE/1975.html" TargetMode="External"/><Relationship Id="rId51" Type="http://schemas.openxmlformats.org/officeDocument/2006/relationships/hyperlink" Target="https://www.basketball-reference.com/teams/CLE/1974.html" TargetMode="External"/><Relationship Id="rId52" Type="http://schemas.openxmlformats.org/officeDocument/2006/relationships/hyperlink" Target="https://www.basketball-reference.com/teams/CLE/1973.html" TargetMode="External"/><Relationship Id="rId53" Type="http://schemas.openxmlformats.org/officeDocument/2006/relationships/hyperlink" Target="https://www.basketball-reference.com/teams/CLE/1972.html" TargetMode="External"/><Relationship Id="rId54" Type="http://schemas.openxmlformats.org/officeDocument/2006/relationships/hyperlink" Target="https://www.basketball-reference.com/teams/CLE/1971.html" TargetMode="External"/><Relationship Id="rId55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DAL/2024.html" TargetMode="External"/><Relationship Id="rId2" Type="http://schemas.openxmlformats.org/officeDocument/2006/relationships/hyperlink" Target="https://www.basketball-reference.com/teams/DAL/2023.html" TargetMode="External"/><Relationship Id="rId3" Type="http://schemas.openxmlformats.org/officeDocument/2006/relationships/hyperlink" Target="https://www.basketball-reference.com/teams/DAL/2022.html" TargetMode="External"/><Relationship Id="rId4" Type="http://schemas.openxmlformats.org/officeDocument/2006/relationships/hyperlink" Target="https://www.basketball-reference.com/teams/DAL/2021.html" TargetMode="External"/><Relationship Id="rId5" Type="http://schemas.openxmlformats.org/officeDocument/2006/relationships/hyperlink" Target="https://www.basketball-reference.com/teams/DAL/2020.html" TargetMode="External"/><Relationship Id="rId6" Type="http://schemas.openxmlformats.org/officeDocument/2006/relationships/hyperlink" Target="https://www.basketball-reference.com/teams/DAL/2019.html" TargetMode="External"/><Relationship Id="rId7" Type="http://schemas.openxmlformats.org/officeDocument/2006/relationships/hyperlink" Target="https://www.basketball-reference.com/teams/DAL/2018.html" TargetMode="External"/><Relationship Id="rId8" Type="http://schemas.openxmlformats.org/officeDocument/2006/relationships/hyperlink" Target="https://www.basketball-reference.com/teams/DAL/2017.html" TargetMode="External"/><Relationship Id="rId9" Type="http://schemas.openxmlformats.org/officeDocument/2006/relationships/hyperlink" Target="https://www.basketball-reference.com/teams/DAL/2016.html" TargetMode="External"/><Relationship Id="rId10" Type="http://schemas.openxmlformats.org/officeDocument/2006/relationships/hyperlink" Target="https://www.basketball-reference.com/teams/DAL/2015.html" TargetMode="External"/><Relationship Id="rId11" Type="http://schemas.openxmlformats.org/officeDocument/2006/relationships/hyperlink" Target="https://www.basketball-reference.com/teams/DAL/2014.html" TargetMode="External"/><Relationship Id="rId12" Type="http://schemas.openxmlformats.org/officeDocument/2006/relationships/hyperlink" Target="https://www.basketball-reference.com/teams/DAL/2013.html" TargetMode="External"/><Relationship Id="rId13" Type="http://schemas.openxmlformats.org/officeDocument/2006/relationships/hyperlink" Target="https://www.basketball-reference.com/teams/DAL/2012.html" TargetMode="External"/><Relationship Id="rId14" Type="http://schemas.openxmlformats.org/officeDocument/2006/relationships/hyperlink" Target="https://www.basketball-reference.com/teams/DAL/2011.html" TargetMode="External"/><Relationship Id="rId15" Type="http://schemas.openxmlformats.org/officeDocument/2006/relationships/hyperlink" Target="https://www.basketball-reference.com/teams/DAL/2010.html" TargetMode="External"/><Relationship Id="rId16" Type="http://schemas.openxmlformats.org/officeDocument/2006/relationships/hyperlink" Target="https://www.basketball-reference.com/teams/DAL/2009.html" TargetMode="External"/><Relationship Id="rId17" Type="http://schemas.openxmlformats.org/officeDocument/2006/relationships/hyperlink" Target="https://www.basketball-reference.com/teams/DAL/2008.html" TargetMode="External"/><Relationship Id="rId18" Type="http://schemas.openxmlformats.org/officeDocument/2006/relationships/hyperlink" Target="https://www.basketball-reference.com/teams/DAL/2007.html" TargetMode="External"/><Relationship Id="rId19" Type="http://schemas.openxmlformats.org/officeDocument/2006/relationships/hyperlink" Target="https://www.basketball-reference.com/teams/DAL/2006.html" TargetMode="External"/><Relationship Id="rId20" Type="http://schemas.openxmlformats.org/officeDocument/2006/relationships/hyperlink" Target="https://www.basketball-reference.com/teams/DAL/2005.html" TargetMode="External"/><Relationship Id="rId21" Type="http://schemas.openxmlformats.org/officeDocument/2006/relationships/hyperlink" Target="https://www.basketball-reference.com/teams/DAL/2004.html" TargetMode="External"/><Relationship Id="rId22" Type="http://schemas.openxmlformats.org/officeDocument/2006/relationships/hyperlink" Target="https://www.basketball-reference.com/teams/DAL/2003.html" TargetMode="External"/><Relationship Id="rId23" Type="http://schemas.openxmlformats.org/officeDocument/2006/relationships/hyperlink" Target="https://www.basketball-reference.com/teams/DAL/2002.html" TargetMode="External"/><Relationship Id="rId24" Type="http://schemas.openxmlformats.org/officeDocument/2006/relationships/hyperlink" Target="https://www.basketball-reference.com/teams/DAL/2001.html" TargetMode="External"/><Relationship Id="rId25" Type="http://schemas.openxmlformats.org/officeDocument/2006/relationships/hyperlink" Target="https://www.basketball-reference.com/teams/DAL/2000.html" TargetMode="External"/><Relationship Id="rId26" Type="http://schemas.openxmlformats.org/officeDocument/2006/relationships/hyperlink" Target="https://www.basketball-reference.com/teams/DAL/1999.html" TargetMode="External"/><Relationship Id="rId27" Type="http://schemas.openxmlformats.org/officeDocument/2006/relationships/hyperlink" Target="https://www.basketball-reference.com/teams/DAL/1998.html" TargetMode="External"/><Relationship Id="rId28" Type="http://schemas.openxmlformats.org/officeDocument/2006/relationships/hyperlink" Target="https://www.basketball-reference.com/teams/DAL/1997.html" TargetMode="External"/><Relationship Id="rId29" Type="http://schemas.openxmlformats.org/officeDocument/2006/relationships/hyperlink" Target="https://www.basketball-reference.com/teams/DAL/1996.html" TargetMode="External"/><Relationship Id="rId30" Type="http://schemas.openxmlformats.org/officeDocument/2006/relationships/hyperlink" Target="https://www.basketball-reference.com/teams/DAL/1995.html" TargetMode="External"/><Relationship Id="rId31" Type="http://schemas.openxmlformats.org/officeDocument/2006/relationships/hyperlink" Target="https://www.basketball-reference.com/teams/DAL/1994.html" TargetMode="External"/><Relationship Id="rId32" Type="http://schemas.openxmlformats.org/officeDocument/2006/relationships/hyperlink" Target="https://www.basketball-reference.com/teams/DAL/1993.html" TargetMode="External"/><Relationship Id="rId33" Type="http://schemas.openxmlformats.org/officeDocument/2006/relationships/hyperlink" Target="https://www.basketball-reference.com/teams/DAL/1992.html" TargetMode="External"/><Relationship Id="rId34" Type="http://schemas.openxmlformats.org/officeDocument/2006/relationships/hyperlink" Target="https://www.basketball-reference.com/teams/DAL/1991.html" TargetMode="External"/><Relationship Id="rId35" Type="http://schemas.openxmlformats.org/officeDocument/2006/relationships/hyperlink" Target="https://www.basketball-reference.com/teams/DAL/1990.html" TargetMode="External"/><Relationship Id="rId36" Type="http://schemas.openxmlformats.org/officeDocument/2006/relationships/hyperlink" Target="https://www.basketball-reference.com/teams/DAL/1989.html" TargetMode="External"/><Relationship Id="rId37" Type="http://schemas.openxmlformats.org/officeDocument/2006/relationships/hyperlink" Target="https://www.basketball-reference.com/teams/DAL/1988.html" TargetMode="External"/><Relationship Id="rId38" Type="http://schemas.openxmlformats.org/officeDocument/2006/relationships/hyperlink" Target="https://www.basketball-reference.com/teams/DAL/1987.html" TargetMode="External"/><Relationship Id="rId39" Type="http://schemas.openxmlformats.org/officeDocument/2006/relationships/hyperlink" Target="https://www.basketball-reference.com/teams/DAL/1986.html" TargetMode="External"/><Relationship Id="rId40" Type="http://schemas.openxmlformats.org/officeDocument/2006/relationships/hyperlink" Target="https://www.basketball-reference.com/teams/DAL/1985.html" TargetMode="External"/><Relationship Id="rId41" Type="http://schemas.openxmlformats.org/officeDocument/2006/relationships/hyperlink" Target="https://www.basketball-reference.com/teams/DAL/1984.html" TargetMode="External"/><Relationship Id="rId42" Type="http://schemas.openxmlformats.org/officeDocument/2006/relationships/hyperlink" Target="https://www.basketball-reference.com/teams/DAL/1983.html" TargetMode="External"/><Relationship Id="rId43" Type="http://schemas.openxmlformats.org/officeDocument/2006/relationships/hyperlink" Target="https://www.basketball-reference.com/teams/DAL/1982.html" TargetMode="External"/><Relationship Id="rId44" Type="http://schemas.openxmlformats.org/officeDocument/2006/relationships/hyperlink" Target="https://www.basketball-reference.com/teams/DAL/1981.html" TargetMode="External"/><Relationship Id="rId45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www.basketball-reference.com/teams/DEN/2024.html" TargetMode="External"/><Relationship Id="rId2" Type="http://schemas.openxmlformats.org/officeDocument/2006/relationships/hyperlink" Target="https://www.basketball-reference.com/teams/DEN/2023.html" TargetMode="External"/><Relationship Id="rId3" Type="http://schemas.openxmlformats.org/officeDocument/2006/relationships/hyperlink" Target="https://www.basketball-reference.com/teams/DEN/2022.html" TargetMode="External"/><Relationship Id="rId4" Type="http://schemas.openxmlformats.org/officeDocument/2006/relationships/hyperlink" Target="https://www.basketball-reference.com/teams/DEN/2021.html" TargetMode="External"/><Relationship Id="rId5" Type="http://schemas.openxmlformats.org/officeDocument/2006/relationships/hyperlink" Target="https://www.basketball-reference.com/teams/DEN/2020.html" TargetMode="External"/><Relationship Id="rId6" Type="http://schemas.openxmlformats.org/officeDocument/2006/relationships/hyperlink" Target="https://www.basketball-reference.com/teams/DEN/2019.html" TargetMode="External"/><Relationship Id="rId7" Type="http://schemas.openxmlformats.org/officeDocument/2006/relationships/hyperlink" Target="https://www.basketball-reference.com/teams/DEN/2018.html" TargetMode="External"/><Relationship Id="rId8" Type="http://schemas.openxmlformats.org/officeDocument/2006/relationships/hyperlink" Target="https://www.basketball-reference.com/teams/DEN/2017.html" TargetMode="External"/><Relationship Id="rId9" Type="http://schemas.openxmlformats.org/officeDocument/2006/relationships/hyperlink" Target="https://www.basketball-reference.com/teams/DEN/2016.html" TargetMode="External"/><Relationship Id="rId10" Type="http://schemas.openxmlformats.org/officeDocument/2006/relationships/hyperlink" Target="https://www.basketball-reference.com/teams/DEN/2015.html" TargetMode="External"/><Relationship Id="rId11" Type="http://schemas.openxmlformats.org/officeDocument/2006/relationships/hyperlink" Target="https://www.basketball-reference.com/teams/DEN/2014.html" TargetMode="External"/><Relationship Id="rId12" Type="http://schemas.openxmlformats.org/officeDocument/2006/relationships/hyperlink" Target="https://www.basketball-reference.com/teams/DEN/2013.html" TargetMode="External"/><Relationship Id="rId13" Type="http://schemas.openxmlformats.org/officeDocument/2006/relationships/hyperlink" Target="https://www.basketball-reference.com/teams/DEN/2012.html" TargetMode="External"/><Relationship Id="rId14" Type="http://schemas.openxmlformats.org/officeDocument/2006/relationships/hyperlink" Target="https://www.basketball-reference.com/teams/DEN/2011.html" TargetMode="External"/><Relationship Id="rId15" Type="http://schemas.openxmlformats.org/officeDocument/2006/relationships/hyperlink" Target="https://www.basketball-reference.com/teams/DEN/2010.html" TargetMode="External"/><Relationship Id="rId16" Type="http://schemas.openxmlformats.org/officeDocument/2006/relationships/hyperlink" Target="https://www.basketball-reference.com/teams/DEN/2009.html" TargetMode="External"/><Relationship Id="rId17" Type="http://schemas.openxmlformats.org/officeDocument/2006/relationships/hyperlink" Target="https://www.basketball-reference.com/teams/DEN/2008.html" TargetMode="External"/><Relationship Id="rId18" Type="http://schemas.openxmlformats.org/officeDocument/2006/relationships/hyperlink" Target="https://www.basketball-reference.com/teams/DEN/2007.html" TargetMode="External"/><Relationship Id="rId19" Type="http://schemas.openxmlformats.org/officeDocument/2006/relationships/hyperlink" Target="https://www.basketball-reference.com/teams/DEN/2006.html" TargetMode="External"/><Relationship Id="rId20" Type="http://schemas.openxmlformats.org/officeDocument/2006/relationships/hyperlink" Target="https://www.basketball-reference.com/teams/DEN/2005.html" TargetMode="External"/><Relationship Id="rId21" Type="http://schemas.openxmlformats.org/officeDocument/2006/relationships/hyperlink" Target="https://www.basketball-reference.com/teams/DEN/2004.html" TargetMode="External"/><Relationship Id="rId22" Type="http://schemas.openxmlformats.org/officeDocument/2006/relationships/hyperlink" Target="https://www.basketball-reference.com/teams/DEN/2003.html" TargetMode="External"/><Relationship Id="rId23" Type="http://schemas.openxmlformats.org/officeDocument/2006/relationships/hyperlink" Target="https://www.basketball-reference.com/teams/DEN/2002.html" TargetMode="External"/><Relationship Id="rId24" Type="http://schemas.openxmlformats.org/officeDocument/2006/relationships/hyperlink" Target="https://www.basketball-reference.com/teams/DEN/2001.html" TargetMode="External"/><Relationship Id="rId25" Type="http://schemas.openxmlformats.org/officeDocument/2006/relationships/hyperlink" Target="https://www.basketball-reference.com/teams/DEN/2000.html" TargetMode="External"/><Relationship Id="rId26" Type="http://schemas.openxmlformats.org/officeDocument/2006/relationships/hyperlink" Target="https://www.basketball-reference.com/teams/DEN/1999.html" TargetMode="External"/><Relationship Id="rId27" Type="http://schemas.openxmlformats.org/officeDocument/2006/relationships/hyperlink" Target="https://www.basketball-reference.com/teams/DEN/1998.html" TargetMode="External"/><Relationship Id="rId28" Type="http://schemas.openxmlformats.org/officeDocument/2006/relationships/hyperlink" Target="https://www.basketball-reference.com/teams/DEN/1997.html" TargetMode="External"/><Relationship Id="rId29" Type="http://schemas.openxmlformats.org/officeDocument/2006/relationships/hyperlink" Target="https://www.basketball-reference.com/teams/DEN/1996.html" TargetMode="External"/><Relationship Id="rId30" Type="http://schemas.openxmlformats.org/officeDocument/2006/relationships/hyperlink" Target="https://www.basketball-reference.com/teams/DEN/1995.html" TargetMode="External"/><Relationship Id="rId31" Type="http://schemas.openxmlformats.org/officeDocument/2006/relationships/hyperlink" Target="https://www.basketball-reference.com/teams/DEN/1994.html" TargetMode="External"/><Relationship Id="rId32" Type="http://schemas.openxmlformats.org/officeDocument/2006/relationships/hyperlink" Target="https://www.basketball-reference.com/teams/DEN/1993.html" TargetMode="External"/><Relationship Id="rId33" Type="http://schemas.openxmlformats.org/officeDocument/2006/relationships/hyperlink" Target="https://www.basketball-reference.com/teams/DEN/1992.html" TargetMode="External"/><Relationship Id="rId34" Type="http://schemas.openxmlformats.org/officeDocument/2006/relationships/hyperlink" Target="https://www.basketball-reference.com/teams/DEN/1991.html" TargetMode="External"/><Relationship Id="rId35" Type="http://schemas.openxmlformats.org/officeDocument/2006/relationships/hyperlink" Target="https://www.basketball-reference.com/teams/DEN/1990.html" TargetMode="External"/><Relationship Id="rId36" Type="http://schemas.openxmlformats.org/officeDocument/2006/relationships/hyperlink" Target="https://www.basketball-reference.com/teams/DEN/1989.html" TargetMode="External"/><Relationship Id="rId37" Type="http://schemas.openxmlformats.org/officeDocument/2006/relationships/hyperlink" Target="https://www.basketball-reference.com/teams/DEN/1988.html" TargetMode="External"/><Relationship Id="rId38" Type="http://schemas.openxmlformats.org/officeDocument/2006/relationships/hyperlink" Target="https://www.basketball-reference.com/teams/DEN/1987.html" TargetMode="External"/><Relationship Id="rId39" Type="http://schemas.openxmlformats.org/officeDocument/2006/relationships/hyperlink" Target="https://www.basketball-reference.com/teams/DEN/1986.html" TargetMode="External"/><Relationship Id="rId40" Type="http://schemas.openxmlformats.org/officeDocument/2006/relationships/hyperlink" Target="https://www.basketball-reference.com/teams/DEN/1985.html" TargetMode="External"/><Relationship Id="rId41" Type="http://schemas.openxmlformats.org/officeDocument/2006/relationships/hyperlink" Target="https://www.basketball-reference.com/teams/DEN/1984.html" TargetMode="External"/><Relationship Id="rId42" Type="http://schemas.openxmlformats.org/officeDocument/2006/relationships/hyperlink" Target="https://www.basketball-reference.com/teams/DEN/1983.html" TargetMode="External"/><Relationship Id="rId43" Type="http://schemas.openxmlformats.org/officeDocument/2006/relationships/hyperlink" Target="https://www.basketball-reference.com/teams/DEN/1982.html" TargetMode="External"/><Relationship Id="rId44" Type="http://schemas.openxmlformats.org/officeDocument/2006/relationships/hyperlink" Target="https://www.basketball-reference.com/teams/DEN/1981.html" TargetMode="External"/><Relationship Id="rId45" Type="http://schemas.openxmlformats.org/officeDocument/2006/relationships/hyperlink" Target="https://www.basketball-reference.com/teams/DEN/1980.html" TargetMode="External"/><Relationship Id="rId46" Type="http://schemas.openxmlformats.org/officeDocument/2006/relationships/hyperlink" Target="https://www.basketball-reference.com/teams/DEN/1979.html" TargetMode="External"/><Relationship Id="rId47" Type="http://schemas.openxmlformats.org/officeDocument/2006/relationships/hyperlink" Target="https://www.basketball-reference.com/teams/DEN/1978.html" TargetMode="External"/><Relationship Id="rId48" Type="http://schemas.openxmlformats.org/officeDocument/2006/relationships/hyperlink" Target="https://www.basketball-reference.com/teams/DEN/1977.html" TargetMode="External"/><Relationship Id="rId49" Type="http://schemas.openxmlformats.org/officeDocument/2006/relationships/hyperlink" Target="https://www.basketball-reference.com/teams/DNA/1976.html" TargetMode="External"/><Relationship Id="rId50" Type="http://schemas.openxmlformats.org/officeDocument/2006/relationships/hyperlink" Target="https://www.basketball-reference.com/teams/DNA/1975.html" TargetMode="External"/><Relationship Id="rId51" Type="http://schemas.openxmlformats.org/officeDocument/2006/relationships/hyperlink" Target="https://www.basketball-reference.com/teams/DNR/1974.html" TargetMode="External"/><Relationship Id="rId52" Type="http://schemas.openxmlformats.org/officeDocument/2006/relationships/hyperlink" Target="https://www.basketball-reference.com/teams/DNR/1973.html" TargetMode="External"/><Relationship Id="rId53" Type="http://schemas.openxmlformats.org/officeDocument/2006/relationships/hyperlink" Target="https://www.basketball-reference.com/teams/DNR/1972.html" TargetMode="External"/><Relationship Id="rId54" Type="http://schemas.openxmlformats.org/officeDocument/2006/relationships/hyperlink" Target="https://www.basketball-reference.com/teams/DNR/1971.html" TargetMode="External"/><Relationship Id="rId55" Type="http://schemas.openxmlformats.org/officeDocument/2006/relationships/hyperlink" Target="https://www.basketball-reference.com/teams/DNR/1970.html" TargetMode="External"/><Relationship Id="rId56" Type="http://schemas.openxmlformats.org/officeDocument/2006/relationships/hyperlink" Target="https://www.basketball-reference.com/teams/DNR/1969.html" TargetMode="External"/><Relationship Id="rId57" Type="http://schemas.openxmlformats.org/officeDocument/2006/relationships/hyperlink" Target="https://www.basketball-reference.com/teams/DNR/1968.html" TargetMode="External"/><Relationship Id="rId58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78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G76" activeCellId="0" sqref="G76"/>
    </sheetView>
  </sheetViews>
  <sheetFormatPr defaultColWidth="11.53515625" defaultRowHeight="12.8" zeroHeight="false" outlineLevelRow="0" outlineLevelCol="0"/>
  <cols>
    <col collapsed="false" customWidth="true" hidden="false" outlineLevel="0" max="5" min="5" style="1" width="10.11"/>
    <col collapsed="false" customWidth="false" hidden="false" outlineLevel="0" max="7" min="7" style="2" width="11.51"/>
    <col collapsed="false" customWidth="true" hidden="false" outlineLevel="0" max="12" min="12" style="1" width="13.16"/>
  </cols>
  <sheetData>
    <row r="1" customFormat="false" ht="12.8" hidden="false" customHeight="false" outlineLevel="0" collapsed="false">
      <c r="A1" s="3" t="s">
        <v>0</v>
      </c>
      <c r="B1" s="3" t="n">
        <v>17</v>
      </c>
      <c r="C1" s="3" t="n">
        <v>21.7</v>
      </c>
      <c r="D1" s="4" t="n">
        <f aca="false">(B1/C1)</f>
        <v>0.783410138248848</v>
      </c>
      <c r="E1" s="1" t="n">
        <f aca="false">'Atlanta Hawks'!F1+'Boston Celtics'!F1+'Brooklyn Nets'!F1+'Charlotte Hornets'!F1+'Chicago Bulls'!F1+'Cleveland Cavaliers'!F1+'Dallas Mavericks'!F1+'Denver Nuggets'!F1+'Golden State Warriors'!F1+'Houston Rockets'!F1+'Indiana Pacers'!F1+'Los Angeles Clippers'!F1+'Los Angeles Lakers'!F1+'Memphis Grizzlies'!F1+'Miami Heat'!F1+'Milwaukee Bucks'!F1+'Minnesota Timberwolves'!F1+'New Orleans Pelicans'!F1+'New York Knicks'!F1+'Oklahoma City Thunder'!F1+'Orlando Magic'!F1+'Philadelphia 76ers'!F1+'Phoenix Suns'!F1+'Portland Trail Blazers'!F1+'Sacramento Kings'!F1+'Toronto Raptors'!F1+'Utah Jazz'!F1+'Washington Wizards'!F1</f>
        <v>50013</v>
      </c>
      <c r="F1" s="1" t="n">
        <v>30</v>
      </c>
      <c r="G1" s="2" t="n">
        <f aca="false">E1/F1</f>
        <v>1667.1</v>
      </c>
      <c r="R1" s="1" t="e">
        <f aca="false">mincolumnh()</f>
        <v>#NAME?</v>
      </c>
    </row>
    <row r="2" customFormat="false" ht="12.8" hidden="false" customHeight="false" outlineLevel="0" collapsed="false">
      <c r="A2" s="3" t="s">
        <v>1</v>
      </c>
      <c r="B2" s="3" t="n">
        <v>18.4</v>
      </c>
      <c r="C2" s="3" t="n">
        <v>23.5</v>
      </c>
      <c r="D2" s="4" t="n">
        <f aca="false">(B2/C2)</f>
        <v>0.782978723404255</v>
      </c>
      <c r="E2" s="1" t="n">
        <f aca="false">'Atlanta Hawks'!F2+'Boston Celtics'!F2+'Brooklyn Nets'!F2+'Charlotte Hornets'!F2+'Chicago Bulls'!F2+'Cleveland Cavaliers'!F2+'Dallas Mavericks'!F2+'Denver Nuggets'!F2+'Golden State Warriors'!F2+'Houston Rockets'!F2+'Indiana Pacers'!F2+'Los Angeles Clippers'!F2+'Los Angeles Lakers'!F2+'Memphis Grizzlies'!F2+'Miami Heat'!F2+'Milwaukee Bucks'!F2+'Minnesota Timberwolves'!F2+'New Orleans Pelicans'!F2+'New York Knicks'!F2+'Oklahoma City Thunder'!F2+'Orlando Magic'!F2+'Philadelphia 76ers'!F2+'Phoenix Suns'!F2+'Portland Trail Blazers'!F2+'Sacramento Kings'!F2+'Toronto Raptors'!F2+'Utah Jazz'!F2+'Washington Wizards'!F2</f>
        <v>54036</v>
      </c>
      <c r="F2" s="1" t="n">
        <v>30</v>
      </c>
      <c r="G2" s="2" t="n">
        <f aca="false">E2/F2</f>
        <v>1801.2</v>
      </c>
      <c r="R2" s="1" t="e">
        <f aca="false">mincolumnh()</f>
        <v>#NAME?</v>
      </c>
    </row>
    <row r="3" customFormat="false" ht="12.8" hidden="false" customHeight="false" outlineLevel="0" collapsed="false">
      <c r="A3" s="3" t="s">
        <v>2</v>
      </c>
      <c r="B3" s="3" t="n">
        <v>16.9</v>
      </c>
      <c r="C3" s="3" t="n">
        <v>21.9</v>
      </c>
      <c r="D3" s="4" t="n">
        <f aca="false">(B3/C3)</f>
        <v>0.771689497716895</v>
      </c>
      <c r="E3" s="1" t="n">
        <f aca="false">'Atlanta Hawks'!F3+'Boston Celtics'!F3+'Brooklyn Nets'!F3+'Charlotte Hornets'!F3+'Chicago Bulls'!F3+'Cleveland Cavaliers'!F3+'Dallas Mavericks'!F3+'Denver Nuggets'!F3+'Golden State Warriors'!F3+'Houston Rockets'!F3+'Indiana Pacers'!F3+'Los Angeles Clippers'!F3+'Los Angeles Lakers'!F3+'Memphis Grizzlies'!F3+'Miami Heat'!F3+'Milwaukee Bucks'!F3+'Minnesota Timberwolves'!F3+'New Orleans Pelicans'!F3+'New York Knicks'!F3+'Oklahoma City Thunder'!F3+'Orlando Magic'!F3+'Philadelphia 76ers'!F3+'Phoenix Suns'!F3+'Portland Trail Blazers'!F3+'Sacramento Kings'!F3+'Toronto Raptors'!F3+'Utah Jazz'!F3+'Washington Wizards'!F3</f>
        <v>50302</v>
      </c>
      <c r="F3" s="1" t="n">
        <v>30</v>
      </c>
      <c r="G3" s="2" t="n">
        <f aca="false">E3/F3</f>
        <v>1676.73333333333</v>
      </c>
    </row>
    <row r="4" customFormat="false" ht="12.8" hidden="false" customHeight="false" outlineLevel="0" collapsed="false">
      <c r="A4" s="3" t="s">
        <v>3</v>
      </c>
      <c r="B4" s="3" t="n">
        <v>17</v>
      </c>
      <c r="C4" s="3" t="n">
        <v>21.8</v>
      </c>
      <c r="D4" s="4" t="n">
        <f aca="false">(B4/C4)</f>
        <v>0.779816513761468</v>
      </c>
      <c r="E4" s="1" t="n">
        <f aca="false">'Atlanta Hawks'!F4+'Boston Celtics'!F4+'Brooklyn Nets'!F4+'Charlotte Hornets'!F4+'Chicago Bulls'!F4+'Cleveland Cavaliers'!F4+'Dallas Mavericks'!F4+'Denver Nuggets'!F4+'Golden State Warriors'!F4+'Houston Rockets'!F4+'Indiana Pacers'!F4+'Los Angeles Clippers'!F4+'Los Angeles Lakers'!F4+'Memphis Grizzlies'!F4+'Miami Heat'!F4+'Milwaukee Bucks'!F4+'Minnesota Timberwolves'!F4+'New Orleans Pelicans'!F4+'New York Knicks'!F4+'Oklahoma City Thunder'!F4+'Orlando Magic'!F4+'Philadelphia 76ers'!F4+'Phoenix Suns'!F4+'Portland Trail Blazers'!F4+'Sacramento Kings'!F4+'Toronto Raptors'!F4+'Utah Jazz'!F4+'Washington Wizards'!F4</f>
        <v>43868</v>
      </c>
      <c r="F4" s="1" t="n">
        <v>30</v>
      </c>
      <c r="G4" s="2" t="n">
        <f aca="false">E4/F4</f>
        <v>1462.26666666667</v>
      </c>
    </row>
    <row r="5" customFormat="false" ht="12.8" hidden="false" customHeight="false" outlineLevel="0" collapsed="false">
      <c r="A5" s="3" t="s">
        <v>4</v>
      </c>
      <c r="B5" s="3" t="n">
        <v>17.9</v>
      </c>
      <c r="C5" s="3" t="n">
        <v>23.1</v>
      </c>
      <c r="D5" s="4" t="n">
        <f aca="false">(B5/C5)</f>
        <v>0.774891774891775</v>
      </c>
      <c r="E5" s="1" t="n">
        <f aca="false">'Atlanta Hawks'!F5+'Boston Celtics'!F5+'Brooklyn Nets'!F5+'Charlotte Hornets'!F5+'Chicago Bulls'!F5+'Cleveland Cavaliers'!F5+'Dallas Mavericks'!F5+'Denver Nuggets'!F5+'Golden State Warriors'!F5+'Houston Rockets'!F5+'Indiana Pacers'!F5+'Los Angeles Clippers'!F5+'Los Angeles Lakers'!F5+'Memphis Grizzlies'!F5+'Miami Heat'!F5+'Milwaukee Bucks'!F5+'Minnesota Timberwolves'!F5+'New Orleans Pelicans'!F5+'New York Knicks'!F5+'Oklahoma City Thunder'!F5+'Orlando Magic'!F5+'Philadelphia 76ers'!F5+'Phoenix Suns'!F5+'Portland Trail Blazers'!F5+'Sacramento Kings'!F5+'Toronto Raptors'!F5+'Utah Jazz'!F5+'Washington Wizards'!F5</f>
        <v>45803</v>
      </c>
      <c r="F5" s="1" t="n">
        <v>30</v>
      </c>
      <c r="G5" s="2" t="n">
        <f aca="false">E5/F5</f>
        <v>1526.76666666667</v>
      </c>
    </row>
    <row r="6" customFormat="false" ht="12.8" hidden="false" customHeight="false" outlineLevel="0" collapsed="false">
      <c r="A6" s="3" t="s">
        <v>5</v>
      </c>
      <c r="B6" s="3" t="n">
        <v>17.7</v>
      </c>
      <c r="C6" s="3" t="n">
        <v>23.1</v>
      </c>
      <c r="D6" s="4" t="n">
        <f aca="false">(B6/C6)</f>
        <v>0.766233766233766</v>
      </c>
      <c r="E6" s="1" t="n">
        <f aca="false">'Atlanta Hawks'!F6+'Boston Celtics'!F6+'Brooklyn Nets'!F6+'Charlotte Hornets'!F6+'Chicago Bulls'!F6+'Cleveland Cavaliers'!F6+'Dallas Mavericks'!F6+'Denver Nuggets'!F6+'Golden State Warriors'!F6+'Houston Rockets'!F6+'Indiana Pacers'!F6+'Los Angeles Clippers'!F6+'Los Angeles Lakers'!F6+'Memphis Grizzlies'!F6+'Miami Heat'!F6+'Milwaukee Bucks'!F6+'Minnesota Timberwolves'!F6+'New Orleans Pelicans'!F6+'New York Knicks'!F6+'Oklahoma City Thunder'!F6+'Orlando Magic'!F6+'Philadelphia 76ers'!F6+'Phoenix Suns'!F6+'Portland Trail Blazers'!F6+'Sacramento Kings'!F6+'Toronto Raptors'!F6+'Utah Jazz'!F6+'Washington Wizards'!F6</f>
        <v>53145</v>
      </c>
      <c r="F6" s="1" t="n">
        <v>30</v>
      </c>
      <c r="G6" s="2" t="n">
        <f aca="false">E6/F6</f>
        <v>1771.5</v>
      </c>
    </row>
    <row r="7" customFormat="false" ht="12.8" hidden="false" customHeight="false" outlineLevel="0" collapsed="false">
      <c r="A7" s="3" t="s">
        <v>6</v>
      </c>
      <c r="B7" s="3" t="n">
        <v>16.6</v>
      </c>
      <c r="C7" s="3" t="n">
        <v>21.7</v>
      </c>
      <c r="D7" s="4" t="n">
        <f aca="false">(B7/C7)</f>
        <v>0.764976958525346</v>
      </c>
      <c r="E7" s="1" t="n">
        <f aca="false">'Atlanta Hawks'!F7+'Boston Celtics'!F7+'Brooklyn Nets'!F7+'Charlotte Hornets'!F7+'Chicago Bulls'!F7+'Cleveland Cavaliers'!F7+'Dallas Mavericks'!F7+'Denver Nuggets'!F7+'Golden State Warriors'!F7+'Houston Rockets'!F7+'Indiana Pacers'!F7+'Los Angeles Clippers'!F7+'Los Angeles Lakers'!F7+'Memphis Grizzlies'!F7+'Miami Heat'!F7+'Milwaukee Bucks'!F7+'Minnesota Timberwolves'!F7+'New Orleans Pelicans'!F7+'New York Knicks'!F7+'Oklahoma City Thunder'!F7+'Orlando Magic'!F7+'Philadelphia 76ers'!F7+'Phoenix Suns'!F7+'Portland Trail Blazers'!F7+'Sacramento Kings'!F7+'Toronto Raptors'!F7+'Utah Jazz'!F7+'Washington Wizards'!F7</f>
        <v>49989</v>
      </c>
      <c r="F7" s="1" t="n">
        <v>30</v>
      </c>
      <c r="G7" s="2" t="n">
        <f aca="false">E7/F7</f>
        <v>1666.3</v>
      </c>
    </row>
    <row r="8" customFormat="false" ht="12.8" hidden="false" customHeight="false" outlineLevel="0" collapsed="false">
      <c r="A8" s="3" t="s">
        <v>7</v>
      </c>
      <c r="B8" s="3" t="n">
        <v>17.8</v>
      </c>
      <c r="C8" s="3" t="n">
        <v>23.1</v>
      </c>
      <c r="D8" s="4" t="n">
        <f aca="false">(B8/C8)</f>
        <v>0.770562770562771</v>
      </c>
      <c r="E8" s="1" t="n">
        <f aca="false">'Atlanta Hawks'!F8+'Boston Celtics'!F8+'Brooklyn Nets'!F8+'Charlotte Hornets'!F8+'Chicago Bulls'!F8+'Cleveland Cavaliers'!F8+'Dallas Mavericks'!F8+'Denver Nuggets'!F8+'Golden State Warriors'!F8+'Houston Rockets'!F8+'Indiana Pacers'!F8+'Los Angeles Clippers'!F8+'Los Angeles Lakers'!F8+'Memphis Grizzlies'!F8+'Miami Heat'!F8+'Milwaukee Bucks'!F8+'Minnesota Timberwolves'!F8+'New Orleans Pelicans'!F8+'New York Knicks'!F8+'Oklahoma City Thunder'!F8+'Orlando Magic'!F8+'Philadelphia 76ers'!F8+'Phoenix Suns'!F8+'Portland Trail Blazers'!F8+'Sacramento Kings'!F8+'Toronto Raptors'!F8+'Utah Jazz'!F8+'Washington Wizards'!F8</f>
        <v>53463</v>
      </c>
      <c r="F8" s="1" t="n">
        <v>30</v>
      </c>
      <c r="G8" s="2" t="n">
        <f aca="false">E8/F8</f>
        <v>1782.1</v>
      </c>
    </row>
    <row r="9" customFormat="false" ht="12.8" hidden="false" customHeight="false" outlineLevel="0" collapsed="false">
      <c r="A9" s="3" t="s">
        <v>8</v>
      </c>
      <c r="B9" s="3" t="n">
        <v>17.7</v>
      </c>
      <c r="C9" s="3" t="n">
        <v>23.4</v>
      </c>
      <c r="D9" s="4" t="n">
        <f aca="false">(B9/C9)</f>
        <v>0.756410256410256</v>
      </c>
      <c r="E9" s="1" t="n">
        <f aca="false">'Atlanta Hawks'!F9+'Boston Celtics'!F9+'Brooklyn Nets'!F9+'Charlotte Hornets'!F9+'Chicago Bulls'!F9+'Cleveland Cavaliers'!F9+'Dallas Mavericks'!F9+'Denver Nuggets'!F9+'Golden State Warriors'!F9+'Houston Rockets'!F9+'Indiana Pacers'!F9+'Los Angeles Clippers'!F9+'Los Angeles Lakers'!F9+'Memphis Grizzlies'!F9+'Miami Heat'!F9+'Milwaukee Bucks'!F9+'Minnesota Timberwolves'!F9+'New Orleans Pelicans'!F9+'New York Knicks'!F9+'Oklahoma City Thunder'!F9+'Orlando Magic'!F9+'Philadelphia 76ers'!F9+'Phoenix Suns'!F9+'Portland Trail Blazers'!F9+'Sacramento Kings'!F9+'Toronto Raptors'!F9+'Utah Jazz'!F9+'Washington Wizards'!F9</f>
        <v>53702</v>
      </c>
      <c r="F9" s="1" t="n">
        <v>30</v>
      </c>
      <c r="G9" s="2" t="n">
        <f aca="false">E9/F9</f>
        <v>1790.06666666667</v>
      </c>
    </row>
    <row r="10" customFormat="false" ht="12.8" hidden="false" customHeight="false" outlineLevel="0" collapsed="false">
      <c r="A10" s="3" t="s">
        <v>9</v>
      </c>
      <c r="B10" s="3" t="n">
        <v>17.1</v>
      </c>
      <c r="C10" s="3" t="n">
        <v>22.8</v>
      </c>
      <c r="D10" s="4" t="n">
        <f aca="false">(B10/C10)</f>
        <v>0.75</v>
      </c>
      <c r="E10" s="1" t="n">
        <f aca="false">'Atlanta Hawks'!F10+'Boston Celtics'!F10+'Brooklyn Nets'!F10+'Charlotte Hornets'!F10+'Chicago Bulls'!F10+'Cleveland Cavaliers'!F10+'Dallas Mavericks'!F10+'Denver Nuggets'!F10+'Golden State Warriors'!F10+'Houston Rockets'!F10+'Indiana Pacers'!F10+'Los Angeles Clippers'!F10+'Los Angeles Lakers'!F10+'Memphis Grizzlies'!F10+'Miami Heat'!F10+'Milwaukee Bucks'!F10+'Minnesota Timberwolves'!F10+'New Orleans Pelicans'!F10+'New York Knicks'!F10+'Oklahoma City Thunder'!F10+'Orlando Magic'!F10+'Philadelphia 76ers'!F10+'Phoenix Suns'!F10+'Portland Trail Blazers'!F10+'Sacramento Kings'!F10+'Toronto Raptors'!F10+'Utah Jazz'!F10+'Washington Wizards'!F10</f>
        <v>52606</v>
      </c>
      <c r="F10" s="1" t="n">
        <v>30</v>
      </c>
      <c r="G10" s="2" t="n">
        <f aca="false">E10/F10</f>
        <v>1753.53333333333</v>
      </c>
    </row>
    <row r="11" customFormat="false" ht="12.8" hidden="false" customHeight="false" outlineLevel="0" collapsed="false">
      <c r="A11" s="3" t="s">
        <v>10</v>
      </c>
      <c r="B11" s="3" t="n">
        <v>17.8</v>
      </c>
      <c r="C11" s="3" t="n">
        <v>23.6</v>
      </c>
      <c r="D11" s="4" t="n">
        <f aca="false">(B11/C11)</f>
        <v>0.754237288135593</v>
      </c>
      <c r="E11" s="1" t="n">
        <f aca="false">'Atlanta Hawks'!F11+'Boston Celtics'!F11+'Brooklyn Nets'!F11+'Charlotte Hornets'!F11+'Chicago Bulls'!F11+'Cleveland Cavaliers'!F11+'Dallas Mavericks'!F11+'Denver Nuggets'!F11+'Golden State Warriors'!F11+'Houston Rockets'!F11+'Indiana Pacers'!F11+'Los Angeles Clippers'!F11+'Los Angeles Lakers'!F11+'Memphis Grizzlies'!F11+'Miami Heat'!F11+'Milwaukee Bucks'!F11+'Minnesota Timberwolves'!F11+'New Orleans Pelicans'!F11+'New York Knicks'!F11+'Oklahoma City Thunder'!F11+'Orlando Magic'!F11+'Philadelphia 76ers'!F11+'Phoenix Suns'!F11+'Portland Trail Blazers'!F11+'Sacramento Kings'!F11+'Toronto Raptors'!F11+'Utah Jazz'!F11+'Washington Wizards'!F11</f>
        <v>54276</v>
      </c>
      <c r="F11" s="1" t="n">
        <v>30</v>
      </c>
      <c r="G11" s="2" t="n">
        <f aca="false">E11/F11</f>
        <v>1809.2</v>
      </c>
    </row>
    <row r="12" customFormat="false" ht="12.8" hidden="false" customHeight="false" outlineLevel="0" collapsed="false">
      <c r="A12" s="3" t="s">
        <v>11</v>
      </c>
      <c r="B12" s="3" t="n">
        <v>16.7</v>
      </c>
      <c r="C12" s="3" t="n">
        <v>22.2</v>
      </c>
      <c r="D12" s="4" t="n">
        <f aca="false">(B12/C12)</f>
        <v>0.752252252252252</v>
      </c>
      <c r="E12" s="1" t="n">
        <f aca="false">'Atlanta Hawks'!F12+'Boston Celtics'!F12+'Brooklyn Nets'!F12+'Charlotte Hornets'!F12+'Chicago Bulls'!F12+'Cleveland Cavaliers'!F12+'Dallas Mavericks'!F12+'Denver Nuggets'!F12+'Golden State Warriors'!F12+'Houston Rockets'!F12+'Indiana Pacers'!F12+'Los Angeles Clippers'!F12+'Los Angeles Lakers'!F12+'Memphis Grizzlies'!F12+'Miami Heat'!F12+'Milwaukee Bucks'!F12+'Minnesota Timberwolves'!F12+'New Orleans Pelicans'!F12+'New York Knicks'!F12+'Oklahoma City Thunder'!F12+'Orlando Magic'!F12+'Philadelphia 76ers'!F12+'Phoenix Suns'!F12+'Portland Trail Blazers'!F12+'Sacramento Kings'!F12+'Toronto Raptors'!F12+'Utah Jazz'!F12+'Washington Wizards'!F12</f>
        <v>50938</v>
      </c>
      <c r="F12" s="1" t="n">
        <v>30</v>
      </c>
      <c r="G12" s="2" t="n">
        <f aca="false">E12/F12</f>
        <v>1697.93333333333</v>
      </c>
    </row>
    <row r="13" customFormat="false" ht="12.8" hidden="false" customHeight="false" outlineLevel="0" collapsed="false">
      <c r="A13" s="3" t="s">
        <v>12</v>
      </c>
      <c r="B13" s="3" t="n">
        <v>16.9</v>
      </c>
      <c r="C13" s="3" t="n">
        <v>22.5</v>
      </c>
      <c r="D13" s="4" t="n">
        <f aca="false">(B13/C13)</f>
        <v>0.751111111111111</v>
      </c>
      <c r="E13" s="1" t="n">
        <f aca="false">'Atlanta Hawks'!F13+'Boston Celtics'!F13+'Brooklyn Nets'!F13+'Charlotte Hornets'!F13+'Chicago Bulls'!F13+'Cleveland Cavaliers'!F13+'Dallas Mavericks'!F13+'Denver Nuggets'!F13+'Golden State Warriors'!F13+'Houston Rockets'!F13+'Indiana Pacers'!F13+'Los Angeles Clippers'!F13+'Los Angeles Lakers'!F13+'Memphis Grizzlies'!F13+'Miami Heat'!F13+'Milwaukee Bucks'!F13+'Minnesota Timberwolves'!F13+'New Orleans Pelicans'!F13+'New York Knicks'!F13+'Oklahoma City Thunder'!F13+'Orlando Magic'!F13+'Philadelphia 76ers'!F13+'Phoenix Suns'!F13+'Portland Trail Blazers'!F13+'Sacramento Kings'!F13+'Toronto Raptors'!F13+'Utah Jazz'!F13+'Washington Wizards'!F13</f>
        <v>41584</v>
      </c>
      <c r="F13" s="1" t="n">
        <v>30</v>
      </c>
      <c r="G13" s="2" t="n">
        <f aca="false">E13/F13</f>
        <v>1386.13333333333</v>
      </c>
    </row>
    <row r="14" customFormat="false" ht="12.8" hidden="false" customHeight="false" outlineLevel="0" collapsed="false">
      <c r="A14" s="3" t="s">
        <v>13</v>
      </c>
      <c r="B14" s="3" t="n">
        <v>18.6</v>
      </c>
      <c r="C14" s="3" t="n">
        <v>24.4</v>
      </c>
      <c r="D14" s="4" t="n">
        <f aca="false">(B14/C14)</f>
        <v>0.762295081967213</v>
      </c>
      <c r="E14" s="1" t="n">
        <f aca="false">'Atlanta Hawks'!F14+'Boston Celtics'!F14+'Brooklyn Nets'!F14+'Charlotte Hornets'!F14+'Chicago Bulls'!F14+'Cleveland Cavaliers'!F14+'Dallas Mavericks'!F14+'Denver Nuggets'!F14+'Golden State Warriors'!F14+'Houston Rockets'!F14+'Indiana Pacers'!F14+'Los Angeles Clippers'!F14+'Los Angeles Lakers'!F14+'Memphis Grizzlies'!F14+'Miami Heat'!F14+'Milwaukee Bucks'!F14+'Minnesota Timberwolves'!F14+'New Orleans Pelicans'!F14+'New York Knicks'!F14+'Oklahoma City Thunder'!F14+'Orlando Magic'!F14+'Philadelphia 76ers'!F14+'Phoenix Suns'!F14+'Portland Trail Blazers'!F14+'Sacramento Kings'!F14+'Toronto Raptors'!F14+'Utah Jazz'!F14+'Washington Wizards'!F14</f>
        <v>56099</v>
      </c>
      <c r="F14" s="1" t="n">
        <v>30</v>
      </c>
      <c r="G14" s="2" t="n">
        <f aca="false">E14/F14</f>
        <v>1869.96666666667</v>
      </c>
    </row>
    <row r="15" customFormat="false" ht="12.8" hidden="false" customHeight="false" outlineLevel="0" collapsed="false">
      <c r="A15" s="3" t="s">
        <v>14</v>
      </c>
      <c r="B15" s="3" t="n">
        <v>18.6</v>
      </c>
      <c r="C15" s="3" t="n">
        <v>24.5</v>
      </c>
      <c r="D15" s="4" t="n">
        <f aca="false">(B15/C15)</f>
        <v>0.759183673469388</v>
      </c>
      <c r="E15" s="1" t="n">
        <f aca="false">'Atlanta Hawks'!F15+'Boston Celtics'!F15+'Brooklyn Nets'!F15+'Charlotte Hornets'!F15+'Chicago Bulls'!F15+'Cleveland Cavaliers'!F15+'Dallas Mavericks'!F15+'Denver Nuggets'!F15+'Golden State Warriors'!F15+'Houston Rockets'!F15+'Indiana Pacers'!F15+'Los Angeles Clippers'!F15+'Los Angeles Lakers'!F15+'Memphis Grizzlies'!F15+'Miami Heat'!F15+'Milwaukee Bucks'!F15+'Minnesota Timberwolves'!F15+'New Orleans Pelicans'!F15+'New York Knicks'!F15+'Oklahoma City Thunder'!F15+'Orlando Magic'!F15+'Philadelphia 76ers'!F15+'Phoenix Suns'!F15+'Portland Trail Blazers'!F15+'Sacramento Kings'!F15+'Toronto Raptors'!F15+'Utah Jazz'!F15+'Washington Wizards'!F15</f>
        <v>56410</v>
      </c>
      <c r="F15" s="1" t="n">
        <v>30</v>
      </c>
      <c r="G15" s="2" t="n">
        <f aca="false">E15/F15</f>
        <v>1880.33333333333</v>
      </c>
    </row>
    <row r="16" customFormat="false" ht="12.8" hidden="false" customHeight="false" outlineLevel="0" collapsed="false">
      <c r="A16" s="3" t="s">
        <v>15</v>
      </c>
      <c r="B16" s="3" t="n">
        <v>19.1</v>
      </c>
      <c r="C16" s="3" t="n">
        <v>24.7</v>
      </c>
      <c r="D16" s="4" t="n">
        <f aca="false">(B16/C16)</f>
        <v>0.773279352226721</v>
      </c>
      <c r="E16" s="1" t="n">
        <f aca="false">'Atlanta Hawks'!F16+'Boston Celtics'!F16+'Brooklyn Nets'!F16+'Charlotte Hornets'!F16+'Chicago Bulls'!F16+'Cleveland Cavaliers'!F16+'Dallas Mavericks'!F16+'Denver Nuggets'!F16+'Golden State Warriors'!F16+'Houston Rockets'!F16+'Indiana Pacers'!F16+'Los Angeles Clippers'!F16+'Los Angeles Lakers'!F16+'Memphis Grizzlies'!F16+'Miami Heat'!F16+'Milwaukee Bucks'!F16+'Minnesota Timberwolves'!F16+'New Orleans Pelicans'!F16+'New York Knicks'!F16+'Oklahoma City Thunder'!F16+'Orlando Magic'!F16+'Philadelphia 76ers'!F16+'Phoenix Suns'!F16+'Portland Trail Blazers'!F16+'Sacramento Kings'!F16+'Toronto Raptors'!F16+'Utah Jazz'!F16+'Washington Wizards'!F16</f>
        <v>57369</v>
      </c>
      <c r="F16" s="1" t="n">
        <v>30</v>
      </c>
      <c r="G16" s="2" t="n">
        <f aca="false">E16/F16</f>
        <v>1912.3</v>
      </c>
    </row>
    <row r="17" customFormat="false" ht="12.8" hidden="false" customHeight="false" outlineLevel="0" collapsed="false">
      <c r="A17" s="3" t="s">
        <v>16</v>
      </c>
      <c r="B17" s="3" t="n">
        <v>18.8</v>
      </c>
      <c r="C17" s="3" t="n">
        <v>24.9</v>
      </c>
      <c r="D17" s="4" t="n">
        <f aca="false">(B17/C17)</f>
        <v>0.755020080321285</v>
      </c>
      <c r="E17" s="1" t="n">
        <f aca="false">'Atlanta Hawks'!F17+'Boston Celtics'!F17+'Brooklyn Nets'!F17+'Charlotte Hornets'!F17+'Chicago Bulls'!F17+'Cleveland Cavaliers'!F17+'Dallas Mavericks'!F17+'Denver Nuggets'!F17+'Golden State Warriors'!F17+'Houston Rockets'!F17+'Indiana Pacers'!F17+'Los Angeles Clippers'!F17+'Los Angeles Lakers'!F17+'Memphis Grizzlies'!F17+'Miami Heat'!F17+'Milwaukee Bucks'!F17+'Minnesota Timberwolves'!F17+'New Orleans Pelicans'!F17+'New York Knicks'!F17+'Oklahoma City Thunder'!F17+'Orlando Magic'!F17+'Philadelphia 76ers'!F17+'Phoenix Suns'!F17+'Portland Trail Blazers'!F17+'Sacramento Kings'!F17+'Toronto Raptors'!F17+'Utah Jazz'!F17+'Washington Wizards'!F17</f>
        <v>57624</v>
      </c>
      <c r="F17" s="1" t="n">
        <v>30</v>
      </c>
      <c r="G17" s="2" t="n">
        <f aca="false">E17/F17</f>
        <v>1920.8</v>
      </c>
    </row>
    <row r="18" customFormat="false" ht="12.8" hidden="false" customHeight="false" outlineLevel="0" collapsed="false">
      <c r="A18" s="3" t="s">
        <v>17</v>
      </c>
      <c r="B18" s="3" t="n">
        <v>19.6</v>
      </c>
      <c r="C18" s="3" t="n">
        <v>26.1</v>
      </c>
      <c r="D18" s="4" t="n">
        <f aca="false">(B18/C18)</f>
        <v>0.75095785440613</v>
      </c>
      <c r="E18" s="1" t="n">
        <f aca="false">'Atlanta Hawks'!F18+'Boston Celtics'!F18+'Brooklyn Nets'!F18+'Charlotte Hornets'!F18+'Chicago Bulls'!F18+'Cleveland Cavaliers'!F18+'Dallas Mavericks'!F18+'Denver Nuggets'!F18+'Golden State Warriors'!F18+'Houston Rockets'!F18+'Indiana Pacers'!F18+'Los Angeles Clippers'!F18+'Los Angeles Lakers'!F18+'Memphis Grizzlies'!F18+'Miami Heat'!F18+'Milwaukee Bucks'!F18+'Minnesota Timberwolves'!F18+'New Orleans Pelicans'!F18+'New York Knicks'!F18+'Oklahoma City Thunder'!F18+'Orlando Magic'!F18+'Philadelphia 76ers'!F18+'Phoenix Suns'!F18+'Portland Trail Blazers'!F18+'Sacramento Kings'!F18+'Toronto Raptors'!F18+'Utah Jazz'!F18+'Washington Wizards'!F18</f>
        <v>60181</v>
      </c>
      <c r="F18" s="1" t="n">
        <v>30</v>
      </c>
      <c r="G18" s="2" t="n">
        <f aca="false">E18/F18</f>
        <v>2006.03333333333</v>
      </c>
    </row>
    <row r="19" customFormat="false" ht="12.8" hidden="false" customHeight="false" outlineLevel="0" collapsed="false">
      <c r="A19" s="3" t="s">
        <v>18</v>
      </c>
      <c r="B19" s="3" t="n">
        <v>19.6</v>
      </c>
      <c r="C19" s="3" t="n">
        <v>26.3</v>
      </c>
      <c r="D19" s="4" t="n">
        <f aca="false">(B19/C19)</f>
        <v>0.745247148288973</v>
      </c>
      <c r="E19" s="1" t="n">
        <f aca="false">'Atlanta Hawks'!F19+'Boston Celtics'!F19+'Brooklyn Nets'!F19+'Charlotte Hornets'!F19+'Chicago Bulls'!F19+'Cleveland Cavaliers'!F19+'Dallas Mavericks'!F19+'Denver Nuggets'!F19+'Golden State Warriors'!F19+'Houston Rockets'!F19+'Indiana Pacers'!F19+'Los Angeles Clippers'!F19+'Los Angeles Lakers'!F19+'Memphis Grizzlies'!F19+'Miami Heat'!F19+'Milwaukee Bucks'!F19+'Minnesota Timberwolves'!F19+'New Orleans Pelicans'!F19+'New York Knicks'!F19+'Oklahoma City Thunder'!F19+'Orlando Magic'!F19+'Philadelphia 76ers'!F19+'Phoenix Suns'!F19+'Portland Trail Blazers'!F19+'Sacramento Kings'!F19+'Toronto Raptors'!F19+'Utah Jazz'!F19+'Washington Wizards'!F19</f>
        <v>60859</v>
      </c>
      <c r="F19" s="1" t="n">
        <v>30</v>
      </c>
      <c r="G19" s="2" t="n">
        <f aca="false">E19/F19</f>
        <v>2028.63333333333</v>
      </c>
    </row>
    <row r="20" customFormat="false" ht="12.8" hidden="false" customHeight="false" outlineLevel="0" collapsed="false">
      <c r="A20" s="3" t="s">
        <v>19</v>
      </c>
      <c r="B20" s="3" t="n">
        <v>19.7</v>
      </c>
      <c r="C20" s="3" t="n">
        <v>26.1</v>
      </c>
      <c r="D20" s="4" t="n">
        <f aca="false">(B20/C20)</f>
        <v>0.754789272030651</v>
      </c>
      <c r="E20" s="1" t="n">
        <f aca="false">'Atlanta Hawks'!F20+'Boston Celtics'!F20+'Brooklyn Nets'!F20+'Charlotte Hornets'!F20+'Chicago Bulls'!F20+'Cleveland Cavaliers'!F20+'Dallas Mavericks'!F20+'Denver Nuggets'!F20+'Golden State Warriors'!F20+'Houston Rockets'!F20+'Indiana Pacers'!F20+'Los Angeles Clippers'!F20+'Los Angeles Lakers'!F20+'Memphis Grizzlies'!F20+'Miami Heat'!F20+'Milwaukee Bucks'!F20+'Minnesota Timberwolves'!F20+'New Orleans Pelicans'!F20+'New York Knicks'!F20+'Oklahoma City Thunder'!F20+'Orlando Magic'!F20+'Philadelphia 76ers'!F20+'Phoenix Suns'!F20+'Portland Trail Blazers'!F20+'Sacramento Kings'!F20+'Toronto Raptors'!F20+'Utah Jazz'!F20+'Washington Wizards'!F20</f>
        <v>59825</v>
      </c>
      <c r="F20" s="1" t="n">
        <v>30</v>
      </c>
      <c r="G20" s="2" t="n">
        <f aca="false">E20/F20</f>
        <v>1994.16666666667</v>
      </c>
    </row>
    <row r="21" customFormat="false" ht="12.8" hidden="false" customHeight="false" outlineLevel="0" collapsed="false">
      <c r="A21" s="3" t="s">
        <v>20</v>
      </c>
      <c r="B21" s="3" t="n">
        <v>18.2</v>
      </c>
      <c r="C21" s="3" t="n">
        <v>24.2</v>
      </c>
      <c r="D21" s="4" t="n">
        <f aca="false">(B21/C21)</f>
        <v>0.752066115702479</v>
      </c>
      <c r="E21" s="1" t="n">
        <f aca="false">'Atlanta Hawks'!F21+'Boston Celtics'!F21+'Brooklyn Nets'!F21+'Charlotte Hornets'!F21+'Chicago Bulls'!F21+'Cleveland Cavaliers'!F21+'Dallas Mavericks'!F21+'Denver Nuggets'!F21+'Golden State Warriors'!F21+'Houston Rockets'!F21+'Indiana Pacers'!F21+'Los Angeles Clippers'!F21+'Los Angeles Lakers'!F21+'Memphis Grizzlies'!F21+'Miami Heat'!F21+'Milwaukee Bucks'!F21+'Minnesota Timberwolves'!F21+'New Orleans Pelicans'!F21+'New York Knicks'!F21+'Oklahoma City Thunder'!F21+'Orlando Magic'!F21+'Philadelphia 76ers'!F21+'Phoenix Suns'!F21+'Portland Trail Blazers'!F21+'Sacramento Kings'!F21+'Toronto Raptors'!F21+'Utah Jazz'!F21+'Washington Wizards'!F21</f>
        <v>55526</v>
      </c>
      <c r="F21" s="1" t="n">
        <v>29</v>
      </c>
      <c r="G21" s="2" t="n">
        <f aca="false">E21/F21</f>
        <v>1914.68965517241</v>
      </c>
    </row>
    <row r="22" customFormat="false" ht="12.8" hidden="false" customHeight="false" outlineLevel="0" collapsed="false">
      <c r="A22" s="3" t="s">
        <v>21</v>
      </c>
      <c r="B22" s="3" t="n">
        <v>18.5</v>
      </c>
      <c r="C22" s="3" t="n">
        <v>24.4</v>
      </c>
      <c r="D22" s="4" t="n">
        <f aca="false">(B22/C22)</f>
        <v>0.758196721311475</v>
      </c>
      <c r="E22" s="1" t="n">
        <f aca="false">'Atlanta Hawks'!F22+'Boston Celtics'!F22+'Brooklyn Nets'!F22+'Charlotte Hornets'!F22+'Chicago Bulls'!F22+'Cleveland Cavaliers'!F22+'Dallas Mavericks'!F22+'Denver Nuggets'!F22+'Golden State Warriors'!F22+'Houston Rockets'!F22+'Indiana Pacers'!F22+'Los Angeles Clippers'!F22+'Los Angeles Lakers'!F22+'Memphis Grizzlies'!F22+'Miami Heat'!F22+'Milwaukee Bucks'!F22+'Minnesota Timberwolves'!F22+'New Orleans Pelicans'!F22+'New York Knicks'!F22+'Oklahoma City Thunder'!F22+'Orlando Magic'!F22+'Philadelphia 76ers'!F22+'Phoenix Suns'!F22+'Portland Trail Blazers'!F22+'Sacramento Kings'!F22+'Toronto Raptors'!F22+'Utah Jazz'!F22+'Washington Wizards'!F22</f>
        <v>56034</v>
      </c>
      <c r="F22" s="1" t="n">
        <v>29</v>
      </c>
      <c r="G22" s="2" t="n">
        <f aca="false">E22/F22</f>
        <v>1932.20689655172</v>
      </c>
    </row>
    <row r="23" customFormat="false" ht="12.8" hidden="false" customHeight="false" outlineLevel="0" collapsed="false">
      <c r="A23" s="3" t="s">
        <v>22</v>
      </c>
      <c r="B23" s="3" t="n">
        <v>17.9</v>
      </c>
      <c r="C23" s="3" t="n">
        <v>23.8</v>
      </c>
      <c r="D23" s="4" t="n">
        <f aca="false">(B23/C23)</f>
        <v>0.752100840336134</v>
      </c>
      <c r="E23" s="1" t="n">
        <f aca="false">'Atlanta Hawks'!F23+'Boston Celtics'!F23+'Brooklyn Nets'!F23+'Charlotte Hornets'!F23+'Chicago Bulls'!F23+'Cleveland Cavaliers'!F23+'Dallas Mavericks'!F23+'Denver Nuggets'!F23+'Golden State Warriors'!F23+'Houston Rockets'!F23+'Indiana Pacers'!F23+'Los Angeles Clippers'!F23+'Los Angeles Lakers'!F23+'Memphis Grizzlies'!F23+'Miami Heat'!F23+'Milwaukee Bucks'!F23+'Minnesota Timberwolves'!F23+'New Orleans Pelicans'!F23+'New York Knicks'!F23+'Oklahoma City Thunder'!F23+'Orlando Magic'!F23+'Philadelphia 76ers'!F23+'Phoenix Suns'!F23+'Portland Trail Blazers'!F23+'Sacramento Kings'!F23+'Toronto Raptors'!F23+'Utah Jazz'!F23+'Washington Wizards'!F23</f>
        <v>52800</v>
      </c>
      <c r="F23" s="1" t="n">
        <v>29</v>
      </c>
      <c r="G23" s="2" t="n">
        <f aca="false">E23/F23</f>
        <v>1820.68965517241</v>
      </c>
    </row>
    <row r="24" customFormat="false" ht="12.8" hidden="false" customHeight="false" outlineLevel="0" collapsed="false">
      <c r="A24" s="3" t="s">
        <v>23</v>
      </c>
      <c r="B24" s="3" t="n">
        <v>18.6</v>
      </c>
      <c r="C24" s="3" t="n">
        <v>24.9</v>
      </c>
      <c r="D24" s="4" t="n">
        <f aca="false">(B24/C24)</f>
        <v>0.746987951807229</v>
      </c>
      <c r="E24" s="1" t="n">
        <f aca="false">'Atlanta Hawks'!F24+'Boston Celtics'!F24+'Brooklyn Nets'!F24+'Charlotte Hornets'!F24+'Chicago Bulls'!F24+'Cleveland Cavaliers'!F24+'Dallas Mavericks'!F24+'Denver Nuggets'!F24+'Golden State Warriors'!F24+'Houston Rockets'!F24+'Indiana Pacers'!F24+'Los Angeles Clippers'!F24+'Los Angeles Lakers'!F24+'Memphis Grizzlies'!F24+'Miami Heat'!F24+'Milwaukee Bucks'!F24+'Minnesota Timberwolves'!F24+'New Orleans Pelicans'!F24+'New York Knicks'!F24+'Oklahoma City Thunder'!F24+'Orlando Magic'!F24+'Philadelphia 76ers'!F24+'Phoenix Suns'!F24+'Portland Trail Blazers'!F24+'Sacramento Kings'!F24+'Toronto Raptors'!F24+'Utah Jazz'!F24+'Washington Wizards'!F24</f>
        <v>53802</v>
      </c>
      <c r="F24" s="1" t="n">
        <v>29</v>
      </c>
      <c r="G24" s="2" t="n">
        <f aca="false">E24/F24</f>
        <v>1855.24137931034</v>
      </c>
    </row>
    <row r="25" customFormat="false" ht="12.8" hidden="false" customHeight="false" outlineLevel="0" collapsed="false">
      <c r="A25" s="3" t="s">
        <v>24</v>
      </c>
      <c r="B25" s="3" t="n">
        <v>19</v>
      </c>
      <c r="C25" s="3" t="n">
        <v>25.3</v>
      </c>
      <c r="D25" s="4" t="n">
        <f aca="false">(B25/C25)</f>
        <v>0.75098814229249</v>
      </c>
      <c r="E25" s="1" t="n">
        <f aca="false">'Atlanta Hawks'!F25+'Boston Celtics'!F25+'Brooklyn Nets'!F25+'Charlotte Hornets'!F25+'Chicago Bulls'!F25+'Cleveland Cavaliers'!F25+'Dallas Mavericks'!F25+'Denver Nuggets'!F25+'Golden State Warriors'!F25+'Houston Rockets'!F25+'Indiana Pacers'!F25+'Los Angeles Clippers'!F25+'Los Angeles Lakers'!F25+'Memphis Grizzlies'!F25+'Miami Heat'!F25+'Milwaukee Bucks'!F25+'Minnesota Timberwolves'!F25+'New Orleans Pelicans'!F25+'New York Knicks'!F25+'Oklahoma City Thunder'!F25+'Orlando Magic'!F25+'Philadelphia 76ers'!F25+'Phoenix Suns'!F25+'Portland Trail Blazers'!F25+'Sacramento Kings'!F25+'Toronto Raptors'!F25+'Utah Jazz'!F25+'Washington Wizards'!F25</f>
        <v>55119</v>
      </c>
      <c r="F25" s="1" t="n">
        <v>29</v>
      </c>
      <c r="G25" s="2" t="n">
        <f aca="false">E25/F25</f>
        <v>1900.65517241379</v>
      </c>
      <c r="J25" s="1" t="s">
        <v>25</v>
      </c>
      <c r="M25" s="1" t="s">
        <v>26</v>
      </c>
    </row>
    <row r="26" customFormat="false" ht="12.8" hidden="false" customHeight="false" outlineLevel="0" collapsed="false">
      <c r="A26" s="3" t="s">
        <v>27</v>
      </c>
      <c r="B26" s="3" t="n">
        <v>18.8</v>
      </c>
      <c r="C26" s="3" t="n">
        <v>25.8</v>
      </c>
      <c r="D26" s="4" t="n">
        <f aca="false">(B26/C26)</f>
        <v>0.728682170542636</v>
      </c>
      <c r="E26" s="1" t="n">
        <f aca="false">'Atlanta Hawks'!F26+'Boston Celtics'!F26+'Brooklyn Nets'!F26+'Charlotte Hornets'!F26+'Chicago Bulls'!F26+'Cleveland Cavaliers'!F26+'Dallas Mavericks'!F26+'Denver Nuggets'!F26+'Golden State Warriors'!F26+'Houston Rockets'!F26+'Indiana Pacers'!F26+'Los Angeles Clippers'!F26+'Los Angeles Lakers'!F26+'Memphis Grizzlies'!F26+'Miami Heat'!F26+'Milwaukee Bucks'!F26+'Minnesota Timberwolves'!F26+'New Orleans Pelicans'!F26+'New York Knicks'!F26+'Oklahoma City Thunder'!F26+'Orlando Magic'!F26+'Philadelphia 76ers'!F26+'Phoenix Suns'!F26+'Portland Trail Blazers'!F26+'Sacramento Kings'!F26+'Toronto Raptors'!F26+'Utah Jazz'!F26+'Washington Wizards'!F26</f>
        <v>35301</v>
      </c>
      <c r="F26" s="1" t="n">
        <v>29</v>
      </c>
      <c r="G26" s="2" t="n">
        <f aca="false">E26/F26</f>
        <v>1217.27586206897</v>
      </c>
      <c r="J26" s="1" t="s">
        <v>28</v>
      </c>
      <c r="M26" s="1" t="s">
        <v>29</v>
      </c>
    </row>
    <row r="27" customFormat="false" ht="12.8" hidden="false" customHeight="false" outlineLevel="0" collapsed="false">
      <c r="A27" s="3" t="s">
        <v>30</v>
      </c>
      <c r="B27" s="3" t="n">
        <v>19.4</v>
      </c>
      <c r="C27" s="3" t="n">
        <v>26.3</v>
      </c>
      <c r="D27" s="4" t="n">
        <f aca="false">(B27/C27)</f>
        <v>0.737642585551331</v>
      </c>
      <c r="E27" s="1" t="n">
        <f aca="false">'Atlanta Hawks'!F27+'Boston Celtics'!F27+'Brooklyn Nets'!F27+'Charlotte Hornets'!F27+'Chicago Bulls'!F27+'Cleveland Cavaliers'!F27+'Dallas Mavericks'!F27+'Denver Nuggets'!F27+'Golden State Warriors'!F27+'Houston Rockets'!F27+'Indiana Pacers'!F27+'Los Angeles Clippers'!F27+'Los Angeles Lakers'!F27+'Memphis Grizzlies'!F27+'Miami Heat'!F27+'Milwaukee Bucks'!F27+'Minnesota Timberwolves'!F27+'New Orleans Pelicans'!F27+'New York Knicks'!F27+'Oklahoma City Thunder'!F27+'Orlando Magic'!F27+'Philadelphia 76ers'!F27+'Phoenix Suns'!F27+'Portland Trail Blazers'!F27+'Sacramento Kings'!F27+'Toronto Raptors'!F27+'Utah Jazz'!F27+'Washington Wizards'!F27</f>
        <v>57975</v>
      </c>
      <c r="F27" s="1" t="n">
        <v>29</v>
      </c>
      <c r="G27" s="2" t="n">
        <f aca="false">E27/F27</f>
        <v>1999.13793103448</v>
      </c>
    </row>
    <row r="28" customFormat="false" ht="12.8" hidden="false" customHeight="false" outlineLevel="0" collapsed="false">
      <c r="A28" s="3" t="s">
        <v>31</v>
      </c>
      <c r="B28" s="3" t="n">
        <v>18.7</v>
      </c>
      <c r="C28" s="3" t="n">
        <v>25.3</v>
      </c>
      <c r="D28" s="4" t="n">
        <f aca="false">(B28/C28)</f>
        <v>0.739130434782609</v>
      </c>
      <c r="E28" s="1" t="n">
        <f aca="false">'Atlanta Hawks'!F28+'Boston Celtics'!F28+'Brooklyn Nets'!F28+'Charlotte Hornets'!F28+'Chicago Bulls'!F28+'Cleveland Cavaliers'!F28+'Dallas Mavericks'!F28+'Denver Nuggets'!F28+'Golden State Warriors'!F28+'Houston Rockets'!F28+'Indiana Pacers'!F28+'Los Angeles Clippers'!F28+'Los Angeles Lakers'!F28+'Memphis Grizzlies'!F28+'Miami Heat'!F28+'Milwaukee Bucks'!F28+'Minnesota Timberwolves'!F28+'New Orleans Pelicans'!F28+'New York Knicks'!F28+'Oklahoma City Thunder'!F28+'Orlando Magic'!F28+'Philadelphia 76ers'!F28+'Phoenix Suns'!F28+'Portland Trail Blazers'!F28+'Sacramento Kings'!F28+'Toronto Raptors'!F28+'Utah Jazz'!F28+'Washington Wizards'!F28</f>
        <v>56405</v>
      </c>
      <c r="F28" s="1" t="n">
        <v>29</v>
      </c>
      <c r="G28" s="2" t="n">
        <f aca="false">E28/F28</f>
        <v>1945</v>
      </c>
    </row>
    <row r="29" customFormat="false" ht="12.8" hidden="false" customHeight="false" outlineLevel="0" collapsed="false">
      <c r="A29" s="3" t="s">
        <v>32</v>
      </c>
      <c r="B29" s="3" t="n">
        <v>19.5</v>
      </c>
      <c r="C29" s="3" t="n">
        <v>26.4</v>
      </c>
      <c r="D29" s="4" t="n">
        <f aca="false">(B29/C29)</f>
        <v>0.738636363636364</v>
      </c>
      <c r="E29" s="1" t="n">
        <f aca="false">'Atlanta Hawks'!F29+'Boston Celtics'!F29+'Brooklyn Nets'!F29+'Charlotte Hornets'!F29+'Chicago Bulls'!F29+'Cleveland Cavaliers'!F29+'Dallas Mavericks'!F29+'Denver Nuggets'!F29+'Golden State Warriors'!F29+'Houston Rockets'!F29+'Indiana Pacers'!F29+'Los Angeles Clippers'!F29+'Los Angeles Lakers'!F29+'Memphis Grizzlies'!F29+'Miami Heat'!F29+'Milwaukee Bucks'!F29+'Minnesota Timberwolves'!F29+'New Orleans Pelicans'!F29+'New York Knicks'!F29+'Oklahoma City Thunder'!F29+'Orlando Magic'!F29+'Philadelphia 76ers'!F29+'Phoenix Suns'!F29+'Portland Trail Blazers'!F29+'Sacramento Kings'!F29+'Toronto Raptors'!F29+'Utah Jazz'!F29+'Washington Wizards'!F29</f>
        <v>58314</v>
      </c>
      <c r="F29" s="1" t="n">
        <v>29</v>
      </c>
      <c r="G29" s="2" t="n">
        <f aca="false">E29/F29</f>
        <v>2010.8275862069</v>
      </c>
    </row>
    <row r="30" customFormat="false" ht="12.8" hidden="false" customHeight="false" outlineLevel="0" collapsed="false">
      <c r="A30" s="3" t="s">
        <v>33</v>
      </c>
      <c r="B30" s="3" t="n">
        <v>19.9</v>
      </c>
      <c r="C30" s="3" t="n">
        <v>27.1</v>
      </c>
      <c r="D30" s="4" t="n">
        <f aca="false">(B30/C30)</f>
        <v>0.734317343173432</v>
      </c>
      <c r="E30" s="1" t="n">
        <f aca="false">'Atlanta Hawks'!F30+'Boston Celtics'!F30+'Brooklyn Nets'!F30+'Charlotte Hornets'!F30+'Chicago Bulls'!F30+'Cleveland Cavaliers'!F30+'Dallas Mavericks'!F30+'Denver Nuggets'!F30+'Golden State Warriors'!F30+'Houston Rockets'!F30+'Indiana Pacers'!F30+'Los Angeles Clippers'!F30+'Los Angeles Lakers'!F30+'Memphis Grizzlies'!F30+'Miami Heat'!F30+'Milwaukee Bucks'!F30+'Minnesota Timberwolves'!F30+'New Orleans Pelicans'!F30+'New York Knicks'!F30+'Oklahoma City Thunder'!F30+'Orlando Magic'!F30+'Philadelphia 76ers'!F30+'Phoenix Suns'!F30+'Portland Trail Blazers'!F30+'Sacramento Kings'!F30+'Toronto Raptors'!F30+'Utah Jazz'!F30+'Washington Wizards'!F30</f>
        <v>55842</v>
      </c>
      <c r="F30" s="1" t="n">
        <v>27</v>
      </c>
      <c r="G30" s="2" t="n">
        <f aca="false">E30/F30</f>
        <v>2068.22222222222</v>
      </c>
    </row>
    <row r="31" customFormat="false" ht="12.8" hidden="false" customHeight="false" outlineLevel="0" collapsed="false">
      <c r="A31" s="3" t="s">
        <v>34</v>
      </c>
      <c r="B31" s="3" t="n">
        <v>19.6</v>
      </c>
      <c r="C31" s="3" t="n">
        <v>26.6</v>
      </c>
      <c r="D31" s="4" t="n">
        <f aca="false">(B31/C31)</f>
        <v>0.736842105263158</v>
      </c>
      <c r="E31" s="1" t="n">
        <f aca="false">'Atlanta Hawks'!F31+'Boston Celtics'!F31+'Brooklyn Nets'!F31+'Charlotte Hornets'!F31+'Chicago Bulls'!F31+'Cleveland Cavaliers'!F31+'Dallas Mavericks'!F31+'Denver Nuggets'!F31+'Golden State Warriors'!F31+'Houston Rockets'!F31+'Indiana Pacers'!F31+'Los Angeles Clippers'!F31+'Los Angeles Lakers'!F31+'Memphis Grizzlies'!F31+'Miami Heat'!F31+'Milwaukee Bucks'!F31+'Minnesota Timberwolves'!F31+'New Orleans Pelicans'!F31+'New York Knicks'!F31+'Oklahoma City Thunder'!F31+'Orlando Magic'!F31+'Philadelphia 76ers'!F31+'Phoenix Suns'!F31+'Portland Trail Blazers'!F31+'Sacramento Kings'!F31+'Toronto Raptors'!F31+'Utah Jazz'!F31+'Washington Wizards'!F31</f>
        <v>55144</v>
      </c>
      <c r="F31" s="1" t="n">
        <v>27</v>
      </c>
      <c r="G31" s="2" t="n">
        <f aca="false">E31/F31</f>
        <v>2042.37037037037</v>
      </c>
    </row>
    <row r="32" customFormat="false" ht="12.8" hidden="false" customHeight="false" outlineLevel="0" collapsed="false">
      <c r="A32" s="3" t="s">
        <v>35</v>
      </c>
      <c r="B32" s="3" t="n">
        <v>20.9</v>
      </c>
      <c r="C32" s="3" t="n">
        <v>27.7</v>
      </c>
      <c r="D32" s="4" t="n">
        <f aca="false">(B32/C32)</f>
        <v>0.754512635379061</v>
      </c>
      <c r="E32" s="1" t="n">
        <f aca="false">'Atlanta Hawks'!F32+'Boston Celtics'!F32+'Brooklyn Nets'!F32+'Charlotte Hornets'!F32+'Chicago Bulls'!F32+'Cleveland Cavaliers'!F32+'Dallas Mavericks'!F32+'Denver Nuggets'!F32+'Golden State Warriors'!F32+'Houston Rockets'!F32+'Indiana Pacers'!F32+'Los Angeles Clippers'!F32+'Los Angeles Lakers'!F32+'Memphis Grizzlies'!F32+'Miami Heat'!F32+'Milwaukee Bucks'!F32+'Minnesota Timberwolves'!F32+'New Orleans Pelicans'!F32+'New York Knicks'!F32+'Oklahoma City Thunder'!F32+'Orlando Magic'!F32+'Philadelphia 76ers'!F32+'Phoenix Suns'!F32+'Portland Trail Blazers'!F32+'Sacramento Kings'!F32+'Toronto Raptors'!F32+'Utah Jazz'!F32+'Washington Wizards'!F32</f>
        <v>56910</v>
      </c>
      <c r="F32" s="1" t="n">
        <v>27</v>
      </c>
      <c r="G32" s="2" t="n">
        <f aca="false">E32/F32</f>
        <v>2107.77777777778</v>
      </c>
    </row>
    <row r="33" customFormat="false" ht="12.8" hidden="false" customHeight="false" outlineLevel="0" collapsed="false">
      <c r="A33" s="3" t="s">
        <v>36</v>
      </c>
      <c r="B33" s="3" t="n">
        <v>20.2</v>
      </c>
      <c r="C33" s="3" t="n">
        <v>26.7</v>
      </c>
      <c r="D33" s="4" t="n">
        <f aca="false">(B33/C33)</f>
        <v>0.756554307116105</v>
      </c>
      <c r="E33" s="1" t="n">
        <f aca="false">'Atlanta Hawks'!F33+'Boston Celtics'!F33+'Brooklyn Nets'!F33+'Charlotte Hornets'!F33+'Chicago Bulls'!F33+'Cleveland Cavaliers'!F33+'Dallas Mavericks'!F33+'Denver Nuggets'!F33+'Golden State Warriors'!F33+'Houston Rockets'!F33+'Indiana Pacers'!F33+'Los Angeles Clippers'!F33+'Los Angeles Lakers'!F33+'Memphis Grizzlies'!F33+'Miami Heat'!F33+'Milwaukee Bucks'!F33+'Minnesota Timberwolves'!F33+'New Orleans Pelicans'!F33+'New York Knicks'!F33+'Oklahoma City Thunder'!F33+'Orlando Magic'!F33+'Philadelphia 76ers'!F33+'Phoenix Suns'!F33+'Portland Trail Blazers'!F33+'Sacramento Kings'!F33+'Toronto Raptors'!F33+'Utah Jazz'!F33+'Washington Wizards'!F33</f>
        <v>54520</v>
      </c>
      <c r="F33" s="1" t="n">
        <v>27</v>
      </c>
      <c r="G33" s="2" t="n">
        <f aca="false">E33/F33</f>
        <v>2019.25925925926</v>
      </c>
    </row>
    <row r="34" customFormat="false" ht="12.8" hidden="false" customHeight="false" outlineLevel="0" collapsed="false">
      <c r="A34" s="3" t="s">
        <v>37</v>
      </c>
      <c r="B34" s="3" t="n">
        <v>21.3</v>
      </c>
      <c r="C34" s="3" t="n">
        <v>27.9</v>
      </c>
      <c r="D34" s="4" t="n">
        <f aca="false">(B34/C34)</f>
        <v>0.763440860215054</v>
      </c>
      <c r="E34" s="1" t="n">
        <f aca="false">'Atlanta Hawks'!F34+'Boston Celtics'!F34+'Brooklyn Nets'!F34+'Charlotte Hornets'!F34+'Chicago Bulls'!F34+'Cleveland Cavaliers'!F34+'Dallas Mavericks'!F34+'Denver Nuggets'!F34+'Golden State Warriors'!F34+'Houston Rockets'!F34+'Indiana Pacers'!F34+'Los Angeles Clippers'!F34+'Los Angeles Lakers'!F34+'Memphis Grizzlies'!F34+'Miami Heat'!F34+'Milwaukee Bucks'!F34+'Minnesota Timberwolves'!F34+'New Orleans Pelicans'!F34+'New York Knicks'!F34+'Oklahoma City Thunder'!F34+'Orlando Magic'!F34+'Philadelphia 76ers'!F34+'Phoenix Suns'!F34+'Portland Trail Blazers'!F34+'Sacramento Kings'!F34+'Toronto Raptors'!F34+'Utah Jazz'!F34+'Washington Wizards'!F34</f>
        <v>56912</v>
      </c>
      <c r="F34" s="1" t="n">
        <v>27</v>
      </c>
      <c r="G34" s="2" t="n">
        <f aca="false">E34/F34</f>
        <v>2107.85185185185</v>
      </c>
    </row>
    <row r="35" customFormat="false" ht="12.8" hidden="false" customHeight="false" outlineLevel="0" collapsed="false">
      <c r="A35" s="3" t="s">
        <v>38</v>
      </c>
      <c r="B35" s="3" t="n">
        <v>21.8</v>
      </c>
      <c r="C35" s="3" t="n">
        <v>28.5</v>
      </c>
      <c r="D35" s="4" t="n">
        <f aca="false">(B35/C35)</f>
        <v>0.764912280701754</v>
      </c>
      <c r="E35" s="1" t="n">
        <f aca="false">'Atlanta Hawks'!F35+'Boston Celtics'!F35+'Brooklyn Nets'!F35+'Charlotte Hornets'!F35+'Chicago Bulls'!F35+'Cleveland Cavaliers'!F35+'Dallas Mavericks'!F35+'Denver Nuggets'!F35+'Golden State Warriors'!F35+'Houston Rockets'!F35+'Indiana Pacers'!F35+'Los Angeles Clippers'!F35+'Los Angeles Lakers'!F35+'Memphis Grizzlies'!F35+'Miami Heat'!F35+'Milwaukee Bucks'!F35+'Minnesota Timberwolves'!F35+'New Orleans Pelicans'!F35+'New York Knicks'!F35+'Oklahoma City Thunder'!F35+'Orlando Magic'!F35+'Philadelphia 76ers'!F35+'Phoenix Suns'!F35+'Portland Trail Blazers'!F35+'Sacramento Kings'!F35+'Toronto Raptors'!F35+'Utah Jazz'!F35+'Washington Wizards'!F35</f>
        <v>56364</v>
      </c>
      <c r="F35" s="1" t="n">
        <v>27</v>
      </c>
      <c r="G35" s="2" t="n">
        <f aca="false">E35/F35</f>
        <v>2087.55555555556</v>
      </c>
    </row>
    <row r="36" customFormat="false" ht="12.8" hidden="false" customHeight="false" outlineLevel="0" collapsed="false">
      <c r="A36" s="3" t="s">
        <v>39</v>
      </c>
      <c r="B36" s="3" t="n">
        <v>22.1</v>
      </c>
      <c r="C36" s="3" t="n">
        <v>28.8</v>
      </c>
      <c r="D36" s="4" t="n">
        <f aca="false">(B36/C36)</f>
        <v>0.767361111111111</v>
      </c>
      <c r="E36" s="1" t="n">
        <f aca="false">'Atlanta Hawks'!F36+'Boston Celtics'!F36+'Brooklyn Nets'!F36+'Charlotte Hornets'!F36+'Chicago Bulls'!F36+'Cleveland Cavaliers'!F36+'Dallas Mavericks'!F36+'Denver Nuggets'!F36+'Golden State Warriors'!F36+'Houston Rockets'!F36+'Indiana Pacers'!F36+'Los Angeles Clippers'!F36+'Los Angeles Lakers'!F36+'Memphis Grizzlies'!F36+'Miami Heat'!F36+'Milwaukee Bucks'!F36+'Minnesota Timberwolves'!F36+'New Orleans Pelicans'!F36+'New York Knicks'!F36+'Oklahoma City Thunder'!F36+'Orlando Magic'!F36+'Philadelphia 76ers'!F36+'Phoenix Suns'!F36+'Portland Trail Blazers'!F36+'Sacramento Kings'!F36+'Toronto Raptors'!F36+'Utah Jazz'!F36+'Washington Wizards'!F36</f>
        <v>52261</v>
      </c>
      <c r="F36" s="1" t="n">
        <v>25</v>
      </c>
      <c r="G36" s="2" t="n">
        <f aca="false">E36/F36</f>
        <v>2090.44</v>
      </c>
    </row>
    <row r="37" customFormat="false" ht="12.8" hidden="false" customHeight="false" outlineLevel="0" collapsed="false">
      <c r="A37" s="3" t="s">
        <v>40</v>
      </c>
      <c r="B37" s="3" t="n">
        <v>22.3</v>
      </c>
      <c r="C37" s="3" t="n">
        <v>29.1</v>
      </c>
      <c r="D37" s="4" t="n">
        <f aca="false">(B37/C37)</f>
        <v>0.766323024054983</v>
      </c>
      <c r="E37" s="1" t="n">
        <f aca="false">'Atlanta Hawks'!F37+'Boston Celtics'!F37+'Brooklyn Nets'!F37+'Charlotte Hornets'!F37+'Chicago Bulls'!F37+'Cleveland Cavaliers'!F37+'Dallas Mavericks'!F37+'Denver Nuggets'!F37+'Golden State Warriors'!F37+'Houston Rockets'!F37+'Indiana Pacers'!F37+'Los Angeles Clippers'!F37+'Los Angeles Lakers'!F37+'Memphis Grizzlies'!F37+'Miami Heat'!F37+'Milwaukee Bucks'!F37+'Minnesota Timberwolves'!F37+'New Orleans Pelicans'!F37+'New York Knicks'!F37+'Oklahoma City Thunder'!F37+'Orlando Magic'!F37+'Philadelphia 76ers'!F37+'Phoenix Suns'!F37+'Portland Trail Blazers'!F37+'Sacramento Kings'!F37+'Toronto Raptors'!F37+'Utah Jazz'!F37+'Washington Wizards'!F37</f>
        <v>49909</v>
      </c>
      <c r="F37" s="1" t="n">
        <v>23</v>
      </c>
      <c r="G37" s="2" t="n">
        <f aca="false">E37/F37</f>
        <v>2169.95652173913</v>
      </c>
    </row>
    <row r="38" customFormat="false" ht="12.8" hidden="false" customHeight="false" outlineLevel="0" collapsed="false">
      <c r="A38" s="3" t="s">
        <v>41</v>
      </c>
      <c r="B38" s="3" t="n">
        <v>23.2</v>
      </c>
      <c r="C38" s="3" t="n">
        <v>30.5</v>
      </c>
      <c r="D38" s="4" t="n">
        <f aca="false">(B38/C38)</f>
        <v>0.760655737704918</v>
      </c>
      <c r="E38" s="1" t="n">
        <f aca="false">'Atlanta Hawks'!F38+'Boston Celtics'!F38+'Brooklyn Nets'!F38+'Charlotte Hornets'!F38+'Chicago Bulls'!F38+'Cleveland Cavaliers'!F38+'Dallas Mavericks'!F38+'Denver Nuggets'!F38+'Golden State Warriors'!F38+'Houston Rockets'!F38+'Indiana Pacers'!F38+'Los Angeles Clippers'!F38+'Los Angeles Lakers'!F38+'Memphis Grizzlies'!F38+'Miami Heat'!F38+'Milwaukee Bucks'!F38+'Minnesota Timberwolves'!F38+'New Orleans Pelicans'!F38+'New York Knicks'!F38+'Oklahoma City Thunder'!F38+'Orlando Magic'!F38+'Philadelphia 76ers'!F38+'Phoenix Suns'!F38+'Portland Trail Blazers'!F38+'Sacramento Kings'!F38+'Toronto Raptors'!F38+'Utah Jazz'!F38+'Washington Wizards'!F38</f>
        <v>52555</v>
      </c>
      <c r="F38" s="1" t="n">
        <v>23</v>
      </c>
      <c r="G38" s="2" t="n">
        <f aca="false">E38/F38</f>
        <v>2285</v>
      </c>
    </row>
    <row r="39" customFormat="false" ht="12.8" hidden="false" customHeight="false" outlineLevel="0" collapsed="false">
      <c r="A39" s="3" t="s">
        <v>42</v>
      </c>
      <c r="B39" s="3" t="n">
        <v>22.9</v>
      </c>
      <c r="C39" s="3" t="n">
        <v>30.3</v>
      </c>
      <c r="D39" s="4" t="n">
        <f aca="false">(B39/C39)</f>
        <v>0.755775577557756</v>
      </c>
      <c r="E39" s="1" t="n">
        <f aca="false">'Atlanta Hawks'!F39+'Boston Celtics'!F39+'Brooklyn Nets'!F39+'Charlotte Hornets'!F39+'Chicago Bulls'!F39+'Cleveland Cavaliers'!F39+'Dallas Mavericks'!F39+'Denver Nuggets'!F39+'Golden State Warriors'!F39+'Houston Rockets'!F39+'Indiana Pacers'!F39+'Los Angeles Clippers'!F39+'Los Angeles Lakers'!F39+'Memphis Grizzlies'!F39+'Miami Heat'!F39+'Milwaukee Bucks'!F39+'Minnesota Timberwolves'!F39+'New Orleans Pelicans'!F39+'New York Knicks'!F39+'Oklahoma City Thunder'!F39+'Orlando Magic'!F39+'Philadelphia 76ers'!F39+'Phoenix Suns'!F39+'Portland Trail Blazers'!F39+'Sacramento Kings'!F39+'Toronto Raptors'!F39+'Utah Jazz'!F39+'Washington Wizards'!F39</f>
        <v>52256</v>
      </c>
      <c r="F39" s="1" t="n">
        <v>23</v>
      </c>
      <c r="G39" s="2" t="n">
        <f aca="false">E39/F39</f>
        <v>2272</v>
      </c>
    </row>
    <row r="40" customFormat="false" ht="12.8" hidden="false" customHeight="false" outlineLevel="0" collapsed="false">
      <c r="A40" s="3" t="s">
        <v>43</v>
      </c>
      <c r="B40" s="3" t="n">
        <v>22.4</v>
      </c>
      <c r="C40" s="3" t="n">
        <v>29.4</v>
      </c>
      <c r="D40" s="4" t="n">
        <f aca="false">(B40/C40)</f>
        <v>0.761904761904762</v>
      </c>
      <c r="E40" s="1" t="n">
        <f aca="false">'Atlanta Hawks'!F40+'Boston Celtics'!F40+'Brooklyn Nets'!F40+'Charlotte Hornets'!F40+'Chicago Bulls'!F40+'Cleveland Cavaliers'!F40+'Dallas Mavericks'!F40+'Denver Nuggets'!F40+'Golden State Warriors'!F40+'Houston Rockets'!F40+'Indiana Pacers'!F40+'Los Angeles Clippers'!F40+'Los Angeles Lakers'!F40+'Memphis Grizzlies'!F40+'Miami Heat'!F40+'Milwaukee Bucks'!F40+'Minnesota Timberwolves'!F40+'New Orleans Pelicans'!F40+'New York Knicks'!F40+'Oklahoma City Thunder'!F40+'Orlando Magic'!F40+'Philadelphia 76ers'!F40+'Phoenix Suns'!F40+'Portland Trail Blazers'!F40+'Sacramento Kings'!F40+'Toronto Raptors'!F40+'Utah Jazz'!F40+'Washington Wizards'!F40</f>
        <v>50548</v>
      </c>
      <c r="F40" s="1" t="n">
        <v>23</v>
      </c>
      <c r="G40" s="2" t="n">
        <f aca="false">E40/F40</f>
        <v>2197.73913043478</v>
      </c>
    </row>
    <row r="41" customFormat="false" ht="12.8" hidden="false" customHeight="false" outlineLevel="0" collapsed="false">
      <c r="A41" s="3" t="s">
        <v>44</v>
      </c>
      <c r="B41" s="3" t="n">
        <v>22.6</v>
      </c>
      <c r="C41" s="3" t="n">
        <v>29.7</v>
      </c>
      <c r="D41" s="4" t="n">
        <f aca="false">(B41/C41)</f>
        <v>0.760942760942761</v>
      </c>
      <c r="E41" s="1" t="n">
        <f aca="false">'Atlanta Hawks'!F41+'Boston Celtics'!F41+'Brooklyn Nets'!F41+'Charlotte Hornets'!F41+'Chicago Bulls'!F41+'Cleveland Cavaliers'!F41+'Dallas Mavericks'!F41+'Denver Nuggets'!F41+'Golden State Warriors'!F41+'Houston Rockets'!F41+'Indiana Pacers'!F41+'Los Angeles Clippers'!F41+'Los Angeles Lakers'!F41+'Memphis Grizzlies'!F41+'Miami Heat'!F41+'Milwaukee Bucks'!F41+'Minnesota Timberwolves'!F41+'New Orleans Pelicans'!F41+'New York Knicks'!F41+'Oklahoma City Thunder'!F41+'Orlando Magic'!F41+'Philadelphia 76ers'!F41+'Phoenix Suns'!F41+'Portland Trail Blazers'!F41+'Sacramento Kings'!F41+'Toronto Raptors'!F41+'Utah Jazz'!F41+'Washington Wizards'!F41</f>
        <v>50841</v>
      </c>
      <c r="F41" s="1" t="n">
        <v>23</v>
      </c>
      <c r="G41" s="2" t="n">
        <f aca="false">E41/F41</f>
        <v>2210.47826086957</v>
      </c>
    </row>
    <row r="42" customFormat="false" ht="12.8" hidden="false" customHeight="false" outlineLevel="0" collapsed="false">
      <c r="A42" s="3" t="s">
        <v>45</v>
      </c>
      <c r="B42" s="3" t="n">
        <v>20.9</v>
      </c>
      <c r="C42" s="3" t="n">
        <v>28.3</v>
      </c>
      <c r="D42" s="4" t="n">
        <f aca="false">(B42/C42)</f>
        <v>0.738515901060071</v>
      </c>
      <c r="E42" s="1" t="n">
        <f aca="false">'Atlanta Hawks'!F42+'Boston Celtics'!F42+'Brooklyn Nets'!F42+'Charlotte Hornets'!F42+'Chicago Bulls'!F42+'Cleveland Cavaliers'!F42+'Dallas Mavericks'!F42+'Denver Nuggets'!F42+'Golden State Warriors'!F42+'Houston Rockets'!F42+'Indiana Pacers'!F42+'Los Angeles Clippers'!F42+'Los Angeles Lakers'!F42+'Memphis Grizzlies'!F42+'Miami Heat'!F42+'Milwaukee Bucks'!F42+'Minnesota Timberwolves'!F42+'New Orleans Pelicans'!F42+'New York Knicks'!F42+'Oklahoma City Thunder'!F42+'Orlando Magic'!F42+'Philadelphia 76ers'!F42+'Phoenix Suns'!F42+'Portland Trail Blazers'!F42+'Sacramento Kings'!F42+'Toronto Raptors'!F42+'Utah Jazz'!F42+'Washington Wizards'!F42</f>
        <v>48280</v>
      </c>
      <c r="F42" s="1" t="n">
        <v>23</v>
      </c>
      <c r="G42" s="2" t="n">
        <f aca="false">E42/F42</f>
        <v>2099.13043478261</v>
      </c>
    </row>
    <row r="43" customFormat="false" ht="12.8" hidden="false" customHeight="false" outlineLevel="0" collapsed="false">
      <c r="A43" s="3" t="s">
        <v>46</v>
      </c>
      <c r="B43" s="3" t="n">
        <v>21.3</v>
      </c>
      <c r="C43" s="3" t="n">
        <v>28.6</v>
      </c>
      <c r="D43" s="4" t="n">
        <f aca="false">(B43/C43)</f>
        <v>0.744755244755245</v>
      </c>
      <c r="E43" s="1" t="n">
        <f aca="false">'Atlanta Hawks'!F43+'Boston Celtics'!F43+'Brooklyn Nets'!F43+'Charlotte Hornets'!F43+'Chicago Bulls'!F43+'Cleveland Cavaliers'!F43+'Dallas Mavericks'!F43+'Denver Nuggets'!F43+'Golden State Warriors'!F43+'Houston Rockets'!F43+'Indiana Pacers'!F43+'Los Angeles Clippers'!F43+'Los Angeles Lakers'!F43+'Memphis Grizzlies'!F43+'Miami Heat'!F43+'Milwaukee Bucks'!F43+'Minnesota Timberwolves'!F43+'New Orleans Pelicans'!F43+'New York Knicks'!F43+'Oklahoma City Thunder'!F43+'Orlando Magic'!F43+'Philadelphia 76ers'!F43+'Phoenix Suns'!F43+'Portland Trail Blazers'!F43+'Sacramento Kings'!F43+'Toronto Raptors'!F43+'Utah Jazz'!F43+'Washington Wizards'!F43</f>
        <v>48973</v>
      </c>
      <c r="F43" s="1" t="n">
        <v>23</v>
      </c>
      <c r="G43" s="2" t="n">
        <f aca="false">E43/F43</f>
        <v>2129.26086956522</v>
      </c>
    </row>
    <row r="44" customFormat="false" ht="12.8" hidden="false" customHeight="false" outlineLevel="0" collapsed="false">
      <c r="A44" s="3" t="s">
        <v>47</v>
      </c>
      <c r="B44" s="3" t="n">
        <v>21.7</v>
      </c>
      <c r="C44" s="3" t="n">
        <v>28.9</v>
      </c>
      <c r="D44" s="4" t="n">
        <f aca="false">(B44/C44)</f>
        <v>0.750865051903114</v>
      </c>
      <c r="E44" s="1" t="n">
        <f aca="false">'Atlanta Hawks'!F44+'Boston Celtics'!F44+'Brooklyn Nets'!F44+'Charlotte Hornets'!F44+'Chicago Bulls'!F44+'Cleveland Cavaliers'!F44+'Dallas Mavericks'!F44+'Denver Nuggets'!F44+'Golden State Warriors'!F44+'Houston Rockets'!F44+'Indiana Pacers'!F44+'Los Angeles Clippers'!F44+'Los Angeles Lakers'!F44+'Memphis Grizzlies'!F44+'Miami Heat'!F44+'Milwaukee Bucks'!F44+'Minnesota Timberwolves'!F44+'New Orleans Pelicans'!F44+'New York Knicks'!F44+'Oklahoma City Thunder'!F44+'Orlando Magic'!F44+'Philadelphia 76ers'!F44+'Phoenix Suns'!F44+'Portland Trail Blazers'!F44+'Sacramento Kings'!F44+'Toronto Raptors'!F44+'Utah Jazz'!F44+'Washington Wizards'!F44</f>
        <v>49483</v>
      </c>
      <c r="F44" s="1" t="n">
        <v>23</v>
      </c>
      <c r="G44" s="2" t="n">
        <f aca="false">E44/F44</f>
        <v>2151.4347826087</v>
      </c>
    </row>
    <row r="45" customFormat="false" ht="12.8" hidden="false" customHeight="false" outlineLevel="0" collapsed="false">
      <c r="A45" s="3" t="s">
        <v>48</v>
      </c>
      <c r="B45" s="3" t="n">
        <v>21.3</v>
      </c>
      <c r="C45" s="3" t="n">
        <v>27.8</v>
      </c>
      <c r="D45" s="4" t="n">
        <f aca="false">(B45/C45)</f>
        <v>0.766187050359712</v>
      </c>
      <c r="E45" s="1" t="n">
        <f aca="false">'Atlanta Hawks'!F45+'Boston Celtics'!F45+'Brooklyn Nets'!F45+'Charlotte Hornets'!F45+'Chicago Bulls'!F45+'Cleveland Cavaliers'!F45+'Dallas Mavericks'!F45+'Denver Nuggets'!F45+'Golden State Warriors'!F45+'Houston Rockets'!F45+'Indiana Pacers'!F45+'Los Angeles Clippers'!F45+'Los Angeles Lakers'!F45+'Memphis Grizzlies'!F45+'Miami Heat'!F45+'Milwaukee Bucks'!F45+'Minnesota Timberwolves'!F45+'New Orleans Pelicans'!F45+'New York Knicks'!F45+'Oklahoma City Thunder'!F45+'Orlando Magic'!F45+'Philadelphia 76ers'!F45+'Phoenix Suns'!F45+'Portland Trail Blazers'!F45+'Sacramento Kings'!F45+'Toronto Raptors'!F45+'Utah Jazz'!F45+'Washington Wizards'!F45</f>
        <v>45535</v>
      </c>
      <c r="F45" s="1" t="n">
        <v>22</v>
      </c>
      <c r="G45" s="2" t="n">
        <f aca="false">E45/F45</f>
        <v>2069.77272727273</v>
      </c>
    </row>
    <row r="46" customFormat="false" ht="12.8" hidden="false" customHeight="false" outlineLevel="0" collapsed="false">
      <c r="A46" s="3" t="s">
        <v>49</v>
      </c>
      <c r="B46" s="3" t="n">
        <v>21.3</v>
      </c>
      <c r="C46" s="3" t="n">
        <v>28.3</v>
      </c>
      <c r="D46" s="4" t="n">
        <f aca="false">(B46/C46)</f>
        <v>0.752650176678445</v>
      </c>
      <c r="E46" s="1" t="n">
        <f aca="false">'Atlanta Hawks'!F46+'Boston Celtics'!F46+'Brooklyn Nets'!F46+'Charlotte Hornets'!F46+'Chicago Bulls'!F46+'Cleveland Cavaliers'!F46+'Dallas Mavericks'!F46+'Denver Nuggets'!F46+'Golden State Warriors'!F46+'Houston Rockets'!F46+'Indiana Pacers'!F46+'Los Angeles Clippers'!F46+'Los Angeles Lakers'!F46+'Memphis Grizzlies'!F46+'Miami Heat'!F46+'Milwaukee Bucks'!F46+'Minnesota Timberwolves'!F46+'New Orleans Pelicans'!F46+'New York Knicks'!F46+'Oklahoma City Thunder'!F46+'Orlando Magic'!F46+'Philadelphia 76ers'!F46+'Phoenix Suns'!F46+'Portland Trail Blazers'!F46+'Sacramento Kings'!F46+'Toronto Raptors'!F46+'Utah Jazz'!F46+'Washington Wizards'!F46</f>
        <v>46405</v>
      </c>
      <c r="F46" s="1" t="n">
        <v>22</v>
      </c>
      <c r="G46" s="2" t="n">
        <f aca="false">E46/F46</f>
        <v>2109.31818181818</v>
      </c>
    </row>
    <row r="47" customFormat="false" ht="12.8" hidden="false" customHeight="false" outlineLevel="0" collapsed="false">
      <c r="A47" s="3" t="s">
        <v>50</v>
      </c>
      <c r="B47" s="3" t="n">
        <v>21.4</v>
      </c>
      <c r="C47" s="3" t="n">
        <v>28.4</v>
      </c>
      <c r="D47" s="4" t="n">
        <f aca="false">(B47/C47)</f>
        <v>0.753521126760563</v>
      </c>
      <c r="E47" s="1" t="n">
        <f aca="false">'Atlanta Hawks'!F47+'Boston Celtics'!F47+'Brooklyn Nets'!F47+'Charlotte Hornets'!F47+'Chicago Bulls'!F47+'Cleveland Cavaliers'!F47+'Dallas Mavericks'!F47+'Denver Nuggets'!F47+'Golden State Warriors'!F47+'Houston Rockets'!F47+'Indiana Pacers'!F47+'Los Angeles Clippers'!F47+'Los Angeles Lakers'!F47+'Memphis Grizzlies'!F47+'Miami Heat'!F47+'Milwaukee Bucks'!F47+'Minnesota Timberwolves'!F47+'New Orleans Pelicans'!F47+'New York Knicks'!F47+'Oklahoma City Thunder'!F47+'Orlando Magic'!F47+'Philadelphia 76ers'!F47+'Phoenix Suns'!F47+'Portland Trail Blazers'!F47+'Sacramento Kings'!F47+'Toronto Raptors'!F47+'Utah Jazz'!F47+'Washington Wizards'!F47</f>
        <v>46517</v>
      </c>
      <c r="F47" s="1" t="n">
        <v>22</v>
      </c>
      <c r="G47" s="2" t="n">
        <f aca="false">E47/F47</f>
        <v>2114.40909090909</v>
      </c>
    </row>
    <row r="48" customFormat="false" ht="12.8" hidden="false" customHeight="false" outlineLevel="0" collapsed="false">
      <c r="A48" s="3" t="s">
        <v>51</v>
      </c>
      <c r="B48" s="3" t="n">
        <v>20.8</v>
      </c>
      <c r="C48" s="3" t="n">
        <v>27.7</v>
      </c>
      <c r="D48" s="4" t="n">
        <f aca="false">(B48/C48)</f>
        <v>0.750902527075812</v>
      </c>
      <c r="E48" s="1" t="n">
        <f aca="false">'Atlanta Hawks'!F48+'Boston Celtics'!F48+'Brooklyn Nets'!F48+'Charlotte Hornets'!F48+'Chicago Bulls'!F48+'Cleveland Cavaliers'!F48+'Dallas Mavericks'!F48+'Denver Nuggets'!F48+'Golden State Warriors'!F48+'Houston Rockets'!F48+'Indiana Pacers'!F48+'Los Angeles Clippers'!F48+'Los Angeles Lakers'!F48+'Memphis Grizzlies'!F48+'Miami Heat'!F48+'Milwaukee Bucks'!F48+'Minnesota Timberwolves'!F48+'New Orleans Pelicans'!F48+'New York Knicks'!F48+'Oklahoma City Thunder'!F48+'Orlando Magic'!F48+'Philadelphia 76ers'!F48+'Phoenix Suns'!F48+'Portland Trail Blazers'!F48+'Sacramento Kings'!F48+'Toronto Raptors'!F48+'Utah Jazz'!F48+'Washington Wizards'!F48</f>
        <v>45561</v>
      </c>
      <c r="F48" s="1" t="n">
        <v>22</v>
      </c>
      <c r="G48" s="2" t="n">
        <f aca="false">E48/F48</f>
        <v>2070.95454545455</v>
      </c>
    </row>
    <row r="49" customFormat="false" ht="12.8" hidden="false" customHeight="false" outlineLevel="0" collapsed="false">
      <c r="A49" s="3" t="s">
        <v>52</v>
      </c>
      <c r="B49" s="3" t="n">
        <v>20.2</v>
      </c>
      <c r="C49" s="3" t="n">
        <v>26.9</v>
      </c>
      <c r="D49" s="4" t="n">
        <f aca="false">(B49/C49)</f>
        <v>0.75092936802974</v>
      </c>
      <c r="E49" s="1" t="n">
        <f aca="false">'Atlanta Hawks'!F49+'Boston Celtics'!F49+'Brooklyn Nets'!F49+'Charlotte Hornets'!F49+'Chicago Bulls'!F49+'Cleveland Cavaliers'!F49+'Dallas Mavericks'!F49+'Denver Nuggets'!F49+'Golden State Warriors'!F49+'Houston Rockets'!F49+'Indiana Pacers'!F49+'Los Angeles Clippers'!F49+'Los Angeles Lakers'!F49+'Memphis Grizzlies'!F49+'Miami Heat'!F49+'Milwaukee Bucks'!F49+'Minnesota Timberwolves'!F49+'New Orleans Pelicans'!F49+'New York Knicks'!F49+'Oklahoma City Thunder'!F49+'Orlando Magic'!F49+'Philadelphia 76ers'!F49+'Phoenix Suns'!F49+'Portland Trail Blazers'!F49+'Sacramento Kings'!F49+'Toronto Raptors'!F49+'Utah Jazz'!F49+'Washington Wizards'!F49</f>
        <v>44967</v>
      </c>
      <c r="F49" s="1" t="n">
        <v>18</v>
      </c>
      <c r="G49" s="2" t="n">
        <f aca="false">E49/F49</f>
        <v>2498.16666666667</v>
      </c>
    </row>
    <row r="50" customFormat="false" ht="12.8" hidden="false" customHeight="false" outlineLevel="0" collapsed="false">
      <c r="A50" s="3" t="s">
        <v>53</v>
      </c>
      <c r="B50" s="3" t="n">
        <v>19.3</v>
      </c>
      <c r="C50" s="3" t="n">
        <v>25.2</v>
      </c>
      <c r="D50" s="4" t="n">
        <f aca="false">(B50/C50)</f>
        <v>0.765873015873016</v>
      </c>
      <c r="E50" s="1" t="n">
        <f aca="false">'Atlanta Hawks'!F50+'Boston Celtics'!F50+'Brooklyn Nets'!F50+'Charlotte Hornets'!F50+'Chicago Bulls'!F50+'Cleveland Cavaliers'!F50+'Dallas Mavericks'!F50+'Denver Nuggets'!F50+'Golden State Warriors'!F50+'Houston Rockets'!F50+'Indiana Pacers'!F50+'Los Angeles Clippers'!F50+'Los Angeles Lakers'!F50+'Memphis Grizzlies'!F50+'Miami Heat'!F50+'Milwaukee Bucks'!F50+'Minnesota Timberwolves'!F50+'New Orleans Pelicans'!F50+'New York Knicks'!F50+'Oklahoma City Thunder'!F50+'Orlando Magic'!F50+'Philadelphia 76ers'!F50+'Phoenix Suns'!F50+'Portland Trail Blazers'!F50+'Sacramento Kings'!F50+'Toronto Raptors'!F50+'Utah Jazz'!F50+'Washington Wizards'!F50</f>
        <v>41633</v>
      </c>
      <c r="F50" s="1" t="n">
        <v>18</v>
      </c>
      <c r="G50" s="2" t="n">
        <f aca="false">E50/F50</f>
        <v>2312.94444444444</v>
      </c>
    </row>
    <row r="51" customFormat="false" ht="12.8" hidden="false" customHeight="false" outlineLevel="0" collapsed="false">
      <c r="A51" s="3" t="s">
        <v>54</v>
      </c>
      <c r="B51" s="3" t="n">
        <v>19.6</v>
      </c>
      <c r="C51" s="3" t="n">
        <v>25.4</v>
      </c>
      <c r="D51" s="4" t="n">
        <f aca="false">(B51/C51)</f>
        <v>0.771653543307087</v>
      </c>
      <c r="E51" s="1" t="n">
        <f aca="false">'Atlanta Hawks'!F51+'Boston Celtics'!F51+'Brooklyn Nets'!F51+'Charlotte Hornets'!F51+'Chicago Bulls'!F51+'Cleveland Cavaliers'!F51+'Dallas Mavericks'!F51+'Denver Nuggets'!F51+'Golden State Warriors'!F51+'Houston Rockets'!F51+'Indiana Pacers'!F51+'Los Angeles Clippers'!F51+'Los Angeles Lakers'!F51+'Memphis Grizzlies'!F51+'Miami Heat'!F51+'Milwaukee Bucks'!F51+'Minnesota Timberwolves'!F51+'New Orleans Pelicans'!F51+'New York Knicks'!F51+'Oklahoma City Thunder'!F51+'Orlando Magic'!F51+'Philadelphia 76ers'!F51+'Phoenix Suns'!F51+'Portland Trail Blazers'!F51+'Sacramento Kings'!F51+'Toronto Raptors'!F51+'Utah Jazz'!F51+'Washington Wizards'!F51</f>
        <v>39593</v>
      </c>
      <c r="F51" s="1" t="n">
        <v>17</v>
      </c>
      <c r="G51" s="2" t="n">
        <f aca="false">E51/F51</f>
        <v>2329</v>
      </c>
    </row>
    <row r="52" customFormat="false" ht="12.8" hidden="false" customHeight="false" outlineLevel="0" collapsed="false">
      <c r="A52" s="3" t="s">
        <v>55</v>
      </c>
      <c r="B52" s="3" t="n">
        <v>19.2</v>
      </c>
      <c r="C52" s="3" t="n">
        <v>25.3</v>
      </c>
      <c r="D52" s="4" t="n">
        <f aca="false">(B52/C52)</f>
        <v>0.758893280632411</v>
      </c>
      <c r="E52" s="1" t="n">
        <f aca="false">'Atlanta Hawks'!F52+'Boston Celtics'!F52+'Brooklyn Nets'!F52+'Charlotte Hornets'!F52+'Chicago Bulls'!F52+'Cleveland Cavaliers'!F52+'Dallas Mavericks'!F52+'Denver Nuggets'!F52+'Golden State Warriors'!F52+'Houston Rockets'!F52+'Indiana Pacers'!F52+'Los Angeles Clippers'!F52+'Los Angeles Lakers'!F52+'Memphis Grizzlies'!F52+'Miami Heat'!F52+'Milwaukee Bucks'!F52+'Minnesota Timberwolves'!F52+'New Orleans Pelicans'!F52+'New York Knicks'!F52+'Oklahoma City Thunder'!F52+'Orlando Magic'!F52+'Philadelphia 76ers'!F52+'Phoenix Suns'!F52+'Portland Trail Blazers'!F52+'Sacramento Kings'!F52+'Toronto Raptors'!F52+'Utah Jazz'!F52+'Washington Wizards'!F52</f>
        <v>41326</v>
      </c>
      <c r="F52" s="1" t="n">
        <v>17</v>
      </c>
      <c r="G52" s="2" t="n">
        <f aca="false">E52/F52</f>
        <v>2430.94117647059</v>
      </c>
    </row>
    <row r="53" customFormat="false" ht="12.8" hidden="false" customHeight="false" outlineLevel="0" collapsed="false">
      <c r="A53" s="3" t="s">
        <v>56</v>
      </c>
      <c r="B53" s="3" t="n">
        <v>23.3</v>
      </c>
      <c r="C53" s="3" t="n">
        <v>31.2</v>
      </c>
      <c r="D53" s="4" t="n">
        <f aca="false">(B53/C53)</f>
        <v>0.746794871794872</v>
      </c>
      <c r="E53" s="1" t="n">
        <f aca="false">'Atlanta Hawks'!F53+'Boston Celtics'!F53+'Brooklyn Nets'!F53+'Charlotte Hornets'!F53+'Chicago Bulls'!F53+'Cleveland Cavaliers'!F53+'Dallas Mavericks'!F53+'Denver Nuggets'!F53+'Golden State Warriors'!F53+'Houston Rockets'!F53+'Indiana Pacers'!F53+'Los Angeles Clippers'!F53+'Los Angeles Lakers'!F53+'Memphis Grizzlies'!F53+'Miami Heat'!F53+'Milwaukee Bucks'!F53+'Minnesota Timberwolves'!F53+'New Orleans Pelicans'!F53+'New York Knicks'!F53+'Oklahoma City Thunder'!F53+'Orlando Magic'!F53+'Philadelphia 76ers'!F53+'Phoenix Suns'!F53+'Portland Trail Blazers'!F53+'Sacramento Kings'!F53+'Toronto Raptors'!F53+'Utah Jazz'!F53+'Washington Wizards'!F53</f>
        <v>48739</v>
      </c>
      <c r="F53" s="1" t="n">
        <v>17</v>
      </c>
      <c r="G53" s="2" t="n">
        <f aca="false">E53/F53</f>
        <v>2867</v>
      </c>
    </row>
    <row r="54" customFormat="false" ht="12.8" hidden="false" customHeight="false" outlineLevel="0" collapsed="false">
      <c r="A54" s="3" t="s">
        <v>57</v>
      </c>
      <c r="B54" s="3" t="n">
        <v>24.3</v>
      </c>
      <c r="C54" s="3" t="n">
        <v>32.7</v>
      </c>
      <c r="D54" s="4" t="n">
        <f aca="false">(B54/C54)</f>
        <v>0.743119266055046</v>
      </c>
      <c r="E54" s="1" t="n">
        <f aca="false">'Atlanta Hawks'!F54+'Boston Celtics'!F54+'Brooklyn Nets'!F54+'Charlotte Hornets'!F54+'Chicago Bulls'!F54+'Cleveland Cavaliers'!F54+'Dallas Mavericks'!F54+'Denver Nuggets'!F54+'Golden State Warriors'!F54+'Houston Rockets'!F54+'Indiana Pacers'!F54+'Los Angeles Clippers'!F54+'Los Angeles Lakers'!F54+'Memphis Grizzlies'!F54+'Miami Heat'!F54+'Milwaukee Bucks'!F54+'Minnesota Timberwolves'!F54+'New Orleans Pelicans'!F54+'New York Knicks'!F54+'Oklahoma City Thunder'!F54+'Orlando Magic'!F54+'Philadelphia 76ers'!F54+'Phoenix Suns'!F54+'Portland Trail Blazers'!F54+'Sacramento Kings'!F54+'Toronto Raptors'!F54+'Utah Jazz'!F54+'Washington Wizards'!F54</f>
        <v>50953</v>
      </c>
      <c r="F54" s="1" t="n">
        <v>17</v>
      </c>
      <c r="G54" s="2" t="n">
        <f aca="false">E54/F54</f>
        <v>2997.23529411765</v>
      </c>
    </row>
    <row r="55" customFormat="false" ht="12.8" hidden="false" customHeight="false" outlineLevel="0" collapsed="false">
      <c r="A55" s="3" t="s">
        <v>58</v>
      </c>
      <c r="B55" s="3" t="n">
        <v>25.3</v>
      </c>
      <c r="C55" s="3" t="n">
        <v>33.7</v>
      </c>
      <c r="D55" s="4" t="n">
        <f aca="false">(B55/C55)</f>
        <v>0.750741839762611</v>
      </c>
      <c r="E55" s="1" t="n">
        <f aca="false">'Atlanta Hawks'!F55+'Boston Celtics'!F55+'Brooklyn Nets'!F55+'Charlotte Hornets'!F55+'Chicago Bulls'!F55+'Cleveland Cavaliers'!F55+'Dallas Mavericks'!F55+'Denver Nuggets'!F55+'Golden State Warriors'!F55+'Houston Rockets'!F55+'Indiana Pacers'!F55+'Los Angeles Clippers'!F55+'Los Angeles Lakers'!F55+'Memphis Grizzlies'!F55+'Miami Heat'!F55+'Milwaukee Bucks'!F55+'Minnesota Timberwolves'!F55+'New Orleans Pelicans'!F55+'New York Knicks'!F55+'Oklahoma City Thunder'!F55+'Orlando Magic'!F55+'Philadelphia 76ers'!F55+'Phoenix Suns'!F55+'Portland Trail Blazers'!F55+'Sacramento Kings'!F55+'Toronto Raptors'!F55+'Utah Jazz'!F55+'Washington Wizards'!F55</f>
        <v>44212</v>
      </c>
      <c r="F55" s="1" t="n">
        <v>14</v>
      </c>
      <c r="G55" s="2" t="n">
        <f aca="false">E55/F55</f>
        <v>3158</v>
      </c>
    </row>
    <row r="56" customFormat="false" ht="12.8" hidden="false" customHeight="false" outlineLevel="0" collapsed="false">
      <c r="A56" s="3" t="s">
        <v>59</v>
      </c>
      <c r="B56" s="3" t="n">
        <v>25</v>
      </c>
      <c r="C56" s="3" t="n">
        <v>35</v>
      </c>
      <c r="D56" s="4" t="n">
        <f aca="false">(B56/C56)</f>
        <v>0.714285714285714</v>
      </c>
      <c r="E56" s="1" t="n">
        <f aca="false">'Atlanta Hawks'!F56+'Boston Celtics'!F56+'Brooklyn Nets'!F56+'Charlotte Hornets'!F56+'Chicago Bulls'!F56+'Cleveland Cavaliers'!F56+'Dallas Mavericks'!F56+'Denver Nuggets'!F56+'Golden State Warriors'!F56+'Houston Rockets'!F56+'Indiana Pacers'!F56+'Los Angeles Clippers'!F56+'Los Angeles Lakers'!F56+'Memphis Grizzlies'!F56+'Miami Heat'!F56+'Milwaukee Bucks'!F56+'Minnesota Timberwolves'!F56+'New Orleans Pelicans'!F56+'New York Knicks'!F56+'Oklahoma City Thunder'!F56+'Orlando Magic'!F56+'Philadelphia 76ers'!F56+'Phoenix Suns'!F56+'Portland Trail Blazers'!F56+'Sacramento Kings'!F56+'Toronto Raptors'!F56+'Utah Jazz'!F56+'Washington Wizards'!F56</f>
        <v>45929</v>
      </c>
      <c r="F56" s="1" t="n">
        <v>14</v>
      </c>
      <c r="G56" s="2" t="n">
        <f aca="false">E56/F56</f>
        <v>3280.64285714286</v>
      </c>
    </row>
    <row r="57" customFormat="false" ht="12.8" hidden="false" customHeight="false" outlineLevel="0" collapsed="false">
      <c r="A57" s="3" t="s">
        <v>60</v>
      </c>
      <c r="B57" s="3" t="n">
        <v>26.7</v>
      </c>
      <c r="C57" s="3" t="n">
        <v>37.1</v>
      </c>
      <c r="D57" s="4" t="n">
        <f aca="false">(B57/C57)</f>
        <v>0.719676549865229</v>
      </c>
      <c r="E57" s="1" t="n">
        <f aca="false">'Atlanta Hawks'!F57+'Boston Celtics'!F57+'Brooklyn Nets'!F57+'Charlotte Hornets'!F57+'Chicago Bulls'!F57+'Cleveland Cavaliers'!F57+'Dallas Mavericks'!F57+'Denver Nuggets'!F57+'Golden State Warriors'!F57+'Houston Rockets'!F57+'Indiana Pacers'!F57+'Los Angeles Clippers'!F57+'Los Angeles Lakers'!F57+'Memphis Grizzlies'!F57+'Miami Heat'!F57+'Milwaukee Bucks'!F57+'Minnesota Timberwolves'!F57+'New Orleans Pelicans'!F57+'New York Knicks'!F57+'Oklahoma City Thunder'!F57+'Orlando Magic'!F57+'Philadelphia 76ers'!F57+'Phoenix Suns'!F57+'Portland Trail Blazers'!F57+'Sacramento Kings'!F57+'Toronto Raptors'!F57+'Utah Jazz'!F57+'Washington Wizards'!F57</f>
        <v>41917</v>
      </c>
      <c r="F57" s="1" t="n">
        <v>12</v>
      </c>
      <c r="G57" s="2" t="n">
        <f aca="false">E57/F57</f>
        <v>3493.08333333333</v>
      </c>
    </row>
    <row r="58" customFormat="false" ht="12.8" hidden="false" customHeight="false" outlineLevel="0" collapsed="false">
      <c r="A58" s="3" t="s">
        <v>61</v>
      </c>
      <c r="B58" s="3" t="n">
        <v>26.5</v>
      </c>
      <c r="C58" s="3" t="n">
        <v>36.2</v>
      </c>
      <c r="D58" s="4" t="n">
        <f aca="false">(B58/C58)</f>
        <v>0.732044198895028</v>
      </c>
      <c r="E58" s="1" t="n">
        <f aca="false">'Atlanta Hawks'!F58+'Boston Celtics'!F58+'Brooklyn Nets'!F58+'Charlotte Hornets'!F58+'Chicago Bulls'!F58+'Cleveland Cavaliers'!F58+'Dallas Mavericks'!F58+'Denver Nuggets'!F58+'Golden State Warriors'!F58+'Houston Rockets'!F58+'Indiana Pacers'!F58+'Los Angeles Clippers'!F58+'Los Angeles Lakers'!F58+'Memphis Grizzlies'!F58+'Miami Heat'!F58+'Milwaukee Bucks'!F58+'Minnesota Timberwolves'!F58+'New Orleans Pelicans'!F58+'New York Knicks'!F58+'Oklahoma City Thunder'!F58+'Orlando Magic'!F58+'Philadelphia 76ers'!F58+'Phoenix Suns'!F58+'Portland Trail Blazers'!F58+'Sacramento Kings'!F58+'Toronto Raptors'!F58+'Utah Jazz'!F58+'Washington Wizards'!F58</f>
        <v>26632</v>
      </c>
      <c r="F58" s="1" t="n">
        <v>10</v>
      </c>
      <c r="G58" s="2" t="n">
        <f aca="false">E58/F58</f>
        <v>2663.2</v>
      </c>
    </row>
    <row r="59" customFormat="false" ht="12.8" hidden="false" customHeight="false" outlineLevel="0" collapsed="false">
      <c r="A59" s="3" t="s">
        <v>62</v>
      </c>
      <c r="B59" s="3" t="n">
        <v>26.9</v>
      </c>
      <c r="C59" s="3" t="n">
        <v>37</v>
      </c>
      <c r="D59" s="4" t="n">
        <f aca="false">(B59/C59)</f>
        <v>0.727027027027027</v>
      </c>
      <c r="E59" s="1" t="n">
        <f aca="false">'Atlanta Hawks'!F59+'Boston Celtics'!F59+'Brooklyn Nets'!F59+'Charlotte Hornets'!F59+'Chicago Bulls'!F59+'Cleveland Cavaliers'!F59+'Dallas Mavericks'!F59+'Denver Nuggets'!F59+'Golden State Warriors'!F59+'Houston Rockets'!F59+'Indiana Pacers'!F59+'Los Angeles Clippers'!F59+'Los Angeles Lakers'!F59+'Memphis Grizzlies'!F59+'Miami Heat'!F59+'Milwaukee Bucks'!F59+'Minnesota Timberwolves'!F59+'New Orleans Pelicans'!F59+'New York Knicks'!F59+'Oklahoma City Thunder'!F59+'Orlando Magic'!F59+'Philadelphia 76ers'!F59+'Phoenix Suns'!F59+'Portland Trail Blazers'!F59+'Sacramento Kings'!F59+'Toronto Raptors'!F59+'Utah Jazz'!F59+'Washington Wizards'!F59</f>
        <v>23875</v>
      </c>
      <c r="F59" s="1" t="n">
        <v>9</v>
      </c>
      <c r="G59" s="2" t="n">
        <f aca="false">E59/F59</f>
        <v>2652.77777777778</v>
      </c>
    </row>
    <row r="60" customFormat="false" ht="12.8" hidden="false" customHeight="false" outlineLevel="0" collapsed="false">
      <c r="A60" s="3" t="s">
        <v>63</v>
      </c>
      <c r="B60" s="3" t="n">
        <v>25.6</v>
      </c>
      <c r="C60" s="3" t="n">
        <v>35.6</v>
      </c>
      <c r="D60" s="4" t="n">
        <f aca="false">(B60/C60)</f>
        <v>0.719101123595506</v>
      </c>
      <c r="E60" s="1" t="n">
        <f aca="false">'Atlanta Hawks'!F60+'Boston Celtics'!F60+'Brooklyn Nets'!F60+'Charlotte Hornets'!F60+'Chicago Bulls'!F60+'Cleveland Cavaliers'!F60+'Dallas Mavericks'!F60+'Denver Nuggets'!F60+'Golden State Warriors'!F60+'Houston Rockets'!F60+'Indiana Pacers'!F60+'Los Angeles Clippers'!F60+'Los Angeles Lakers'!F60+'Memphis Grizzlies'!F60+'Miami Heat'!F60+'Milwaukee Bucks'!F60+'Minnesota Timberwolves'!F60+'New Orleans Pelicans'!F60+'New York Knicks'!F60+'Oklahoma City Thunder'!F60+'Orlando Magic'!F60+'Philadelphia 76ers'!F60+'Phoenix Suns'!F60+'Portland Trail Blazers'!F60+'Sacramento Kings'!F60+'Toronto Raptors'!F60+'Utah Jazz'!F60+'Washington Wizards'!F60</f>
        <v>23067</v>
      </c>
      <c r="F60" s="1" t="n">
        <v>9</v>
      </c>
      <c r="G60" s="2" t="n">
        <f aca="false">E60/F60</f>
        <v>2563</v>
      </c>
    </row>
    <row r="61" customFormat="false" ht="12.8" hidden="false" customHeight="false" outlineLevel="0" collapsed="false">
      <c r="A61" s="3" t="s">
        <v>64</v>
      </c>
      <c r="B61" s="3" t="n">
        <v>25.3</v>
      </c>
      <c r="C61" s="3" t="n">
        <v>35</v>
      </c>
      <c r="D61" s="4" t="n">
        <f aca="false">(B61/C61)</f>
        <v>0.722857142857143</v>
      </c>
      <c r="E61" s="1" t="n">
        <f aca="false">'Atlanta Hawks'!F61+'Boston Celtics'!F61+'Brooklyn Nets'!F61+'Charlotte Hornets'!F61+'Chicago Bulls'!F61+'Cleveland Cavaliers'!F61+'Dallas Mavericks'!F61+'Denver Nuggets'!F61+'Golden State Warriors'!F61+'Houston Rockets'!F61+'Indiana Pacers'!F61+'Los Angeles Clippers'!F61+'Los Angeles Lakers'!F61+'Memphis Grizzlies'!F61+'Miami Heat'!F61+'Milwaukee Bucks'!F61+'Minnesota Timberwolves'!F61+'New Orleans Pelicans'!F61+'New York Knicks'!F61+'Oklahoma City Thunder'!F61+'Orlando Magic'!F61+'Philadelphia 76ers'!F61+'Phoenix Suns'!F61+'Portland Trail Blazers'!F61+'Sacramento Kings'!F61+'Toronto Raptors'!F61+'Utah Jazz'!F61+'Washington Wizards'!F61</f>
        <v>22504</v>
      </c>
      <c r="F61" s="1" t="n">
        <v>9</v>
      </c>
      <c r="G61" s="2" t="n">
        <f aca="false">E61/F61</f>
        <v>2500.44444444444</v>
      </c>
    </row>
    <row r="62" customFormat="false" ht="12.8" hidden="false" customHeight="false" outlineLevel="0" collapsed="false">
      <c r="A62" s="3" t="s">
        <v>65</v>
      </c>
      <c r="B62" s="3" t="n">
        <v>26.1</v>
      </c>
      <c r="C62" s="3" t="n">
        <v>35.9</v>
      </c>
      <c r="D62" s="4" t="n">
        <f aca="false">(B62/C62)</f>
        <v>0.727019498607242</v>
      </c>
      <c r="E62" s="1" t="n">
        <f aca="false">'Atlanta Hawks'!F62+'Boston Celtics'!F62+'Brooklyn Nets'!F62+'Charlotte Hornets'!F62+'Chicago Bulls'!F62+'Cleveland Cavaliers'!F62+'Dallas Mavericks'!F62+'Denver Nuggets'!F62+'Golden State Warriors'!F62+'Houston Rockets'!F62+'Indiana Pacers'!F62+'Los Angeles Clippers'!F62+'Los Angeles Lakers'!F62+'Memphis Grizzlies'!F62+'Miami Heat'!F62+'Milwaukee Bucks'!F62+'Minnesota Timberwolves'!F62+'New Orleans Pelicans'!F62+'New York Knicks'!F62+'Oklahoma City Thunder'!F62+'Orlando Magic'!F62+'Philadelphia 76ers'!F62+'Phoenix Suns'!F62+'Portland Trail Blazers'!F62+'Sacramento Kings'!F62+'Toronto Raptors'!F62+'Utah Jazz'!F62+'Washington Wizards'!F62</f>
        <v>22975</v>
      </c>
      <c r="F62" s="1" t="n">
        <v>9</v>
      </c>
      <c r="G62" s="2" t="n">
        <f aca="false">E62/F62</f>
        <v>2552.77777777778</v>
      </c>
    </row>
    <row r="63" customFormat="false" ht="12.8" hidden="false" customHeight="false" outlineLevel="0" collapsed="false">
      <c r="A63" s="3" t="s">
        <v>66</v>
      </c>
      <c r="B63" s="3" t="n">
        <v>27</v>
      </c>
      <c r="C63" s="3" t="n">
        <v>37.1</v>
      </c>
      <c r="D63" s="4" t="n">
        <f aca="false">(B63/C63)</f>
        <v>0.727762803234501</v>
      </c>
      <c r="E63" s="1" t="n">
        <f aca="false">'Atlanta Hawks'!F63+'Boston Celtics'!F63+'Brooklyn Nets'!F63+'Charlotte Hornets'!F63+'Chicago Bulls'!F63+'Cleveland Cavaliers'!F63+'Dallas Mavericks'!F63+'Denver Nuggets'!F63+'Golden State Warriors'!F63+'Houston Rockets'!F63+'Indiana Pacers'!F63+'Los Angeles Clippers'!F63+'Los Angeles Lakers'!F63+'Memphis Grizzlies'!F63+'Miami Heat'!F63+'Milwaukee Bucks'!F63+'Minnesota Timberwolves'!F63+'New Orleans Pelicans'!F63+'New York Knicks'!F63+'Oklahoma City Thunder'!F63+'Orlando Magic'!F63+'Philadelphia 76ers'!F63+'Phoenix Suns'!F63+'Portland Trail Blazers'!F63+'Sacramento Kings'!F63+'Toronto Raptors'!F63+'Utah Jazz'!F63+'Washington Wizards'!F63</f>
        <v>23544</v>
      </c>
      <c r="F63" s="1" t="n">
        <v>9</v>
      </c>
      <c r="G63" s="2" t="n">
        <f aca="false">E63/F63</f>
        <v>2616</v>
      </c>
    </row>
    <row r="64" customFormat="false" ht="12.8" hidden="false" customHeight="false" outlineLevel="0" collapsed="false">
      <c r="A64" s="3" t="s">
        <v>67</v>
      </c>
      <c r="B64" s="3" t="n">
        <v>27.4</v>
      </c>
      <c r="C64" s="3" t="n">
        <v>37.4</v>
      </c>
      <c r="D64" s="4" t="n">
        <f aca="false">(B64/C64)</f>
        <v>0.732620320855615</v>
      </c>
      <c r="E64" s="1" t="n">
        <f aca="false">'Atlanta Hawks'!F64+'Boston Celtics'!F64+'Brooklyn Nets'!F64+'Charlotte Hornets'!F64+'Chicago Bulls'!F64+'Cleveland Cavaliers'!F64+'Dallas Mavericks'!F64+'Denver Nuggets'!F64+'Golden State Warriors'!F64+'Houston Rockets'!F64+'Indiana Pacers'!F64+'Los Angeles Clippers'!F64+'Los Angeles Lakers'!F64+'Memphis Grizzlies'!F64+'Miami Heat'!F64+'Milwaukee Bucks'!F64+'Minnesota Timberwolves'!F64+'New Orleans Pelicans'!F64+'New York Knicks'!F64+'Oklahoma City Thunder'!F64+'Orlando Magic'!F64+'Philadelphia 76ers'!F64+'Phoenix Suns'!F64+'Portland Trail Blazers'!F64+'Sacramento Kings'!F64+'Toronto Raptors'!F64+'Utah Jazz'!F64+'Washington Wizards'!F64</f>
        <v>20379</v>
      </c>
      <c r="F64" s="1" t="n">
        <v>8</v>
      </c>
      <c r="G64" s="2" t="n">
        <f aca="false">E64/F64</f>
        <v>2547.375</v>
      </c>
    </row>
    <row r="65" customFormat="false" ht="12.8" hidden="false" customHeight="false" outlineLevel="0" collapsed="false">
      <c r="A65" s="3" t="s">
        <v>68</v>
      </c>
      <c r="B65" s="3" t="n">
        <v>26.3</v>
      </c>
      <c r="C65" s="3" t="n">
        <v>35.8</v>
      </c>
      <c r="D65" s="4" t="n">
        <f aca="false">(B65/C65)</f>
        <v>0.73463687150838</v>
      </c>
      <c r="E65" s="1" t="n">
        <f aca="false">'Atlanta Hawks'!F65+'Boston Celtics'!F65+'Brooklyn Nets'!F65+'Charlotte Hornets'!F65+'Chicago Bulls'!F65+'Cleveland Cavaliers'!F65+'Dallas Mavericks'!F65+'Denver Nuggets'!F65+'Golden State Warriors'!F65+'Houston Rockets'!F65+'Indiana Pacers'!F65+'Los Angeles Clippers'!F65+'Los Angeles Lakers'!F65+'Memphis Grizzlies'!F65+'Miami Heat'!F65+'Milwaukee Bucks'!F65+'Minnesota Timberwolves'!F65+'New Orleans Pelicans'!F65+'New York Knicks'!F65+'Oklahoma City Thunder'!F65+'Orlando Magic'!F65+'Philadelphia 76ers'!F65+'Phoenix Suns'!F65+'Portland Trail Blazers'!F65+'Sacramento Kings'!F65+'Toronto Raptors'!F65+'Utah Jazz'!F65+'Washington Wizards'!F65</f>
        <v>18654</v>
      </c>
      <c r="F65" s="1" t="n">
        <v>8</v>
      </c>
      <c r="G65" s="2" t="n">
        <f aca="false">E65/F65</f>
        <v>2331.75</v>
      </c>
    </row>
    <row r="66" customFormat="false" ht="12.8" hidden="false" customHeight="false" outlineLevel="0" collapsed="false">
      <c r="A66" s="3" t="s">
        <v>69</v>
      </c>
      <c r="B66" s="3" t="n">
        <v>27.4</v>
      </c>
      <c r="C66" s="3" t="n">
        <v>36.3</v>
      </c>
      <c r="D66" s="4" t="n">
        <f aca="false">(B66/C66)</f>
        <v>0.754820936639118</v>
      </c>
      <c r="E66" s="1" t="n">
        <f aca="false">'Atlanta Hawks'!F66+'Boston Celtics'!F66+'Brooklyn Nets'!F66+'Charlotte Hornets'!F66+'Chicago Bulls'!F66+'Cleveland Cavaliers'!F66+'Dallas Mavericks'!F66+'Denver Nuggets'!F66+'Golden State Warriors'!F66+'Houston Rockets'!F66+'Indiana Pacers'!F66+'Los Angeles Clippers'!F66+'Los Angeles Lakers'!F66+'Memphis Grizzlies'!F66+'Miami Heat'!F66+'Milwaukee Bucks'!F66+'Minnesota Timberwolves'!F66+'New Orleans Pelicans'!F66+'New York Knicks'!F66+'Oklahoma City Thunder'!F66+'Orlando Magic'!F66+'Philadelphia 76ers'!F66+'Phoenix Suns'!F66+'Portland Trail Blazers'!F66+'Sacramento Kings'!F66+'Toronto Raptors'!F66+'Utah Jazz'!F66+'Washington Wizards'!F66</f>
        <v>18282</v>
      </c>
      <c r="F66" s="1" t="n">
        <v>8</v>
      </c>
      <c r="G66" s="2" t="n">
        <f aca="false">E66/F66</f>
        <v>2285.25</v>
      </c>
    </row>
    <row r="67" customFormat="false" ht="12.8" hidden="false" customHeight="false" outlineLevel="0" collapsed="false">
      <c r="A67" s="3" t="s">
        <v>70</v>
      </c>
      <c r="B67" s="3" t="n">
        <v>28.6</v>
      </c>
      <c r="C67" s="3" t="n">
        <v>38.3</v>
      </c>
      <c r="D67" s="4" t="n">
        <f aca="false">(B67/C67)</f>
        <v>0.746736292428199</v>
      </c>
      <c r="E67" s="1" t="n">
        <f aca="false">'Atlanta Hawks'!F67+'Boston Celtics'!F67+'Brooklyn Nets'!F67+'Charlotte Hornets'!F67+'Chicago Bulls'!F67+'Cleveland Cavaliers'!F67+'Dallas Mavericks'!F67+'Denver Nuggets'!F67+'Golden State Warriors'!F67+'Houston Rockets'!F67+'Indiana Pacers'!F67+'Los Angeles Clippers'!F67+'Los Angeles Lakers'!F67+'Memphis Grizzlies'!F67+'Miami Heat'!F67+'Milwaukee Bucks'!F67+'Minnesota Timberwolves'!F67+'New Orleans Pelicans'!F67+'New York Knicks'!F67+'Oklahoma City Thunder'!F67+'Orlando Magic'!F67+'Philadelphia 76ers'!F67+'Phoenix Suns'!F67+'Portland Trail Blazers'!F67+'Sacramento Kings'!F67+'Toronto Raptors'!F67+'Utah Jazz'!F67+'Washington Wizards'!F67</f>
        <v>19280</v>
      </c>
      <c r="F67" s="1" t="n">
        <v>8</v>
      </c>
      <c r="G67" s="2" t="n">
        <f aca="false">E67/F67</f>
        <v>2410</v>
      </c>
    </row>
    <row r="68" customFormat="false" ht="12.8" hidden="false" customHeight="false" outlineLevel="0" collapsed="false">
      <c r="A68" s="3" t="s">
        <v>71</v>
      </c>
      <c r="B68" s="3" t="n">
        <v>27.7</v>
      </c>
      <c r="C68" s="3" t="n">
        <v>36.9</v>
      </c>
      <c r="D68" s="4" t="n">
        <f aca="false">(B68/C68)</f>
        <v>0.750677506775068</v>
      </c>
      <c r="E68" s="1" t="n">
        <f aca="false">'Atlanta Hawks'!F68+'Boston Celtics'!F68+'Brooklyn Nets'!F68+'Charlotte Hornets'!F68+'Chicago Bulls'!F68+'Cleveland Cavaliers'!F68+'Dallas Mavericks'!F68+'Denver Nuggets'!F68+'Golden State Warriors'!F68+'Houston Rockets'!F68+'Indiana Pacers'!F68+'Los Angeles Clippers'!F68+'Los Angeles Lakers'!F68+'Memphis Grizzlies'!F68+'Miami Heat'!F68+'Milwaukee Bucks'!F68+'Minnesota Timberwolves'!F68+'New Orleans Pelicans'!F68+'New York Knicks'!F68+'Oklahoma City Thunder'!F68+'Orlando Magic'!F68+'Philadelphia 76ers'!F68+'Phoenix Suns'!F68+'Portland Trail Blazers'!F68+'Sacramento Kings'!F68+'Toronto Raptors'!F68+'Utah Jazz'!F68+'Washington Wizards'!F68</f>
        <v>18770</v>
      </c>
      <c r="F68" s="1" t="n">
        <v>8</v>
      </c>
      <c r="G68" s="2" t="n">
        <f aca="false">E68/F68</f>
        <v>2346.25</v>
      </c>
    </row>
    <row r="69" customFormat="false" ht="12.8" hidden="false" customHeight="false" outlineLevel="0" collapsed="false">
      <c r="A69" s="3" t="s">
        <v>72</v>
      </c>
      <c r="B69" s="3" t="n">
        <v>28.4</v>
      </c>
      <c r="C69" s="3" t="n">
        <v>38</v>
      </c>
      <c r="D69" s="4" t="n">
        <f aca="false">(B69/C69)</f>
        <v>0.747368421052632</v>
      </c>
      <c r="E69" s="1" t="n">
        <f aca="false">'Atlanta Hawks'!F69+'Boston Celtics'!F69+'Brooklyn Nets'!F69+'Charlotte Hornets'!F69+'Chicago Bulls'!F69+'Cleveland Cavaliers'!F69+'Dallas Mavericks'!F69+'Denver Nuggets'!F69+'Golden State Warriors'!F69+'Houston Rockets'!F69+'Indiana Pacers'!F69+'Los Angeles Clippers'!F69+'Los Angeles Lakers'!F69+'Memphis Grizzlies'!F69+'Miami Heat'!F69+'Milwaukee Bucks'!F69+'Minnesota Timberwolves'!F69+'New Orleans Pelicans'!F69+'New York Knicks'!F69+'Oklahoma City Thunder'!F69+'Orlando Magic'!F69+'Philadelphia 76ers'!F69+'Phoenix Suns'!F69+'Portland Trail Blazers'!F69+'Sacramento Kings'!F69+'Toronto Raptors'!F69+'Utah Jazz'!F69+'Washington Wizards'!F69</f>
        <v>19185</v>
      </c>
      <c r="F69" s="1" t="n">
        <v>8</v>
      </c>
      <c r="G69" s="2" t="n">
        <f aca="false">E69/F69</f>
        <v>2398.125</v>
      </c>
    </row>
    <row r="70" customFormat="false" ht="12.8" hidden="false" customHeight="false" outlineLevel="0" collapsed="false">
      <c r="A70" s="3" t="s">
        <v>73</v>
      </c>
      <c r="B70" s="3" t="n">
        <v>26.5</v>
      </c>
      <c r="C70" s="3" t="n">
        <v>35.9</v>
      </c>
      <c r="D70" s="4" t="n">
        <f aca="false">(B70/C70)</f>
        <v>0.73816155988858</v>
      </c>
      <c r="E70" s="1" t="n">
        <f aca="false">'Atlanta Hawks'!F70+'Boston Celtics'!F70+'Brooklyn Nets'!F70+'Charlotte Hornets'!F70+'Chicago Bulls'!F70+'Cleveland Cavaliers'!F70+'Dallas Mavericks'!F70+'Denver Nuggets'!F70+'Golden State Warriors'!F70+'Houston Rockets'!F70+'Indiana Pacers'!F70+'Los Angeles Clippers'!F70+'Los Angeles Lakers'!F70+'Memphis Grizzlies'!F70+'Miami Heat'!F70+'Milwaukee Bucks'!F70+'Minnesota Timberwolves'!F70+'New Orleans Pelicans'!F70+'New York Knicks'!F70+'Oklahoma City Thunder'!F70+'Orlando Magic'!F70+'Philadelphia 76ers'!F70+'Phoenix Suns'!F70+'Portland Trail Blazers'!F70+'Sacramento Kings'!F70+'Toronto Raptors'!F70+'Utah Jazz'!F70+'Washington Wizards'!F70</f>
        <v>17981</v>
      </c>
      <c r="F70" s="1" t="n">
        <v>9</v>
      </c>
      <c r="G70" s="2" t="n">
        <f aca="false">E70/F70</f>
        <v>1997.88888888889</v>
      </c>
    </row>
    <row r="71" customFormat="false" ht="12.8" hidden="false" customHeight="false" outlineLevel="0" collapsed="false">
      <c r="A71" s="3" t="s">
        <v>74</v>
      </c>
      <c r="B71" s="3" t="n">
        <v>23.4</v>
      </c>
      <c r="C71" s="3" t="n">
        <v>33</v>
      </c>
      <c r="D71" s="4" t="n">
        <f aca="false">(B71/C71)</f>
        <v>0.709090909090909</v>
      </c>
      <c r="E71" s="1" t="n">
        <f aca="false">'Atlanta Hawks'!F71+'Boston Celtics'!F71+'Brooklyn Nets'!F71+'Charlotte Hornets'!F71+'Chicago Bulls'!F71+'Cleveland Cavaliers'!F71+'Dallas Mavericks'!F71+'Denver Nuggets'!F71+'Golden State Warriors'!F71+'Houston Rockets'!F71+'Indiana Pacers'!F71+'Los Angeles Clippers'!F71+'Los Angeles Lakers'!F71+'Memphis Grizzlies'!F71+'Miami Heat'!F71+'Milwaukee Bucks'!F71+'Minnesota Timberwolves'!F71+'New Orleans Pelicans'!F71+'New York Knicks'!F71+'Oklahoma City Thunder'!F71+'Orlando Magic'!F71+'Philadelphia 76ers'!F71+'Phoenix Suns'!F71+'Portland Trail Blazers'!F71+'Sacramento Kings'!F71+'Toronto Raptors'!F71+'Utah Jazz'!F71+'Washington Wizards'!F71</f>
        <v>16784</v>
      </c>
      <c r="F71" s="1" t="n">
        <v>9</v>
      </c>
      <c r="G71" s="2" t="n">
        <f aca="false">E71/F71</f>
        <v>1864.88888888889</v>
      </c>
    </row>
    <row r="72" customFormat="false" ht="12.8" hidden="false" customHeight="false" outlineLevel="0" collapsed="false">
      <c r="A72" s="3" t="s">
        <v>75</v>
      </c>
      <c r="B72" s="3" t="n">
        <v>25.7</v>
      </c>
      <c r="C72" s="3" t="n">
        <v>35.9</v>
      </c>
      <c r="D72" s="4" t="n">
        <f aca="false">(B72/C72)</f>
        <v>0.715877437325905</v>
      </c>
      <c r="E72" s="1" t="n">
        <f aca="false">'Atlanta Hawks'!F72+'Boston Celtics'!F72+'Brooklyn Nets'!F72+'Charlotte Hornets'!F72+'Chicago Bulls'!F72+'Cleveland Cavaliers'!F72+'Dallas Mavericks'!F72+'Denver Nuggets'!F72+'Golden State Warriors'!F72+'Houston Rockets'!F72+'Indiana Pacers'!F72+'Los Angeles Clippers'!F72+'Los Angeles Lakers'!F72+'Memphis Grizzlies'!F72+'Miami Heat'!F72+'Milwaukee Bucks'!F72+'Minnesota Timberwolves'!F72+'New Orleans Pelicans'!F72+'New York Knicks'!F72+'Oklahoma City Thunder'!F72+'Orlando Magic'!F72+'Philadelphia 76ers'!F72+'Phoenix Suns'!F72+'Portland Trail Blazers'!F72+'Sacramento Kings'!F72+'Toronto Raptors'!F72+'Utah Jazz'!F72+'Washington Wizards'!F72</f>
        <v>17885</v>
      </c>
      <c r="F72" s="1" t="n">
        <v>10</v>
      </c>
      <c r="G72" s="2" t="n">
        <f aca="false">E72/F72</f>
        <v>1788.5</v>
      </c>
    </row>
    <row r="73" customFormat="false" ht="12.8" hidden="false" customHeight="false" outlineLevel="0" collapsed="false">
      <c r="A73" s="3" t="s">
        <v>76</v>
      </c>
      <c r="B73" s="3" t="n">
        <v>24.4</v>
      </c>
      <c r="C73" s="3" t="n">
        <v>33.2</v>
      </c>
      <c r="D73" s="4" t="n">
        <f aca="false">(B73/C73)</f>
        <v>0.734939759036145</v>
      </c>
      <c r="E73" s="1" t="n">
        <f aca="false">'Atlanta Hawks'!F73+'Boston Celtics'!F73+'Brooklyn Nets'!F73+'Charlotte Hornets'!F73+'Chicago Bulls'!F73+'Cleveland Cavaliers'!F73+'Dallas Mavericks'!F73+'Denver Nuggets'!F73+'Golden State Warriors'!F73+'Houston Rockets'!F73+'Indiana Pacers'!F73+'Los Angeles Clippers'!F73+'Los Angeles Lakers'!F73+'Memphis Grizzlies'!F73+'Miami Heat'!F73+'Milwaukee Bucks'!F73+'Minnesota Timberwolves'!F73+'New Orleans Pelicans'!F73+'New York Knicks'!F73+'Oklahoma City Thunder'!F73+'Orlando Magic'!F73+'Philadelphia 76ers'!F73+'Phoenix Suns'!F73+'Portland Trail Blazers'!F73+'Sacramento Kings'!F73+'Toronto Raptors'!F73+'Utah Jazz'!F73+'Washington Wizards'!F73</f>
        <v>15571</v>
      </c>
      <c r="F73" s="1" t="n">
        <v>10</v>
      </c>
      <c r="G73" s="2" t="n">
        <f aca="false">E73/F73</f>
        <v>1557.1</v>
      </c>
    </row>
    <row r="74" customFormat="false" ht="12.8" hidden="false" customHeight="false" outlineLevel="0" collapsed="false">
      <c r="A74" s="3" t="s">
        <v>77</v>
      </c>
      <c r="B74" s="3" t="n">
        <v>24.5</v>
      </c>
      <c r="C74" s="3" t="n">
        <v>33.4</v>
      </c>
      <c r="D74" s="4" t="n">
        <f aca="false">(B74/C74)</f>
        <v>0.733532934131737</v>
      </c>
      <c r="E74" s="1" t="n">
        <f aca="false">'Atlanta Hawks'!F74+'Boston Celtics'!F74+'Brooklyn Nets'!F74+'Charlotte Hornets'!F74+'Chicago Bulls'!F74+'Cleveland Cavaliers'!F74+'Dallas Mavericks'!F74+'Denver Nuggets'!F74+'Golden State Warriors'!F74+'Houston Rockets'!F74+'Indiana Pacers'!F74+'Los Angeles Clippers'!F74+'Los Angeles Lakers'!F74+'Memphis Grizzlies'!F74+'Miami Heat'!F74+'Milwaukee Bucks'!F74+'Minnesota Timberwolves'!F74+'New Orleans Pelicans'!F74+'New York Knicks'!F74+'Oklahoma City Thunder'!F74+'Orlando Magic'!F74+'Philadelphia 76ers'!F74+'Phoenix Suns'!F74+'Portland Trail Blazers'!F74+'Sacramento Kings'!F74+'Toronto Raptors'!F74+'Utah Jazz'!F74+'Washington Wizards'!F74</f>
        <v>16123</v>
      </c>
      <c r="F74" s="1" t="n">
        <v>11</v>
      </c>
      <c r="G74" s="2" t="n">
        <f aca="false">E74/F74</f>
        <v>1465.72727272727</v>
      </c>
    </row>
    <row r="75" customFormat="false" ht="12.8" hidden="false" customHeight="false" outlineLevel="0" collapsed="false">
      <c r="A75" s="3" t="s">
        <v>78</v>
      </c>
      <c r="B75" s="3" t="n">
        <v>23.6</v>
      </c>
      <c r="C75" s="3" t="n">
        <v>33</v>
      </c>
      <c r="D75" s="4" t="n">
        <f aca="false">(B75/C75)</f>
        <v>0.715151515151515</v>
      </c>
      <c r="E75" s="1" t="n">
        <f aca="false">'Atlanta Hawks'!F75+'Boston Celtics'!F75+'Brooklyn Nets'!F75+'Charlotte Hornets'!F75+'Chicago Bulls'!F75+'Cleveland Cavaliers'!F75+'Dallas Mavericks'!F75+'Denver Nuggets'!F75+'Golden State Warriors'!F75+'Houston Rockets'!F75+'Indiana Pacers'!F75+'Los Angeles Clippers'!F75+'Los Angeles Lakers'!F75+'Memphis Grizzlies'!F75+'Miami Heat'!F75+'Milwaukee Bucks'!F75+'Minnesota Timberwolves'!F75+'New Orleans Pelicans'!F75+'New York Knicks'!F75+'Oklahoma City Thunder'!F75+'Orlando Magic'!F75+'Philadelphia 76ers'!F75+'Phoenix Suns'!F75+'Portland Trail Blazers'!F75+'Sacramento Kings'!F75+'Toronto Raptors'!F75+'Utah Jazz'!F75+'Washington Wizards'!F75</f>
        <v>15570</v>
      </c>
      <c r="F75" s="1" t="n">
        <v>17</v>
      </c>
      <c r="G75" s="2" t="n">
        <f aca="false">E75/F75</f>
        <v>915.882352941177</v>
      </c>
    </row>
    <row r="76" customFormat="false" ht="12.8" hidden="false" customHeight="false" outlineLevel="0" collapsed="false">
      <c r="A76" s="3" t="s">
        <v>79</v>
      </c>
      <c r="B76" s="3" t="n">
        <v>22</v>
      </c>
      <c r="C76" s="3" t="n">
        <v>31.3</v>
      </c>
      <c r="D76" s="4" t="n">
        <f aca="false">(B76/C76)</f>
        <v>0.702875399361022</v>
      </c>
      <c r="E76" s="1" t="n">
        <f aca="false">'Atlanta Hawks'!F76+'Boston Celtics'!F76+'Brooklyn Nets'!F76+'Charlotte Hornets'!F76+'Chicago Bulls'!F76+'Cleveland Cavaliers'!F76+'Dallas Mavericks'!F76+'Denver Nuggets'!F76+'Golden State Warriors'!F76+'Houston Rockets'!F76+'Indiana Pacers'!F76+'Los Angeles Clippers'!F76+'Los Angeles Lakers'!F76+'Memphis Grizzlies'!F76+'Miami Heat'!F76+'Milwaukee Bucks'!F76+'Minnesota Timberwolves'!F76+'New Orleans Pelicans'!F76+'New York Knicks'!F76+'Oklahoma City Thunder'!F76+'Orlando Magic'!F76+'Philadelphia 76ers'!F76+'Phoenix Suns'!F76+'Portland Trail Blazers'!F76+'Sacramento Kings'!F76+'Toronto Raptors'!F76+'Utah Jazz'!F76+'Washington Wizards'!F76</f>
        <v>9531</v>
      </c>
      <c r="F76" s="1" t="n">
        <v>12</v>
      </c>
      <c r="G76" s="2" t="n">
        <f aca="false">E76/F76</f>
        <v>794.25</v>
      </c>
    </row>
    <row r="77" customFormat="false" ht="12.8" hidden="false" customHeight="false" outlineLevel="0" collapsed="false">
      <c r="A77" s="3" t="s">
        <v>80</v>
      </c>
      <c r="B77" s="3" t="n">
        <v>18.2</v>
      </c>
      <c r="C77" s="3" t="n">
        <v>27</v>
      </c>
      <c r="D77" s="4" t="n">
        <f aca="false">(B77/C77)</f>
        <v>0.674074074074074</v>
      </c>
      <c r="E77" s="1" t="n">
        <f aca="false">'Atlanta Hawks'!F77+'Boston Celtics'!F77+'Brooklyn Nets'!F77+'Charlotte Hornets'!F77+'Chicago Bulls'!F77+'Cleveland Cavaliers'!F77+'Dallas Mavericks'!F77+'Denver Nuggets'!F77+'Golden State Warriors'!F77+'Houston Rockets'!F77+'Indiana Pacers'!F77+'Los Angeles Clippers'!F77+'Los Angeles Lakers'!F77+'Memphis Grizzlies'!F77+'Miami Heat'!F77+'Milwaukee Bucks'!F77+'Minnesota Timberwolves'!F77+'New Orleans Pelicans'!F77+'New York Knicks'!F77+'Oklahoma City Thunder'!F77+'Orlando Magic'!F77+'Philadelphia 76ers'!F77+'Phoenix Suns'!F77+'Portland Trail Blazers'!F77+'Sacramento Kings'!F77+'Toronto Raptors'!F77+'Utah Jazz'!F77+'Washington Wizards'!F77</f>
        <v>3886</v>
      </c>
      <c r="F77" s="1" t="n">
        <v>8</v>
      </c>
      <c r="G77" s="2" t="n">
        <f aca="false">E77/F77</f>
        <v>485.75</v>
      </c>
    </row>
    <row r="78" customFormat="false" ht="12.8" hidden="false" customHeight="false" outlineLevel="0" collapsed="false">
      <c r="A78" s="3" t="s">
        <v>81</v>
      </c>
      <c r="B78" s="3" t="n">
        <v>15.9</v>
      </c>
      <c r="C78" s="3" t="n">
        <v>24.8</v>
      </c>
      <c r="D78" s="4" t="n">
        <f aca="false">(B78/C78)</f>
        <v>0.641129032258065</v>
      </c>
      <c r="E78" s="1" t="n">
        <f aca="false">'Atlanta Hawks'!F78+'Boston Celtics'!F78+'Brooklyn Nets'!F78+'Charlotte Hornets'!F78+'Chicago Bulls'!F78+'Cleveland Cavaliers'!F78+'Dallas Mavericks'!F78+'Denver Nuggets'!F78+'Golden State Warriors'!F78+'Houston Rockets'!F78+'Indiana Pacers'!F78+'Los Angeles Clippers'!F78+'Los Angeles Lakers'!F78+'Memphis Grizzlies'!F78+'Miami Heat'!F78+'Milwaukee Bucks'!F78+'Minnesota Timberwolves'!F78+'New Orleans Pelicans'!F78+'New York Knicks'!F78+'Oklahoma City Thunder'!F78+'Orlando Magic'!F78+'Philadelphia 76ers'!F78+'Phoenix Suns'!F78+'Portland Trail Blazers'!F78+'Sacramento Kings'!F78+'Toronto Raptors'!F78+'Utah Jazz'!F78+'Washington Wizards'!F78</f>
        <v>4409</v>
      </c>
      <c r="F78" s="1" t="n">
        <v>11</v>
      </c>
      <c r="G78" s="2" t="n">
        <f aca="false">E78/F78</f>
        <v>400.818181818182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  <hyperlink ref="A55" r:id="rId55" display="1969-70"/>
    <hyperlink ref="A56" r:id="rId56" display="1968-69"/>
    <hyperlink ref="A57" r:id="rId57" display="1967-68"/>
    <hyperlink ref="A58" r:id="rId58" display="1966-67"/>
    <hyperlink ref="A59" r:id="rId59" display="1965-66"/>
    <hyperlink ref="A60" r:id="rId60" display="1964-65"/>
    <hyperlink ref="A61" r:id="rId61" display="1963-64"/>
    <hyperlink ref="A62" r:id="rId62" display="1962-63"/>
    <hyperlink ref="A63" r:id="rId63" display="1961-62"/>
    <hyperlink ref="A64" r:id="rId64" display="1960-61"/>
    <hyperlink ref="A65" r:id="rId65" display="1959-60"/>
    <hyperlink ref="A66" r:id="rId66" display="1958-59"/>
    <hyperlink ref="A67" r:id="rId67" display="1957-58"/>
    <hyperlink ref="A68" r:id="rId68" display="1956-57"/>
    <hyperlink ref="A69" r:id="rId69" display="1955-56"/>
    <hyperlink ref="A70" r:id="rId70" display="1954-55"/>
    <hyperlink ref="A71" r:id="rId71" display="1953-54"/>
    <hyperlink ref="A72" r:id="rId72" display="1952-53"/>
    <hyperlink ref="A73" r:id="rId73" display="1951-52"/>
    <hyperlink ref="A74" r:id="rId74" display="1950-51"/>
    <hyperlink ref="A75" r:id="rId75" display="1949-50"/>
    <hyperlink ref="A76" r:id="rId76" display="1948-49"/>
    <hyperlink ref="A77" r:id="rId77" display="1947-48"/>
    <hyperlink ref="A78" r:id="rId78" display="1946-47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7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C1" colorId="64" zoomScale="40" zoomScaleNormal="40" zoomScalePageLayoutView="100" workbookViewId="0">
      <selection pane="topLeft" activeCell="AG48" activeCellId="0" sqref="AG48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46</v>
      </c>
      <c r="C1" s="3" t="n">
        <v>36</v>
      </c>
      <c r="D1" s="29" t="n">
        <f aca="false">B1/(B1+C1)</f>
        <v>0.560975609756098</v>
      </c>
      <c r="E1" s="3" t="n">
        <v>1282</v>
      </c>
      <c r="F1" s="3" t="n">
        <v>1644</v>
      </c>
      <c r="G1" s="3" t="n">
        <v>0.78</v>
      </c>
      <c r="H1" s="31" t="n">
        <f aca="false">G1-'NBA Totals'!D1</f>
        <v>-0.00341013824884795</v>
      </c>
      <c r="I1" s="32" t="n">
        <f aca="false">F1-'NBA Totals'!G1</f>
        <v>-23.0999999999999</v>
      </c>
    </row>
    <row r="2" customFormat="false" ht="25.6" hidden="false" customHeight="false" outlineLevel="0" collapsed="false">
      <c r="A2" s="28" t="s">
        <v>1</v>
      </c>
      <c r="B2" s="3" t="n">
        <v>44</v>
      </c>
      <c r="C2" s="3" t="n">
        <v>38</v>
      </c>
      <c r="D2" s="29" t="n">
        <f aca="false">B2/(B2+C2)</f>
        <v>0.536585365853659</v>
      </c>
      <c r="E2" s="3" t="n">
        <v>1314</v>
      </c>
      <c r="F2" s="3" t="n">
        <v>1655</v>
      </c>
      <c r="G2" s="3" t="n">
        <v>0.794</v>
      </c>
      <c r="H2" s="31" t="n">
        <f aca="false">G2-'NBA Totals'!D2</f>
        <v>0.011021276595745</v>
      </c>
      <c r="I2" s="32" t="n">
        <f aca="false">F2-'NBA Totals'!G2</f>
        <v>-146.2</v>
      </c>
    </row>
    <row r="3" customFormat="false" ht="25.6" hidden="false" customHeight="false" outlineLevel="0" collapsed="false">
      <c r="A3" s="28" t="s">
        <v>2</v>
      </c>
      <c r="B3" s="3" t="n">
        <v>53</v>
      </c>
      <c r="C3" s="3" t="n">
        <v>29</v>
      </c>
      <c r="D3" s="29" t="n">
        <f aca="false">B3/(B3+C3)</f>
        <v>0.646341463414634</v>
      </c>
      <c r="E3" s="3" t="n">
        <v>1280</v>
      </c>
      <c r="F3" s="3" t="n">
        <v>1665</v>
      </c>
      <c r="G3" s="3" t="n">
        <v>0.769</v>
      </c>
      <c r="H3" s="31" t="n">
        <f aca="false">G3-'NBA Totals'!D3</f>
        <v>-0.00268949771689497</v>
      </c>
      <c r="I3" s="32" t="n">
        <f aca="false">F3-'NBA Totals'!G3</f>
        <v>-11.7333333333333</v>
      </c>
    </row>
    <row r="4" customFormat="false" ht="25.6" hidden="false" customHeight="false" outlineLevel="0" collapsed="false">
      <c r="A4" s="28" t="s">
        <v>3</v>
      </c>
      <c r="B4" s="3" t="n">
        <v>39</v>
      </c>
      <c r="C4" s="3" t="n">
        <v>33</v>
      </c>
      <c r="D4" s="29" t="n">
        <f aca="false">B4/(B4+C4)</f>
        <v>0.541666666666667</v>
      </c>
      <c r="E4" s="3" t="n">
        <v>1193</v>
      </c>
      <c r="F4" s="3" t="n">
        <v>1520</v>
      </c>
      <c r="G4" s="3" t="n">
        <v>0.785</v>
      </c>
      <c r="H4" s="31" t="n">
        <f aca="false">G4-'NBA Totals'!D4</f>
        <v>0.00518348623853204</v>
      </c>
      <c r="I4" s="32" t="n">
        <f aca="false">F4-'NBA Totals'!G4</f>
        <v>57.7333333333334</v>
      </c>
    </row>
    <row r="5" customFormat="false" ht="25.6" hidden="false" customHeight="false" outlineLevel="0" collapsed="false">
      <c r="A5" s="28" t="s">
        <v>4</v>
      </c>
      <c r="B5" s="3" t="n">
        <v>15</v>
      </c>
      <c r="C5" s="3" t="n">
        <v>50</v>
      </c>
      <c r="D5" s="29" t="n">
        <f aca="false">B5/(B5+C5)</f>
        <v>0.230769230769231</v>
      </c>
      <c r="E5" s="3" t="n">
        <v>1214</v>
      </c>
      <c r="F5" s="3" t="n">
        <v>1511</v>
      </c>
      <c r="G5" s="3" t="n">
        <v>0.803</v>
      </c>
      <c r="H5" s="31" t="n">
        <f aca="false">G5-'NBA Totals'!D5</f>
        <v>0.0281082251082251</v>
      </c>
      <c r="I5" s="32" t="n">
        <f aca="false">F5-'NBA Totals'!G5</f>
        <v>-15.7666666666667</v>
      </c>
    </row>
    <row r="6" customFormat="false" ht="25.6" hidden="false" customHeight="false" outlineLevel="0" collapsed="false">
      <c r="A6" s="28" t="s">
        <v>5</v>
      </c>
      <c r="B6" s="3" t="n">
        <v>57</v>
      </c>
      <c r="C6" s="3" t="n">
        <v>25</v>
      </c>
      <c r="D6" s="29" t="n">
        <f aca="false">B6/(B6+C6)</f>
        <v>0.695121951219512</v>
      </c>
      <c r="E6" s="3" t="n">
        <v>1339</v>
      </c>
      <c r="F6" s="3" t="n">
        <v>1672</v>
      </c>
      <c r="G6" s="3" t="n">
        <v>0.801</v>
      </c>
      <c r="H6" s="31" t="n">
        <f aca="false">G6-'NBA Totals'!D6</f>
        <v>0.034766233766234</v>
      </c>
      <c r="I6" s="32" t="n">
        <f aca="false">F6-'NBA Totals'!G6</f>
        <v>-99.5</v>
      </c>
    </row>
    <row r="7" customFormat="false" ht="25.6" hidden="false" customHeight="false" outlineLevel="0" collapsed="false">
      <c r="A7" s="28" t="s">
        <v>6</v>
      </c>
      <c r="B7" s="3" t="n">
        <v>58</v>
      </c>
      <c r="C7" s="3" t="n">
        <v>24</v>
      </c>
      <c r="D7" s="29" t="n">
        <f aca="false">B7/(B7+C7)</f>
        <v>0.707317073170732</v>
      </c>
      <c r="E7" s="3" t="n">
        <v>1360</v>
      </c>
      <c r="F7" s="3" t="n">
        <v>1668</v>
      </c>
      <c r="G7" s="30" t="n">
        <v>0.815</v>
      </c>
      <c r="H7" s="31" t="n">
        <f aca="false">G7-'NBA Totals'!D7</f>
        <v>0.050023041474654</v>
      </c>
      <c r="I7" s="32" t="n">
        <f aca="false">F7-'NBA Totals'!G7</f>
        <v>1.70000000000005</v>
      </c>
    </row>
    <row r="8" customFormat="false" ht="25.6" hidden="false" customHeight="false" outlineLevel="0" collapsed="false">
      <c r="A8" s="28" t="s">
        <v>7</v>
      </c>
      <c r="B8" s="3" t="n">
        <v>67</v>
      </c>
      <c r="C8" s="3" t="n">
        <v>15</v>
      </c>
      <c r="D8" s="29" t="n">
        <f aca="false">B8/(B8+C8)</f>
        <v>0.817073170731707</v>
      </c>
      <c r="E8" s="3" t="n">
        <v>1457</v>
      </c>
      <c r="F8" s="3" t="n">
        <v>1850</v>
      </c>
      <c r="G8" s="3" t="n">
        <v>0.788</v>
      </c>
      <c r="H8" s="31" t="n">
        <f aca="false">G8-'NBA Totals'!D8</f>
        <v>0.017437229437229</v>
      </c>
      <c r="I8" s="32" t="n">
        <f aca="false">F8-'NBA Totals'!G8</f>
        <v>67.9000000000001</v>
      </c>
    </row>
    <row r="9" customFormat="false" ht="25.6" hidden="false" customHeight="false" outlineLevel="0" collapsed="false">
      <c r="A9" s="28" t="s">
        <v>8</v>
      </c>
      <c r="B9" s="3" t="n">
        <v>73</v>
      </c>
      <c r="C9" s="3" t="n">
        <v>9</v>
      </c>
      <c r="D9" s="29" t="n">
        <f aca="false">B9/(B9+C9)</f>
        <v>0.890243902439024</v>
      </c>
      <c r="E9" s="3" t="n">
        <v>1366</v>
      </c>
      <c r="F9" s="3" t="n">
        <v>1790</v>
      </c>
      <c r="G9" s="3" t="n">
        <v>0.763</v>
      </c>
      <c r="H9" s="31" t="n">
        <f aca="false">G9-'NBA Totals'!D9</f>
        <v>0.00658974358974396</v>
      </c>
      <c r="I9" s="32" t="n">
        <f aca="false">F9-'NBA Totals'!G9</f>
        <v>-0.066666666666606</v>
      </c>
    </row>
    <row r="10" customFormat="false" ht="25.6" hidden="false" customHeight="false" outlineLevel="0" collapsed="false">
      <c r="A10" s="28" t="s">
        <v>9</v>
      </c>
      <c r="B10" s="3" t="n">
        <v>67</v>
      </c>
      <c r="C10" s="3" t="n">
        <v>15</v>
      </c>
      <c r="D10" s="29" t="n">
        <f aca="false">B10/(B10+C10)</f>
        <v>0.817073170731707</v>
      </c>
      <c r="E10" s="3" t="n">
        <v>1313</v>
      </c>
      <c r="F10" s="3" t="n">
        <v>1709</v>
      </c>
      <c r="G10" s="3" t="n">
        <v>0.768</v>
      </c>
      <c r="H10" s="31" t="n">
        <f aca="false">G10-'NBA Totals'!D10</f>
        <v>0.018</v>
      </c>
      <c r="I10" s="32" t="n">
        <f aca="false">F10-'NBA Totals'!G10</f>
        <v>-44.5333333333333</v>
      </c>
    </row>
    <row r="11" customFormat="false" ht="25.6" hidden="false" customHeight="false" outlineLevel="0" collapsed="false">
      <c r="A11" s="28" t="s">
        <v>10</v>
      </c>
      <c r="B11" s="3" t="n">
        <v>51</v>
      </c>
      <c r="C11" s="3" t="n">
        <v>31</v>
      </c>
      <c r="D11" s="29" t="n">
        <f aca="false">B11/(B11+C11)</f>
        <v>0.621951219512195</v>
      </c>
      <c r="E11" s="3" t="n">
        <v>1303</v>
      </c>
      <c r="F11" s="3" t="n">
        <v>1731</v>
      </c>
      <c r="G11" s="3" t="n">
        <v>0.753</v>
      </c>
      <c r="H11" s="31" t="n">
        <f aca="false">G11-'NBA Totals'!D11</f>
        <v>-0.00123728813559298</v>
      </c>
      <c r="I11" s="32" t="n">
        <f aca="false">F11-'NBA Totals'!G11</f>
        <v>-78.2000000000001</v>
      </c>
    </row>
    <row r="12" customFormat="false" ht="25.6" hidden="false" customHeight="false" outlineLevel="0" collapsed="false">
      <c r="A12" s="28" t="s">
        <v>11</v>
      </c>
      <c r="B12" s="3" t="n">
        <v>47</v>
      </c>
      <c r="C12" s="3" t="n">
        <v>35</v>
      </c>
      <c r="D12" s="29" t="n">
        <f aca="false">B12/(B12+C12)</f>
        <v>0.573170731707317</v>
      </c>
      <c r="E12" s="3" t="n">
        <v>1378</v>
      </c>
      <c r="F12" s="3" t="n">
        <v>1744</v>
      </c>
      <c r="G12" s="3" t="n">
        <v>0.79</v>
      </c>
      <c r="H12" s="31" t="n">
        <f aca="false">G12-'NBA Totals'!D12</f>
        <v>0.037747747747748</v>
      </c>
      <c r="I12" s="32" t="n">
        <f aca="false">F12-'NBA Totals'!G12</f>
        <v>46.0666666666666</v>
      </c>
    </row>
    <row r="13" customFormat="false" ht="25.6" hidden="false" customHeight="false" outlineLevel="0" collapsed="false">
      <c r="A13" s="28" t="s">
        <v>12</v>
      </c>
      <c r="B13" s="3" t="n">
        <v>23</v>
      </c>
      <c r="C13" s="3" t="n">
        <v>43</v>
      </c>
      <c r="D13" s="29" t="n">
        <f aca="false">B13/(B13+C13)</f>
        <v>0.348484848484849</v>
      </c>
      <c r="E13" s="3" t="n">
        <v>951</v>
      </c>
      <c r="F13" s="3" t="n">
        <v>1235</v>
      </c>
      <c r="G13" s="3" t="n">
        <v>0.77</v>
      </c>
      <c r="H13" s="31" t="n">
        <f aca="false">G13-'NBA Totals'!D13</f>
        <v>0.0188888888888891</v>
      </c>
      <c r="I13" s="32" t="n">
        <f aca="false">F13-'NBA Totals'!G13</f>
        <v>-151.133333333333</v>
      </c>
    </row>
    <row r="14" customFormat="false" ht="25.6" hidden="false" customHeight="false" outlineLevel="0" collapsed="false">
      <c r="A14" s="28" t="s">
        <v>13</v>
      </c>
      <c r="B14" s="3" t="n">
        <v>36</v>
      </c>
      <c r="C14" s="3" t="n">
        <v>46</v>
      </c>
      <c r="D14" s="29" t="n">
        <f aca="false">B14/(B14+C14)</f>
        <v>0.439024390243902</v>
      </c>
      <c r="E14" s="3" t="n">
        <v>1290</v>
      </c>
      <c r="F14" s="3" t="n">
        <v>1695</v>
      </c>
      <c r="G14" s="3" t="n">
        <v>0.761</v>
      </c>
      <c r="H14" s="31" t="n">
        <f aca="false">G14-'NBA Totals'!D14</f>
        <v>-0.00129508196721295</v>
      </c>
      <c r="I14" s="32" t="n">
        <f aca="false">F14-'NBA Totals'!G14</f>
        <v>-174.966666666667</v>
      </c>
    </row>
    <row r="15" customFormat="false" ht="25.6" hidden="false" customHeight="false" outlineLevel="0" collapsed="false">
      <c r="A15" s="28" t="s">
        <v>14</v>
      </c>
      <c r="B15" s="3" t="n">
        <v>26</v>
      </c>
      <c r="C15" s="3" t="n">
        <v>56</v>
      </c>
      <c r="D15" s="29" t="n">
        <f aca="false">B15/(B15+C15)</f>
        <v>0.317073170731707</v>
      </c>
      <c r="E15" s="3" t="n">
        <v>1631</v>
      </c>
      <c r="F15" s="3" t="n">
        <v>2085</v>
      </c>
      <c r="G15" s="3" t="n">
        <v>0.782</v>
      </c>
      <c r="H15" s="31" t="n">
        <f aca="false">G15-'NBA Totals'!D15</f>
        <v>0.0228163265306121</v>
      </c>
      <c r="I15" s="32" t="n">
        <f aca="false">F15-'NBA Totals'!G15</f>
        <v>204.666666666667</v>
      </c>
    </row>
    <row r="16" customFormat="false" ht="25.6" hidden="false" customHeight="false" outlineLevel="0" collapsed="false">
      <c r="A16" s="28" t="s">
        <v>15</v>
      </c>
      <c r="B16" s="3" t="n">
        <v>29</v>
      </c>
      <c r="C16" s="3" t="n">
        <v>53</v>
      </c>
      <c r="D16" s="29" t="n">
        <f aca="false">B16/(B16+C16)</f>
        <v>0.353658536585366</v>
      </c>
      <c r="E16" s="30" t="n">
        <v>1893</v>
      </c>
      <c r="F16" s="3" t="n">
        <v>2392</v>
      </c>
      <c r="G16" s="3" t="n">
        <v>0.791</v>
      </c>
      <c r="H16" s="31" t="n">
        <f aca="false">G16-'NBA Totals'!D16</f>
        <v>0.0177206477732791</v>
      </c>
      <c r="I16" s="32" t="n">
        <f aca="false">F16-'NBA Totals'!G16</f>
        <v>479.7</v>
      </c>
    </row>
    <row r="17" customFormat="false" ht="25.6" hidden="false" customHeight="false" outlineLevel="0" collapsed="false">
      <c r="A17" s="28" t="s">
        <v>16</v>
      </c>
      <c r="B17" s="3" t="n">
        <v>48</v>
      </c>
      <c r="C17" s="3" t="n">
        <v>34</v>
      </c>
      <c r="D17" s="29" t="n">
        <f aca="false">B17/(B17+C17)</f>
        <v>0.585365853658537</v>
      </c>
      <c r="E17" s="3" t="n">
        <v>1538</v>
      </c>
      <c r="F17" s="3" t="n">
        <v>2044</v>
      </c>
      <c r="G17" s="3" t="n">
        <v>0.752</v>
      </c>
      <c r="H17" s="31" t="n">
        <f aca="false">G17-'NBA Totals'!D17</f>
        <v>-0.00302008032128498</v>
      </c>
      <c r="I17" s="32" t="n">
        <f aca="false">F17-'NBA Totals'!G17</f>
        <v>123.2</v>
      </c>
    </row>
    <row r="18" customFormat="false" ht="25.6" hidden="false" customHeight="false" outlineLevel="0" collapsed="false">
      <c r="A18" s="28" t="s">
        <v>17</v>
      </c>
      <c r="B18" s="3" t="n">
        <v>42</v>
      </c>
      <c r="C18" s="3" t="n">
        <v>40</v>
      </c>
      <c r="D18" s="29" t="n">
        <f aca="false">B18/(B18+C18)</f>
        <v>0.51219512195122</v>
      </c>
      <c r="E18" s="3" t="n">
        <v>1515</v>
      </c>
      <c r="F18" s="3" t="n">
        <v>2113</v>
      </c>
      <c r="G18" s="3" t="n">
        <v>0.717</v>
      </c>
      <c r="H18" s="31" t="n">
        <f aca="false">G18-'NBA Totals'!D18</f>
        <v>-0.0339578544061301</v>
      </c>
      <c r="I18" s="32" t="n">
        <f aca="false">F18-'NBA Totals'!G18</f>
        <v>106.966666666667</v>
      </c>
    </row>
    <row r="19" customFormat="false" ht="25.6" hidden="false" customHeight="false" outlineLevel="0" collapsed="false">
      <c r="A19" s="28" t="s">
        <v>18</v>
      </c>
      <c r="B19" s="3" t="n">
        <v>34</v>
      </c>
      <c r="C19" s="3" t="n">
        <v>48</v>
      </c>
      <c r="D19" s="29" t="n">
        <f aca="false">B19/(B19+C19)</f>
        <v>0.414634146341463</v>
      </c>
      <c r="E19" s="3" t="n">
        <v>1573</v>
      </c>
      <c r="F19" s="3" t="n">
        <v>2190</v>
      </c>
      <c r="G19" s="3" t="n">
        <v>0.718</v>
      </c>
      <c r="H19" s="31" t="n">
        <f aca="false">G19-'NBA Totals'!D19</f>
        <v>-0.027247148288973</v>
      </c>
      <c r="I19" s="32" t="n">
        <f aca="false">F19-'NBA Totals'!G19</f>
        <v>161.366666666667</v>
      </c>
    </row>
    <row r="20" customFormat="false" ht="25.6" hidden="false" customHeight="false" outlineLevel="0" collapsed="false">
      <c r="A20" s="28" t="s">
        <v>19</v>
      </c>
      <c r="B20" s="3" t="n">
        <v>34</v>
      </c>
      <c r="C20" s="3" t="n">
        <v>48</v>
      </c>
      <c r="D20" s="29" t="n">
        <f aca="false">B20/(B20+C20)</f>
        <v>0.414634146341463</v>
      </c>
      <c r="E20" s="3" t="n">
        <v>1412</v>
      </c>
      <c r="F20" s="3" t="n">
        <v>1955</v>
      </c>
      <c r="G20" s="3" t="n">
        <v>0.722</v>
      </c>
      <c r="H20" s="31" t="n">
        <f aca="false">G20-'NBA Totals'!D20</f>
        <v>-0.0327892720306511</v>
      </c>
      <c r="I20" s="32" t="n">
        <f aca="false">F20-'NBA Totals'!G20</f>
        <v>-39.1666666666667</v>
      </c>
    </row>
    <row r="21" customFormat="false" ht="25.6" hidden="false" customHeight="false" outlineLevel="0" collapsed="false">
      <c r="A21" s="28" t="s">
        <v>20</v>
      </c>
      <c r="B21" s="3" t="n">
        <v>37</v>
      </c>
      <c r="C21" s="3" t="n">
        <v>45</v>
      </c>
      <c r="D21" s="29" t="n">
        <f aca="false">B21/(B21+C21)</f>
        <v>0.451219512195122</v>
      </c>
      <c r="E21" s="3" t="n">
        <v>1470</v>
      </c>
      <c r="F21" s="3" t="n">
        <v>2028</v>
      </c>
      <c r="G21" s="3" t="n">
        <v>0.725</v>
      </c>
      <c r="H21" s="31" t="n">
        <f aca="false">G21-'NBA Totals'!D21</f>
        <v>-0.0270661157024791</v>
      </c>
      <c r="I21" s="32" t="n">
        <f aca="false">F21-'NBA Totals'!G21</f>
        <v>113.310344827586</v>
      </c>
    </row>
    <row r="22" customFormat="false" ht="25.6" hidden="false" customHeight="false" outlineLevel="0" collapsed="false">
      <c r="A22" s="28" t="s">
        <v>21</v>
      </c>
      <c r="B22" s="3" t="n">
        <v>38</v>
      </c>
      <c r="C22" s="3" t="n">
        <v>44</v>
      </c>
      <c r="D22" s="29" t="n">
        <f aca="false">B22/(B22+C22)</f>
        <v>0.463414634146342</v>
      </c>
      <c r="E22" s="30" t="n">
        <v>1853</v>
      </c>
      <c r="F22" s="30" t="n">
        <v>2382</v>
      </c>
      <c r="G22" s="3" t="n">
        <v>0.778</v>
      </c>
      <c r="H22" s="31" t="n">
        <f aca="false">G22-'NBA Totals'!D22</f>
        <v>0.0198032786885251</v>
      </c>
      <c r="I22" s="32" t="n">
        <f aca="false">F22-'NBA Totals'!G22</f>
        <v>449.793103448276</v>
      </c>
    </row>
    <row r="23" customFormat="false" ht="25.6" hidden="false" customHeight="false" outlineLevel="0" collapsed="false">
      <c r="A23" s="28" t="s">
        <v>22</v>
      </c>
      <c r="B23" s="3" t="n">
        <v>21</v>
      </c>
      <c r="C23" s="3" t="n">
        <v>61</v>
      </c>
      <c r="D23" s="29" t="n">
        <f aca="false">B23/(B23+C23)</f>
        <v>0.25609756097561</v>
      </c>
      <c r="E23" s="3" t="n">
        <v>1693</v>
      </c>
      <c r="F23" s="3" t="n">
        <v>2344</v>
      </c>
      <c r="G23" s="3" t="n">
        <v>0.722</v>
      </c>
      <c r="H23" s="31" t="n">
        <f aca="false">G23-'NBA Totals'!D23</f>
        <v>-0.030100840336134</v>
      </c>
      <c r="I23" s="32" t="n">
        <f aca="false">F23-'NBA Totals'!G23</f>
        <v>523.310344827586</v>
      </c>
    </row>
    <row r="24" customFormat="false" ht="25.6" hidden="false" customHeight="false" outlineLevel="0" collapsed="false">
      <c r="A24" s="28" t="s">
        <v>23</v>
      </c>
      <c r="B24" s="3" t="n">
        <v>17</v>
      </c>
      <c r="C24" s="3" t="n">
        <v>65</v>
      </c>
      <c r="D24" s="29" t="n">
        <f aca="false">B24/(B24+C24)</f>
        <v>0.207317073170732</v>
      </c>
      <c r="E24" s="3" t="n">
        <v>1428</v>
      </c>
      <c r="F24" s="3" t="n">
        <v>2024</v>
      </c>
      <c r="G24" s="3" t="n">
        <v>0.706</v>
      </c>
      <c r="H24" s="31" t="n">
        <f aca="false">G24-'NBA Totals'!D24</f>
        <v>-0.040987951807229</v>
      </c>
      <c r="I24" s="32" t="n">
        <f aca="false">F24-'NBA Totals'!G24</f>
        <v>168.758620689655</v>
      </c>
    </row>
    <row r="25" customFormat="false" ht="25.6" hidden="false" customHeight="false" outlineLevel="0" collapsed="false">
      <c r="A25" s="28" t="s">
        <v>24</v>
      </c>
      <c r="B25" s="3" t="n">
        <v>19</v>
      </c>
      <c r="C25" s="3" t="n">
        <v>63</v>
      </c>
      <c r="D25" s="29" t="n">
        <f aca="false">B25/(B25+C25)</f>
        <v>0.231707317073171</v>
      </c>
      <c r="E25" s="3" t="n">
        <v>1497</v>
      </c>
      <c r="F25" s="3" t="n">
        <v>2147</v>
      </c>
      <c r="G25" s="3" t="n">
        <v>0.697</v>
      </c>
      <c r="H25" s="31" t="n">
        <f aca="false">G25-'NBA Totals'!D25</f>
        <v>-0.0539881422924901</v>
      </c>
      <c r="I25" s="32" t="n">
        <f aca="false">F25-'NBA Totals'!G25</f>
        <v>246.344827586207</v>
      </c>
    </row>
    <row r="26" customFormat="false" ht="25.6" hidden="false" customHeight="false" outlineLevel="0" collapsed="false">
      <c r="A26" s="28" t="s">
        <v>27</v>
      </c>
      <c r="B26" s="3" t="n">
        <v>21</v>
      </c>
      <c r="C26" s="3" t="n">
        <v>29</v>
      </c>
      <c r="D26" s="29" t="n">
        <f aca="false">B26/(B26+C26)</f>
        <v>0.42</v>
      </c>
      <c r="E26" s="3" t="n">
        <v>794</v>
      </c>
      <c r="F26" s="3" t="n">
        <v>1175</v>
      </c>
      <c r="G26" s="3" t="n">
        <v>0.676</v>
      </c>
      <c r="H26" s="31" t="n">
        <f aca="false">G26-'NBA Totals'!D26</f>
        <v>-0.0526821705426359</v>
      </c>
      <c r="I26" s="32" t="n">
        <f aca="false">F26-'NBA Totals'!G26</f>
        <v>-42.2758620689656</v>
      </c>
    </row>
    <row r="27" customFormat="false" ht="25.6" hidden="false" customHeight="false" outlineLevel="0" collapsed="false">
      <c r="A27" s="28" t="s">
        <v>30</v>
      </c>
      <c r="B27" s="3" t="n">
        <v>19</v>
      </c>
      <c r="C27" s="3" t="n">
        <v>63</v>
      </c>
      <c r="D27" s="29" t="n">
        <f aca="false">B27/(B27+C27)</f>
        <v>0.231707317073171</v>
      </c>
      <c r="E27" s="3" t="n">
        <v>1358</v>
      </c>
      <c r="F27" s="3" t="n">
        <v>1912</v>
      </c>
      <c r="G27" s="3" t="n">
        <v>0.71</v>
      </c>
      <c r="H27" s="31" t="n">
        <f aca="false">G27-'NBA Totals'!D27</f>
        <v>-0.027642585551331</v>
      </c>
      <c r="I27" s="32" t="n">
        <f aca="false">F27-'NBA Totals'!G27</f>
        <v>-87.1379310344828</v>
      </c>
    </row>
    <row r="28" customFormat="false" ht="25.6" hidden="false" customHeight="false" outlineLevel="0" collapsed="false">
      <c r="A28" s="28" t="s">
        <v>31</v>
      </c>
      <c r="B28" s="3" t="n">
        <v>30</v>
      </c>
      <c r="C28" s="3" t="n">
        <v>52</v>
      </c>
      <c r="D28" s="29" t="n">
        <f aca="false">B28/(B28+C28)</f>
        <v>0.365853658536585</v>
      </c>
      <c r="E28" s="3" t="n">
        <v>1696</v>
      </c>
      <c r="F28" s="3" t="n">
        <v>2180</v>
      </c>
      <c r="G28" s="30" t="n">
        <v>0.778</v>
      </c>
      <c r="H28" s="31" t="n">
        <f aca="false">G28-'NBA Totals'!D28</f>
        <v>0.038869565217391</v>
      </c>
      <c r="I28" s="32" t="n">
        <f aca="false">F28-'NBA Totals'!G28</f>
        <v>235</v>
      </c>
    </row>
    <row r="29" customFormat="false" ht="25.6" hidden="false" customHeight="false" outlineLevel="0" collapsed="false">
      <c r="A29" s="28" t="s">
        <v>32</v>
      </c>
      <c r="B29" s="3" t="n">
        <v>36</v>
      </c>
      <c r="C29" s="3" t="n">
        <v>46</v>
      </c>
      <c r="D29" s="29" t="n">
        <f aca="false">B29/(B29+C29)</f>
        <v>0.439024390243902</v>
      </c>
      <c r="E29" s="3" t="n">
        <v>1775</v>
      </c>
      <c r="F29" s="3" t="n">
        <v>2340</v>
      </c>
      <c r="G29" s="3" t="n">
        <v>0.759</v>
      </c>
      <c r="H29" s="31" t="n">
        <f aca="false">G29-'NBA Totals'!D29</f>
        <v>0.020363636363636</v>
      </c>
      <c r="I29" s="32" t="n">
        <f aca="false">F29-'NBA Totals'!G29</f>
        <v>329.172413793104</v>
      </c>
    </row>
    <row r="30" customFormat="false" ht="25.6" hidden="false" customHeight="false" outlineLevel="0" collapsed="false">
      <c r="A30" s="28" t="s">
        <v>33</v>
      </c>
      <c r="B30" s="3" t="n">
        <v>26</v>
      </c>
      <c r="C30" s="3" t="n">
        <v>56</v>
      </c>
      <c r="D30" s="29" t="n">
        <f aca="false">B30/(B30+C30)</f>
        <v>0.317073170731707</v>
      </c>
      <c r="E30" s="3" t="n">
        <v>1687</v>
      </c>
      <c r="F30" s="3" t="n">
        <v>2395</v>
      </c>
      <c r="G30" s="3" t="n">
        <v>0.704</v>
      </c>
      <c r="H30" s="31" t="n">
        <f aca="false">G30-'NBA Totals'!D30</f>
        <v>-0.030317343173432</v>
      </c>
      <c r="I30" s="32" t="n">
        <f aca="false">F30-'NBA Totals'!G30</f>
        <v>326.777777777778</v>
      </c>
    </row>
    <row r="31" customFormat="false" ht="25.6" hidden="false" customHeight="false" outlineLevel="0" collapsed="false">
      <c r="A31" s="28" t="s">
        <v>34</v>
      </c>
      <c r="B31" s="3" t="n">
        <v>50</v>
      </c>
      <c r="C31" s="3" t="n">
        <v>32</v>
      </c>
      <c r="D31" s="29" t="n">
        <f aca="false">B31/(B31+C31)</f>
        <v>0.609756097560976</v>
      </c>
      <c r="E31" s="3" t="n">
        <v>1529</v>
      </c>
      <c r="F31" s="3" t="n">
        <v>2304</v>
      </c>
      <c r="G31" s="3" t="n">
        <v>0.664</v>
      </c>
      <c r="H31" s="31" t="n">
        <f aca="false">G31-'NBA Totals'!D31</f>
        <v>-0.0728421052631579</v>
      </c>
      <c r="I31" s="32" t="n">
        <f aca="false">F31-'NBA Totals'!G31</f>
        <v>261.62962962963</v>
      </c>
    </row>
    <row r="32" customFormat="false" ht="25.6" hidden="false" customHeight="false" outlineLevel="0" collapsed="false">
      <c r="A32" s="28" t="s">
        <v>35</v>
      </c>
      <c r="B32" s="3" t="n">
        <v>34</v>
      </c>
      <c r="C32" s="3" t="n">
        <v>48</v>
      </c>
      <c r="D32" s="29" t="n">
        <f aca="false">B32/(B32+C32)</f>
        <v>0.414634146341463</v>
      </c>
      <c r="E32" s="3" t="n">
        <v>1768</v>
      </c>
      <c r="F32" s="3" t="n">
        <v>2465</v>
      </c>
      <c r="G32" s="3" t="n">
        <v>0.717</v>
      </c>
      <c r="H32" s="31" t="n">
        <f aca="false">G32-'NBA Totals'!D32</f>
        <v>-0.037512635379061</v>
      </c>
      <c r="I32" s="32" t="n">
        <f aca="false">F32-'NBA Totals'!G32</f>
        <v>357.222222222222</v>
      </c>
    </row>
    <row r="33" customFormat="false" ht="25.6" hidden="false" customHeight="false" outlineLevel="0" collapsed="false">
      <c r="A33" s="28" t="s">
        <v>36</v>
      </c>
      <c r="B33" s="3" t="n">
        <v>55</v>
      </c>
      <c r="C33" s="3" t="n">
        <v>27</v>
      </c>
      <c r="D33" s="29" t="n">
        <f aca="false">B33/(B33+C33)</f>
        <v>0.670731707317073</v>
      </c>
      <c r="E33" s="3" t="n">
        <v>1944</v>
      </c>
      <c r="F33" s="30" t="n">
        <v>2606</v>
      </c>
      <c r="G33" s="3" t="n">
        <v>0.746</v>
      </c>
      <c r="H33" s="31" t="n">
        <f aca="false">G33-'NBA Totals'!D33</f>
        <v>-0.0105543071161051</v>
      </c>
      <c r="I33" s="32" t="n">
        <f aca="false">F33-'NBA Totals'!G33</f>
        <v>586.740740740741</v>
      </c>
    </row>
    <row r="34" customFormat="false" ht="25.6" hidden="false" customHeight="false" outlineLevel="0" collapsed="false">
      <c r="A34" s="28" t="s">
        <v>37</v>
      </c>
      <c r="B34" s="3" t="n">
        <v>44</v>
      </c>
      <c r="C34" s="3" t="n">
        <v>38</v>
      </c>
      <c r="D34" s="29" t="n">
        <f aca="false">B34/(B34+C34)</f>
        <v>0.536585365853659</v>
      </c>
      <c r="E34" s="30" t="n">
        <v>2162</v>
      </c>
      <c r="F34" s="30" t="n">
        <v>2761</v>
      </c>
      <c r="G34" s="3" t="n">
        <v>0.783</v>
      </c>
      <c r="H34" s="31" t="n">
        <f aca="false">G34-'NBA Totals'!D34</f>
        <v>0.0195591397849461</v>
      </c>
      <c r="I34" s="32" t="n">
        <f aca="false">F34-'NBA Totals'!G34</f>
        <v>653.148148148148</v>
      </c>
    </row>
    <row r="35" customFormat="false" ht="25.6" hidden="false" customHeight="false" outlineLevel="0" collapsed="false">
      <c r="A35" s="28" t="s">
        <v>38</v>
      </c>
      <c r="B35" s="3" t="n">
        <v>37</v>
      </c>
      <c r="C35" s="3" t="n">
        <v>45</v>
      </c>
      <c r="D35" s="29" t="n">
        <f aca="false">B35/(B35+C35)</f>
        <v>0.451219512195122</v>
      </c>
      <c r="E35" s="30" t="n">
        <v>2313</v>
      </c>
      <c r="F35" s="30" t="n">
        <v>2858</v>
      </c>
      <c r="G35" s="3" t="n">
        <v>0.809</v>
      </c>
      <c r="H35" s="31" t="n">
        <f aca="false">G35-'NBA Totals'!D35</f>
        <v>0.0440877192982461</v>
      </c>
      <c r="I35" s="32" t="n">
        <f aca="false">F35-'NBA Totals'!G35</f>
        <v>770.444444444444</v>
      </c>
    </row>
    <row r="36" customFormat="false" ht="25.6" hidden="false" customHeight="false" outlineLevel="0" collapsed="false">
      <c r="A36" s="28" t="s">
        <v>39</v>
      </c>
      <c r="B36" s="3" t="n">
        <v>43</v>
      </c>
      <c r="C36" s="3" t="n">
        <v>39</v>
      </c>
      <c r="D36" s="29" t="n">
        <f aca="false">B36/(B36+C36)</f>
        <v>0.524390243902439</v>
      </c>
      <c r="E36" s="3" t="n">
        <v>1904</v>
      </c>
      <c r="F36" s="3" t="n">
        <v>2384</v>
      </c>
      <c r="G36" s="3" t="n">
        <v>0.799</v>
      </c>
      <c r="H36" s="31" t="n">
        <f aca="false">G36-'NBA Totals'!D36</f>
        <v>0.031638888888889</v>
      </c>
      <c r="I36" s="32" t="n">
        <f aca="false">F36-'NBA Totals'!G36</f>
        <v>293.56</v>
      </c>
    </row>
    <row r="37" customFormat="false" ht="25.6" hidden="false" customHeight="false" outlineLevel="0" collapsed="false">
      <c r="A37" s="28" t="s">
        <v>40</v>
      </c>
      <c r="B37" s="3" t="n">
        <v>20</v>
      </c>
      <c r="C37" s="3" t="n">
        <v>62</v>
      </c>
      <c r="D37" s="29" t="n">
        <f aca="false">B37/(B37+C37)</f>
        <v>0.24390243902439</v>
      </c>
      <c r="E37" s="3" t="n">
        <v>1754</v>
      </c>
      <c r="F37" s="3" t="n">
        <v>2204</v>
      </c>
      <c r="G37" s="3" t="n">
        <v>0.796</v>
      </c>
      <c r="H37" s="31" t="n">
        <f aca="false">G37-'NBA Totals'!D37</f>
        <v>0.0296769759450171</v>
      </c>
      <c r="I37" s="32" t="n">
        <f aca="false">F37-'NBA Totals'!G37</f>
        <v>34.0434782608695</v>
      </c>
    </row>
    <row r="38" customFormat="false" ht="25.6" hidden="false" customHeight="false" outlineLevel="0" collapsed="false">
      <c r="A38" s="28" t="s">
        <v>41</v>
      </c>
      <c r="B38" s="3" t="n">
        <v>42</v>
      </c>
      <c r="C38" s="3" t="n">
        <v>40</v>
      </c>
      <c r="D38" s="29" t="n">
        <f aca="false">B38/(B38+C38)</f>
        <v>0.51219512195122</v>
      </c>
      <c r="E38" s="3" t="n">
        <v>1970</v>
      </c>
      <c r="F38" s="3" t="n">
        <v>2526</v>
      </c>
      <c r="G38" s="3" t="n">
        <v>0.78</v>
      </c>
      <c r="H38" s="31" t="n">
        <f aca="false">G38-'NBA Totals'!D38</f>
        <v>0.019344262295082</v>
      </c>
      <c r="I38" s="32" t="n">
        <f aca="false">F38-'NBA Totals'!G38</f>
        <v>241</v>
      </c>
    </row>
    <row r="39" customFormat="false" ht="25.6" hidden="false" customHeight="false" outlineLevel="0" collapsed="false">
      <c r="A39" s="28" t="s">
        <v>42</v>
      </c>
      <c r="B39" s="3" t="n">
        <v>30</v>
      </c>
      <c r="C39" s="3" t="n">
        <v>52</v>
      </c>
      <c r="D39" s="29" t="n">
        <f aca="false">B39/(B39+C39)</f>
        <v>0.365853658536585</v>
      </c>
      <c r="E39" s="3" t="n">
        <v>1912</v>
      </c>
      <c r="F39" s="3" t="n">
        <v>2517</v>
      </c>
      <c r="G39" s="3" t="n">
        <v>0.76</v>
      </c>
      <c r="H39" s="31" t="n">
        <f aca="false">G39-'NBA Totals'!D39</f>
        <v>0.00422442244224397</v>
      </c>
      <c r="I39" s="32" t="n">
        <f aca="false">F39-'NBA Totals'!G39</f>
        <v>245</v>
      </c>
    </row>
    <row r="40" customFormat="false" ht="25.6" hidden="false" customHeight="false" outlineLevel="0" collapsed="false">
      <c r="A40" s="28" t="s">
        <v>43</v>
      </c>
      <c r="B40" s="3" t="n">
        <v>22</v>
      </c>
      <c r="C40" s="3" t="n">
        <v>60</v>
      </c>
      <c r="D40" s="29" t="n">
        <f aca="false">B40/(B40+C40)</f>
        <v>0.268292682926829</v>
      </c>
      <c r="E40" s="3" t="n">
        <v>1944</v>
      </c>
      <c r="F40" s="3" t="n">
        <v>2531</v>
      </c>
      <c r="G40" s="3" t="n">
        <v>0.768</v>
      </c>
      <c r="H40" s="31" t="n">
        <f aca="false">G40-'NBA Totals'!D40</f>
        <v>0.00609523809523804</v>
      </c>
      <c r="I40" s="32" t="n">
        <f aca="false">F40-'NBA Totals'!G40</f>
        <v>333.260869565218</v>
      </c>
    </row>
    <row r="41" customFormat="false" ht="25.6" hidden="false" customHeight="false" outlineLevel="0" collapsed="false">
      <c r="A41" s="28" t="s">
        <v>44</v>
      </c>
      <c r="B41" s="3" t="n">
        <v>37</v>
      </c>
      <c r="C41" s="3" t="n">
        <v>45</v>
      </c>
      <c r="D41" s="29" t="n">
        <f aca="false">B41/(B41+C41)</f>
        <v>0.451219512195122</v>
      </c>
      <c r="E41" s="3" t="n">
        <v>1915</v>
      </c>
      <c r="F41" s="3" t="n">
        <v>2577</v>
      </c>
      <c r="G41" s="3" t="n">
        <v>0.743</v>
      </c>
      <c r="H41" s="31" t="n">
        <f aca="false">G41-'NBA Totals'!D41</f>
        <v>-0.017942760942761</v>
      </c>
      <c r="I41" s="32" t="n">
        <f aca="false">F41-'NBA Totals'!G41</f>
        <v>366.521739130435</v>
      </c>
    </row>
    <row r="42" customFormat="false" ht="25.6" hidden="false" customHeight="false" outlineLevel="0" collapsed="false">
      <c r="A42" s="28" t="s">
        <v>45</v>
      </c>
      <c r="B42" s="3" t="n">
        <v>30</v>
      </c>
      <c r="C42" s="3" t="n">
        <v>52</v>
      </c>
      <c r="D42" s="29" t="n">
        <f aca="false">B42/(B42+C42)</f>
        <v>0.365853658536585</v>
      </c>
      <c r="E42" s="3" t="n">
        <v>1620</v>
      </c>
      <c r="F42" s="3" t="n">
        <v>2199</v>
      </c>
      <c r="G42" s="3" t="n">
        <v>0.737</v>
      </c>
      <c r="H42" s="31" t="n">
        <f aca="false">G42-'NBA Totals'!D42</f>
        <v>-0.00151590106007105</v>
      </c>
      <c r="I42" s="32" t="n">
        <f aca="false">F42-'NBA Totals'!G42</f>
        <v>99.8695652173915</v>
      </c>
    </row>
    <row r="43" customFormat="false" ht="25.6" hidden="false" customHeight="false" outlineLevel="0" collapsed="false">
      <c r="A43" s="28" t="s">
        <v>46</v>
      </c>
      <c r="B43" s="3" t="n">
        <v>45</v>
      </c>
      <c r="C43" s="3" t="n">
        <v>37</v>
      </c>
      <c r="D43" s="29" t="n">
        <f aca="false">B43/(B43+C43)</f>
        <v>0.548780487804878</v>
      </c>
      <c r="E43" s="3" t="n">
        <v>1709</v>
      </c>
      <c r="F43" s="3" t="n">
        <v>2382</v>
      </c>
      <c r="G43" s="3" t="n">
        <v>0.717</v>
      </c>
      <c r="H43" s="31" t="n">
        <f aca="false">G43-'NBA Totals'!D43</f>
        <v>-0.027755244755245</v>
      </c>
      <c r="I43" s="32" t="n">
        <f aca="false">F43-'NBA Totals'!G43</f>
        <v>252.739130434783</v>
      </c>
    </row>
    <row r="44" customFormat="false" ht="25.6" hidden="false" customHeight="false" outlineLevel="0" collapsed="false">
      <c r="A44" s="28" t="s">
        <v>47</v>
      </c>
      <c r="B44" s="3" t="n">
        <v>39</v>
      </c>
      <c r="C44" s="3" t="n">
        <v>43</v>
      </c>
      <c r="D44" s="29" t="n">
        <f aca="false">B44/(B44+C44)</f>
        <v>0.475609756097561</v>
      </c>
      <c r="E44" s="3" t="n">
        <v>1826</v>
      </c>
      <c r="F44" s="3" t="n">
        <v>2513</v>
      </c>
      <c r="G44" s="3" t="n">
        <v>0.727</v>
      </c>
      <c r="H44" s="31" t="n">
        <f aca="false">G44-'NBA Totals'!D44</f>
        <v>-0.0238650519031141</v>
      </c>
      <c r="I44" s="32" t="n">
        <f aca="false">F44-'NBA Totals'!G44</f>
        <v>361.565217391305</v>
      </c>
    </row>
    <row r="45" customFormat="false" ht="25.6" hidden="false" customHeight="false" outlineLevel="0" collapsed="false">
      <c r="A45" s="28" t="s">
        <v>48</v>
      </c>
      <c r="B45" s="3" t="n">
        <v>24</v>
      </c>
      <c r="C45" s="3" t="n">
        <v>58</v>
      </c>
      <c r="D45" s="29" t="n">
        <f aca="false">B45/(B45+C45)</f>
        <v>0.292682926829268</v>
      </c>
      <c r="E45" s="3" t="n">
        <v>1412</v>
      </c>
      <c r="F45" s="3" t="n">
        <v>1914</v>
      </c>
      <c r="G45" s="3" t="n">
        <v>0.738</v>
      </c>
      <c r="H45" s="31" t="n">
        <f aca="false">G45-'NBA Totals'!D45</f>
        <v>-0.028187050359712</v>
      </c>
      <c r="I45" s="32" t="n">
        <f aca="false">F45-'NBA Totals'!G45</f>
        <v>-155.772727272727</v>
      </c>
    </row>
    <row r="46" customFormat="false" ht="25.6" hidden="false" customHeight="false" outlineLevel="0" collapsed="false">
      <c r="A46" s="28" t="s">
        <v>49</v>
      </c>
      <c r="B46" s="3" t="n">
        <v>38</v>
      </c>
      <c r="C46" s="3" t="n">
        <v>44</v>
      </c>
      <c r="D46" s="29" t="n">
        <f aca="false">B46/(B46+C46)</f>
        <v>0.463414634146342</v>
      </c>
      <c r="E46" s="3" t="n">
        <v>1367</v>
      </c>
      <c r="F46" s="3" t="n">
        <v>1872</v>
      </c>
      <c r="G46" s="3" t="n">
        <v>0.73</v>
      </c>
      <c r="H46" s="31" t="n">
        <f aca="false">G46-'NBA Totals'!D46</f>
        <v>-0.022650176678445</v>
      </c>
      <c r="I46" s="32" t="n">
        <f aca="false">F46-'NBA Totals'!G46</f>
        <v>-237.318181818182</v>
      </c>
    </row>
    <row r="47" customFormat="false" ht="25.6" hidden="false" customHeight="false" outlineLevel="0" collapsed="false">
      <c r="A47" s="28" t="s">
        <v>50</v>
      </c>
      <c r="B47" s="3" t="n">
        <v>43</v>
      </c>
      <c r="C47" s="3" t="n">
        <v>39</v>
      </c>
      <c r="D47" s="29" t="n">
        <f aca="false">B47/(B47+C47)</f>
        <v>0.524390243902439</v>
      </c>
      <c r="E47" s="3" t="n">
        <v>1550</v>
      </c>
      <c r="F47" s="3" t="n">
        <v>2081</v>
      </c>
      <c r="G47" s="3" t="n">
        <v>0.745</v>
      </c>
      <c r="H47" s="31" t="n">
        <f aca="false">G47-'NBA Totals'!D47</f>
        <v>-0.00852112676056305</v>
      </c>
      <c r="I47" s="32" t="n">
        <f aca="false">F47-'NBA Totals'!G47</f>
        <v>-33.409090909091</v>
      </c>
    </row>
    <row r="48" customFormat="false" ht="25.6" hidden="false" customHeight="false" outlineLevel="0" collapsed="false">
      <c r="A48" s="28" t="s">
        <v>51</v>
      </c>
      <c r="B48" s="3" t="n">
        <v>46</v>
      </c>
      <c r="C48" s="3" t="n">
        <v>36</v>
      </c>
      <c r="D48" s="29" t="n">
        <f aca="false">B48/(B48+C48)</f>
        <v>0.560975609756098</v>
      </c>
      <c r="E48" s="3" t="n">
        <v>1649</v>
      </c>
      <c r="F48" s="3" t="n">
        <v>2172</v>
      </c>
      <c r="G48" s="3" t="n">
        <v>0.759</v>
      </c>
      <c r="H48" s="31" t="n">
        <f aca="false">G48-'NBA Totals'!D48</f>
        <v>0.00809747292418805</v>
      </c>
      <c r="I48" s="32" t="n">
        <f aca="false">F48-'NBA Totals'!G48</f>
        <v>101.045454545455</v>
      </c>
    </row>
    <row r="49" customFormat="false" ht="25.6" hidden="false" customHeight="false" outlineLevel="0" collapsed="false">
      <c r="A49" s="28" t="s">
        <v>52</v>
      </c>
      <c r="B49" s="3" t="n">
        <v>59</v>
      </c>
      <c r="C49" s="3" t="n">
        <v>23</v>
      </c>
      <c r="D49" s="29" t="n">
        <f aca="false">B49/(B49+C49)</f>
        <v>0.719512195121951</v>
      </c>
      <c r="E49" s="3" t="n">
        <v>1620</v>
      </c>
      <c r="F49" s="3" t="n">
        <v>2158</v>
      </c>
      <c r="G49" s="3" t="n">
        <v>0.751</v>
      </c>
      <c r="H49" s="31" t="n">
        <f aca="false">G49-'NBA Totals'!D49</f>
        <v>7.06319702600267E-005</v>
      </c>
      <c r="I49" s="32" t="n">
        <f aca="false">F49-'NBA Totals'!G49</f>
        <v>-340.166666666667</v>
      </c>
    </row>
    <row r="50" customFormat="false" ht="25.6" hidden="false" customHeight="false" outlineLevel="0" collapsed="false">
      <c r="A50" s="28" t="s">
        <v>53</v>
      </c>
      <c r="B50" s="3" t="n">
        <v>48</v>
      </c>
      <c r="C50" s="3" t="n">
        <v>34</v>
      </c>
      <c r="D50" s="29" t="n">
        <f aca="false">B50/(B50+C50)</f>
        <v>0.585365853658537</v>
      </c>
      <c r="E50" s="3" t="n">
        <v>1470</v>
      </c>
      <c r="F50" s="3" t="n">
        <v>1915</v>
      </c>
      <c r="G50" s="3" t="n">
        <v>0.768</v>
      </c>
      <c r="H50" s="31" t="n">
        <f aca="false">G50-'NBA Totals'!D50</f>
        <v>0.00212698412698398</v>
      </c>
      <c r="I50" s="32" t="n">
        <f aca="false">F50-'NBA Totals'!G50</f>
        <v>-397.944444444444</v>
      </c>
    </row>
    <row r="51" customFormat="false" ht="25.6" hidden="false" customHeight="false" outlineLevel="0" collapsed="false">
      <c r="A51" s="28" t="s">
        <v>54</v>
      </c>
      <c r="B51" s="3" t="n">
        <v>44</v>
      </c>
      <c r="C51" s="3" t="n">
        <v>38</v>
      </c>
      <c r="D51" s="29" t="n">
        <f aca="false">B51/(B51+C51)</f>
        <v>0.536585365853659</v>
      </c>
      <c r="E51" s="3" t="n">
        <v>1569</v>
      </c>
      <c r="F51" s="3" t="n">
        <v>2018</v>
      </c>
      <c r="G51" s="3" t="n">
        <v>0.778</v>
      </c>
      <c r="H51" s="31" t="n">
        <f aca="false">G51-'NBA Totals'!D51</f>
        <v>0.00634645669291301</v>
      </c>
      <c r="I51" s="32" t="n">
        <f aca="false">F51-'NBA Totals'!G51</f>
        <v>-311</v>
      </c>
    </row>
    <row r="52" customFormat="false" ht="25.6" hidden="false" customHeight="false" outlineLevel="0" collapsed="false">
      <c r="A52" s="28" t="s">
        <v>55</v>
      </c>
      <c r="B52" s="3" t="n">
        <v>47</v>
      </c>
      <c r="C52" s="3" t="n">
        <v>35</v>
      </c>
      <c r="D52" s="29" t="n">
        <f aca="false">B52/(B52+C52)</f>
        <v>0.573170731707317</v>
      </c>
      <c r="E52" s="3" t="n">
        <v>1493</v>
      </c>
      <c r="F52" s="3" t="n">
        <v>1871</v>
      </c>
      <c r="G52" s="30" t="n">
        <v>0.798</v>
      </c>
      <c r="H52" s="31" t="n">
        <f aca="false">G52-'NBA Totals'!D52</f>
        <v>0.039106719367589</v>
      </c>
      <c r="I52" s="32" t="n">
        <f aca="false">F52-'NBA Totals'!G52</f>
        <v>-559.941176470588</v>
      </c>
    </row>
    <row r="53" customFormat="false" ht="25.6" hidden="false" customHeight="false" outlineLevel="0" collapsed="false">
      <c r="A53" s="28" t="s">
        <v>56</v>
      </c>
      <c r="B53" s="3" t="n">
        <v>51</v>
      </c>
      <c r="C53" s="3" t="n">
        <v>31</v>
      </c>
      <c r="D53" s="29" t="n">
        <f aca="false">B53/(B53+C53)</f>
        <v>0.621951219512195</v>
      </c>
      <c r="E53" s="3" t="n">
        <v>1917</v>
      </c>
      <c r="F53" s="3" t="n">
        <v>2500</v>
      </c>
      <c r="G53" s="3" t="n">
        <v>0.767</v>
      </c>
      <c r="H53" s="31" t="n">
        <f aca="false">G53-'NBA Totals'!D53</f>
        <v>0.020205128205128</v>
      </c>
      <c r="I53" s="32" t="n">
        <f aca="false">F53-'NBA Totals'!G53</f>
        <v>-367</v>
      </c>
    </row>
    <row r="54" customFormat="false" ht="25.6" hidden="false" customHeight="false" outlineLevel="0" collapsed="false">
      <c r="A54" s="28" t="s">
        <v>57</v>
      </c>
      <c r="B54" s="3" t="n">
        <v>41</v>
      </c>
      <c r="C54" s="3" t="n">
        <v>41</v>
      </c>
      <c r="D54" s="29" t="n">
        <f aca="false">B54/(B54+C54)</f>
        <v>0.5</v>
      </c>
      <c r="E54" s="3" t="n">
        <v>1875</v>
      </c>
      <c r="F54" s="3" t="n">
        <v>2468</v>
      </c>
      <c r="G54" s="3" t="n">
        <v>0.76</v>
      </c>
      <c r="H54" s="31" t="n">
        <f aca="false">G54-'NBA Totals'!D54</f>
        <v>0.016880733944954</v>
      </c>
      <c r="I54" s="32" t="n">
        <f aca="false">F54-'NBA Totals'!G54</f>
        <v>-529.235294117647</v>
      </c>
    </row>
    <row r="55" customFormat="false" ht="25.6" hidden="false" customHeight="false" outlineLevel="0" collapsed="false">
      <c r="A55" s="28" t="s">
        <v>58</v>
      </c>
      <c r="B55" s="3" t="n">
        <v>30</v>
      </c>
      <c r="C55" s="3" t="n">
        <v>52</v>
      </c>
      <c r="D55" s="29" t="n">
        <f aca="false">B55/(B55+C55)</f>
        <v>0.365853658536585</v>
      </c>
      <c r="E55" s="3" t="n">
        <v>2004</v>
      </c>
      <c r="F55" s="3" t="n">
        <v>2646</v>
      </c>
      <c r="G55" s="3" t="n">
        <v>0.757</v>
      </c>
      <c r="H55" s="31" t="n">
        <f aca="false">G55-'NBA Totals'!D55</f>
        <v>0.00625816023738901</v>
      </c>
      <c r="I55" s="32" t="n">
        <f aca="false">F55-'NBA Totals'!G55</f>
        <v>-512</v>
      </c>
    </row>
    <row r="56" customFormat="false" ht="25.6" hidden="false" customHeight="false" outlineLevel="0" collapsed="false">
      <c r="A56" s="28" t="s">
        <v>59</v>
      </c>
      <c r="B56" s="3" t="n">
        <v>41</v>
      </c>
      <c r="C56" s="3" t="n">
        <v>41</v>
      </c>
      <c r="D56" s="29" t="n">
        <f aca="false">B56/(B56+C56)</f>
        <v>0.5</v>
      </c>
      <c r="E56" s="3" t="n">
        <v>2119</v>
      </c>
      <c r="F56" s="3" t="n">
        <v>2949</v>
      </c>
      <c r="G56" s="3" t="n">
        <v>0.719</v>
      </c>
      <c r="H56" s="31" t="n">
        <f aca="false">G56-'NBA Totals'!D56</f>
        <v>0.004714285714286</v>
      </c>
      <c r="I56" s="32" t="n">
        <f aca="false">F56-'NBA Totals'!G56</f>
        <v>-331.642857142857</v>
      </c>
    </row>
    <row r="57" customFormat="false" ht="25.6" hidden="false" customHeight="false" outlineLevel="0" collapsed="false">
      <c r="A57" s="28" t="s">
        <v>60</v>
      </c>
      <c r="B57" s="3" t="n">
        <v>43</v>
      </c>
      <c r="C57" s="3" t="n">
        <v>39</v>
      </c>
      <c r="D57" s="29" t="n">
        <f aca="false">B57/(B57+C57)</f>
        <v>0.524390243902439</v>
      </c>
      <c r="E57" s="30" t="n">
        <v>2334</v>
      </c>
      <c r="F57" s="3" t="n">
        <v>3153</v>
      </c>
      <c r="G57" s="3" t="n">
        <v>0.74</v>
      </c>
      <c r="H57" s="31" t="n">
        <f aca="false">G57-'NBA Totals'!D57</f>
        <v>0.020323450134771</v>
      </c>
      <c r="I57" s="32" t="n">
        <f aca="false">F57-'NBA Totals'!G57</f>
        <v>-340.083333333334</v>
      </c>
    </row>
    <row r="58" customFormat="false" ht="25.6" hidden="false" customHeight="false" outlineLevel="0" collapsed="false">
      <c r="A58" s="28" t="s">
        <v>61</v>
      </c>
      <c r="B58" s="3" t="n">
        <v>44</v>
      </c>
      <c r="C58" s="3" t="n">
        <v>37</v>
      </c>
      <c r="D58" s="29" t="n">
        <f aca="false">B58/(B58+C58)</f>
        <v>0.54320987654321</v>
      </c>
      <c r="E58" s="3" t="n">
        <v>2283</v>
      </c>
      <c r="F58" s="3" t="n">
        <v>3021</v>
      </c>
      <c r="G58" s="3" t="n">
        <v>0.756</v>
      </c>
      <c r="H58" s="31" t="n">
        <f aca="false">G58-'NBA Totals'!D58</f>
        <v>0.023955801104972</v>
      </c>
      <c r="I58" s="32" t="n">
        <f aca="false">F58-'NBA Totals'!G58</f>
        <v>357.8</v>
      </c>
    </row>
    <row r="59" customFormat="false" ht="25.6" hidden="false" customHeight="false" outlineLevel="0" collapsed="false">
      <c r="A59" s="28" t="s">
        <v>62</v>
      </c>
      <c r="B59" s="3" t="n">
        <v>35</v>
      </c>
      <c r="C59" s="3" t="n">
        <v>45</v>
      </c>
      <c r="D59" s="29" t="n">
        <f aca="false">B59/(B59+C59)</f>
        <v>0.4375</v>
      </c>
      <c r="E59" s="3" t="n">
        <v>2129</v>
      </c>
      <c r="F59" s="3" t="n">
        <v>2879</v>
      </c>
      <c r="G59" s="3" t="n">
        <v>0.739</v>
      </c>
      <c r="H59" s="31" t="n">
        <f aca="false">G59-'NBA Totals'!D59</f>
        <v>0.011972972972973</v>
      </c>
      <c r="I59" s="32" t="n">
        <f aca="false">F59-'NBA Totals'!G59</f>
        <v>226.222222222222</v>
      </c>
    </row>
    <row r="60" customFormat="false" ht="25.6" hidden="false" customHeight="false" outlineLevel="0" collapsed="false">
      <c r="A60" s="28" t="s">
        <v>63</v>
      </c>
      <c r="B60" s="3" t="n">
        <v>17</v>
      </c>
      <c r="C60" s="3" t="n">
        <v>63</v>
      </c>
      <c r="D60" s="29" t="n">
        <f aca="false">B60/(B60+C60)</f>
        <v>0.2125</v>
      </c>
      <c r="E60" s="3" t="n">
        <v>1819</v>
      </c>
      <c r="F60" s="3" t="n">
        <v>2844</v>
      </c>
      <c r="G60" s="3" t="n">
        <v>0.64</v>
      </c>
      <c r="H60" s="31" t="n">
        <f aca="false">G60-'NBA Totals'!D60</f>
        <v>-0.079101123595506</v>
      </c>
      <c r="I60" s="32" t="n">
        <f aca="false">F60-'NBA Totals'!G60</f>
        <v>281</v>
      </c>
    </row>
    <row r="61" customFormat="false" ht="25.6" hidden="false" customHeight="false" outlineLevel="0" collapsed="false">
      <c r="A61" s="28" t="s">
        <v>64</v>
      </c>
      <c r="B61" s="3" t="n">
        <v>48</v>
      </c>
      <c r="C61" s="3" t="n">
        <v>32</v>
      </c>
      <c r="D61" s="29" t="n">
        <f aca="false">B61/(B61+C61)</f>
        <v>0.6</v>
      </c>
      <c r="E61" s="3" t="n">
        <v>1800</v>
      </c>
      <c r="F61" s="3" t="n">
        <v>2821</v>
      </c>
      <c r="G61" s="3" t="n">
        <v>0.638</v>
      </c>
      <c r="H61" s="31" t="n">
        <f aca="false">G61-'NBA Totals'!D61</f>
        <v>-0.084857142857143</v>
      </c>
      <c r="I61" s="32" t="n">
        <f aca="false">F61-'NBA Totals'!G61</f>
        <v>320.555555555556</v>
      </c>
    </row>
    <row r="62" customFormat="false" ht="25.6" hidden="false" customHeight="false" outlineLevel="0" collapsed="false">
      <c r="A62" s="28" t="s">
        <v>65</v>
      </c>
      <c r="B62" s="3" t="n">
        <v>31</v>
      </c>
      <c r="C62" s="3" t="n">
        <v>49</v>
      </c>
      <c r="D62" s="29" t="n">
        <f aca="false">B62/(B62+C62)</f>
        <v>0.3875</v>
      </c>
      <c r="E62" s="3" t="n">
        <v>1870</v>
      </c>
      <c r="F62" s="3" t="n">
        <v>2797</v>
      </c>
      <c r="G62" s="3" t="n">
        <v>0.669</v>
      </c>
      <c r="H62" s="31" t="n">
        <f aca="false">G62-'NBA Totals'!D62</f>
        <v>-0.058019498607242</v>
      </c>
      <c r="I62" s="32" t="n">
        <f aca="false">F62-'NBA Totals'!G62</f>
        <v>244.222222222222</v>
      </c>
    </row>
    <row r="63" customFormat="false" ht="25.6" hidden="false" customHeight="false" outlineLevel="0" collapsed="false">
      <c r="A63" s="28" t="s">
        <v>66</v>
      </c>
      <c r="B63" s="3" t="n">
        <v>49</v>
      </c>
      <c r="C63" s="3" t="n">
        <v>31</v>
      </c>
      <c r="D63" s="29" t="n">
        <f aca="false">B63/(B63+C63)</f>
        <v>0.6125</v>
      </c>
      <c r="E63" s="3" t="n">
        <v>2201</v>
      </c>
      <c r="F63" s="3" t="n">
        <v>3207</v>
      </c>
      <c r="G63" s="3" t="n">
        <v>0.686</v>
      </c>
      <c r="H63" s="31" t="n">
        <f aca="false">G63-'NBA Totals'!D63</f>
        <v>-0.041762803234501</v>
      </c>
      <c r="I63" s="32" t="n">
        <f aca="false">F63-'NBA Totals'!G63</f>
        <v>591</v>
      </c>
    </row>
    <row r="64" customFormat="false" ht="25.6" hidden="false" customHeight="false" outlineLevel="0" collapsed="false">
      <c r="A64" s="28" t="s">
        <v>67</v>
      </c>
      <c r="B64" s="3" t="n">
        <v>46</v>
      </c>
      <c r="C64" s="3" t="n">
        <v>33</v>
      </c>
      <c r="D64" s="29" t="n">
        <f aca="false">B64/(B64+C64)</f>
        <v>0.582278481012658</v>
      </c>
      <c r="E64" s="3" t="n">
        <v>2022</v>
      </c>
      <c r="F64" s="3" t="n">
        <v>3108</v>
      </c>
      <c r="G64" s="3" t="n">
        <v>0.651</v>
      </c>
      <c r="H64" s="31" t="n">
        <f aca="false">G64-'NBA Totals'!D64</f>
        <v>-0.081620320855615</v>
      </c>
      <c r="I64" s="32" t="n">
        <f aca="false">F64-'NBA Totals'!G64</f>
        <v>560.625</v>
      </c>
    </row>
    <row r="65" customFormat="false" ht="25.6" hidden="false" customHeight="false" outlineLevel="0" collapsed="false">
      <c r="A65" s="28" t="s">
        <v>68</v>
      </c>
      <c r="B65" s="3" t="n">
        <v>49</v>
      </c>
      <c r="C65" s="3" t="n">
        <v>26</v>
      </c>
      <c r="D65" s="29" t="n">
        <f aca="false">B65/(B65+C65)</f>
        <v>0.653333333333333</v>
      </c>
      <c r="E65" s="3" t="n">
        <v>1797</v>
      </c>
      <c r="F65" s="3" t="n">
        <v>2686</v>
      </c>
      <c r="G65" s="3" t="n">
        <v>0.669</v>
      </c>
      <c r="H65" s="31" t="n">
        <f aca="false">G65-'NBA Totals'!D65</f>
        <v>-0.0656368715083799</v>
      </c>
      <c r="I65" s="32" t="n">
        <f aca="false">F65-'NBA Totals'!G65</f>
        <v>354.25</v>
      </c>
    </row>
    <row r="66" customFormat="false" ht="25.6" hidden="false" customHeight="false" outlineLevel="0" collapsed="false">
      <c r="A66" s="28" t="s">
        <v>69</v>
      </c>
      <c r="B66" s="3" t="n">
        <v>32</v>
      </c>
      <c r="C66" s="3" t="n">
        <v>40</v>
      </c>
      <c r="D66" s="29" t="n">
        <f aca="false">B66/(B66+C66)</f>
        <v>0.444444444444444</v>
      </c>
      <c r="E66" s="3" t="n">
        <v>1783</v>
      </c>
      <c r="F66" s="3" t="n">
        <v>2425</v>
      </c>
      <c r="G66" s="3" t="n">
        <v>0.735</v>
      </c>
      <c r="H66" s="31" t="n">
        <f aca="false">G66-'NBA Totals'!D66</f>
        <v>-0.019820936639118</v>
      </c>
      <c r="I66" s="32" t="n">
        <f aca="false">F66-'NBA Totals'!G66</f>
        <v>139.75</v>
      </c>
    </row>
    <row r="67" customFormat="false" ht="25.6" hidden="false" customHeight="false" outlineLevel="0" collapsed="false">
      <c r="A67" s="28" t="s">
        <v>70</v>
      </c>
      <c r="B67" s="3" t="n">
        <v>37</v>
      </c>
      <c r="C67" s="3" t="n">
        <v>35</v>
      </c>
      <c r="D67" s="29" t="n">
        <f aca="false">B67/(B67+C67)</f>
        <v>0.513888888888889</v>
      </c>
      <c r="E67" s="3" t="n">
        <v>1977</v>
      </c>
      <c r="F67" s="3" t="n">
        <v>2596</v>
      </c>
      <c r="G67" s="3" t="n">
        <v>0.762</v>
      </c>
      <c r="H67" s="31" t="n">
        <f aca="false">G67-'NBA Totals'!D67</f>
        <v>0.015263707571801</v>
      </c>
      <c r="I67" s="32" t="n">
        <f aca="false">F67-'NBA Totals'!G67</f>
        <v>186</v>
      </c>
    </row>
    <row r="68" customFormat="false" ht="25.6" hidden="false" customHeight="false" outlineLevel="0" collapsed="false">
      <c r="A68" s="28" t="s">
        <v>71</v>
      </c>
      <c r="B68" s="3" t="n">
        <v>37</v>
      </c>
      <c r="C68" s="3" t="n">
        <v>35</v>
      </c>
      <c r="D68" s="29" t="n">
        <f aca="false">B68/(B68+C68)</f>
        <v>0.513888888888889</v>
      </c>
      <c r="E68" s="3" t="n">
        <v>2062</v>
      </c>
      <c r="F68" s="3" t="n">
        <v>2658</v>
      </c>
      <c r="G68" s="3" t="n">
        <v>0.776</v>
      </c>
      <c r="H68" s="31" t="n">
        <f aca="false">G68-'NBA Totals'!D68</f>
        <v>0.0253224932249321</v>
      </c>
      <c r="I68" s="32" t="n">
        <f aca="false">F68-'NBA Totals'!G68</f>
        <v>311.75</v>
      </c>
    </row>
    <row r="69" customFormat="false" ht="25.6" hidden="false" customHeight="false" outlineLevel="0" collapsed="false">
      <c r="A69" s="28" t="s">
        <v>72</v>
      </c>
      <c r="B69" s="3" t="n">
        <v>45</v>
      </c>
      <c r="C69" s="3" t="n">
        <v>27</v>
      </c>
      <c r="D69" s="29" t="n">
        <f aca="false">B69/(B69+C69)</f>
        <v>0.625</v>
      </c>
      <c r="E69" s="3" t="n">
        <v>2142</v>
      </c>
      <c r="F69" s="3" t="n">
        <v>2829</v>
      </c>
      <c r="G69" s="3" t="n">
        <v>0.757</v>
      </c>
      <c r="H69" s="31" t="n">
        <f aca="false">G69-'NBA Totals'!D69</f>
        <v>0.00963157894736799</v>
      </c>
      <c r="I69" s="32" t="n">
        <f aca="false">F69-'NBA Totals'!G69</f>
        <v>430.875</v>
      </c>
    </row>
    <row r="70" customFormat="false" ht="25.6" hidden="false" customHeight="false" outlineLevel="0" collapsed="false">
      <c r="A70" s="28" t="s">
        <v>73</v>
      </c>
      <c r="B70" s="3" t="n">
        <v>33</v>
      </c>
      <c r="C70" s="3" t="n">
        <v>39</v>
      </c>
      <c r="D70" s="29" t="n">
        <f aca="false">B70/(B70+C70)</f>
        <v>0.458333333333333</v>
      </c>
      <c r="E70" s="3" t="n">
        <v>1928</v>
      </c>
      <c r="F70" s="3" t="n">
        <v>2625</v>
      </c>
      <c r="G70" s="3" t="n">
        <v>0.734</v>
      </c>
      <c r="H70" s="31" t="n">
        <f aca="false">G70-'NBA Totals'!D70</f>
        <v>-0.00416155988858002</v>
      </c>
      <c r="I70" s="32" t="n">
        <f aca="false">F70-'NBA Totals'!G70</f>
        <v>627.111111111111</v>
      </c>
    </row>
    <row r="71" customFormat="false" ht="25.6" hidden="false" customHeight="false" outlineLevel="0" collapsed="false">
      <c r="A71" s="28" t="s">
        <v>74</v>
      </c>
      <c r="B71" s="3" t="n">
        <v>29</v>
      </c>
      <c r="C71" s="3" t="n">
        <v>43</v>
      </c>
      <c r="D71" s="29" t="n">
        <f aca="false">B71/(B71+C71)</f>
        <v>0.402777777777778</v>
      </c>
      <c r="E71" s="3" t="n">
        <v>1586</v>
      </c>
      <c r="F71" s="3" t="n">
        <v>2272</v>
      </c>
      <c r="G71" s="3" t="n">
        <v>0.698</v>
      </c>
      <c r="H71" s="31" t="n">
        <f aca="false">G71-'NBA Totals'!D71</f>
        <v>-0.011090909090909</v>
      </c>
      <c r="I71" s="32" t="n">
        <f aca="false">F71-'NBA Totals'!G71</f>
        <v>407.111111111111</v>
      </c>
    </row>
    <row r="72" customFormat="false" ht="25.6" hidden="false" customHeight="false" outlineLevel="0" collapsed="false">
      <c r="A72" s="28" t="s">
        <v>75</v>
      </c>
      <c r="B72" s="3" t="n">
        <v>12</v>
      </c>
      <c r="C72" s="3" t="n">
        <v>57</v>
      </c>
      <c r="D72" s="29" t="n">
        <f aca="false">B72/(B72+C72)</f>
        <v>0.173913043478261</v>
      </c>
      <c r="E72" s="3" t="n">
        <v>1560</v>
      </c>
      <c r="F72" s="3" t="n">
        <v>2298</v>
      </c>
      <c r="G72" s="3" t="n">
        <v>0.679</v>
      </c>
      <c r="H72" s="31" t="n">
        <f aca="false">G72-'NBA Totals'!D72</f>
        <v>-0.036877437325905</v>
      </c>
      <c r="I72" s="32" t="n">
        <f aca="false">F72-'NBA Totals'!G72</f>
        <v>509.5</v>
      </c>
    </row>
    <row r="73" customFormat="false" ht="25.6" hidden="false" customHeight="false" outlineLevel="0" collapsed="false">
      <c r="A73" s="28" t="s">
        <v>76</v>
      </c>
      <c r="B73" s="3" t="n">
        <v>33</v>
      </c>
      <c r="C73" s="3" t="n">
        <v>33</v>
      </c>
      <c r="D73" s="29" t="n">
        <f aca="false">B73/(B73+C73)</f>
        <v>0.5</v>
      </c>
      <c r="E73" s="3" t="n">
        <v>1634</v>
      </c>
      <c r="F73" s="3" t="n">
        <v>2143</v>
      </c>
      <c r="G73" s="3" t="n">
        <v>0.762</v>
      </c>
      <c r="H73" s="31" t="n">
        <f aca="false">G73-'NBA Totals'!D73</f>
        <v>0.0270602409638551</v>
      </c>
      <c r="I73" s="32" t="n">
        <f aca="false">F73-'NBA Totals'!G73</f>
        <v>585.9</v>
      </c>
    </row>
    <row r="74" customFormat="false" ht="25.6" hidden="false" customHeight="false" outlineLevel="0" collapsed="false">
      <c r="A74" s="28" t="s">
        <v>77</v>
      </c>
      <c r="B74" s="3" t="n">
        <v>40</v>
      </c>
      <c r="C74" s="3" t="n">
        <v>26</v>
      </c>
      <c r="D74" s="29" t="n">
        <f aca="false">B74/(B74+C74)</f>
        <v>0.606060606060606</v>
      </c>
      <c r="E74" s="3" t="n">
        <v>1664</v>
      </c>
      <c r="F74" s="3" t="n">
        <v>2181</v>
      </c>
      <c r="G74" s="3" t="n">
        <v>0.763</v>
      </c>
      <c r="H74" s="31" t="n">
        <f aca="false">G74-'NBA Totals'!D74</f>
        <v>0.029467065868263</v>
      </c>
      <c r="I74" s="32" t="n">
        <f aca="false">F74-'NBA Totals'!G74</f>
        <v>715.272727272727</v>
      </c>
    </row>
    <row r="75" customFormat="false" ht="25.6" hidden="false" customHeight="false" outlineLevel="0" collapsed="false">
      <c r="A75" s="28" t="s">
        <v>78</v>
      </c>
      <c r="B75" s="3" t="n">
        <v>26</v>
      </c>
      <c r="C75" s="3" t="n">
        <v>42</v>
      </c>
      <c r="D75" s="29" t="n">
        <f aca="false">B75/(B75+C75)</f>
        <v>0.382352941176471</v>
      </c>
      <c r="E75" s="3" t="n">
        <v>1425</v>
      </c>
      <c r="F75" s="3" t="n">
        <v>2037</v>
      </c>
      <c r="G75" s="3" t="n">
        <v>0.7</v>
      </c>
      <c r="H75" s="31" t="n">
        <f aca="false">G75-'NBA Totals'!D75</f>
        <v>-0.015151515151515</v>
      </c>
      <c r="I75" s="32" t="n">
        <f aca="false">F75-'NBA Totals'!G75</f>
        <v>1121.11764705882</v>
      </c>
    </row>
    <row r="76" customFormat="false" ht="25.6" hidden="false" customHeight="false" outlineLevel="0" collapsed="false">
      <c r="A76" s="28" t="s">
        <v>79</v>
      </c>
      <c r="B76" s="3" t="n">
        <v>28</v>
      </c>
      <c r="C76" s="3" t="n">
        <v>32</v>
      </c>
      <c r="D76" s="29" t="n">
        <f aca="false">B76/(B76+C76)</f>
        <v>0.466666666666667</v>
      </c>
      <c r="E76" s="3" t="n">
        <v>1360</v>
      </c>
      <c r="F76" s="3" t="n">
        <v>1897</v>
      </c>
      <c r="G76" s="3" t="n">
        <v>0.717</v>
      </c>
      <c r="H76" s="31" t="n">
        <f aca="false">G76-'NBA Totals'!D76</f>
        <v>0.014124600638978</v>
      </c>
      <c r="I76" s="32" t="n">
        <f aca="false">F76-'NBA Totals'!G76</f>
        <v>1102.75</v>
      </c>
    </row>
    <row r="77" customFormat="false" ht="25.6" hidden="false" customHeight="false" outlineLevel="0" collapsed="false">
      <c r="A77" s="28" t="s">
        <v>80</v>
      </c>
      <c r="B77" s="3" t="n">
        <v>27</v>
      </c>
      <c r="C77" s="3" t="n">
        <v>21</v>
      </c>
      <c r="D77" s="29" t="n">
        <f aca="false">B77/(B77+C77)</f>
        <v>0.5625</v>
      </c>
      <c r="E77" s="3" t="n">
        <v>963</v>
      </c>
      <c r="F77" s="3" t="n">
        <v>1349</v>
      </c>
      <c r="G77" s="3" t="n">
        <v>0.714</v>
      </c>
      <c r="H77" s="31" t="n">
        <f aca="false">G77-'NBA Totals'!D77</f>
        <v>0.0399259259259259</v>
      </c>
      <c r="I77" s="32" t="n">
        <f aca="false">F77-'NBA Totals'!G77</f>
        <v>863.25</v>
      </c>
    </row>
    <row r="78" customFormat="false" ht="25.6" hidden="false" customHeight="false" outlineLevel="0" collapsed="false">
      <c r="A78" s="28" t="s">
        <v>81</v>
      </c>
      <c r="B78" s="3" t="n">
        <v>35</v>
      </c>
      <c r="C78" s="3" t="n">
        <v>25</v>
      </c>
      <c r="D78" s="29" t="n">
        <f aca="false">B78/(B78+C78)</f>
        <v>0.583333333333333</v>
      </c>
      <c r="E78" s="30" t="n">
        <v>1098</v>
      </c>
      <c r="F78" s="3" t="n">
        <v>1596</v>
      </c>
      <c r="G78" s="3" t="n">
        <v>0.688</v>
      </c>
      <c r="H78" s="31" t="n">
        <f aca="false">G78-'NBA Totals'!D78</f>
        <v>0.046870967741935</v>
      </c>
      <c r="I78" s="32" t="n">
        <f aca="false">F78-'NBA Totals'!G78</f>
        <v>1195.18181818182</v>
      </c>
    </row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/>
    <row r="84" customFormat="false" ht="19.7" hidden="false" customHeight="false" outlineLevel="0" collapsed="false"/>
    <row r="85" customFormat="false" ht="19.7" hidden="false" customHeight="false" outlineLevel="0" collapsed="false"/>
    <row r="86" customFormat="false" ht="19.7" hidden="false" customHeight="false" outlineLevel="0" collapsed="false">
      <c r="H86" s="31" t="n">
        <f aca="false">MIN(H9:H83)</f>
        <v>-0.084857142857143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  <hyperlink ref="A55" r:id="rId55" display="1969-70"/>
    <hyperlink ref="A56" r:id="rId56" display="1968-69"/>
    <hyperlink ref="A57" r:id="rId57" display="1967-68"/>
    <hyperlink ref="A58" r:id="rId58" display="1966-67"/>
    <hyperlink ref="A59" r:id="rId59" display="1965-66"/>
    <hyperlink ref="A60" r:id="rId60" display="1964-65"/>
    <hyperlink ref="A61" r:id="rId61" display="1963-64"/>
    <hyperlink ref="A62" r:id="rId62" display="1962-63"/>
    <hyperlink ref="A63" r:id="rId63" display="1961-62"/>
    <hyperlink ref="A64" r:id="rId64" display="1960-61"/>
    <hyperlink ref="A65" r:id="rId65" display="1959-60"/>
    <hyperlink ref="A66" r:id="rId66" display="1958-59"/>
    <hyperlink ref="A67" r:id="rId67" display="1957-58"/>
    <hyperlink ref="A68" r:id="rId68" display="1956-57"/>
    <hyperlink ref="A69" r:id="rId69" display="1955-56"/>
    <hyperlink ref="A70" r:id="rId70" display="1954-55"/>
    <hyperlink ref="A71" r:id="rId71" display="1953-54"/>
    <hyperlink ref="A72" r:id="rId72" display="1952-53"/>
    <hyperlink ref="A73" r:id="rId73" display="1951-52"/>
    <hyperlink ref="A74" r:id="rId74" display="1950-51"/>
    <hyperlink ref="A75" r:id="rId75" display="1949-50"/>
    <hyperlink ref="A76" r:id="rId76" display="1948-49"/>
    <hyperlink ref="A77" r:id="rId77" display="1947-48"/>
    <hyperlink ref="A78" r:id="rId78" display="1946-47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7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3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T25" activeCellId="0" sqref="AT25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41</v>
      </c>
      <c r="C1" s="3" t="n">
        <v>41</v>
      </c>
      <c r="D1" s="29" t="n">
        <f aca="false">B1/(B1+C1)</f>
        <v>0.5</v>
      </c>
      <c r="E1" s="3" t="n">
        <v>1482</v>
      </c>
      <c r="F1" s="3" t="n">
        <v>1916</v>
      </c>
      <c r="G1" s="3" t="n">
        <v>0.773</v>
      </c>
      <c r="H1" s="31" t="n">
        <f aca="false">G1-'NBA Totals'!D1</f>
        <v>-0.010410138248848</v>
      </c>
      <c r="I1" s="32" t="n">
        <f aca="false">F1-'NBA Totals'!G1</f>
        <v>248.9</v>
      </c>
    </row>
    <row r="2" customFormat="false" ht="25.6" hidden="false" customHeight="false" outlineLevel="0" collapsed="false">
      <c r="A2" s="28" t="s">
        <v>1</v>
      </c>
      <c r="B2" s="3" t="n">
        <v>22</v>
      </c>
      <c r="C2" s="3" t="n">
        <v>60</v>
      </c>
      <c r="D2" s="29" t="n">
        <f aca="false">B2/(B2+C2)</f>
        <v>0.268292682926829</v>
      </c>
      <c r="E2" s="3" t="n">
        <v>1567</v>
      </c>
      <c r="F2" s="3" t="n">
        <v>2078</v>
      </c>
      <c r="G2" s="3" t="n">
        <v>0.754</v>
      </c>
      <c r="H2" s="31" t="n">
        <f aca="false">G2-'NBA Totals'!D2</f>
        <v>-0.028978723404255</v>
      </c>
      <c r="I2" s="32" t="n">
        <f aca="false">F2-'NBA Totals'!G2</f>
        <v>276.8</v>
      </c>
    </row>
    <row r="3" customFormat="false" ht="25.6" hidden="false" customHeight="false" outlineLevel="0" collapsed="false">
      <c r="A3" s="28" t="s">
        <v>2</v>
      </c>
      <c r="B3" s="3" t="n">
        <v>20</v>
      </c>
      <c r="C3" s="3" t="n">
        <v>62</v>
      </c>
      <c r="D3" s="29" t="n">
        <f aca="false">B3/(B3+C3)</f>
        <v>0.24390243902439</v>
      </c>
      <c r="E3" s="3" t="n">
        <v>1434</v>
      </c>
      <c r="F3" s="30" t="n">
        <v>2010</v>
      </c>
      <c r="G3" s="3" t="n">
        <v>0.713</v>
      </c>
      <c r="H3" s="31" t="n">
        <f aca="false">G3-'NBA Totals'!D3</f>
        <v>-0.058689497716895</v>
      </c>
      <c r="I3" s="32" t="n">
        <f aca="false">F3-'NBA Totals'!G3</f>
        <v>333.266666666667</v>
      </c>
    </row>
    <row r="4" customFormat="false" ht="25.6" hidden="false" customHeight="false" outlineLevel="0" collapsed="false">
      <c r="A4" s="28" t="s">
        <v>3</v>
      </c>
      <c r="B4" s="3" t="n">
        <v>17</v>
      </c>
      <c r="C4" s="3" t="n">
        <v>55</v>
      </c>
      <c r="D4" s="29" t="n">
        <f aca="false">B4/(B4+C4)</f>
        <v>0.236111111111111</v>
      </c>
      <c r="E4" s="3" t="n">
        <v>1189</v>
      </c>
      <c r="F4" s="3" t="n">
        <v>1606</v>
      </c>
      <c r="G4" s="3" t="n">
        <v>0.74</v>
      </c>
      <c r="H4" s="31" t="n">
        <f aca="false">G4-'NBA Totals'!D4</f>
        <v>-0.039816513761468</v>
      </c>
      <c r="I4" s="32" t="n">
        <f aca="false">F4-'NBA Totals'!G4</f>
        <v>143.733333333333</v>
      </c>
    </row>
    <row r="5" customFormat="false" ht="25.6" hidden="false" customHeight="false" outlineLevel="0" collapsed="false">
      <c r="A5" s="28" t="s">
        <v>4</v>
      </c>
      <c r="B5" s="3" t="n">
        <v>44</v>
      </c>
      <c r="C5" s="3" t="n">
        <v>28</v>
      </c>
      <c r="D5" s="29" t="n">
        <f aca="false">B5/(B5+C5)</f>
        <v>0.611111111111111</v>
      </c>
      <c r="E5" s="3" t="n">
        <v>1484</v>
      </c>
      <c r="F5" s="3" t="n">
        <v>1876</v>
      </c>
      <c r="G5" s="3" t="n">
        <v>0.791</v>
      </c>
      <c r="H5" s="31" t="n">
        <f aca="false">G5-'NBA Totals'!D5</f>
        <v>0.0161082251082251</v>
      </c>
      <c r="I5" s="32" t="n">
        <f aca="false">F5-'NBA Totals'!G5</f>
        <v>349.233333333333</v>
      </c>
    </row>
    <row r="6" customFormat="false" ht="25.6" hidden="false" customHeight="false" outlineLevel="0" collapsed="false">
      <c r="A6" s="28" t="s">
        <v>5</v>
      </c>
      <c r="B6" s="3" t="n">
        <v>53</v>
      </c>
      <c r="C6" s="3" t="n">
        <v>29</v>
      </c>
      <c r="D6" s="29" t="n">
        <f aca="false">B6/(B6+C6)</f>
        <v>0.646341463414634</v>
      </c>
      <c r="E6" s="3" t="n">
        <v>1582</v>
      </c>
      <c r="F6" s="3" t="n">
        <v>2001</v>
      </c>
      <c r="G6" s="3" t="n">
        <v>0.791</v>
      </c>
      <c r="H6" s="31" t="n">
        <f aca="false">G6-'NBA Totals'!D6</f>
        <v>0.024766233766234</v>
      </c>
      <c r="I6" s="32" t="n">
        <f aca="false">F6-'NBA Totals'!G6</f>
        <v>229.5</v>
      </c>
    </row>
    <row r="7" customFormat="false" ht="25.6" hidden="false" customHeight="false" outlineLevel="0" collapsed="false">
      <c r="A7" s="28" t="s">
        <v>6</v>
      </c>
      <c r="B7" s="3" t="n">
        <v>65</v>
      </c>
      <c r="C7" s="3" t="n">
        <v>17</v>
      </c>
      <c r="D7" s="29" t="n">
        <f aca="false">B7/(B7+C7)</f>
        <v>0.792682926829268</v>
      </c>
      <c r="E7" s="3" t="n">
        <v>1609</v>
      </c>
      <c r="F7" s="3" t="n">
        <v>2061</v>
      </c>
      <c r="G7" s="3" t="n">
        <v>0.781</v>
      </c>
      <c r="H7" s="31" t="n">
        <f aca="false">G7-'NBA Totals'!D7</f>
        <v>0.0160230414746541</v>
      </c>
      <c r="I7" s="32" t="n">
        <f aca="false">F7-'NBA Totals'!G7</f>
        <v>394.7</v>
      </c>
    </row>
    <row r="8" customFormat="false" ht="25.6" hidden="false" customHeight="false" outlineLevel="0" collapsed="false">
      <c r="A8" s="28" t="s">
        <v>7</v>
      </c>
      <c r="B8" s="3" t="n">
        <v>55</v>
      </c>
      <c r="C8" s="3" t="n">
        <v>27</v>
      </c>
      <c r="D8" s="29" t="n">
        <f aca="false">B8/(B8+C8)</f>
        <v>0.670731707317073</v>
      </c>
      <c r="E8" s="3" t="n">
        <v>1667</v>
      </c>
      <c r="F8" s="30" t="n">
        <v>2177</v>
      </c>
      <c r="G8" s="3" t="n">
        <v>0.766</v>
      </c>
      <c r="H8" s="31" t="n">
        <f aca="false">G8-'NBA Totals'!D8</f>
        <v>-0.00456277056277099</v>
      </c>
      <c r="I8" s="32" t="n">
        <f aca="false">F8-'NBA Totals'!G8</f>
        <v>394.9</v>
      </c>
    </row>
    <row r="9" customFormat="false" ht="25.6" hidden="false" customHeight="false" outlineLevel="0" collapsed="false">
      <c r="A9" s="28" t="s">
        <v>8</v>
      </c>
      <c r="B9" s="3" t="n">
        <v>41</v>
      </c>
      <c r="C9" s="3" t="n">
        <v>41</v>
      </c>
      <c r="D9" s="29" t="n">
        <f aca="false">B9/(B9+C9)</f>
        <v>0.5</v>
      </c>
      <c r="E9" s="3" t="n">
        <v>1671</v>
      </c>
      <c r="F9" s="30" t="n">
        <v>2407</v>
      </c>
      <c r="G9" s="3" t="n">
        <v>0.694</v>
      </c>
      <c r="H9" s="31" t="n">
        <f aca="false">G9-'NBA Totals'!D9</f>
        <v>-0.0624102564102561</v>
      </c>
      <c r="I9" s="32" t="n">
        <f aca="false">F9-'NBA Totals'!G9</f>
        <v>616.933333333333</v>
      </c>
    </row>
    <row r="10" customFormat="false" ht="25.6" hidden="false" customHeight="false" outlineLevel="0" collapsed="false">
      <c r="A10" s="28" t="s">
        <v>9</v>
      </c>
      <c r="B10" s="3" t="n">
        <v>56</v>
      </c>
      <c r="C10" s="3" t="n">
        <v>26</v>
      </c>
      <c r="D10" s="29" t="n">
        <f aca="false">B10/(B10+C10)</f>
        <v>0.682926829268293</v>
      </c>
      <c r="E10" s="3" t="n">
        <v>1525</v>
      </c>
      <c r="F10" s="3" t="n">
        <v>2133</v>
      </c>
      <c r="G10" s="3" t="n">
        <v>0.715</v>
      </c>
      <c r="H10" s="31" t="n">
        <f aca="false">G10-'NBA Totals'!D10</f>
        <v>-0.035</v>
      </c>
      <c r="I10" s="32" t="n">
        <f aca="false">F10-'NBA Totals'!G10</f>
        <v>379.466666666667</v>
      </c>
    </row>
    <row r="11" customFormat="false" ht="25.6" hidden="false" customHeight="false" outlineLevel="0" collapsed="false">
      <c r="A11" s="28" t="s">
        <v>10</v>
      </c>
      <c r="B11" s="3" t="n">
        <v>54</v>
      </c>
      <c r="C11" s="3" t="n">
        <v>28</v>
      </c>
      <c r="D11" s="29" t="n">
        <f aca="false">B11/(B11+C11)</f>
        <v>0.658536585365854</v>
      </c>
      <c r="E11" s="30" t="n">
        <v>1814</v>
      </c>
      <c r="F11" s="30" t="n">
        <v>2549</v>
      </c>
      <c r="G11" s="3" t="n">
        <v>0.712</v>
      </c>
      <c r="H11" s="31" t="n">
        <f aca="false">G11-'NBA Totals'!D11</f>
        <v>-0.042237288135593</v>
      </c>
      <c r="I11" s="32" t="n">
        <f aca="false">F11-'NBA Totals'!G11</f>
        <v>739.8</v>
      </c>
    </row>
    <row r="12" customFormat="false" ht="25.6" hidden="false" customHeight="false" outlineLevel="0" collapsed="false">
      <c r="A12" s="28" t="s">
        <v>11</v>
      </c>
      <c r="B12" s="3" t="n">
        <v>45</v>
      </c>
      <c r="C12" s="3" t="n">
        <v>37</v>
      </c>
      <c r="D12" s="29" t="n">
        <f aca="false">B12/(B12+C12)</f>
        <v>0.548780487804878</v>
      </c>
      <c r="E12" s="3" t="n">
        <v>1573</v>
      </c>
      <c r="F12" s="3" t="n">
        <v>2087</v>
      </c>
      <c r="G12" s="3" t="n">
        <v>0.754</v>
      </c>
      <c r="H12" s="31" t="n">
        <f aca="false">G12-'NBA Totals'!D12</f>
        <v>0.001747747747748</v>
      </c>
      <c r="I12" s="32" t="n">
        <f aca="false">F12-'NBA Totals'!G12</f>
        <v>389.066666666667</v>
      </c>
    </row>
    <row r="13" customFormat="false" ht="25.6" hidden="false" customHeight="false" outlineLevel="0" collapsed="false">
      <c r="A13" s="28" t="s">
        <v>12</v>
      </c>
      <c r="B13" s="3" t="n">
        <v>34</v>
      </c>
      <c r="C13" s="3" t="n">
        <v>32</v>
      </c>
      <c r="D13" s="29" t="n">
        <f aca="false">B13/(B13+C13)</f>
        <v>0.515151515151515</v>
      </c>
      <c r="E13" s="3" t="n">
        <v>1018</v>
      </c>
      <c r="F13" s="3" t="n">
        <v>1301</v>
      </c>
      <c r="G13" s="3" t="n">
        <v>0.782</v>
      </c>
      <c r="H13" s="31" t="n">
        <f aca="false">G13-'NBA Totals'!D13</f>
        <v>0.0308888888888891</v>
      </c>
      <c r="I13" s="32" t="n">
        <f aca="false">F13-'NBA Totals'!G13</f>
        <v>-85.1333333333334</v>
      </c>
    </row>
    <row r="14" customFormat="false" ht="25.6" hidden="false" customHeight="false" outlineLevel="0" collapsed="false">
      <c r="A14" s="28" t="s">
        <v>13</v>
      </c>
      <c r="B14" s="3" t="n">
        <v>43</v>
      </c>
      <c r="C14" s="3" t="n">
        <v>39</v>
      </c>
      <c r="D14" s="29" t="n">
        <f aca="false">B14/(B14+C14)</f>
        <v>0.524390243902439</v>
      </c>
      <c r="E14" s="3" t="n">
        <v>1668</v>
      </c>
      <c r="F14" s="3" t="n">
        <v>2083</v>
      </c>
      <c r="G14" s="3" t="n">
        <v>0.801</v>
      </c>
      <c r="H14" s="31" t="n">
        <f aca="false">G14-'NBA Totals'!D14</f>
        <v>0.0387049180327871</v>
      </c>
      <c r="I14" s="32" t="n">
        <f aca="false">F14-'NBA Totals'!G14</f>
        <v>213.033333333333</v>
      </c>
    </row>
    <row r="15" customFormat="false" ht="25.6" hidden="false" customHeight="false" outlineLevel="0" collapsed="false">
      <c r="A15" s="28" t="s">
        <v>14</v>
      </c>
      <c r="B15" s="3" t="n">
        <v>42</v>
      </c>
      <c r="C15" s="3" t="n">
        <v>40</v>
      </c>
      <c r="D15" s="29" t="n">
        <f aca="false">B15/(B15+C15)</f>
        <v>0.51219512195122</v>
      </c>
      <c r="E15" s="3" t="n">
        <v>1561</v>
      </c>
      <c r="F15" s="3" t="n">
        <v>2022</v>
      </c>
      <c r="G15" s="3" t="n">
        <v>0.772</v>
      </c>
      <c r="H15" s="31" t="n">
        <f aca="false">G15-'NBA Totals'!D15</f>
        <v>0.012816326530612</v>
      </c>
      <c r="I15" s="32" t="n">
        <f aca="false">F15-'NBA Totals'!G15</f>
        <v>141.666666666667</v>
      </c>
    </row>
    <row r="16" customFormat="false" ht="25.6" hidden="false" customHeight="false" outlineLevel="0" collapsed="false">
      <c r="A16" s="28" t="s">
        <v>15</v>
      </c>
      <c r="B16" s="3" t="n">
        <v>53</v>
      </c>
      <c r="C16" s="3" t="n">
        <v>29</v>
      </c>
      <c r="D16" s="29" t="n">
        <f aca="false">B16/(B16+C16)</f>
        <v>0.646341463414634</v>
      </c>
      <c r="E16" s="3" t="n">
        <v>1531</v>
      </c>
      <c r="F16" s="3" t="n">
        <v>1903</v>
      </c>
      <c r="G16" s="3" t="n">
        <v>0.805</v>
      </c>
      <c r="H16" s="31" t="n">
        <f aca="false">G16-'NBA Totals'!D16</f>
        <v>0.0317206477732791</v>
      </c>
      <c r="I16" s="32" t="n">
        <f aca="false">F16-'NBA Totals'!G16</f>
        <v>-9.29999999999996</v>
      </c>
    </row>
    <row r="17" customFormat="false" ht="25.6" hidden="false" customHeight="false" outlineLevel="0" collapsed="false">
      <c r="A17" s="28" t="s">
        <v>16</v>
      </c>
      <c r="B17" s="3" t="n">
        <v>55</v>
      </c>
      <c r="C17" s="3" t="n">
        <v>27</v>
      </c>
      <c r="D17" s="29" t="n">
        <f aca="false">B17/(B17+C17)</f>
        <v>0.670731707317073</v>
      </c>
      <c r="E17" s="3" t="n">
        <v>1342</v>
      </c>
      <c r="F17" s="3" t="n">
        <v>1848</v>
      </c>
      <c r="G17" s="3" t="n">
        <v>0.726</v>
      </c>
      <c r="H17" s="31" t="n">
        <f aca="false">G17-'NBA Totals'!D17</f>
        <v>-0.029020080321285</v>
      </c>
      <c r="I17" s="32" t="n">
        <f aca="false">F17-'NBA Totals'!G17</f>
        <v>-72.8</v>
      </c>
    </row>
    <row r="18" customFormat="false" ht="25.6" hidden="false" customHeight="false" outlineLevel="0" collapsed="false">
      <c r="A18" s="28" t="s">
        <v>17</v>
      </c>
      <c r="B18" s="3" t="n">
        <v>52</v>
      </c>
      <c r="C18" s="3" t="n">
        <v>30</v>
      </c>
      <c r="D18" s="29" t="n">
        <f aca="false">B18/(B18+C18)</f>
        <v>0.634146341463415</v>
      </c>
      <c r="E18" s="3" t="n">
        <v>1436</v>
      </c>
      <c r="F18" s="3" t="n">
        <v>1906</v>
      </c>
      <c r="G18" s="3" t="n">
        <v>0.753</v>
      </c>
      <c r="H18" s="31" t="n">
        <f aca="false">G18-'NBA Totals'!D18</f>
        <v>0.00204214559386995</v>
      </c>
      <c r="I18" s="32" t="n">
        <f aca="false">F18-'NBA Totals'!G18</f>
        <v>-100.033333333333</v>
      </c>
    </row>
    <row r="19" customFormat="false" ht="25.6" hidden="false" customHeight="false" outlineLevel="0" collapsed="false">
      <c r="A19" s="28" t="s">
        <v>18</v>
      </c>
      <c r="B19" s="3" t="n">
        <v>34</v>
      </c>
      <c r="C19" s="3" t="n">
        <v>48</v>
      </c>
      <c r="D19" s="29" t="n">
        <f aca="false">B19/(B19+C19)</f>
        <v>0.414634146341463</v>
      </c>
      <c r="E19" s="3" t="n">
        <v>1502</v>
      </c>
      <c r="F19" s="3" t="n">
        <v>1980</v>
      </c>
      <c r="G19" s="3" t="n">
        <v>0.759</v>
      </c>
      <c r="H19" s="31" t="n">
        <f aca="false">G19-'NBA Totals'!D19</f>
        <v>0.013752851711027</v>
      </c>
      <c r="I19" s="32" t="n">
        <f aca="false">F19-'NBA Totals'!G19</f>
        <v>-48.6333333333334</v>
      </c>
    </row>
    <row r="20" customFormat="false" ht="25.6" hidden="false" customHeight="false" outlineLevel="0" collapsed="false">
      <c r="A20" s="28" t="s">
        <v>19</v>
      </c>
      <c r="B20" s="3" t="n">
        <v>51</v>
      </c>
      <c r="C20" s="3" t="n">
        <v>31</v>
      </c>
      <c r="D20" s="29" t="n">
        <f aca="false">B20/(B20+C20)</f>
        <v>0.621951219512195</v>
      </c>
      <c r="E20" s="3" t="n">
        <v>1551</v>
      </c>
      <c r="F20" s="3" t="n">
        <v>1986</v>
      </c>
      <c r="G20" s="3" t="n">
        <v>0.781</v>
      </c>
      <c r="H20" s="31" t="n">
        <f aca="false">G20-'NBA Totals'!D20</f>
        <v>0.026210727969349</v>
      </c>
      <c r="I20" s="32" t="n">
        <f aca="false">F20-'NBA Totals'!G20</f>
        <v>-8.16666666666674</v>
      </c>
    </row>
    <row r="21" customFormat="false" ht="25.6" hidden="false" customHeight="false" outlineLevel="0" collapsed="false">
      <c r="A21" s="28" t="s">
        <v>20</v>
      </c>
      <c r="B21" s="3" t="n">
        <v>45</v>
      </c>
      <c r="C21" s="3" t="n">
        <v>37</v>
      </c>
      <c r="D21" s="29" t="n">
        <f aca="false">B21/(B21+C21)</f>
        <v>0.548780487804878</v>
      </c>
      <c r="E21" s="3" t="n">
        <v>1371</v>
      </c>
      <c r="F21" s="3" t="n">
        <v>1774</v>
      </c>
      <c r="G21" s="3" t="n">
        <v>0.773</v>
      </c>
      <c r="H21" s="31" t="n">
        <f aca="false">G21-'NBA Totals'!D21</f>
        <v>0.020933884297521</v>
      </c>
      <c r="I21" s="32" t="n">
        <f aca="false">F21-'NBA Totals'!G21</f>
        <v>-140.689655172414</v>
      </c>
    </row>
    <row r="22" customFormat="false" ht="25.6" hidden="false" customHeight="false" outlineLevel="0" collapsed="false">
      <c r="A22" s="28" t="s">
        <v>21</v>
      </c>
      <c r="B22" s="3" t="n">
        <v>43</v>
      </c>
      <c r="C22" s="3" t="n">
        <v>39</v>
      </c>
      <c r="D22" s="29" t="n">
        <f aca="false">B22/(B22+C22)</f>
        <v>0.524390243902439</v>
      </c>
      <c r="E22" s="3" t="n">
        <v>1569</v>
      </c>
      <c r="F22" s="3" t="n">
        <v>2044</v>
      </c>
      <c r="G22" s="3" t="n">
        <v>0.768</v>
      </c>
      <c r="H22" s="31" t="n">
        <f aca="false">G22-'NBA Totals'!D22</f>
        <v>0.00980327868852504</v>
      </c>
      <c r="I22" s="32" t="n">
        <f aca="false">F22-'NBA Totals'!G22</f>
        <v>111.793103448276</v>
      </c>
    </row>
    <row r="23" customFormat="false" ht="25.6" hidden="false" customHeight="false" outlineLevel="0" collapsed="false">
      <c r="A23" s="28" t="s">
        <v>22</v>
      </c>
      <c r="B23" s="3" t="n">
        <v>28</v>
      </c>
      <c r="C23" s="3" t="n">
        <v>54</v>
      </c>
      <c r="D23" s="29" t="n">
        <f aca="false">B23/(B23+C23)</f>
        <v>0.341463414634146</v>
      </c>
      <c r="E23" s="3" t="n">
        <v>1402</v>
      </c>
      <c r="F23" s="3" t="n">
        <v>1893</v>
      </c>
      <c r="G23" s="3" t="n">
        <v>0.741</v>
      </c>
      <c r="H23" s="31" t="n">
        <f aca="false">G23-'NBA Totals'!D23</f>
        <v>-0.011100840336134</v>
      </c>
      <c r="I23" s="32" t="n">
        <f aca="false">F23-'NBA Totals'!G23</f>
        <v>72.3103448275863</v>
      </c>
    </row>
    <row r="24" customFormat="false" ht="25.6" hidden="false" customHeight="false" outlineLevel="0" collapsed="false">
      <c r="A24" s="28" t="s">
        <v>23</v>
      </c>
      <c r="B24" s="3" t="n">
        <v>45</v>
      </c>
      <c r="C24" s="3" t="n">
        <v>37</v>
      </c>
      <c r="D24" s="29" t="n">
        <f aca="false">B24/(B24+C24)</f>
        <v>0.548780487804878</v>
      </c>
      <c r="E24" s="3" t="n">
        <v>1582</v>
      </c>
      <c r="F24" s="3" t="n">
        <v>2086</v>
      </c>
      <c r="G24" s="3" t="n">
        <v>0.758</v>
      </c>
      <c r="H24" s="31" t="n">
        <f aca="false">G24-'NBA Totals'!D24</f>
        <v>0.011012048192771</v>
      </c>
      <c r="I24" s="32" t="n">
        <f aca="false">F24-'NBA Totals'!G24</f>
        <v>230.758620689655</v>
      </c>
    </row>
    <row r="25" customFormat="false" ht="25.6" hidden="false" customHeight="false" outlineLevel="0" collapsed="false">
      <c r="A25" s="28" t="s">
        <v>24</v>
      </c>
      <c r="B25" s="3" t="n">
        <v>34</v>
      </c>
      <c r="C25" s="3" t="n">
        <v>48</v>
      </c>
      <c r="D25" s="29" t="n">
        <f aca="false">B25/(B25+C25)</f>
        <v>0.414634146341463</v>
      </c>
      <c r="E25" s="3" t="n">
        <v>1573</v>
      </c>
      <c r="F25" s="3" t="n">
        <v>2145</v>
      </c>
      <c r="G25" s="3" t="n">
        <v>0.733</v>
      </c>
      <c r="H25" s="31" t="n">
        <f aca="false">G25-'NBA Totals'!D25</f>
        <v>-0.01798814229249</v>
      </c>
      <c r="I25" s="32" t="n">
        <f aca="false">F25-'NBA Totals'!G25</f>
        <v>244.344827586207</v>
      </c>
    </row>
    <row r="26" customFormat="false" ht="25.6" hidden="false" customHeight="false" outlineLevel="0" collapsed="false">
      <c r="A26" s="28" t="s">
        <v>27</v>
      </c>
      <c r="B26" s="3" t="n">
        <v>31</v>
      </c>
      <c r="C26" s="3" t="n">
        <v>19</v>
      </c>
      <c r="D26" s="29" t="n">
        <f aca="false">B26/(B26+C26)</f>
        <v>0.62</v>
      </c>
      <c r="E26" s="3" t="n">
        <v>865</v>
      </c>
      <c r="F26" s="3" t="n">
        <v>1187</v>
      </c>
      <c r="G26" s="3" t="n">
        <v>0.729</v>
      </c>
      <c r="H26" s="31" t="n">
        <f aca="false">G26-'NBA Totals'!D26</f>
        <v>0.000317829457364027</v>
      </c>
      <c r="I26" s="32" t="n">
        <f aca="false">F26-'NBA Totals'!G26</f>
        <v>-30.2758620689656</v>
      </c>
    </row>
    <row r="27" customFormat="false" ht="25.6" hidden="false" customHeight="false" outlineLevel="0" collapsed="false">
      <c r="A27" s="28" t="s">
        <v>30</v>
      </c>
      <c r="B27" s="3" t="n">
        <v>41</v>
      </c>
      <c r="C27" s="3" t="n">
        <v>41</v>
      </c>
      <c r="D27" s="29" t="n">
        <f aca="false">B27/(B27+C27)</f>
        <v>0.5</v>
      </c>
      <c r="E27" s="3" t="n">
        <v>1634</v>
      </c>
      <c r="F27" s="3" t="n">
        <v>2120</v>
      </c>
      <c r="G27" s="3" t="n">
        <v>0.771</v>
      </c>
      <c r="H27" s="31" t="n">
        <f aca="false">G27-'NBA Totals'!D27</f>
        <v>0.033357414448669</v>
      </c>
      <c r="I27" s="32" t="n">
        <f aca="false">F27-'NBA Totals'!G27</f>
        <v>120.862068965517</v>
      </c>
    </row>
    <row r="28" customFormat="false" ht="25.6" hidden="false" customHeight="false" outlineLevel="0" collapsed="false">
      <c r="A28" s="28" t="s">
        <v>31</v>
      </c>
      <c r="B28" s="3" t="n">
        <v>57</v>
      </c>
      <c r="C28" s="3" t="n">
        <v>25</v>
      </c>
      <c r="D28" s="29" t="n">
        <f aca="false">B28/(B28+C28)</f>
        <v>0.695121951219512</v>
      </c>
      <c r="E28" s="3" t="n">
        <v>1503</v>
      </c>
      <c r="F28" s="3" t="n">
        <v>1992</v>
      </c>
      <c r="G28" s="3" t="n">
        <v>0.755</v>
      </c>
      <c r="H28" s="31" t="n">
        <f aca="false">G28-'NBA Totals'!D28</f>
        <v>0.015869565217391</v>
      </c>
      <c r="I28" s="32" t="n">
        <f aca="false">F28-'NBA Totals'!G28</f>
        <v>47</v>
      </c>
    </row>
    <row r="29" customFormat="false" ht="25.6" hidden="false" customHeight="false" outlineLevel="0" collapsed="false">
      <c r="A29" s="28" t="s">
        <v>32</v>
      </c>
      <c r="B29" s="3" t="n">
        <v>48</v>
      </c>
      <c r="C29" s="3" t="n">
        <v>34</v>
      </c>
      <c r="D29" s="29" t="n">
        <f aca="false">B29/(B29+C29)</f>
        <v>0.585365853658537</v>
      </c>
      <c r="E29" s="3" t="n">
        <v>1611</v>
      </c>
      <c r="F29" s="3" t="n">
        <v>2106</v>
      </c>
      <c r="G29" s="3" t="n">
        <v>0.765</v>
      </c>
      <c r="H29" s="31" t="n">
        <f aca="false">G29-'NBA Totals'!D29</f>
        <v>0.026363636363636</v>
      </c>
      <c r="I29" s="32" t="n">
        <f aca="false">F29-'NBA Totals'!G29</f>
        <v>95.1724137931035</v>
      </c>
    </row>
    <row r="30" customFormat="false" ht="25.6" hidden="false" customHeight="false" outlineLevel="0" collapsed="false">
      <c r="A30" s="28" t="s">
        <v>33</v>
      </c>
      <c r="B30" s="3" t="n">
        <v>47</v>
      </c>
      <c r="C30" s="3" t="n">
        <v>35</v>
      </c>
      <c r="D30" s="29" t="n">
        <f aca="false">B30/(B30+C30)</f>
        <v>0.573170731707317</v>
      </c>
      <c r="E30" s="3" t="n">
        <v>1527</v>
      </c>
      <c r="F30" s="3" t="n">
        <v>2039</v>
      </c>
      <c r="G30" s="3" t="n">
        <v>0.749</v>
      </c>
      <c r="H30" s="31" t="n">
        <f aca="false">G30-'NBA Totals'!D30</f>
        <v>0.014682656826568</v>
      </c>
      <c r="I30" s="32" t="n">
        <f aca="false">F30-'NBA Totals'!G30</f>
        <v>-29.2222222222222</v>
      </c>
    </row>
    <row r="31" customFormat="false" ht="25.6" hidden="false" customHeight="false" outlineLevel="0" collapsed="false">
      <c r="A31" s="28" t="s">
        <v>34</v>
      </c>
      <c r="B31" s="3" t="n">
        <v>58</v>
      </c>
      <c r="C31" s="3" t="n">
        <v>24</v>
      </c>
      <c r="D31" s="29" t="n">
        <f aca="false">B31/(B31+C31)</f>
        <v>0.707317073170732</v>
      </c>
      <c r="E31" s="3" t="n">
        <v>1469</v>
      </c>
      <c r="F31" s="3" t="n">
        <v>1978</v>
      </c>
      <c r="G31" s="3" t="n">
        <v>0.743</v>
      </c>
      <c r="H31" s="31" t="n">
        <f aca="false">G31-'NBA Totals'!D31</f>
        <v>0.00615789473684203</v>
      </c>
      <c r="I31" s="32" t="n">
        <f aca="false">F31-'NBA Totals'!G31</f>
        <v>-64.3703703703704</v>
      </c>
    </row>
    <row r="32" customFormat="false" ht="25.6" hidden="false" customHeight="false" outlineLevel="0" collapsed="false">
      <c r="A32" s="28" t="s">
        <v>35</v>
      </c>
      <c r="B32" s="3" t="n">
        <v>55</v>
      </c>
      <c r="C32" s="3" t="n">
        <v>27</v>
      </c>
      <c r="D32" s="29" t="n">
        <f aca="false">B32/(B32+C32)</f>
        <v>0.670731707317073</v>
      </c>
      <c r="E32" s="3" t="n">
        <v>1584</v>
      </c>
      <c r="F32" s="3" t="n">
        <v>2090</v>
      </c>
      <c r="G32" s="3" t="n">
        <v>0.758</v>
      </c>
      <c r="H32" s="31" t="n">
        <f aca="false">G32-'NBA Totals'!D32</f>
        <v>0.00348736462093902</v>
      </c>
      <c r="I32" s="32" t="n">
        <f aca="false">F32-'NBA Totals'!G32</f>
        <v>-17.7777777777778</v>
      </c>
    </row>
    <row r="33" customFormat="false" ht="25.6" hidden="false" customHeight="false" outlineLevel="0" collapsed="false">
      <c r="A33" s="28" t="s">
        <v>36</v>
      </c>
      <c r="B33" s="3" t="n">
        <v>42</v>
      </c>
      <c r="C33" s="3" t="n">
        <v>40</v>
      </c>
      <c r="D33" s="29" t="n">
        <f aca="false">B33/(B33+C33)</f>
        <v>0.51219512195122</v>
      </c>
      <c r="E33" s="3" t="n">
        <v>1491</v>
      </c>
      <c r="F33" s="3" t="n">
        <v>2020</v>
      </c>
      <c r="G33" s="3" t="n">
        <v>0.738</v>
      </c>
      <c r="H33" s="31" t="n">
        <f aca="false">G33-'NBA Totals'!D33</f>
        <v>-0.0185543071161051</v>
      </c>
      <c r="I33" s="32" t="n">
        <f aca="false">F33-'NBA Totals'!G33</f>
        <v>0.740740740740648</v>
      </c>
    </row>
    <row r="34" customFormat="false" ht="25.6" hidden="false" customHeight="false" outlineLevel="0" collapsed="false">
      <c r="A34" s="28" t="s">
        <v>37</v>
      </c>
      <c r="B34" s="3" t="n">
        <v>52</v>
      </c>
      <c r="C34" s="3" t="n">
        <v>30</v>
      </c>
      <c r="D34" s="29" t="n">
        <f aca="false">B34/(B34+C34)</f>
        <v>0.634146341463415</v>
      </c>
      <c r="E34" s="3" t="n">
        <v>1631</v>
      </c>
      <c r="F34" s="3" t="n">
        <v>2200</v>
      </c>
      <c r="G34" s="3" t="n">
        <v>0.741</v>
      </c>
      <c r="H34" s="31" t="n">
        <f aca="false">G34-'NBA Totals'!D34</f>
        <v>-0.022440860215054</v>
      </c>
      <c r="I34" s="32" t="n">
        <f aca="false">F34-'NBA Totals'!G34</f>
        <v>92.1481481481483</v>
      </c>
    </row>
    <row r="35" customFormat="false" ht="25.6" hidden="false" customHeight="false" outlineLevel="0" collapsed="false">
      <c r="A35" s="28" t="s">
        <v>38</v>
      </c>
      <c r="B35" s="3" t="n">
        <v>41</v>
      </c>
      <c r="C35" s="3" t="n">
        <v>41</v>
      </c>
      <c r="D35" s="29" t="n">
        <f aca="false">B35/(B35+C35)</f>
        <v>0.5</v>
      </c>
      <c r="E35" s="3" t="n">
        <v>1633</v>
      </c>
      <c r="F35" s="3" t="n">
        <v>2267</v>
      </c>
      <c r="G35" s="3" t="n">
        <v>0.72</v>
      </c>
      <c r="H35" s="31" t="n">
        <f aca="false">G35-'NBA Totals'!D35</f>
        <v>-0.044912280701754</v>
      </c>
      <c r="I35" s="32" t="n">
        <f aca="false">F35-'NBA Totals'!G35</f>
        <v>179.444444444444</v>
      </c>
    </row>
    <row r="36" customFormat="false" ht="25.6" hidden="false" customHeight="false" outlineLevel="0" collapsed="false">
      <c r="A36" s="28" t="s">
        <v>39</v>
      </c>
      <c r="B36" s="3" t="n">
        <v>45</v>
      </c>
      <c r="C36" s="3" t="n">
        <v>37</v>
      </c>
      <c r="D36" s="29" t="n">
        <f aca="false">B36/(B36+C36)</f>
        <v>0.548780487804878</v>
      </c>
      <c r="E36" s="3" t="n">
        <v>1909</v>
      </c>
      <c r="F36" s="3" t="n">
        <v>2527</v>
      </c>
      <c r="G36" s="3" t="n">
        <v>0.755</v>
      </c>
      <c r="H36" s="31" t="n">
        <f aca="false">G36-'NBA Totals'!D36</f>
        <v>-0.012361111111111</v>
      </c>
      <c r="I36" s="32" t="n">
        <f aca="false">F36-'NBA Totals'!G36</f>
        <v>436.56</v>
      </c>
    </row>
    <row r="37" customFormat="false" ht="25.6" hidden="false" customHeight="false" outlineLevel="0" collapsed="false">
      <c r="A37" s="28" t="s">
        <v>40</v>
      </c>
      <c r="B37" s="3" t="n">
        <v>46</v>
      </c>
      <c r="C37" s="3" t="n">
        <v>36</v>
      </c>
      <c r="D37" s="29" t="n">
        <f aca="false">B37/(B37+C37)</f>
        <v>0.560975609756098</v>
      </c>
      <c r="E37" s="3" t="n">
        <v>1936</v>
      </c>
      <c r="F37" s="3" t="n">
        <v>2483</v>
      </c>
      <c r="G37" s="3" t="n">
        <v>0.78</v>
      </c>
      <c r="H37" s="31" t="n">
        <f aca="false">G37-'NBA Totals'!D37</f>
        <v>0.013676975945017</v>
      </c>
      <c r="I37" s="32" t="n">
        <f aca="false">F37-'NBA Totals'!G37</f>
        <v>313.04347826087</v>
      </c>
    </row>
    <row r="38" customFormat="false" ht="25.6" hidden="false" customHeight="false" outlineLevel="0" collapsed="false">
      <c r="A38" s="28" t="s">
        <v>41</v>
      </c>
      <c r="B38" s="3" t="n">
        <v>42</v>
      </c>
      <c r="C38" s="3" t="n">
        <v>40</v>
      </c>
      <c r="D38" s="29" t="n">
        <f aca="false">B38/(B38+C38)</f>
        <v>0.51219512195122</v>
      </c>
      <c r="E38" s="3" t="n">
        <v>1746</v>
      </c>
      <c r="F38" s="3" t="n">
        <v>2355</v>
      </c>
      <c r="G38" s="3" t="n">
        <v>0.741</v>
      </c>
      <c r="H38" s="31" t="n">
        <f aca="false">G38-'NBA Totals'!D38</f>
        <v>-0.019655737704918</v>
      </c>
      <c r="I38" s="32" t="n">
        <f aca="false">F38-'NBA Totals'!G38</f>
        <v>70</v>
      </c>
    </row>
    <row r="39" customFormat="false" ht="25.6" hidden="false" customHeight="false" outlineLevel="0" collapsed="false">
      <c r="A39" s="28" t="s">
        <v>42</v>
      </c>
      <c r="B39" s="3" t="n">
        <v>51</v>
      </c>
      <c r="C39" s="3" t="n">
        <v>31</v>
      </c>
      <c r="D39" s="29" t="n">
        <f aca="false">B39/(B39+C39)</f>
        <v>0.621951219512195</v>
      </c>
      <c r="E39" s="3" t="n">
        <v>1776</v>
      </c>
      <c r="F39" s="3" t="n">
        <v>2434</v>
      </c>
      <c r="G39" s="3" t="n">
        <v>0.73</v>
      </c>
      <c r="H39" s="31" t="n">
        <f aca="false">G39-'NBA Totals'!D39</f>
        <v>-0.0257755775577561</v>
      </c>
      <c r="I39" s="32" t="n">
        <f aca="false">F39-'NBA Totals'!G39</f>
        <v>162</v>
      </c>
    </row>
    <row r="40" customFormat="false" ht="25.6" hidden="false" customHeight="false" outlineLevel="0" collapsed="false">
      <c r="A40" s="28" t="s">
        <v>43</v>
      </c>
      <c r="B40" s="3" t="n">
        <v>48</v>
      </c>
      <c r="C40" s="3" t="n">
        <v>34</v>
      </c>
      <c r="D40" s="29" t="n">
        <f aca="false">B40/(B40+C40)</f>
        <v>0.585365853658537</v>
      </c>
      <c r="E40" s="3" t="n">
        <v>1581</v>
      </c>
      <c r="F40" s="3" t="n">
        <v>2261</v>
      </c>
      <c r="G40" s="3" t="n">
        <v>0.699</v>
      </c>
      <c r="H40" s="31" t="n">
        <f aca="false">G40-'NBA Totals'!D40</f>
        <v>-0.062904761904762</v>
      </c>
      <c r="I40" s="32" t="n">
        <f aca="false">F40-'NBA Totals'!G40</f>
        <v>63.2608695652175</v>
      </c>
    </row>
    <row r="41" customFormat="false" ht="25.6" hidden="false" customHeight="false" outlineLevel="0" collapsed="false">
      <c r="A41" s="28" t="s">
        <v>44</v>
      </c>
      <c r="B41" s="3" t="n">
        <v>29</v>
      </c>
      <c r="C41" s="3" t="n">
        <v>53</v>
      </c>
      <c r="D41" s="29" t="n">
        <f aca="false">B41/(B41+C41)</f>
        <v>0.353658536585366</v>
      </c>
      <c r="E41" s="3" t="n">
        <v>1583</v>
      </c>
      <c r="F41" s="3" t="n">
        <v>2139</v>
      </c>
      <c r="G41" s="3" t="n">
        <v>0.74</v>
      </c>
      <c r="H41" s="31" t="n">
        <f aca="false">G41-'NBA Totals'!D41</f>
        <v>-0.020942760942761</v>
      </c>
      <c r="I41" s="32" t="n">
        <f aca="false">F41-'NBA Totals'!G41</f>
        <v>-71.478260869565</v>
      </c>
    </row>
    <row r="42" customFormat="false" ht="25.6" hidden="false" customHeight="false" outlineLevel="0" collapsed="false">
      <c r="A42" s="28" t="s">
        <v>45</v>
      </c>
      <c r="B42" s="3" t="n">
        <v>14</v>
      </c>
      <c r="C42" s="3" t="n">
        <v>68</v>
      </c>
      <c r="D42" s="29" t="n">
        <f aca="false">B42/(B42+C42)</f>
        <v>0.170731707317073</v>
      </c>
      <c r="E42" s="3" t="n">
        <v>1402</v>
      </c>
      <c r="F42" s="3" t="n">
        <v>1934</v>
      </c>
      <c r="G42" s="3" t="n">
        <v>0.725</v>
      </c>
      <c r="H42" s="31" t="n">
        <f aca="false">G42-'NBA Totals'!D42</f>
        <v>-0.0135159010600711</v>
      </c>
      <c r="I42" s="32" t="n">
        <f aca="false">F42-'NBA Totals'!G42</f>
        <v>-165.130434782609</v>
      </c>
    </row>
    <row r="43" customFormat="false" ht="25.6" hidden="false" customHeight="false" outlineLevel="0" collapsed="false">
      <c r="A43" s="28" t="s">
        <v>46</v>
      </c>
      <c r="B43" s="3" t="n">
        <v>46</v>
      </c>
      <c r="C43" s="3" t="n">
        <v>36</v>
      </c>
      <c r="D43" s="29" t="n">
        <f aca="false">B43/(B43+C43)</f>
        <v>0.560975609756098</v>
      </c>
      <c r="E43" s="3" t="n">
        <v>1622</v>
      </c>
      <c r="F43" s="3" t="n">
        <v>2225</v>
      </c>
      <c r="G43" s="3" t="n">
        <v>0.729</v>
      </c>
      <c r="H43" s="31" t="n">
        <f aca="false">G43-'NBA Totals'!D43</f>
        <v>-0.015755244755245</v>
      </c>
      <c r="I43" s="32" t="n">
        <f aca="false">F43-'NBA Totals'!G43</f>
        <v>95.7391304347825</v>
      </c>
    </row>
    <row r="44" customFormat="false" ht="25.6" hidden="false" customHeight="false" outlineLevel="0" collapsed="false">
      <c r="A44" s="28" t="s">
        <v>47</v>
      </c>
      <c r="B44" s="3" t="n">
        <v>40</v>
      </c>
      <c r="C44" s="3" t="n">
        <v>42</v>
      </c>
      <c r="D44" s="29" t="n">
        <f aca="false">B44/(B44+C44)</f>
        <v>0.487804878048781</v>
      </c>
      <c r="E44" s="3" t="n">
        <v>1711</v>
      </c>
      <c r="F44" s="3" t="n">
        <v>2223</v>
      </c>
      <c r="G44" s="3" t="n">
        <v>0.77</v>
      </c>
      <c r="H44" s="31" t="n">
        <f aca="false">G44-'NBA Totals'!D44</f>
        <v>0.019134948096886</v>
      </c>
      <c r="I44" s="32" t="n">
        <f aca="false">F44-'NBA Totals'!G44</f>
        <v>71.5652173913045</v>
      </c>
    </row>
    <row r="45" customFormat="false" ht="25.6" hidden="false" customHeight="false" outlineLevel="0" collapsed="false">
      <c r="A45" s="28" t="s">
        <v>48</v>
      </c>
      <c r="B45" s="3" t="n">
        <v>41</v>
      </c>
      <c r="C45" s="3" t="n">
        <v>41</v>
      </c>
      <c r="D45" s="29" t="n">
        <f aca="false">B45/(B45+C45)</f>
        <v>0.5</v>
      </c>
      <c r="E45" s="3" t="n">
        <v>1782</v>
      </c>
      <c r="F45" s="3" t="n">
        <v>2326</v>
      </c>
      <c r="G45" s="3" t="n">
        <v>0.766</v>
      </c>
      <c r="H45" s="31" t="n">
        <f aca="false">G45-'NBA Totals'!D45</f>
        <v>-0.000187050359712004</v>
      </c>
      <c r="I45" s="32" t="n">
        <f aca="false">F45-'NBA Totals'!G45</f>
        <v>256.227272727273</v>
      </c>
    </row>
    <row r="46" customFormat="false" ht="25.6" hidden="false" customHeight="false" outlineLevel="0" collapsed="false">
      <c r="A46" s="28" t="s">
        <v>49</v>
      </c>
      <c r="B46" s="3" t="n">
        <v>47</v>
      </c>
      <c r="C46" s="3" t="n">
        <v>35</v>
      </c>
      <c r="D46" s="29" t="n">
        <f aca="false">B46/(B46+C46)</f>
        <v>0.573170731707317</v>
      </c>
      <c r="E46" s="3" t="n">
        <v>1845</v>
      </c>
      <c r="F46" s="3" t="n">
        <v>2330</v>
      </c>
      <c r="G46" s="3" t="n">
        <v>0.792</v>
      </c>
      <c r="H46" s="31" t="n">
        <f aca="false">G46-'NBA Totals'!D46</f>
        <v>0.039349823321555</v>
      </c>
      <c r="I46" s="32" t="n">
        <f aca="false">F46-'NBA Totals'!G46</f>
        <v>220.681818181818</v>
      </c>
    </row>
    <row r="47" customFormat="false" ht="25.6" hidden="false" customHeight="false" outlineLevel="0" collapsed="false">
      <c r="A47" s="28" t="s">
        <v>50</v>
      </c>
      <c r="B47" s="3" t="n">
        <v>28</v>
      </c>
      <c r="C47" s="3" t="n">
        <v>54</v>
      </c>
      <c r="D47" s="29" t="n">
        <f aca="false">B47/(B47+C47)</f>
        <v>0.341463414634146</v>
      </c>
      <c r="E47" s="3" t="n">
        <v>1467</v>
      </c>
      <c r="F47" s="3" t="n">
        <v>1896</v>
      </c>
      <c r="G47" s="3" t="n">
        <v>0.774</v>
      </c>
      <c r="H47" s="31" t="n">
        <f aca="false">G47-'NBA Totals'!D47</f>
        <v>0.020478873239437</v>
      </c>
      <c r="I47" s="32" t="n">
        <f aca="false">F47-'NBA Totals'!G47</f>
        <v>-218.409090909091</v>
      </c>
    </row>
    <row r="48" customFormat="false" ht="25.6" hidden="false" customHeight="false" outlineLevel="0" collapsed="false">
      <c r="A48" s="28" t="s">
        <v>51</v>
      </c>
      <c r="B48" s="3" t="n">
        <v>49</v>
      </c>
      <c r="C48" s="3" t="n">
        <v>33</v>
      </c>
      <c r="D48" s="29" t="n">
        <f aca="false">B48/(B48+C48)</f>
        <v>0.597560975609756</v>
      </c>
      <c r="E48" s="3" t="n">
        <v>1656</v>
      </c>
      <c r="F48" s="3" t="n">
        <v>2103</v>
      </c>
      <c r="G48" s="3" t="n">
        <v>0.787</v>
      </c>
      <c r="H48" s="31" t="n">
        <f aca="false">G48-'NBA Totals'!D48</f>
        <v>0.0360974729241881</v>
      </c>
      <c r="I48" s="32" t="n">
        <f aca="false">F48-'NBA Totals'!G48</f>
        <v>32.0454545454545</v>
      </c>
    </row>
    <row r="49" customFormat="false" ht="25.6" hidden="false" customHeight="false" outlineLevel="0" collapsed="false">
      <c r="A49" s="28" t="s">
        <v>52</v>
      </c>
      <c r="B49" s="3" t="n">
        <v>40</v>
      </c>
      <c r="C49" s="3" t="n">
        <v>42</v>
      </c>
      <c r="D49" s="29" t="n">
        <f aca="false">B49/(B49+C49)</f>
        <v>0.487804878048781</v>
      </c>
      <c r="E49" s="3" t="n">
        <v>1616</v>
      </c>
      <c r="F49" s="3" t="n">
        <v>2046</v>
      </c>
      <c r="G49" s="30" t="n">
        <v>0.79</v>
      </c>
      <c r="H49" s="31" t="n">
        <f aca="false">G49-'NBA Totals'!D49</f>
        <v>0.0390706319702601</v>
      </c>
      <c r="I49" s="32" t="n">
        <f aca="false">F49-'NBA Totals'!G49</f>
        <v>-452.166666666667</v>
      </c>
    </row>
    <row r="50" customFormat="false" ht="25.6" hidden="false" customHeight="false" outlineLevel="0" collapsed="false">
      <c r="A50" s="28" t="s">
        <v>53</v>
      </c>
      <c r="B50" s="3" t="n">
        <v>41</v>
      </c>
      <c r="C50" s="3" t="n">
        <v>41</v>
      </c>
      <c r="D50" s="29" t="n">
        <f aca="false">B50/(B50+C50)</f>
        <v>0.5</v>
      </c>
      <c r="E50" s="3" t="n">
        <v>1625</v>
      </c>
      <c r="F50" s="3" t="n">
        <v>2034</v>
      </c>
      <c r="G50" s="3" t="n">
        <v>0.799</v>
      </c>
      <c r="H50" s="31" t="n">
        <f aca="false">G50-'NBA Totals'!D50</f>
        <v>0.033126984126984</v>
      </c>
      <c r="I50" s="32" t="n">
        <f aca="false">F50-'NBA Totals'!G50</f>
        <v>-278.944444444444</v>
      </c>
    </row>
    <row r="51" customFormat="false" ht="25.6" hidden="false" customHeight="false" outlineLevel="0" collapsed="false">
      <c r="A51" s="28" t="s">
        <v>54</v>
      </c>
      <c r="B51" s="3" t="n">
        <v>32</v>
      </c>
      <c r="C51" s="3" t="n">
        <v>50</v>
      </c>
      <c r="D51" s="29" t="n">
        <f aca="false">B51/(B51+C51)</f>
        <v>0.390243902439024</v>
      </c>
      <c r="E51" s="3" t="n">
        <v>1682</v>
      </c>
      <c r="F51" s="3" t="n">
        <v>2071</v>
      </c>
      <c r="G51" s="30" t="n">
        <v>0.812</v>
      </c>
      <c r="H51" s="31" t="n">
        <f aca="false">G51-'NBA Totals'!D51</f>
        <v>0.040346456692913</v>
      </c>
      <c r="I51" s="32" t="n">
        <f aca="false">F51-'NBA Totals'!G51</f>
        <v>-258</v>
      </c>
    </row>
    <row r="52" customFormat="false" ht="25.6" hidden="false" customHeight="false" outlineLevel="0" collapsed="false">
      <c r="A52" s="28" t="s">
        <v>55</v>
      </c>
      <c r="B52" s="3" t="n">
        <v>33</v>
      </c>
      <c r="C52" s="3" t="n">
        <v>49</v>
      </c>
      <c r="D52" s="29" t="n">
        <f aca="false">B52/(B52+C52)</f>
        <v>0.402439024390244</v>
      </c>
      <c r="E52" s="3" t="n">
        <v>1706</v>
      </c>
      <c r="F52" s="3" t="n">
        <v>2152</v>
      </c>
      <c r="G52" s="3" t="n">
        <v>0.793</v>
      </c>
      <c r="H52" s="31" t="n">
        <f aca="false">G52-'NBA Totals'!D52</f>
        <v>0.034106719367589</v>
      </c>
      <c r="I52" s="32" t="n">
        <f aca="false">F52-'NBA Totals'!G52</f>
        <v>-278.941176470588</v>
      </c>
    </row>
    <row r="53" customFormat="false" ht="25.6" hidden="false" customHeight="false" outlineLevel="0" collapsed="false">
      <c r="A53" s="28" t="s">
        <v>56</v>
      </c>
      <c r="B53" s="3" t="n">
        <v>34</v>
      </c>
      <c r="C53" s="3" t="n">
        <v>48</v>
      </c>
      <c r="D53" s="29" t="n">
        <f aca="false">B53/(B53+C53)</f>
        <v>0.414634146341463</v>
      </c>
      <c r="E53" s="3" t="n">
        <v>1813</v>
      </c>
      <c r="F53" s="3" t="n">
        <v>2424</v>
      </c>
      <c r="G53" s="3" t="n">
        <v>0.748</v>
      </c>
      <c r="H53" s="31" t="n">
        <f aca="false">G53-'NBA Totals'!D53</f>
        <v>0.00120512820512797</v>
      </c>
      <c r="I53" s="32" t="n">
        <f aca="false">F53-'NBA Totals'!G53</f>
        <v>-443</v>
      </c>
    </row>
    <row r="54" customFormat="false" ht="25.6" hidden="false" customHeight="false" outlineLevel="0" collapsed="false">
      <c r="A54" s="28" t="s">
        <v>57</v>
      </c>
      <c r="B54" s="3" t="n">
        <v>40</v>
      </c>
      <c r="C54" s="3" t="n">
        <v>42</v>
      </c>
      <c r="D54" s="29" t="n">
        <f aca="false">B54/(B54+C54)</f>
        <v>0.487804878048781</v>
      </c>
      <c r="E54" s="3" t="n">
        <v>2188</v>
      </c>
      <c r="F54" s="3" t="n">
        <v>2921</v>
      </c>
      <c r="G54" s="3" t="n">
        <v>0.749</v>
      </c>
      <c r="H54" s="31" t="n">
        <f aca="false">G54-'NBA Totals'!D54</f>
        <v>0.00588073394495403</v>
      </c>
      <c r="I54" s="32" t="n">
        <f aca="false">F54-'NBA Totals'!G54</f>
        <v>-76.2352941176468</v>
      </c>
    </row>
    <row r="55" customFormat="false" ht="25.6" hidden="false" customHeight="false" outlineLevel="0" collapsed="false">
      <c r="A55" s="28" t="s">
        <v>58</v>
      </c>
      <c r="B55" s="3" t="n">
        <v>27</v>
      </c>
      <c r="C55" s="3" t="n">
        <v>55</v>
      </c>
      <c r="D55" s="29" t="n">
        <f aca="false">B55/(B55+C55)</f>
        <v>0.329268292682927</v>
      </c>
      <c r="E55" s="3" t="n">
        <v>2000</v>
      </c>
      <c r="F55" s="3" t="n">
        <v>2728</v>
      </c>
      <c r="G55" s="3" t="n">
        <v>0.733</v>
      </c>
      <c r="H55" s="31" t="n">
        <f aca="false">G55-'NBA Totals'!D55</f>
        <v>-0.017741839762611</v>
      </c>
      <c r="I55" s="32" t="n">
        <f aca="false">F55-'NBA Totals'!G55</f>
        <v>-430</v>
      </c>
    </row>
    <row r="56" customFormat="false" ht="25.6" hidden="false" customHeight="false" outlineLevel="0" collapsed="false">
      <c r="A56" s="28" t="s">
        <v>59</v>
      </c>
      <c r="B56" s="3" t="n">
        <v>37</v>
      </c>
      <c r="C56" s="3" t="n">
        <v>45</v>
      </c>
      <c r="D56" s="29" t="n">
        <f aca="false">B56/(B56+C56)</f>
        <v>0.451219512195122</v>
      </c>
      <c r="E56" s="3" t="n">
        <v>2074</v>
      </c>
      <c r="F56" s="3" t="n">
        <v>3039</v>
      </c>
      <c r="G56" s="3" t="n">
        <v>0.682</v>
      </c>
      <c r="H56" s="31" t="n">
        <f aca="false">G56-'NBA Totals'!D56</f>
        <v>-0.0322857142857139</v>
      </c>
      <c r="I56" s="32" t="n">
        <f aca="false">F56-'NBA Totals'!G56</f>
        <v>-241.642857142857</v>
      </c>
    </row>
    <row r="57" customFormat="false" ht="25.6" hidden="false" customHeight="false" outlineLevel="0" collapsed="false">
      <c r="A57" s="28" t="s">
        <v>60</v>
      </c>
      <c r="B57" s="3" t="n">
        <v>15</v>
      </c>
      <c r="C57" s="3" t="n">
        <v>67</v>
      </c>
      <c r="D57" s="29" t="n">
        <f aca="false">B57/(B57+C57)</f>
        <v>0.182926829268293</v>
      </c>
      <c r="E57" s="3" t="n">
        <v>2083</v>
      </c>
      <c r="F57" s="3" t="n">
        <v>2929</v>
      </c>
      <c r="G57" s="3" t="n">
        <v>0.711</v>
      </c>
      <c r="H57" s="31" t="n">
        <f aca="false">G57-'NBA Totals'!D57</f>
        <v>-0.00867654986522903</v>
      </c>
      <c r="I57" s="32" t="n">
        <f aca="false">F57-'NBA Totals'!G57</f>
        <v>-564.083333333334</v>
      </c>
    </row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>
      <c r="G83" s="31"/>
      <c r="H83" s="31" t="n">
        <f aca="false">MIN(H6:H80)</f>
        <v>-0.062904761904762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  <hyperlink ref="A55" r:id="rId55" display="1969-70"/>
    <hyperlink ref="A56" r:id="rId56" display="1968-69"/>
    <hyperlink ref="A57" r:id="rId57" display="1967-68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58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I54" activeCellId="0" sqref="AI54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47</v>
      </c>
      <c r="C1" s="3" t="n">
        <v>35</v>
      </c>
      <c r="D1" s="29" t="n">
        <f aca="false">B1/(B1+C1)</f>
        <v>0.573170731707317</v>
      </c>
      <c r="E1" s="3" t="n">
        <v>1318</v>
      </c>
      <c r="F1" s="3" t="n">
        <v>1685</v>
      </c>
      <c r="G1" s="3" t="n">
        <v>0.782</v>
      </c>
      <c r="H1" s="31" t="n">
        <f aca="false">G1-'NBA Totals'!D1</f>
        <v>-0.00141013824884795</v>
      </c>
      <c r="I1" s="32" t="n">
        <f aca="false">F1-'NBA Totals'!G1</f>
        <v>17.9000000000001</v>
      </c>
    </row>
    <row r="2" customFormat="false" ht="25.6" hidden="false" customHeight="false" outlineLevel="0" collapsed="false">
      <c r="A2" s="28" t="s">
        <v>1</v>
      </c>
      <c r="B2" s="3" t="n">
        <v>35</v>
      </c>
      <c r="C2" s="3" t="n">
        <v>47</v>
      </c>
      <c r="D2" s="29" t="n">
        <f aca="false">B2/(B2+C2)</f>
        <v>0.426829268292683</v>
      </c>
      <c r="E2" s="3" t="n">
        <v>1535</v>
      </c>
      <c r="F2" s="3" t="n">
        <v>1944</v>
      </c>
      <c r="G2" s="3" t="n">
        <v>0.79</v>
      </c>
      <c r="H2" s="31" t="n">
        <f aca="false">G2-'NBA Totals'!D2</f>
        <v>0.00702127659574503</v>
      </c>
      <c r="I2" s="32" t="n">
        <f aca="false">F2-'NBA Totals'!G2</f>
        <v>142.8</v>
      </c>
    </row>
    <row r="3" customFormat="false" ht="25.6" hidden="false" customHeight="false" outlineLevel="0" collapsed="false">
      <c r="A3" s="28" t="s">
        <v>2</v>
      </c>
      <c r="B3" s="3" t="n">
        <v>25</v>
      </c>
      <c r="C3" s="3" t="n">
        <v>57</v>
      </c>
      <c r="D3" s="29" t="n">
        <f aca="false">B3/(B3+C3)</f>
        <v>0.304878048780488</v>
      </c>
      <c r="E3" s="3" t="n">
        <v>1347</v>
      </c>
      <c r="F3" s="3" t="n">
        <v>1754</v>
      </c>
      <c r="G3" s="3" t="n">
        <v>0.768</v>
      </c>
      <c r="H3" s="31" t="n">
        <f aca="false">G3-'NBA Totals'!D3</f>
        <v>-0.00368949771689497</v>
      </c>
      <c r="I3" s="32" t="n">
        <f aca="false">F3-'NBA Totals'!G3</f>
        <v>77.2666666666667</v>
      </c>
    </row>
    <row r="4" customFormat="false" ht="25.6" hidden="false" customHeight="false" outlineLevel="0" collapsed="false">
      <c r="A4" s="28" t="s">
        <v>3</v>
      </c>
      <c r="B4" s="3" t="n">
        <v>34</v>
      </c>
      <c r="C4" s="3" t="n">
        <v>38</v>
      </c>
      <c r="D4" s="29" t="n">
        <f aca="false">B4/(B4+C4)</f>
        <v>0.472222222222222</v>
      </c>
      <c r="E4" s="3" t="n">
        <v>1183</v>
      </c>
      <c r="F4" s="3" t="n">
        <v>1493</v>
      </c>
      <c r="G4" s="3" t="n">
        <v>0.792</v>
      </c>
      <c r="H4" s="31" t="n">
        <f aca="false">G4-'NBA Totals'!D4</f>
        <v>0.012183486238532</v>
      </c>
      <c r="I4" s="32" t="n">
        <f aca="false">F4-'NBA Totals'!G4</f>
        <v>30.7333333333334</v>
      </c>
    </row>
    <row r="5" customFormat="false" ht="25.6" hidden="false" customHeight="false" outlineLevel="0" collapsed="false">
      <c r="A5" s="28" t="s">
        <v>4</v>
      </c>
      <c r="B5" s="3" t="n">
        <v>45</v>
      </c>
      <c r="C5" s="3" t="n">
        <v>28</v>
      </c>
      <c r="D5" s="29" t="n">
        <f aca="false">B5/(B5+C5)</f>
        <v>0.616438356164384</v>
      </c>
      <c r="E5" s="3" t="n">
        <v>1096</v>
      </c>
      <c r="F5" s="3" t="n">
        <v>1393</v>
      </c>
      <c r="G5" s="3" t="n">
        <v>0.787</v>
      </c>
      <c r="H5" s="31" t="n">
        <f aca="false">G5-'NBA Totals'!D5</f>
        <v>0.0121082251082251</v>
      </c>
      <c r="I5" s="32" t="n">
        <f aca="false">F5-'NBA Totals'!G5</f>
        <v>-133.766666666667</v>
      </c>
    </row>
    <row r="6" customFormat="false" ht="25.6" hidden="false" customHeight="false" outlineLevel="0" collapsed="false">
      <c r="A6" s="28" t="s">
        <v>5</v>
      </c>
      <c r="B6" s="3" t="n">
        <v>48</v>
      </c>
      <c r="C6" s="3" t="n">
        <v>34</v>
      </c>
      <c r="D6" s="29" t="n">
        <f aca="false">B6/(B6+C6)</f>
        <v>0.585365853658537</v>
      </c>
      <c r="E6" s="3" t="n">
        <v>1298</v>
      </c>
      <c r="F6" s="3" t="n">
        <v>1727</v>
      </c>
      <c r="G6" s="3" t="n">
        <v>0.752</v>
      </c>
      <c r="H6" s="31" t="n">
        <f aca="false">G6-'NBA Totals'!D6</f>
        <v>-0.014233766233766</v>
      </c>
      <c r="I6" s="32" t="n">
        <f aca="false">F6-'NBA Totals'!G6</f>
        <v>-44.5</v>
      </c>
    </row>
    <row r="7" customFormat="false" ht="25.6" hidden="false" customHeight="false" outlineLevel="0" collapsed="false">
      <c r="A7" s="28" t="s">
        <v>6</v>
      </c>
      <c r="B7" s="3" t="n">
        <v>48</v>
      </c>
      <c r="C7" s="3" t="n">
        <v>34</v>
      </c>
      <c r="D7" s="29" t="n">
        <f aca="false">B7/(B7+C7)</f>
        <v>0.585365853658537</v>
      </c>
      <c r="E7" s="3" t="n">
        <v>1225</v>
      </c>
      <c r="F7" s="3" t="n">
        <v>1573</v>
      </c>
      <c r="G7" s="3" t="n">
        <v>0.779</v>
      </c>
      <c r="H7" s="31" t="n">
        <f aca="false">G7-'NBA Totals'!D7</f>
        <v>0.0140230414746541</v>
      </c>
      <c r="I7" s="32" t="n">
        <f aca="false">F7-'NBA Totals'!G7</f>
        <v>-93.3</v>
      </c>
    </row>
    <row r="8" customFormat="false" ht="25.6" hidden="false" customHeight="false" outlineLevel="0" collapsed="false">
      <c r="A8" s="28" t="s">
        <v>7</v>
      </c>
      <c r="B8" s="3" t="n">
        <v>42</v>
      </c>
      <c r="C8" s="3" t="n">
        <v>40</v>
      </c>
      <c r="D8" s="29" t="n">
        <f aca="false">B8/(B8+C8)</f>
        <v>0.51219512195122</v>
      </c>
      <c r="E8" s="3" t="n">
        <v>1467</v>
      </c>
      <c r="F8" s="3" t="n">
        <v>1811</v>
      </c>
      <c r="G8" s="3" t="n">
        <v>0.81</v>
      </c>
      <c r="H8" s="31" t="n">
        <f aca="false">G8-'NBA Totals'!D8</f>
        <v>0.0394372294372291</v>
      </c>
      <c r="I8" s="32" t="n">
        <f aca="false">F8-'NBA Totals'!G8</f>
        <v>28.9000000000001</v>
      </c>
    </row>
    <row r="9" customFormat="false" ht="25.6" hidden="false" customHeight="false" outlineLevel="0" collapsed="false">
      <c r="A9" s="28" t="s">
        <v>8</v>
      </c>
      <c r="B9" s="3" t="n">
        <v>45</v>
      </c>
      <c r="C9" s="3" t="n">
        <v>37</v>
      </c>
      <c r="D9" s="29" t="n">
        <f aca="false">B9/(B9+C9)</f>
        <v>0.548780487804878</v>
      </c>
      <c r="E9" s="3" t="n">
        <v>1430</v>
      </c>
      <c r="F9" s="3" t="n">
        <v>1872</v>
      </c>
      <c r="G9" s="3" t="n">
        <v>0.764</v>
      </c>
      <c r="H9" s="31" t="n">
        <f aca="false">G9-'NBA Totals'!D9</f>
        <v>0.00758974358974396</v>
      </c>
      <c r="I9" s="32" t="n">
        <f aca="false">F9-'NBA Totals'!G9</f>
        <v>81.9333333333334</v>
      </c>
    </row>
    <row r="10" customFormat="false" ht="25.6" hidden="false" customHeight="false" outlineLevel="0" collapsed="false">
      <c r="A10" s="28" t="s">
        <v>9</v>
      </c>
      <c r="B10" s="3" t="n">
        <v>38</v>
      </c>
      <c r="C10" s="3" t="n">
        <v>44</v>
      </c>
      <c r="D10" s="29" t="n">
        <f aca="false">B10/(B10+C10)</f>
        <v>0.463414634146342</v>
      </c>
      <c r="E10" s="3" t="n">
        <v>1373</v>
      </c>
      <c r="F10" s="3" t="n">
        <v>1817</v>
      </c>
      <c r="G10" s="3" t="n">
        <v>0.756</v>
      </c>
      <c r="H10" s="31" t="n">
        <f aca="false">G10-'NBA Totals'!D10</f>
        <v>0.00600000000000001</v>
      </c>
      <c r="I10" s="32" t="n">
        <f aca="false">F10-'NBA Totals'!G10</f>
        <v>63.4666666666667</v>
      </c>
    </row>
    <row r="11" customFormat="false" ht="25.6" hidden="false" customHeight="false" outlineLevel="0" collapsed="false">
      <c r="A11" s="28" t="s">
        <v>10</v>
      </c>
      <c r="B11" s="3" t="n">
        <v>56</v>
      </c>
      <c r="C11" s="3" t="n">
        <v>26</v>
      </c>
      <c r="D11" s="29" t="n">
        <f aca="false">B11/(B11+C11)</f>
        <v>0.682926829268293</v>
      </c>
      <c r="E11" s="3" t="n">
        <v>1485</v>
      </c>
      <c r="F11" s="3" t="n">
        <v>1907</v>
      </c>
      <c r="G11" s="3" t="n">
        <v>0.779</v>
      </c>
      <c r="H11" s="31" t="n">
        <f aca="false">G11-'NBA Totals'!D11</f>
        <v>0.024762711864407</v>
      </c>
      <c r="I11" s="32" t="n">
        <f aca="false">F11-'NBA Totals'!G11</f>
        <v>97.8</v>
      </c>
    </row>
    <row r="12" customFormat="false" ht="25.6" hidden="false" customHeight="false" outlineLevel="0" collapsed="false">
      <c r="A12" s="28" t="s">
        <v>11</v>
      </c>
      <c r="B12" s="3" t="n">
        <v>49</v>
      </c>
      <c r="C12" s="3" t="n">
        <v>32</v>
      </c>
      <c r="D12" s="29" t="n">
        <f aca="false">B12/(B12+C12)</f>
        <v>0.604938271604938</v>
      </c>
      <c r="E12" s="3" t="n">
        <v>1429</v>
      </c>
      <c r="F12" s="3" t="n">
        <v>1915</v>
      </c>
      <c r="G12" s="3" t="n">
        <v>0.746</v>
      </c>
      <c r="H12" s="31" t="n">
        <f aca="false">G12-'NBA Totals'!D12</f>
        <v>-0.00625225225225201</v>
      </c>
      <c r="I12" s="32" t="n">
        <f aca="false">F12-'NBA Totals'!G12</f>
        <v>217.066666666667</v>
      </c>
    </row>
    <row r="13" customFormat="false" ht="25.6" hidden="false" customHeight="false" outlineLevel="0" collapsed="false">
      <c r="A13" s="28" t="s">
        <v>12</v>
      </c>
      <c r="B13" s="3" t="n">
        <v>42</v>
      </c>
      <c r="C13" s="3" t="n">
        <v>24</v>
      </c>
      <c r="D13" s="29" t="n">
        <f aca="false">B13/(B13+C13)</f>
        <v>0.636363636363636</v>
      </c>
      <c r="E13" s="3" t="n">
        <v>1349</v>
      </c>
      <c r="F13" s="3" t="n">
        <v>1724</v>
      </c>
      <c r="G13" s="3" t="n">
        <v>0.782</v>
      </c>
      <c r="H13" s="31" t="n">
        <f aca="false">G13-'NBA Totals'!D13</f>
        <v>0.0308888888888891</v>
      </c>
      <c r="I13" s="32" t="n">
        <f aca="false">F13-'NBA Totals'!G13</f>
        <v>337.866666666667</v>
      </c>
    </row>
    <row r="14" customFormat="false" ht="25.6" hidden="false" customHeight="false" outlineLevel="0" collapsed="false">
      <c r="A14" s="28" t="s">
        <v>13</v>
      </c>
      <c r="B14" s="3" t="n">
        <v>37</v>
      </c>
      <c r="C14" s="3" t="n">
        <v>45</v>
      </c>
      <c r="D14" s="29" t="n">
        <f aca="false">B14/(B14+C14)</f>
        <v>0.451219512195122</v>
      </c>
      <c r="E14" s="3" t="n">
        <v>1592</v>
      </c>
      <c r="F14" s="3" t="n">
        <v>2035</v>
      </c>
      <c r="G14" s="3" t="n">
        <v>0.782</v>
      </c>
      <c r="H14" s="31" t="n">
        <f aca="false">G14-'NBA Totals'!D14</f>
        <v>0.0197049180327871</v>
      </c>
      <c r="I14" s="32" t="n">
        <f aca="false">F14-'NBA Totals'!G14</f>
        <v>165.033333333333</v>
      </c>
    </row>
    <row r="15" customFormat="false" ht="25.6" hidden="false" customHeight="false" outlineLevel="0" collapsed="false">
      <c r="A15" s="28" t="s">
        <v>14</v>
      </c>
      <c r="B15" s="3" t="n">
        <v>32</v>
      </c>
      <c r="C15" s="3" t="n">
        <v>50</v>
      </c>
      <c r="D15" s="29" t="n">
        <f aca="false">B15/(B15+C15)</f>
        <v>0.390243902439024</v>
      </c>
      <c r="E15" s="3" t="n">
        <v>1564</v>
      </c>
      <c r="F15" s="3" t="n">
        <v>2019</v>
      </c>
      <c r="G15" s="3" t="n">
        <v>0.775</v>
      </c>
      <c r="H15" s="31" t="n">
        <f aca="false">G15-'NBA Totals'!D15</f>
        <v>0.015816326530612</v>
      </c>
      <c r="I15" s="32" t="n">
        <f aca="false">F15-'NBA Totals'!G15</f>
        <v>138.666666666667</v>
      </c>
    </row>
    <row r="16" customFormat="false" ht="25.6" hidden="false" customHeight="false" outlineLevel="0" collapsed="false">
      <c r="A16" s="28" t="s">
        <v>15</v>
      </c>
      <c r="B16" s="3" t="n">
        <v>36</v>
      </c>
      <c r="C16" s="3" t="n">
        <v>46</v>
      </c>
      <c r="D16" s="29" t="n">
        <f aca="false">B16/(B16+C16)</f>
        <v>0.439024390243902</v>
      </c>
      <c r="E16" s="3" t="n">
        <v>1525</v>
      </c>
      <c r="F16" s="3" t="n">
        <v>1890</v>
      </c>
      <c r="G16" s="3" t="n">
        <v>0.807</v>
      </c>
      <c r="H16" s="31" t="n">
        <f aca="false">G16-'NBA Totals'!D16</f>
        <v>0.0337206477732791</v>
      </c>
      <c r="I16" s="32" t="n">
        <f aca="false">F16-'NBA Totals'!G16</f>
        <v>-22.3</v>
      </c>
    </row>
    <row r="17" customFormat="false" ht="25.6" hidden="false" customHeight="false" outlineLevel="0" collapsed="false">
      <c r="A17" s="28" t="s">
        <v>16</v>
      </c>
      <c r="B17" s="3" t="n">
        <v>36</v>
      </c>
      <c r="C17" s="3" t="n">
        <v>46</v>
      </c>
      <c r="D17" s="29" t="n">
        <f aca="false">B17/(B17+C17)</f>
        <v>0.439024390243902</v>
      </c>
      <c r="E17" s="3" t="n">
        <v>1568</v>
      </c>
      <c r="F17" s="3" t="n">
        <v>2042</v>
      </c>
      <c r="G17" s="3" t="n">
        <v>0.768</v>
      </c>
      <c r="H17" s="31" t="n">
        <f aca="false">G17-'NBA Totals'!D17</f>
        <v>0.012979919678715</v>
      </c>
      <c r="I17" s="32" t="n">
        <f aca="false">F17-'NBA Totals'!G17</f>
        <v>121.2</v>
      </c>
    </row>
    <row r="18" customFormat="false" ht="25.6" hidden="false" customHeight="false" outlineLevel="0" collapsed="false">
      <c r="A18" s="28" t="s">
        <v>17</v>
      </c>
      <c r="B18" s="3" t="n">
        <v>35</v>
      </c>
      <c r="C18" s="3" t="n">
        <v>47</v>
      </c>
      <c r="D18" s="29" t="n">
        <f aca="false">B18/(B18+C18)</f>
        <v>0.426829268292683</v>
      </c>
      <c r="E18" s="3" t="n">
        <v>1615</v>
      </c>
      <c r="F18" s="3" t="n">
        <v>2125</v>
      </c>
      <c r="G18" s="3" t="n">
        <v>0.76</v>
      </c>
      <c r="H18" s="31" t="n">
        <f aca="false">G18-'NBA Totals'!D18</f>
        <v>0.00904214559386996</v>
      </c>
      <c r="I18" s="32" t="n">
        <f aca="false">F18-'NBA Totals'!G18</f>
        <v>118.966666666667</v>
      </c>
    </row>
    <row r="19" customFormat="false" ht="25.6" hidden="false" customHeight="false" outlineLevel="0" collapsed="false">
      <c r="A19" s="28" t="s">
        <v>18</v>
      </c>
      <c r="B19" s="3" t="n">
        <v>41</v>
      </c>
      <c r="C19" s="3" t="n">
        <v>41</v>
      </c>
      <c r="D19" s="29" t="n">
        <f aca="false">B19/(B19+C19)</f>
        <v>0.5</v>
      </c>
      <c r="E19" s="3" t="n">
        <v>1591</v>
      </c>
      <c r="F19" s="3" t="n">
        <v>2158</v>
      </c>
      <c r="G19" s="3" t="n">
        <v>0.737</v>
      </c>
      <c r="H19" s="31" t="n">
        <f aca="false">G19-'NBA Totals'!D19</f>
        <v>-0.00824714828897299</v>
      </c>
      <c r="I19" s="32" t="n">
        <f aca="false">F19-'NBA Totals'!G19</f>
        <v>129.366666666667</v>
      </c>
    </row>
    <row r="20" customFormat="false" ht="25.6" hidden="false" customHeight="false" outlineLevel="0" collapsed="false">
      <c r="A20" s="28" t="s">
        <v>19</v>
      </c>
      <c r="B20" s="3" t="n">
        <v>44</v>
      </c>
      <c r="C20" s="3" t="n">
        <v>38</v>
      </c>
      <c r="D20" s="29" t="n">
        <f aca="false">B20/(B20+C20)</f>
        <v>0.536585365853659</v>
      </c>
      <c r="E20" s="3" t="n">
        <v>1748</v>
      </c>
      <c r="F20" s="3" t="n">
        <v>2206</v>
      </c>
      <c r="G20" s="3" t="n">
        <v>0.792</v>
      </c>
      <c r="H20" s="31" t="n">
        <f aca="false">G20-'NBA Totals'!D20</f>
        <v>0.037210727969349</v>
      </c>
      <c r="I20" s="32" t="n">
        <f aca="false">F20-'NBA Totals'!G20</f>
        <v>211.833333333333</v>
      </c>
    </row>
    <row r="21" customFormat="false" ht="25.6" hidden="false" customHeight="false" outlineLevel="0" collapsed="false">
      <c r="A21" s="28" t="s">
        <v>20</v>
      </c>
      <c r="B21" s="3" t="n">
        <v>61</v>
      </c>
      <c r="C21" s="3" t="n">
        <v>21</v>
      </c>
      <c r="D21" s="29" t="n">
        <f aca="false">B21/(B21+C21)</f>
        <v>0.74390243902439</v>
      </c>
      <c r="E21" s="3" t="n">
        <v>1538</v>
      </c>
      <c r="F21" s="3" t="n">
        <v>2014</v>
      </c>
      <c r="G21" s="3" t="n">
        <v>0.764</v>
      </c>
      <c r="H21" s="31" t="n">
        <f aca="false">G21-'NBA Totals'!D21</f>
        <v>0.011933884297521</v>
      </c>
      <c r="I21" s="32" t="n">
        <f aca="false">F21-'NBA Totals'!G21</f>
        <v>99.3103448275863</v>
      </c>
    </row>
    <row r="22" customFormat="false" ht="25.6" hidden="false" customHeight="false" outlineLevel="0" collapsed="false">
      <c r="A22" s="28" t="s">
        <v>21</v>
      </c>
      <c r="B22" s="3" t="n">
        <v>48</v>
      </c>
      <c r="C22" s="3" t="n">
        <v>34</v>
      </c>
      <c r="D22" s="29" t="n">
        <f aca="false">B22/(B22+C22)</f>
        <v>0.585365853658537</v>
      </c>
      <c r="E22" s="3" t="n">
        <v>1739</v>
      </c>
      <c r="F22" s="3" t="n">
        <v>2271</v>
      </c>
      <c r="G22" s="3" t="n">
        <v>0.766</v>
      </c>
      <c r="H22" s="31" t="n">
        <f aca="false">G22-'NBA Totals'!D22</f>
        <v>0.00780327868852504</v>
      </c>
      <c r="I22" s="32" t="n">
        <f aca="false">F22-'NBA Totals'!G22</f>
        <v>338.793103448276</v>
      </c>
    </row>
    <row r="23" customFormat="false" ht="25.6" hidden="false" customHeight="false" outlineLevel="0" collapsed="false">
      <c r="A23" s="28" t="s">
        <v>22</v>
      </c>
      <c r="B23" s="3" t="n">
        <v>42</v>
      </c>
      <c r="C23" s="3" t="n">
        <v>40</v>
      </c>
      <c r="D23" s="29" t="n">
        <f aca="false">B23/(B23+C23)</f>
        <v>0.51219512195122</v>
      </c>
      <c r="E23" s="3" t="n">
        <v>1663</v>
      </c>
      <c r="F23" s="3" t="n">
        <v>2155</v>
      </c>
      <c r="G23" s="3" t="n">
        <v>0.772</v>
      </c>
      <c r="H23" s="31" t="n">
        <f aca="false">G23-'NBA Totals'!D23</f>
        <v>0.019899159663866</v>
      </c>
      <c r="I23" s="32" t="n">
        <f aca="false">F23-'NBA Totals'!G23</f>
        <v>334.310344827586</v>
      </c>
    </row>
    <row r="24" customFormat="false" ht="25.6" hidden="false" customHeight="false" outlineLevel="0" collapsed="false">
      <c r="A24" s="28" t="s">
        <v>23</v>
      </c>
      <c r="B24" s="3" t="n">
        <v>41</v>
      </c>
      <c r="C24" s="3" t="n">
        <v>41</v>
      </c>
      <c r="D24" s="29" t="n">
        <f aca="false">B24/(B24+C24)</f>
        <v>0.5</v>
      </c>
      <c r="E24" s="3" t="n">
        <v>1539</v>
      </c>
      <c r="F24" s="3" t="n">
        <v>2009</v>
      </c>
      <c r="G24" s="3" t="n">
        <v>0.766</v>
      </c>
      <c r="H24" s="31" t="n">
        <f aca="false">G24-'NBA Totals'!D24</f>
        <v>0.019012048192771</v>
      </c>
      <c r="I24" s="32" t="n">
        <f aca="false">F24-'NBA Totals'!G24</f>
        <v>153.758620689655</v>
      </c>
    </row>
    <row r="25" customFormat="false" ht="25.6" hidden="false" customHeight="false" outlineLevel="0" collapsed="false">
      <c r="A25" s="28" t="s">
        <v>24</v>
      </c>
      <c r="B25" s="3" t="n">
        <v>56</v>
      </c>
      <c r="C25" s="3" t="n">
        <v>26</v>
      </c>
      <c r="D25" s="29" t="n">
        <f aca="false">B25/(B25+C25)</f>
        <v>0.682926829268293</v>
      </c>
      <c r="E25" s="3" t="n">
        <v>1629</v>
      </c>
      <c r="F25" s="3" t="n">
        <v>2008</v>
      </c>
      <c r="G25" s="30" t="n">
        <v>0.811</v>
      </c>
      <c r="H25" s="31" t="n">
        <f aca="false">G25-'NBA Totals'!D25</f>
        <v>0.0600118577075101</v>
      </c>
      <c r="I25" s="32" t="n">
        <f aca="false">F25-'NBA Totals'!G25</f>
        <v>107.344827586207</v>
      </c>
    </row>
    <row r="26" customFormat="false" ht="25.6" hidden="false" customHeight="false" outlineLevel="0" collapsed="false">
      <c r="A26" s="28" t="s">
        <v>27</v>
      </c>
      <c r="B26" s="3" t="n">
        <v>33</v>
      </c>
      <c r="C26" s="3" t="n">
        <v>17</v>
      </c>
      <c r="D26" s="29" t="n">
        <f aca="false">B26/(B26+C26)</f>
        <v>0.66</v>
      </c>
      <c r="E26" s="3" t="n">
        <v>977</v>
      </c>
      <c r="F26" s="3" t="n">
        <v>1228</v>
      </c>
      <c r="G26" s="30" t="n">
        <v>0.796</v>
      </c>
      <c r="H26" s="31" t="n">
        <f aca="false">G26-'NBA Totals'!D26</f>
        <v>0.0673178294573641</v>
      </c>
      <c r="I26" s="32" t="n">
        <f aca="false">F26-'NBA Totals'!G26</f>
        <v>10.7241379310344</v>
      </c>
    </row>
    <row r="27" customFormat="false" ht="25.6" hidden="false" customHeight="false" outlineLevel="0" collapsed="false">
      <c r="A27" s="28" t="s">
        <v>30</v>
      </c>
      <c r="B27" s="3" t="n">
        <v>58</v>
      </c>
      <c r="C27" s="3" t="n">
        <v>24</v>
      </c>
      <c r="D27" s="29" t="n">
        <f aca="false">B27/(B27+C27)</f>
        <v>0.707317073170732</v>
      </c>
      <c r="E27" s="3" t="n">
        <v>1631</v>
      </c>
      <c r="F27" s="3" t="n">
        <v>2136</v>
      </c>
      <c r="G27" s="3" t="n">
        <v>0.764</v>
      </c>
      <c r="H27" s="31" t="n">
        <f aca="false">G27-'NBA Totals'!D27</f>
        <v>0.026357414448669</v>
      </c>
      <c r="I27" s="32" t="n">
        <f aca="false">F27-'NBA Totals'!G27</f>
        <v>136.862068965517</v>
      </c>
    </row>
    <row r="28" customFormat="false" ht="25.6" hidden="false" customHeight="false" outlineLevel="0" collapsed="false">
      <c r="A28" s="28" t="s">
        <v>31</v>
      </c>
      <c r="B28" s="3" t="n">
        <v>39</v>
      </c>
      <c r="C28" s="3" t="n">
        <v>43</v>
      </c>
      <c r="D28" s="29" t="n">
        <f aca="false">B28/(B28+C28)</f>
        <v>0.475609756097561</v>
      </c>
      <c r="E28" s="3" t="n">
        <v>1687</v>
      </c>
      <c r="F28" s="3" t="n">
        <v>2336</v>
      </c>
      <c r="G28" s="3" t="n">
        <v>0.722</v>
      </c>
      <c r="H28" s="31" t="n">
        <f aca="false">G28-'NBA Totals'!D28</f>
        <v>-0.017130434782609</v>
      </c>
      <c r="I28" s="32" t="n">
        <f aca="false">F28-'NBA Totals'!G28</f>
        <v>391</v>
      </c>
    </row>
    <row r="29" customFormat="false" ht="25.6" hidden="false" customHeight="false" outlineLevel="0" collapsed="false">
      <c r="A29" s="28" t="s">
        <v>32</v>
      </c>
      <c r="B29" s="3" t="n">
        <v>52</v>
      </c>
      <c r="C29" s="3" t="n">
        <v>30</v>
      </c>
      <c r="D29" s="29" t="n">
        <f aca="false">B29/(B29+C29)</f>
        <v>0.634146341463415</v>
      </c>
      <c r="E29" s="3" t="n">
        <v>1823</v>
      </c>
      <c r="F29" s="3" t="n">
        <v>2416</v>
      </c>
      <c r="G29" s="3" t="n">
        <v>0.755</v>
      </c>
      <c r="H29" s="31" t="n">
        <f aca="false">G29-'NBA Totals'!D29</f>
        <v>0.016363636363636</v>
      </c>
      <c r="I29" s="32" t="n">
        <f aca="false">F29-'NBA Totals'!G29</f>
        <v>405.172413793104</v>
      </c>
    </row>
    <row r="30" customFormat="false" ht="25.6" hidden="false" customHeight="false" outlineLevel="0" collapsed="false">
      <c r="A30" s="28" t="s">
        <v>33</v>
      </c>
      <c r="B30" s="3" t="n">
        <v>52</v>
      </c>
      <c r="C30" s="3" t="n">
        <v>30</v>
      </c>
      <c r="D30" s="29" t="n">
        <f aca="false">B30/(B30+C30)</f>
        <v>0.634146341463415</v>
      </c>
      <c r="E30" s="3" t="n">
        <v>1796</v>
      </c>
      <c r="F30" s="3" t="n">
        <v>2390</v>
      </c>
      <c r="G30" s="3" t="n">
        <v>0.751</v>
      </c>
      <c r="H30" s="31" t="n">
        <f aca="false">G30-'NBA Totals'!D30</f>
        <v>0.016682656826568</v>
      </c>
      <c r="I30" s="32" t="n">
        <f aca="false">F30-'NBA Totals'!G30</f>
        <v>321.777777777778</v>
      </c>
    </row>
    <row r="31" customFormat="false" ht="25.6" hidden="false" customHeight="false" outlineLevel="0" collapsed="false">
      <c r="A31" s="28" t="s">
        <v>34</v>
      </c>
      <c r="B31" s="3" t="n">
        <v>47</v>
      </c>
      <c r="C31" s="3" t="n">
        <v>35</v>
      </c>
      <c r="D31" s="29" t="n">
        <f aca="false">B31/(B31+C31)</f>
        <v>0.573170731707317</v>
      </c>
      <c r="E31" s="3" t="n">
        <v>1762</v>
      </c>
      <c r="F31" s="3" t="n">
        <v>2387</v>
      </c>
      <c r="G31" s="3" t="n">
        <v>0.738</v>
      </c>
      <c r="H31" s="31" t="n">
        <f aca="false">G31-'NBA Totals'!D31</f>
        <v>0.00115789473684202</v>
      </c>
      <c r="I31" s="32" t="n">
        <f aca="false">F31-'NBA Totals'!G31</f>
        <v>344.62962962963</v>
      </c>
    </row>
    <row r="32" customFormat="false" ht="25.6" hidden="false" customHeight="false" outlineLevel="0" collapsed="false">
      <c r="A32" s="28" t="s">
        <v>35</v>
      </c>
      <c r="B32" s="3" t="n">
        <v>41</v>
      </c>
      <c r="C32" s="3" t="n">
        <v>41</v>
      </c>
      <c r="D32" s="29" t="n">
        <f aca="false">B32/(B32+C32)</f>
        <v>0.5</v>
      </c>
      <c r="E32" s="3" t="n">
        <v>1837</v>
      </c>
      <c r="F32" s="3" t="n">
        <v>2399</v>
      </c>
      <c r="G32" s="3" t="n">
        <v>0.766</v>
      </c>
      <c r="H32" s="31" t="n">
        <f aca="false">G32-'NBA Totals'!D32</f>
        <v>0.011487364620939</v>
      </c>
      <c r="I32" s="32" t="n">
        <f aca="false">F32-'NBA Totals'!G32</f>
        <v>291.222222222222</v>
      </c>
    </row>
    <row r="33" customFormat="false" ht="25.6" hidden="false" customHeight="false" outlineLevel="0" collapsed="false">
      <c r="A33" s="28" t="s">
        <v>36</v>
      </c>
      <c r="B33" s="3" t="n">
        <v>40</v>
      </c>
      <c r="C33" s="3" t="n">
        <v>42</v>
      </c>
      <c r="D33" s="29" t="n">
        <f aca="false">B33/(B33+C33)</f>
        <v>0.487804878048781</v>
      </c>
      <c r="E33" s="3" t="n">
        <v>1868</v>
      </c>
      <c r="F33" s="3" t="n">
        <v>2364</v>
      </c>
      <c r="G33" s="3" t="n">
        <v>0.79</v>
      </c>
      <c r="H33" s="31" t="n">
        <f aca="false">G33-'NBA Totals'!D33</f>
        <v>0.033445692883895</v>
      </c>
      <c r="I33" s="32" t="n">
        <f aca="false">F33-'NBA Totals'!G33</f>
        <v>344.740740740741</v>
      </c>
    </row>
    <row r="34" customFormat="false" ht="25.6" hidden="false" customHeight="false" outlineLevel="0" collapsed="false">
      <c r="A34" s="28" t="s">
        <v>37</v>
      </c>
      <c r="B34" s="3" t="n">
        <v>41</v>
      </c>
      <c r="C34" s="3" t="n">
        <v>41</v>
      </c>
      <c r="D34" s="29" t="n">
        <f aca="false">B34/(B34+C34)</f>
        <v>0.5</v>
      </c>
      <c r="E34" s="3" t="n">
        <v>2010</v>
      </c>
      <c r="F34" s="3" t="n">
        <v>2479</v>
      </c>
      <c r="G34" s="3" t="n">
        <v>0.811</v>
      </c>
      <c r="H34" s="31" t="n">
        <f aca="false">G34-'NBA Totals'!D34</f>
        <v>0.0475591397849461</v>
      </c>
      <c r="I34" s="32" t="n">
        <f aca="false">F34-'NBA Totals'!G34</f>
        <v>371.148148148148</v>
      </c>
    </row>
    <row r="35" customFormat="false" ht="25.6" hidden="false" customHeight="false" outlineLevel="0" collapsed="false">
      <c r="A35" s="28" t="s">
        <v>38</v>
      </c>
      <c r="B35" s="3" t="n">
        <v>42</v>
      </c>
      <c r="C35" s="3" t="n">
        <v>40</v>
      </c>
      <c r="D35" s="29" t="n">
        <f aca="false">B35/(B35+C35)</f>
        <v>0.51219512195122</v>
      </c>
      <c r="E35" s="3" t="n">
        <v>1906</v>
      </c>
      <c r="F35" s="3" t="n">
        <v>2335</v>
      </c>
      <c r="G35" s="3" t="n">
        <v>0.816</v>
      </c>
      <c r="H35" s="31" t="n">
        <f aca="false">G35-'NBA Totals'!D35</f>
        <v>0.051087719298246</v>
      </c>
      <c r="I35" s="32" t="n">
        <f aca="false">F35-'NBA Totals'!G35</f>
        <v>247.444444444444</v>
      </c>
    </row>
    <row r="36" customFormat="false" ht="25.6" hidden="false" customHeight="false" outlineLevel="0" collapsed="false">
      <c r="A36" s="28" t="s">
        <v>39</v>
      </c>
      <c r="B36" s="3" t="n">
        <v>28</v>
      </c>
      <c r="C36" s="3" t="n">
        <v>54</v>
      </c>
      <c r="D36" s="29" t="n">
        <f aca="false">B36/(B36+C36)</f>
        <v>0.341463414634146</v>
      </c>
      <c r="E36" s="3" t="n">
        <v>1795</v>
      </c>
      <c r="F36" s="3" t="n">
        <v>2275</v>
      </c>
      <c r="G36" s="3" t="n">
        <v>0.789</v>
      </c>
      <c r="H36" s="31" t="n">
        <f aca="false">G36-'NBA Totals'!D36</f>
        <v>0.021638888888889</v>
      </c>
      <c r="I36" s="32" t="n">
        <f aca="false">F36-'NBA Totals'!G36</f>
        <v>184.56</v>
      </c>
    </row>
    <row r="37" customFormat="false" ht="25.6" hidden="false" customHeight="false" outlineLevel="0" collapsed="false">
      <c r="A37" s="28" t="s">
        <v>40</v>
      </c>
      <c r="B37" s="3" t="n">
        <v>38</v>
      </c>
      <c r="C37" s="3" t="n">
        <v>44</v>
      </c>
      <c r="D37" s="29" t="n">
        <f aca="false">B37/(B37+C37)</f>
        <v>0.463414634146342</v>
      </c>
      <c r="E37" s="3" t="n">
        <v>1546</v>
      </c>
      <c r="F37" s="3" t="n">
        <v>1982</v>
      </c>
      <c r="G37" s="3" t="n">
        <v>0.78</v>
      </c>
      <c r="H37" s="31" t="n">
        <f aca="false">G37-'NBA Totals'!D37</f>
        <v>0.013676975945017</v>
      </c>
      <c r="I37" s="32" t="n">
        <f aca="false">F37-'NBA Totals'!G37</f>
        <v>-187.956521739131</v>
      </c>
    </row>
    <row r="38" customFormat="false" ht="25.6" hidden="false" customHeight="false" outlineLevel="0" collapsed="false">
      <c r="A38" s="28" t="s">
        <v>41</v>
      </c>
      <c r="B38" s="3" t="n">
        <v>41</v>
      </c>
      <c r="C38" s="3" t="n">
        <v>41</v>
      </c>
      <c r="D38" s="29" t="n">
        <f aca="false">B38/(B38+C38)</f>
        <v>0.5</v>
      </c>
      <c r="E38" s="3" t="n">
        <v>1696</v>
      </c>
      <c r="F38" s="3" t="n">
        <v>2170</v>
      </c>
      <c r="G38" s="3" t="n">
        <v>0.782</v>
      </c>
      <c r="H38" s="31" t="n">
        <f aca="false">G38-'NBA Totals'!D38</f>
        <v>0.021344262295082</v>
      </c>
      <c r="I38" s="32" t="n">
        <f aca="false">F38-'NBA Totals'!G38</f>
        <v>-115</v>
      </c>
    </row>
    <row r="39" customFormat="false" ht="25.6" hidden="false" customHeight="false" outlineLevel="0" collapsed="false">
      <c r="A39" s="28" t="s">
        <v>42</v>
      </c>
      <c r="B39" s="3" t="n">
        <v>26</v>
      </c>
      <c r="C39" s="3" t="n">
        <v>56</v>
      </c>
      <c r="D39" s="29" t="n">
        <f aca="false">B39/(B39+C39)</f>
        <v>0.317073170731707</v>
      </c>
      <c r="E39" s="3" t="n">
        <v>1614</v>
      </c>
      <c r="F39" s="3" t="n">
        <v>2183</v>
      </c>
      <c r="G39" s="3" t="n">
        <v>0.739</v>
      </c>
      <c r="H39" s="31" t="n">
        <f aca="false">G39-'NBA Totals'!D39</f>
        <v>-0.0167755775577561</v>
      </c>
      <c r="I39" s="32" t="n">
        <f aca="false">F39-'NBA Totals'!G39</f>
        <v>-89</v>
      </c>
    </row>
    <row r="40" customFormat="false" ht="25.6" hidden="false" customHeight="false" outlineLevel="0" collapsed="false">
      <c r="A40" s="28" t="s">
        <v>43</v>
      </c>
      <c r="B40" s="3" t="n">
        <v>22</v>
      </c>
      <c r="C40" s="3" t="n">
        <v>60</v>
      </c>
      <c r="D40" s="29" t="n">
        <f aca="false">B40/(B40+C40)</f>
        <v>0.268292682926829</v>
      </c>
      <c r="E40" s="3" t="n">
        <v>1871</v>
      </c>
      <c r="F40" s="3" t="n">
        <v>2516</v>
      </c>
      <c r="G40" s="3" t="n">
        <v>0.744</v>
      </c>
      <c r="H40" s="31" t="n">
        <f aca="false">G40-'NBA Totals'!D40</f>
        <v>-0.017904761904762</v>
      </c>
      <c r="I40" s="32" t="n">
        <f aca="false">F40-'NBA Totals'!G40</f>
        <v>318.260869565218</v>
      </c>
    </row>
    <row r="41" customFormat="false" ht="25.6" hidden="false" customHeight="false" outlineLevel="0" collapsed="false">
      <c r="A41" s="28" t="s">
        <v>44</v>
      </c>
      <c r="B41" s="3" t="n">
        <v>26</v>
      </c>
      <c r="C41" s="3" t="n">
        <v>56</v>
      </c>
      <c r="D41" s="29" t="n">
        <f aca="false">B41/(B41+C41)</f>
        <v>0.317073170731707</v>
      </c>
      <c r="E41" s="3" t="n">
        <v>1624</v>
      </c>
      <c r="F41" s="3" t="n">
        <v>2119</v>
      </c>
      <c r="G41" s="3" t="n">
        <v>0.766</v>
      </c>
      <c r="H41" s="31" t="n">
        <f aca="false">G41-'NBA Totals'!D41</f>
        <v>0.00505723905723898</v>
      </c>
      <c r="I41" s="32" t="n">
        <f aca="false">F41-'NBA Totals'!G41</f>
        <v>-91.478260869565</v>
      </c>
    </row>
    <row r="42" customFormat="false" ht="25.6" hidden="false" customHeight="false" outlineLevel="0" collapsed="false">
      <c r="A42" s="28" t="s">
        <v>45</v>
      </c>
      <c r="B42" s="3" t="n">
        <v>20</v>
      </c>
      <c r="C42" s="3" t="n">
        <v>62</v>
      </c>
      <c r="D42" s="29" t="n">
        <f aca="false">B42/(B42+C42)</f>
        <v>0.24390243902439</v>
      </c>
      <c r="E42" s="3" t="n">
        <v>1447</v>
      </c>
      <c r="F42" s="3" t="n">
        <v>1910</v>
      </c>
      <c r="G42" s="3" t="n">
        <v>0.758</v>
      </c>
      <c r="H42" s="31" t="n">
        <f aca="false">G42-'NBA Totals'!D42</f>
        <v>0.019484098939929</v>
      </c>
      <c r="I42" s="32" t="n">
        <f aca="false">F42-'NBA Totals'!G42</f>
        <v>-189.130434782609</v>
      </c>
    </row>
    <row r="43" customFormat="false" ht="25.6" hidden="false" customHeight="false" outlineLevel="0" collapsed="false">
      <c r="A43" s="28" t="s">
        <v>46</v>
      </c>
      <c r="B43" s="3" t="n">
        <v>35</v>
      </c>
      <c r="C43" s="3" t="n">
        <v>47</v>
      </c>
      <c r="D43" s="29" t="n">
        <f aca="false">B43/(B43+C43)</f>
        <v>0.426829268292683</v>
      </c>
      <c r="E43" s="3" t="n">
        <v>1612</v>
      </c>
      <c r="F43" s="3" t="n">
        <v>2176</v>
      </c>
      <c r="G43" s="3" t="n">
        <v>0.741</v>
      </c>
      <c r="H43" s="31" t="n">
        <f aca="false">G43-'NBA Totals'!D43</f>
        <v>-0.00375524475524502</v>
      </c>
      <c r="I43" s="32" t="n">
        <f aca="false">F43-'NBA Totals'!G43</f>
        <v>46.7391304347825</v>
      </c>
    </row>
    <row r="44" customFormat="false" ht="25.6" hidden="false" customHeight="false" outlineLevel="0" collapsed="false">
      <c r="A44" s="28" t="s">
        <v>47</v>
      </c>
      <c r="B44" s="3" t="n">
        <v>44</v>
      </c>
      <c r="C44" s="3" t="n">
        <v>38</v>
      </c>
      <c r="D44" s="29" t="n">
        <f aca="false">B44/(B44+C44)</f>
        <v>0.536585365853659</v>
      </c>
      <c r="E44" s="3" t="n">
        <v>1815</v>
      </c>
      <c r="F44" s="3" t="n">
        <v>2540</v>
      </c>
      <c r="G44" s="3" t="n">
        <v>0.715</v>
      </c>
      <c r="H44" s="31" t="n">
        <f aca="false">G44-'NBA Totals'!D44</f>
        <v>-0.0358650519031141</v>
      </c>
      <c r="I44" s="32" t="n">
        <f aca="false">F44-'NBA Totals'!G44</f>
        <v>388.565217391305</v>
      </c>
    </row>
    <row r="45" customFormat="false" ht="25.6" hidden="false" customHeight="false" outlineLevel="0" collapsed="false">
      <c r="A45" s="28" t="s">
        <v>48</v>
      </c>
      <c r="B45" s="3" t="n">
        <v>37</v>
      </c>
      <c r="C45" s="3" t="n">
        <v>45</v>
      </c>
      <c r="D45" s="29" t="n">
        <f aca="false">B45/(B45+C45)</f>
        <v>0.451219512195122</v>
      </c>
      <c r="E45" s="3" t="n">
        <v>1753</v>
      </c>
      <c r="F45" s="3" t="n">
        <v>2333</v>
      </c>
      <c r="G45" s="3" t="n">
        <v>0.751</v>
      </c>
      <c r="H45" s="31" t="n">
        <f aca="false">G45-'NBA Totals'!D45</f>
        <v>-0.015187050359712</v>
      </c>
      <c r="I45" s="32" t="n">
        <f aca="false">F45-'NBA Totals'!G45</f>
        <v>263.227272727273</v>
      </c>
    </row>
    <row r="46" customFormat="false" ht="25.6" hidden="false" customHeight="false" outlineLevel="0" collapsed="false">
      <c r="A46" s="28" t="s">
        <v>49</v>
      </c>
      <c r="B46" s="3" t="n">
        <v>38</v>
      </c>
      <c r="C46" s="3" t="n">
        <v>44</v>
      </c>
      <c r="D46" s="29" t="n">
        <f aca="false">B46/(B46+C46)</f>
        <v>0.463414634146342</v>
      </c>
      <c r="E46" s="3" t="n">
        <v>1759</v>
      </c>
      <c r="F46" s="3" t="n">
        <v>2317</v>
      </c>
      <c r="G46" s="3" t="n">
        <v>0.759</v>
      </c>
      <c r="H46" s="31" t="n">
        <f aca="false">G46-'NBA Totals'!D46</f>
        <v>0.00634982332155498</v>
      </c>
      <c r="I46" s="32" t="n">
        <f aca="false">F46-'NBA Totals'!G46</f>
        <v>207.681818181818</v>
      </c>
    </row>
    <row r="47" customFormat="false" ht="25.6" hidden="false" customHeight="false" outlineLevel="0" collapsed="false">
      <c r="A47" s="28" t="s">
        <v>50</v>
      </c>
      <c r="B47" s="3" t="n">
        <v>31</v>
      </c>
      <c r="C47" s="3" t="n">
        <v>51</v>
      </c>
      <c r="D47" s="29" t="n">
        <f aca="false">B47/(B47+C47)</f>
        <v>0.378048780487805</v>
      </c>
      <c r="E47" s="3" t="n">
        <v>1904</v>
      </c>
      <c r="F47" s="3" t="n">
        <v>2564</v>
      </c>
      <c r="G47" s="3" t="n">
        <v>0.743</v>
      </c>
      <c r="H47" s="31" t="n">
        <f aca="false">G47-'NBA Totals'!D47</f>
        <v>-0.010521126760563</v>
      </c>
      <c r="I47" s="32" t="n">
        <f aca="false">F47-'NBA Totals'!G47</f>
        <v>449.590909090909</v>
      </c>
    </row>
    <row r="48" customFormat="false" ht="25.6" hidden="false" customHeight="false" outlineLevel="0" collapsed="false">
      <c r="A48" s="28" t="s">
        <v>51</v>
      </c>
      <c r="B48" s="3" t="n">
        <v>36</v>
      </c>
      <c r="C48" s="3" t="n">
        <v>46</v>
      </c>
      <c r="D48" s="29" t="n">
        <f aca="false">B48/(B48+C48)</f>
        <v>0.439024390243902</v>
      </c>
      <c r="E48" s="3" t="n">
        <v>1714</v>
      </c>
      <c r="F48" s="3" t="n">
        <v>2297</v>
      </c>
      <c r="G48" s="3" t="n">
        <v>0.746</v>
      </c>
      <c r="H48" s="31" t="n">
        <f aca="false">G48-'NBA Totals'!D48</f>
        <v>-0.00490252707581196</v>
      </c>
      <c r="I48" s="32" t="n">
        <f aca="false">F48-'NBA Totals'!G48</f>
        <v>226.045454545455</v>
      </c>
    </row>
    <row r="49" customFormat="false" ht="25.6" hidden="false" customHeight="false" outlineLevel="0" collapsed="false">
      <c r="A49" s="28" t="s">
        <v>52</v>
      </c>
      <c r="B49" s="3" t="n">
        <v>39</v>
      </c>
      <c r="C49" s="3" t="n">
        <v>45</v>
      </c>
      <c r="D49" s="29" t="n">
        <f aca="false">B49/(B49+C49)</f>
        <v>0.464285714285714</v>
      </c>
      <c r="E49" s="3" t="n">
        <v>1740</v>
      </c>
      <c r="F49" s="3" t="n">
        <v>2253</v>
      </c>
      <c r="G49" s="3" t="n">
        <v>0.772</v>
      </c>
      <c r="H49" s="31" t="n">
        <f aca="false">G49-'NBA Totals'!D49</f>
        <v>0.02107063197026</v>
      </c>
      <c r="I49" s="32" t="n">
        <f aca="false">F49-'NBA Totals'!G49</f>
        <v>-245.166666666667</v>
      </c>
    </row>
    <row r="50" customFormat="false" ht="25.6" hidden="false" customHeight="false" outlineLevel="0" collapsed="false">
      <c r="A50" s="28" t="s">
        <v>53</v>
      </c>
      <c r="B50" s="3" t="n">
        <v>45</v>
      </c>
      <c r="C50" s="3" t="n">
        <v>39</v>
      </c>
      <c r="D50" s="29" t="n">
        <f aca="false">B50/(B50+C50)</f>
        <v>0.535714285714286</v>
      </c>
      <c r="E50" s="3" t="n">
        <v>1465</v>
      </c>
      <c r="F50" s="3" t="n">
        <v>1969</v>
      </c>
      <c r="G50" s="3" t="n">
        <v>0.744</v>
      </c>
      <c r="H50" s="31" t="n">
        <f aca="false">G50-'NBA Totals'!D50</f>
        <v>-0.021873015873016</v>
      </c>
      <c r="I50" s="32" t="n">
        <f aca="false">F50-'NBA Totals'!G50</f>
        <v>-343.944444444444</v>
      </c>
    </row>
    <row r="51" customFormat="false" ht="25.6" hidden="false" customHeight="false" outlineLevel="0" collapsed="false">
      <c r="A51" s="28" t="s">
        <v>54</v>
      </c>
      <c r="B51" s="3" t="n">
        <v>46</v>
      </c>
      <c r="C51" s="3" t="n">
        <v>38</v>
      </c>
      <c r="D51" s="29" t="n">
        <f aca="false">B51/(B51+C51)</f>
        <v>0.547619047619048</v>
      </c>
      <c r="E51" s="3" t="n">
        <v>1625</v>
      </c>
      <c r="F51" s="3" t="n">
        <v>2242</v>
      </c>
      <c r="G51" s="3" t="n">
        <v>0.725</v>
      </c>
      <c r="H51" s="31" t="n">
        <f aca="false">G51-'NBA Totals'!D51</f>
        <v>-0.046653543307087</v>
      </c>
      <c r="I51" s="32" t="n">
        <f aca="false">F51-'NBA Totals'!G51</f>
        <v>-87</v>
      </c>
    </row>
    <row r="52" customFormat="false" ht="25.6" hidden="false" customHeight="false" outlineLevel="0" collapsed="false">
      <c r="A52" s="28" t="s">
        <v>55</v>
      </c>
      <c r="B52" s="3" t="n">
        <v>51</v>
      </c>
      <c r="C52" s="3" t="n">
        <v>33</v>
      </c>
      <c r="D52" s="29" t="n">
        <f aca="false">B52/(B52+C52)</f>
        <v>0.607142857142857</v>
      </c>
      <c r="E52" s="3" t="n">
        <v>2123</v>
      </c>
      <c r="F52" s="3" t="n">
        <v>2874</v>
      </c>
      <c r="G52" s="3" t="n">
        <v>0.739</v>
      </c>
      <c r="H52" s="31" t="n">
        <f aca="false">G52-'NBA Totals'!D52</f>
        <v>-0.019893280632411</v>
      </c>
      <c r="I52" s="32" t="n">
        <f aca="false">F52-'NBA Totals'!G52</f>
        <v>443.058823529412</v>
      </c>
    </row>
    <row r="53" customFormat="false" ht="25.6" hidden="false" customHeight="false" outlineLevel="0" collapsed="false">
      <c r="A53" s="28" t="s">
        <v>56</v>
      </c>
      <c r="B53" s="3" t="n">
        <v>47</v>
      </c>
      <c r="C53" s="3" t="n">
        <v>37</v>
      </c>
      <c r="D53" s="29" t="n">
        <f aca="false">B53/(B53+C53)</f>
        <v>0.55952380952381</v>
      </c>
      <c r="E53" s="3" t="n">
        <v>2065</v>
      </c>
      <c r="F53" s="3" t="n">
        <v>2756</v>
      </c>
      <c r="G53" s="3" t="n">
        <v>0.749</v>
      </c>
      <c r="H53" s="31" t="n">
        <f aca="false">G53-'NBA Totals'!D53</f>
        <v>0.00220512820512797</v>
      </c>
      <c r="I53" s="32" t="n">
        <f aca="false">F53-'NBA Totals'!G53</f>
        <v>-111</v>
      </c>
    </row>
    <row r="54" customFormat="false" ht="25.6" hidden="false" customHeight="false" outlineLevel="0" collapsed="false">
      <c r="A54" s="28" t="s">
        <v>57</v>
      </c>
      <c r="B54" s="3" t="n">
        <v>58</v>
      </c>
      <c r="C54" s="3" t="n">
        <v>26</v>
      </c>
      <c r="D54" s="29" t="n">
        <f aca="false">B54/(B54+C54)</f>
        <v>0.690476190476191</v>
      </c>
      <c r="E54" s="3" t="n">
        <v>2104</v>
      </c>
      <c r="F54" s="3" t="n">
        <v>2741</v>
      </c>
      <c r="G54" s="3" t="n">
        <v>0.768</v>
      </c>
      <c r="H54" s="31" t="n">
        <f aca="false">G54-'NBA Totals'!D54</f>
        <v>0.024880733944954</v>
      </c>
      <c r="I54" s="32" t="n">
        <f aca="false">F54-'NBA Totals'!G54</f>
        <v>-256.235294117647</v>
      </c>
    </row>
    <row r="55" customFormat="false" ht="25.6" hidden="false" customHeight="false" outlineLevel="0" collapsed="false">
      <c r="A55" s="28" t="s">
        <v>58</v>
      </c>
      <c r="B55" s="3" t="n">
        <v>59</v>
      </c>
      <c r="C55" s="3" t="n">
        <v>25</v>
      </c>
      <c r="D55" s="29" t="n">
        <f aca="false">B55/(B55+C55)</f>
        <v>0.702380952380952</v>
      </c>
      <c r="E55" s="3" t="n">
        <v>2110</v>
      </c>
      <c r="F55" s="3" t="n">
        <v>2846</v>
      </c>
      <c r="G55" s="3" t="n">
        <v>0.741</v>
      </c>
      <c r="H55" s="31" t="n">
        <f aca="false">G55-'NBA Totals'!D55</f>
        <v>-0.009741839762611</v>
      </c>
      <c r="I55" s="32" t="n">
        <f aca="false">F55-'NBA Totals'!G55</f>
        <v>-312</v>
      </c>
    </row>
    <row r="56" customFormat="false" ht="25.6" hidden="false" customHeight="false" outlineLevel="0" collapsed="false">
      <c r="A56" s="28" t="s">
        <v>59</v>
      </c>
      <c r="B56" s="3" t="n">
        <v>44</v>
      </c>
      <c r="C56" s="3" t="n">
        <v>34</v>
      </c>
      <c r="D56" s="29" t="n">
        <f aca="false">B56/(B56+C56)</f>
        <v>0.564102564102564</v>
      </c>
      <c r="E56" s="3" t="n">
        <v>2273</v>
      </c>
      <c r="F56" s="3" t="n">
        <v>3180</v>
      </c>
      <c r="G56" s="3" t="n">
        <v>0.715</v>
      </c>
      <c r="H56" s="31" t="n">
        <f aca="false">G56-'NBA Totals'!D56</f>
        <v>0.000714285714286</v>
      </c>
      <c r="I56" s="32" t="n">
        <f aca="false">F56-'NBA Totals'!G56</f>
        <v>-100.642857142857</v>
      </c>
    </row>
    <row r="57" customFormat="false" ht="25.6" hidden="false" customHeight="false" outlineLevel="0" collapsed="false">
      <c r="A57" s="28" t="s">
        <v>60</v>
      </c>
      <c r="B57" s="3" t="n">
        <v>38</v>
      </c>
      <c r="C57" s="3" t="n">
        <v>40</v>
      </c>
      <c r="D57" s="29" t="n">
        <f aca="false">B57/(B57+C57)</f>
        <v>0.487179487179487</v>
      </c>
      <c r="E57" s="3" t="n">
        <v>2102</v>
      </c>
      <c r="F57" s="3" t="n">
        <v>2971</v>
      </c>
      <c r="G57" s="3" t="n">
        <v>0.708</v>
      </c>
      <c r="H57" s="31" t="n">
        <f aca="false">G57-'NBA Totals'!D57</f>
        <v>-0.011676549865229</v>
      </c>
      <c r="I57" s="32" t="n">
        <f aca="false">F57-'NBA Totals'!G57</f>
        <v>-522.083333333334</v>
      </c>
    </row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>
      <c r="H81" s="31" t="n">
        <f aca="false">MIN(H4:H78)</f>
        <v>-0.046653543307087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  <hyperlink ref="A55" r:id="rId55" display="1969-70"/>
    <hyperlink ref="A56" r:id="rId56" display="1968-69"/>
    <hyperlink ref="A57" r:id="rId57" display="1967-68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58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O53" activeCellId="0" sqref="AO53"/>
    </sheetView>
  </sheetViews>
  <sheetFormatPr defaultColWidth="11.53515625" defaultRowHeight="12.8" zeroHeight="false" outlineLevelRow="0" outlineLevelCol="0"/>
  <cols>
    <col collapsed="false" customWidth="true" hidden="false" outlineLevel="0" max="7" min="7" style="1" width="18.45"/>
  </cols>
  <sheetData>
    <row r="1" customFormat="false" ht="25.6" hidden="false" customHeight="false" outlineLevel="0" collapsed="false">
      <c r="A1" s="28" t="s">
        <v>0</v>
      </c>
      <c r="B1" s="3" t="n">
        <v>51</v>
      </c>
      <c r="C1" s="3" t="n">
        <v>31</v>
      </c>
      <c r="D1" s="29" t="n">
        <f aca="false">B1/(B1+C1)</f>
        <v>0.621951219512195</v>
      </c>
      <c r="E1" s="3" t="n">
        <v>1499</v>
      </c>
      <c r="F1" s="3" t="n">
        <v>1817</v>
      </c>
      <c r="G1" s="4" t="n">
        <f aca="false">(E1/F1)</f>
        <v>0.824986241056687</v>
      </c>
      <c r="H1" s="31" t="n">
        <f aca="false">G1-'NBA Totals'!D1</f>
        <v>0.0415761028078391</v>
      </c>
      <c r="I1" s="32" t="n">
        <f aca="false">F1-'NBA Totals'!G1</f>
        <v>149.9</v>
      </c>
    </row>
    <row r="2" customFormat="false" ht="25.6" hidden="false" customHeight="false" outlineLevel="0" collapsed="false">
      <c r="A2" s="28" t="s">
        <v>1</v>
      </c>
      <c r="B2" s="3" t="n">
        <v>44</v>
      </c>
      <c r="C2" s="3" t="n">
        <v>38</v>
      </c>
      <c r="D2" s="29" t="n">
        <f aca="false">B2/(B2+C2)</f>
        <v>0.536585365853659</v>
      </c>
      <c r="E2" s="3" t="n">
        <v>1533</v>
      </c>
      <c r="F2" s="3" t="n">
        <v>1962</v>
      </c>
      <c r="G2" s="4" t="n">
        <f aca="false">(E2/F2)</f>
        <v>0.781345565749236</v>
      </c>
      <c r="H2" s="31" t="n">
        <f aca="false">G2-'NBA Totals'!D2</f>
        <v>-0.00163315765501904</v>
      </c>
      <c r="I2" s="32" t="n">
        <f aca="false">F2-'NBA Totals'!G2</f>
        <v>160.8</v>
      </c>
    </row>
    <row r="3" customFormat="false" ht="25.6" hidden="false" customHeight="false" outlineLevel="0" collapsed="false">
      <c r="A3" s="28" t="s">
        <v>2</v>
      </c>
      <c r="B3" s="3" t="n">
        <v>42</v>
      </c>
      <c r="C3" s="3" t="n">
        <v>40</v>
      </c>
      <c r="D3" s="29" t="n">
        <f aca="false">B3/(B3+C3)</f>
        <v>0.51219512195122</v>
      </c>
      <c r="E3" s="3" t="n">
        <v>1273</v>
      </c>
      <c r="F3" s="3" t="n">
        <v>1606</v>
      </c>
      <c r="G3" s="4" t="n">
        <f aca="false">(E3/F3)</f>
        <v>0.792652552926526</v>
      </c>
      <c r="H3" s="31" t="n">
        <f aca="false">G3-'NBA Totals'!D3</f>
        <v>0.020963055209631</v>
      </c>
      <c r="I3" s="32" t="n">
        <f aca="false">F3-'NBA Totals'!G3</f>
        <v>-70.7333333333334</v>
      </c>
    </row>
    <row r="4" customFormat="false" ht="25.6" hidden="false" customHeight="false" outlineLevel="0" collapsed="false">
      <c r="A4" s="28" t="s">
        <v>3</v>
      </c>
      <c r="B4" s="3" t="n">
        <v>47</v>
      </c>
      <c r="C4" s="3" t="n">
        <v>25</v>
      </c>
      <c r="D4" s="29" t="n">
        <f aca="false">B4/(B4+C4)</f>
        <v>0.652777777777778</v>
      </c>
      <c r="E4" s="3" t="n">
        <v>1164</v>
      </c>
      <c r="F4" s="3" t="n">
        <v>1387</v>
      </c>
      <c r="G4" s="4" t="n">
        <f aca="false">(E4/F4)</f>
        <v>0.839221341023792</v>
      </c>
      <c r="H4" s="31" t="n">
        <f aca="false">G4-'NBA Totals'!D4</f>
        <v>0.059404827262324</v>
      </c>
      <c r="I4" s="32" t="n">
        <f aca="false">F4-'NBA Totals'!G4</f>
        <v>-75.2666666666667</v>
      </c>
    </row>
    <row r="5" customFormat="false" ht="25.6" hidden="false" customHeight="false" outlineLevel="0" collapsed="false">
      <c r="A5" s="28" t="s">
        <v>4</v>
      </c>
      <c r="B5" s="3" t="n">
        <v>49</v>
      </c>
      <c r="C5" s="3" t="n">
        <v>23</v>
      </c>
      <c r="D5" s="29" t="n">
        <f aca="false">B5/(B5+C5)</f>
        <v>0.680555555555556</v>
      </c>
      <c r="E5" s="30" t="n">
        <v>1498</v>
      </c>
      <c r="F5" s="30" t="n">
        <v>1894</v>
      </c>
      <c r="G5" s="4" t="n">
        <f aca="false">(E5/F5)</f>
        <v>0.790918690601901</v>
      </c>
      <c r="H5" s="31" t="n">
        <f aca="false">G5-'NBA Totals'!D5</f>
        <v>0.016026915710126</v>
      </c>
      <c r="I5" s="32" t="n">
        <f aca="false">F5-'NBA Totals'!G5</f>
        <v>367.233333333333</v>
      </c>
    </row>
    <row r="6" customFormat="false" ht="25.6" hidden="false" customHeight="false" outlineLevel="0" collapsed="false">
      <c r="A6" s="28" t="s">
        <v>5</v>
      </c>
      <c r="B6" s="3" t="n">
        <v>48</v>
      </c>
      <c r="C6" s="3" t="n">
        <v>34</v>
      </c>
      <c r="D6" s="29" t="n">
        <f aca="false">B6/(B6+C6)</f>
        <v>0.585365853658537</v>
      </c>
      <c r="E6" s="30" t="n">
        <v>1853</v>
      </c>
      <c r="F6" s="30" t="n">
        <v>2340</v>
      </c>
      <c r="G6" s="4" t="n">
        <f aca="false">(E6/F6)</f>
        <v>0.791880341880342</v>
      </c>
      <c r="H6" s="31" t="n">
        <f aca="false">G6-'NBA Totals'!D6</f>
        <v>0.0256465756465759</v>
      </c>
      <c r="I6" s="32" t="n">
        <f aca="false">F6-'NBA Totals'!G6</f>
        <v>568.5</v>
      </c>
    </row>
    <row r="7" customFormat="false" ht="25.6" hidden="false" customHeight="false" outlineLevel="0" collapsed="false">
      <c r="A7" s="28" t="s">
        <v>6</v>
      </c>
      <c r="B7" s="3" t="n">
        <v>42</v>
      </c>
      <c r="C7" s="3" t="n">
        <v>40</v>
      </c>
      <c r="D7" s="29" t="n">
        <f aca="false">B7/(B7+C7)</f>
        <v>0.51219512195122</v>
      </c>
      <c r="E7" s="3" t="n">
        <v>1556</v>
      </c>
      <c r="F7" s="3" t="n">
        <v>2095</v>
      </c>
      <c r="G7" s="4" t="n">
        <f aca="false">(E7/F7)</f>
        <v>0.74272076372315</v>
      </c>
      <c r="H7" s="31" t="n">
        <f aca="false">G7-'NBA Totals'!D7</f>
        <v>-0.022256194802196</v>
      </c>
      <c r="I7" s="32" t="n">
        <f aca="false">F7-'NBA Totals'!G7</f>
        <v>428.7</v>
      </c>
    </row>
    <row r="8" customFormat="false" ht="25.6" hidden="false" customHeight="false" outlineLevel="0" collapsed="false">
      <c r="A8" s="28" t="s">
        <v>7</v>
      </c>
      <c r="B8" s="3" t="n">
        <v>51</v>
      </c>
      <c r="C8" s="3" t="n">
        <v>31</v>
      </c>
      <c r="D8" s="29" t="n">
        <f aca="false">B8/(B8+C8)</f>
        <v>0.621951219512195</v>
      </c>
      <c r="E8" s="3" t="n">
        <v>1586</v>
      </c>
      <c r="F8" s="3" t="n">
        <v>2128</v>
      </c>
      <c r="G8" s="4" t="n">
        <f aca="false">(E8/F8)</f>
        <v>0.745300751879699</v>
      </c>
      <c r="H8" s="31" t="n">
        <f aca="false">G8-'NBA Totals'!D8</f>
        <v>-0.025262018683072</v>
      </c>
      <c r="I8" s="32" t="n">
        <f aca="false">F8-'NBA Totals'!G8</f>
        <v>345.9</v>
      </c>
    </row>
    <row r="9" customFormat="false" ht="25.6" hidden="false" customHeight="false" outlineLevel="0" collapsed="false">
      <c r="A9" s="28" t="s">
        <v>8</v>
      </c>
      <c r="B9" s="3" t="n">
        <v>53</v>
      </c>
      <c r="C9" s="3" t="n">
        <v>29</v>
      </c>
      <c r="D9" s="29" t="n">
        <f aca="false">B9/(B9+C9)</f>
        <v>0.646341463414634</v>
      </c>
      <c r="E9" s="3" t="n">
        <v>1490</v>
      </c>
      <c r="F9" s="3" t="n">
        <v>2152</v>
      </c>
      <c r="G9" s="4" t="n">
        <f aca="false">(E9/F9)</f>
        <v>0.692379182156134</v>
      </c>
      <c r="H9" s="31" t="n">
        <f aca="false">G9-'NBA Totals'!D9</f>
        <v>-0.064031074254122</v>
      </c>
      <c r="I9" s="32" t="n">
        <f aca="false">F9-'NBA Totals'!G9</f>
        <v>361.933333333333</v>
      </c>
    </row>
    <row r="10" customFormat="false" ht="25.6" hidden="false" customHeight="false" outlineLevel="0" collapsed="false">
      <c r="A10" s="28" t="s">
        <v>9</v>
      </c>
      <c r="B10" s="3" t="n">
        <v>56</v>
      </c>
      <c r="C10" s="3" t="n">
        <v>26</v>
      </c>
      <c r="D10" s="29" t="n">
        <f aca="false">B10/(B10+C10)</f>
        <v>0.682926829268293</v>
      </c>
      <c r="E10" s="3" t="n">
        <v>1468</v>
      </c>
      <c r="F10" s="3" t="n">
        <v>2067</v>
      </c>
      <c r="G10" s="4" t="n">
        <f aca="false">(E10/F10)</f>
        <v>0.710208030962748</v>
      </c>
      <c r="H10" s="31" t="n">
        <f aca="false">G10-'NBA Totals'!D10</f>
        <v>-0.039791969037252</v>
      </c>
      <c r="I10" s="32" t="n">
        <f aca="false">F10-'NBA Totals'!G10</f>
        <v>313.466666666667</v>
      </c>
    </row>
    <row r="11" customFormat="false" ht="25.6" hidden="false" customHeight="false" outlineLevel="0" collapsed="false">
      <c r="A11" s="28" t="s">
        <v>10</v>
      </c>
      <c r="B11" s="3" t="n">
        <v>57</v>
      </c>
      <c r="C11" s="3" t="n">
        <v>25</v>
      </c>
      <c r="D11" s="29" t="n">
        <f aca="false">B11/(B11+C11)</f>
        <v>0.695121951219512</v>
      </c>
      <c r="E11" s="3" t="n">
        <v>1741</v>
      </c>
      <c r="F11" s="3" t="n">
        <v>2384</v>
      </c>
      <c r="G11" s="4" t="n">
        <f aca="false">(E11/F11)</f>
        <v>0.730285234899329</v>
      </c>
      <c r="H11" s="31" t="n">
        <f aca="false">G11-'NBA Totals'!D11</f>
        <v>-0.023952053236264</v>
      </c>
      <c r="I11" s="32" t="n">
        <f aca="false">F11-'NBA Totals'!G11</f>
        <v>574.8</v>
      </c>
    </row>
    <row r="12" customFormat="false" ht="25.6" hidden="false" customHeight="false" outlineLevel="0" collapsed="false">
      <c r="A12" s="28" t="s">
        <v>11</v>
      </c>
      <c r="B12" s="3" t="n">
        <v>56</v>
      </c>
      <c r="C12" s="3" t="n">
        <v>26</v>
      </c>
      <c r="D12" s="29" t="n">
        <f aca="false">B12/(B12+C12)</f>
        <v>0.682926829268293</v>
      </c>
      <c r="E12" s="3" t="n">
        <v>1342</v>
      </c>
      <c r="F12" s="3" t="n">
        <v>1888</v>
      </c>
      <c r="G12" s="4" t="n">
        <f aca="false">(E12/F12)</f>
        <v>0.710805084745763</v>
      </c>
      <c r="H12" s="31" t="n">
        <f aca="false">G12-'NBA Totals'!D12</f>
        <v>-0.041447167506489</v>
      </c>
      <c r="I12" s="32" t="n">
        <f aca="false">F12-'NBA Totals'!G12</f>
        <v>190.066666666667</v>
      </c>
    </row>
    <row r="13" customFormat="false" ht="25.6" hidden="false" customHeight="false" outlineLevel="0" collapsed="false">
      <c r="A13" s="28" t="s">
        <v>12</v>
      </c>
      <c r="B13" s="3" t="n">
        <v>40</v>
      </c>
      <c r="C13" s="3" t="n">
        <v>26</v>
      </c>
      <c r="D13" s="29" t="n">
        <f aca="false">B13/(B13+C13)</f>
        <v>0.606060606060606</v>
      </c>
      <c r="E13" s="3" t="n">
        <v>1046</v>
      </c>
      <c r="F13" s="3" t="n">
        <v>1538</v>
      </c>
      <c r="G13" s="4" t="n">
        <f aca="false">(E13/F13)</f>
        <v>0.680104031209363</v>
      </c>
      <c r="H13" s="31" t="n">
        <f aca="false">G13-'NBA Totals'!D13</f>
        <v>-0.0710070799017479</v>
      </c>
      <c r="I13" s="32" t="n">
        <f aca="false">F13-'NBA Totals'!G13</f>
        <v>151.866666666667</v>
      </c>
    </row>
    <row r="14" customFormat="false" ht="25.6" hidden="false" customHeight="false" outlineLevel="0" collapsed="false">
      <c r="A14" s="28" t="s">
        <v>13</v>
      </c>
      <c r="B14" s="3" t="n">
        <v>32</v>
      </c>
      <c r="C14" s="3" t="n">
        <v>50</v>
      </c>
      <c r="D14" s="29" t="n">
        <f aca="false">B14/(B14+C14)</f>
        <v>0.390243902439024</v>
      </c>
      <c r="E14" s="3" t="n">
        <v>1546</v>
      </c>
      <c r="F14" s="3" t="n">
        <v>2187</v>
      </c>
      <c r="G14" s="4" t="n">
        <f aca="false">(E14/F14)</f>
        <v>0.706904435299497</v>
      </c>
      <c r="H14" s="31" t="n">
        <f aca="false">G14-'NBA Totals'!D14</f>
        <v>-0.055390646667716</v>
      </c>
      <c r="I14" s="32" t="n">
        <f aca="false">F14-'NBA Totals'!G14</f>
        <v>317.033333333333</v>
      </c>
    </row>
    <row r="15" customFormat="false" ht="25.6" hidden="false" customHeight="false" outlineLevel="0" collapsed="false">
      <c r="A15" s="28" t="s">
        <v>14</v>
      </c>
      <c r="B15" s="3" t="n">
        <v>29</v>
      </c>
      <c r="C15" s="3" t="n">
        <v>53</v>
      </c>
      <c r="D15" s="29" t="n">
        <f aca="false">B15/(B15+C15)</f>
        <v>0.353658536585366</v>
      </c>
      <c r="E15" s="3" t="n">
        <v>1362</v>
      </c>
      <c r="F15" s="3" t="n">
        <v>1867</v>
      </c>
      <c r="G15" s="4" t="n">
        <f aca="false">(E15/F15)</f>
        <v>0.729512587038029</v>
      </c>
      <c r="H15" s="31" t="n">
        <f aca="false">G15-'NBA Totals'!D15</f>
        <v>-0.029671086431359</v>
      </c>
      <c r="I15" s="32" t="n">
        <f aca="false">F15-'NBA Totals'!G15</f>
        <v>-13.3333333333333</v>
      </c>
    </row>
    <row r="16" customFormat="false" ht="25.6" hidden="false" customHeight="false" outlineLevel="0" collapsed="false">
      <c r="A16" s="28" t="s">
        <v>15</v>
      </c>
      <c r="B16" s="3" t="n">
        <v>19</v>
      </c>
      <c r="C16" s="3" t="n">
        <v>63</v>
      </c>
      <c r="D16" s="29" t="n">
        <f aca="false">B16/(B16+C16)</f>
        <v>0.231707317073171</v>
      </c>
      <c r="E16" s="3" t="n">
        <v>1354</v>
      </c>
      <c r="F16" s="3" t="n">
        <v>1839</v>
      </c>
      <c r="G16" s="4" t="n">
        <f aca="false">(E16/F16)</f>
        <v>0.736269711799891</v>
      </c>
      <c r="H16" s="31" t="n">
        <f aca="false">G16-'NBA Totals'!D16</f>
        <v>-0.03700964042683</v>
      </c>
      <c r="I16" s="32" t="n">
        <f aca="false">F16-'NBA Totals'!G16</f>
        <v>-73.3</v>
      </c>
    </row>
    <row r="17" customFormat="false" ht="25.6" hidden="false" customHeight="false" outlineLevel="0" collapsed="false">
      <c r="A17" s="28" t="s">
        <v>16</v>
      </c>
      <c r="B17" s="3" t="n">
        <v>23</v>
      </c>
      <c r="C17" s="3" t="n">
        <v>59</v>
      </c>
      <c r="D17" s="29" t="n">
        <f aca="false">B17/(B17+C17)</f>
        <v>0.280487804878049</v>
      </c>
      <c r="E17" s="3" t="n">
        <v>1702</v>
      </c>
      <c r="F17" s="3" t="n">
        <v>2178</v>
      </c>
      <c r="G17" s="4" t="n">
        <f aca="false">(E17/F17)</f>
        <v>0.781450872359963</v>
      </c>
      <c r="H17" s="31" t="n">
        <f aca="false">G17-'NBA Totals'!D17</f>
        <v>0.026430792038678</v>
      </c>
      <c r="I17" s="32" t="n">
        <f aca="false">F17-'NBA Totals'!G17</f>
        <v>257.2</v>
      </c>
    </row>
    <row r="18" customFormat="false" ht="25.6" hidden="false" customHeight="false" outlineLevel="0" collapsed="false">
      <c r="A18" s="28" t="s">
        <v>17</v>
      </c>
      <c r="B18" s="3" t="n">
        <v>40</v>
      </c>
      <c r="C18" s="3" t="n">
        <v>42</v>
      </c>
      <c r="D18" s="29" t="n">
        <f aca="false">B18/(B18+C18)</f>
        <v>0.487804878048781</v>
      </c>
      <c r="E18" s="3" t="n">
        <v>1769</v>
      </c>
      <c r="F18" s="3" t="n">
        <v>2245</v>
      </c>
      <c r="G18" s="4" t="n">
        <f aca="false">(E18/F18)</f>
        <v>0.787973273942094</v>
      </c>
      <c r="H18" s="31" t="n">
        <f aca="false">G18-'NBA Totals'!D18</f>
        <v>0.037015419535964</v>
      </c>
      <c r="I18" s="32" t="n">
        <f aca="false">F18-'NBA Totals'!G18</f>
        <v>238.966666666667</v>
      </c>
    </row>
    <row r="19" customFormat="false" ht="25.6" hidden="false" customHeight="false" outlineLevel="0" collapsed="false">
      <c r="A19" s="28" t="s">
        <v>18</v>
      </c>
      <c r="B19" s="3" t="n">
        <v>47</v>
      </c>
      <c r="C19" s="3" t="n">
        <v>35</v>
      </c>
      <c r="D19" s="29" t="n">
        <f aca="false">B19/(B19+C19)</f>
        <v>0.573170731707317</v>
      </c>
      <c r="E19" s="3" t="n">
        <v>1694</v>
      </c>
      <c r="F19" s="3" t="n">
        <v>2142</v>
      </c>
      <c r="G19" s="4" t="n">
        <f aca="false">(E19/F19)</f>
        <v>0.790849673202614</v>
      </c>
      <c r="H19" s="31" t="n">
        <f aca="false">G19-'NBA Totals'!D19</f>
        <v>0.045602524913641</v>
      </c>
      <c r="I19" s="32" t="n">
        <f aca="false">F19-'NBA Totals'!G19</f>
        <v>113.366666666667</v>
      </c>
    </row>
    <row r="20" customFormat="false" ht="25.6" hidden="false" customHeight="false" outlineLevel="0" collapsed="false">
      <c r="A20" s="28" t="s">
        <v>19</v>
      </c>
      <c r="B20" s="3" t="n">
        <v>37</v>
      </c>
      <c r="C20" s="3" t="n">
        <v>45</v>
      </c>
      <c r="D20" s="29" t="n">
        <f aca="false">B20/(B20+C20)</f>
        <v>0.451219512195122</v>
      </c>
      <c r="E20" s="3" t="n">
        <v>1770</v>
      </c>
      <c r="F20" s="3" t="n">
        <v>2274</v>
      </c>
      <c r="G20" s="4" t="n">
        <f aca="false">(E20/F20)</f>
        <v>0.778364116094987</v>
      </c>
      <c r="H20" s="31" t="n">
        <f aca="false">G20-'NBA Totals'!D20</f>
        <v>0.023574844064336</v>
      </c>
      <c r="I20" s="32" t="n">
        <f aca="false">F20-'NBA Totals'!G20</f>
        <v>279.833333333333</v>
      </c>
    </row>
    <row r="21" customFormat="false" ht="25.6" hidden="false" customHeight="false" outlineLevel="0" collapsed="false">
      <c r="A21" s="28" t="s">
        <v>20</v>
      </c>
      <c r="B21" s="3" t="n">
        <v>28</v>
      </c>
      <c r="C21" s="3" t="n">
        <v>54</v>
      </c>
      <c r="D21" s="29" t="n">
        <f aca="false">B21/(B21+C21)</f>
        <v>0.341463414634146</v>
      </c>
      <c r="E21" s="30" t="n">
        <v>1808</v>
      </c>
      <c r="F21" s="3" t="n">
        <v>2302</v>
      </c>
      <c r="G21" s="4" t="n">
        <f aca="false">(E21/F21)</f>
        <v>0.785403996524761</v>
      </c>
      <c r="H21" s="31" t="n">
        <f aca="false">G21-'NBA Totals'!D21</f>
        <v>0.033337880822282</v>
      </c>
      <c r="I21" s="32" t="n">
        <f aca="false">F21-'NBA Totals'!G21</f>
        <v>387.310344827586</v>
      </c>
    </row>
    <row r="22" customFormat="false" ht="25.6" hidden="false" customHeight="false" outlineLevel="0" collapsed="false">
      <c r="A22" s="28" t="s">
        <v>21</v>
      </c>
      <c r="B22" s="3" t="n">
        <v>27</v>
      </c>
      <c r="C22" s="3" t="n">
        <v>55</v>
      </c>
      <c r="D22" s="29" t="n">
        <f aca="false">B22/(B22+C22)</f>
        <v>0.329268292682927</v>
      </c>
      <c r="E22" s="3" t="n">
        <v>1633</v>
      </c>
      <c r="F22" s="3" t="n">
        <v>2177</v>
      </c>
      <c r="G22" s="4" t="n">
        <f aca="false">(E22/F22)</f>
        <v>0.750114836931557</v>
      </c>
      <c r="H22" s="31" t="n">
        <f aca="false">G22-'NBA Totals'!D22</f>
        <v>-0.00808188437991797</v>
      </c>
      <c r="I22" s="32" t="n">
        <f aca="false">F22-'NBA Totals'!G22</f>
        <v>244.793103448276</v>
      </c>
    </row>
    <row r="23" customFormat="false" ht="25.6" hidden="false" customHeight="false" outlineLevel="0" collapsed="false">
      <c r="A23" s="28" t="s">
        <v>22</v>
      </c>
      <c r="B23" s="3" t="n">
        <v>39</v>
      </c>
      <c r="C23" s="3" t="n">
        <v>43</v>
      </c>
      <c r="D23" s="29" t="n">
        <f aca="false">B23/(B23+C23)</f>
        <v>0.475609756097561</v>
      </c>
      <c r="E23" s="3" t="n">
        <v>1498</v>
      </c>
      <c r="F23" s="3" t="n">
        <v>2026</v>
      </c>
      <c r="G23" s="4" t="n">
        <f aca="false">(E23/F23)</f>
        <v>0.739387956564659</v>
      </c>
      <c r="H23" s="31" t="n">
        <f aca="false">G23-'NBA Totals'!D23</f>
        <v>-0.0127128837714749</v>
      </c>
      <c r="I23" s="32" t="n">
        <f aca="false">F23-'NBA Totals'!G23</f>
        <v>205.310344827586</v>
      </c>
    </row>
    <row r="24" customFormat="false" ht="25.6" hidden="false" customHeight="false" outlineLevel="0" collapsed="false">
      <c r="A24" s="28" t="s">
        <v>23</v>
      </c>
      <c r="B24" s="3" t="n">
        <v>31</v>
      </c>
      <c r="C24" s="3" t="n">
        <v>51</v>
      </c>
      <c r="D24" s="29" t="n">
        <f aca="false">B24/(B24+C24)</f>
        <v>0.378048780487805</v>
      </c>
      <c r="E24" s="3" t="n">
        <v>1429</v>
      </c>
      <c r="F24" s="3" t="n">
        <v>2061</v>
      </c>
      <c r="G24" s="4" t="n">
        <f aca="false">(E24/F24)</f>
        <v>0.693352741387676</v>
      </c>
      <c r="H24" s="31" t="n">
        <f aca="false">G24-'NBA Totals'!D24</f>
        <v>-0.053635210419553</v>
      </c>
      <c r="I24" s="32" t="n">
        <f aca="false">F24-'NBA Totals'!G24</f>
        <v>205.758620689655</v>
      </c>
    </row>
    <row r="25" customFormat="false" ht="25.6" hidden="false" customHeight="false" outlineLevel="0" collapsed="false">
      <c r="A25" s="28" t="s">
        <v>24</v>
      </c>
      <c r="B25" s="3" t="n">
        <v>15</v>
      </c>
      <c r="C25" s="3" t="n">
        <v>67</v>
      </c>
      <c r="D25" s="29" t="n">
        <f aca="false">B25/(B25+C25)</f>
        <v>0.182926829268293</v>
      </c>
      <c r="E25" s="3" t="n">
        <v>1363</v>
      </c>
      <c r="F25" s="3" t="n">
        <v>1826</v>
      </c>
      <c r="G25" s="4" t="n">
        <f aca="false">(E25/F25)</f>
        <v>0.746440306681271</v>
      </c>
      <c r="H25" s="31" t="n">
        <f aca="false">G25-'NBA Totals'!D25</f>
        <v>-0.00454783561121896</v>
      </c>
      <c r="I25" s="32" t="n">
        <f aca="false">F25-'NBA Totals'!G25</f>
        <v>-74.655172413793</v>
      </c>
    </row>
    <row r="26" customFormat="false" ht="25.6" hidden="false" customHeight="false" outlineLevel="0" collapsed="false">
      <c r="A26" s="28" t="s">
        <v>27</v>
      </c>
      <c r="B26" s="3" t="n">
        <v>9</v>
      </c>
      <c r="C26" s="3" t="n">
        <v>41</v>
      </c>
      <c r="D26" s="29" t="n">
        <f aca="false">B26/(B26+C26)</f>
        <v>0.18</v>
      </c>
      <c r="E26" s="3" t="n">
        <v>883</v>
      </c>
      <c r="F26" s="3" t="n">
        <v>1225</v>
      </c>
      <c r="G26" s="4" t="n">
        <f aca="false">(E26/F26)</f>
        <v>0.720816326530612</v>
      </c>
      <c r="H26" s="31" t="n">
        <f aca="false">G26-'NBA Totals'!D26</f>
        <v>-0.00786584401202395</v>
      </c>
      <c r="I26" s="32" t="n">
        <f aca="false">F26-'NBA Totals'!G26</f>
        <v>7.72413793103442</v>
      </c>
    </row>
    <row r="27" customFormat="false" ht="25.6" hidden="false" customHeight="false" outlineLevel="0" collapsed="false">
      <c r="A27" s="28" t="s">
        <v>30</v>
      </c>
      <c r="B27" s="3" t="n">
        <v>17</v>
      </c>
      <c r="C27" s="3" t="n">
        <v>65</v>
      </c>
      <c r="D27" s="29" t="n">
        <f aca="false">B27/(B27+C27)</f>
        <v>0.207317073170732</v>
      </c>
      <c r="E27" s="3" t="n">
        <v>1480</v>
      </c>
      <c r="F27" s="3" t="n">
        <v>2047</v>
      </c>
      <c r="G27" s="4" t="n">
        <f aca="false">(E27/F27)</f>
        <v>0.723009281875916</v>
      </c>
      <c r="H27" s="31" t="n">
        <f aca="false">G27-'NBA Totals'!D27</f>
        <v>-0.014633303675415</v>
      </c>
      <c r="I27" s="32" t="n">
        <f aca="false">F27-'NBA Totals'!G27</f>
        <v>47.8620689655172</v>
      </c>
    </row>
    <row r="28" customFormat="false" ht="25.6" hidden="false" customHeight="false" outlineLevel="0" collapsed="false">
      <c r="A28" s="28" t="s">
        <v>31</v>
      </c>
      <c r="B28" s="3" t="n">
        <v>36</v>
      </c>
      <c r="C28" s="3" t="n">
        <v>46</v>
      </c>
      <c r="D28" s="29" t="n">
        <f aca="false">B28/(B28+C28)</f>
        <v>0.439024390243902</v>
      </c>
      <c r="E28" s="3" t="n">
        <v>1517</v>
      </c>
      <c r="F28" s="3" t="n">
        <v>2074</v>
      </c>
      <c r="G28" s="4" t="n">
        <f aca="false">(E28/F28)</f>
        <v>0.731436837029894</v>
      </c>
      <c r="H28" s="31" t="n">
        <f aca="false">G28-'NBA Totals'!D28</f>
        <v>-0.00769359775271494</v>
      </c>
      <c r="I28" s="32" t="n">
        <f aca="false">F28-'NBA Totals'!G28</f>
        <v>129</v>
      </c>
    </row>
    <row r="29" customFormat="false" ht="25.6" hidden="false" customHeight="false" outlineLevel="0" collapsed="false">
      <c r="A29" s="28" t="s">
        <v>32</v>
      </c>
      <c r="B29" s="3" t="n">
        <v>29</v>
      </c>
      <c r="C29" s="3" t="n">
        <v>53</v>
      </c>
      <c r="D29" s="29" t="n">
        <f aca="false">B29/(B29+C29)</f>
        <v>0.353658536585366</v>
      </c>
      <c r="E29" s="3" t="n">
        <v>1392</v>
      </c>
      <c r="F29" s="3" t="n">
        <v>1984</v>
      </c>
      <c r="G29" s="4" t="n">
        <f aca="false">(E29/F29)</f>
        <v>0.701612903225807</v>
      </c>
      <c r="H29" s="31" t="n">
        <f aca="false">G29-'NBA Totals'!D29</f>
        <v>-0.0370234604105569</v>
      </c>
      <c r="I29" s="32" t="n">
        <f aca="false">F29-'NBA Totals'!G29</f>
        <v>-26.8275862068965</v>
      </c>
    </row>
    <row r="30" customFormat="false" ht="25.6" hidden="false" customHeight="false" outlineLevel="0" collapsed="false">
      <c r="A30" s="28" t="s">
        <v>33</v>
      </c>
      <c r="B30" s="3" t="n">
        <v>17</v>
      </c>
      <c r="C30" s="3" t="n">
        <v>65</v>
      </c>
      <c r="D30" s="29" t="n">
        <f aca="false">B30/(B30+C30)</f>
        <v>0.207317073170732</v>
      </c>
      <c r="E30" s="3" t="n">
        <v>1476</v>
      </c>
      <c r="F30" s="3" t="n">
        <v>2079</v>
      </c>
      <c r="G30" s="4" t="n">
        <f aca="false">(E30/F30)</f>
        <v>0.70995670995671</v>
      </c>
      <c r="H30" s="31" t="n">
        <f aca="false">G30-'NBA Totals'!D30</f>
        <v>-0.024360633216722</v>
      </c>
      <c r="I30" s="32" t="n">
        <f aca="false">F30-'NBA Totals'!G30</f>
        <v>10.7777777777778</v>
      </c>
    </row>
    <row r="31" customFormat="false" ht="25.6" hidden="false" customHeight="false" outlineLevel="0" collapsed="false">
      <c r="A31" s="28" t="s">
        <v>34</v>
      </c>
      <c r="B31" s="3" t="n">
        <v>27</v>
      </c>
      <c r="C31" s="3" t="n">
        <v>55</v>
      </c>
      <c r="D31" s="29" t="n">
        <f aca="false">B31/(B31+C31)</f>
        <v>0.329268292682927</v>
      </c>
      <c r="E31" s="3" t="n">
        <v>1509</v>
      </c>
      <c r="F31" s="3" t="n">
        <v>2128</v>
      </c>
      <c r="G31" s="4" t="n">
        <f aca="false">(E31/F31)</f>
        <v>0.709116541353383</v>
      </c>
      <c r="H31" s="31" t="n">
        <f aca="false">G31-'NBA Totals'!D31</f>
        <v>-0.027725563909775</v>
      </c>
      <c r="I31" s="32" t="n">
        <f aca="false">F31-'NBA Totals'!G31</f>
        <v>85.6296296296296</v>
      </c>
    </row>
    <row r="32" customFormat="false" ht="25.6" hidden="false" customHeight="false" outlineLevel="0" collapsed="false">
      <c r="A32" s="28" t="s">
        <v>35</v>
      </c>
      <c r="B32" s="3" t="n">
        <v>41</v>
      </c>
      <c r="C32" s="3" t="n">
        <v>41</v>
      </c>
      <c r="D32" s="29" t="n">
        <f aca="false">B32/(B32+C32)</f>
        <v>0.5</v>
      </c>
      <c r="E32" s="3" t="n">
        <v>1562</v>
      </c>
      <c r="F32" s="3" t="n">
        <v>2177</v>
      </c>
      <c r="G32" s="4" t="n">
        <f aca="false">(E32/F32)</f>
        <v>0.717501148369316</v>
      </c>
      <c r="H32" s="31" t="n">
        <f aca="false">G32-'NBA Totals'!D32</f>
        <v>-0.037011487009745</v>
      </c>
      <c r="I32" s="32" t="n">
        <f aca="false">F32-'NBA Totals'!G32</f>
        <v>69.2222222222222</v>
      </c>
    </row>
    <row r="33" customFormat="false" ht="25.6" hidden="false" customHeight="false" outlineLevel="0" collapsed="false">
      <c r="A33" s="28" t="s">
        <v>36</v>
      </c>
      <c r="B33" s="3" t="n">
        <v>45</v>
      </c>
      <c r="C33" s="3" t="n">
        <v>37</v>
      </c>
      <c r="D33" s="29" t="n">
        <f aca="false">B33/(B33+C33)</f>
        <v>0.548780487804878</v>
      </c>
      <c r="E33" s="3" t="n">
        <v>1601</v>
      </c>
      <c r="F33" s="3" t="n">
        <v>2223</v>
      </c>
      <c r="G33" s="4" t="n">
        <f aca="false">(E33/F33)</f>
        <v>0.720197930724247</v>
      </c>
      <c r="H33" s="31" t="n">
        <f aca="false">G33-'NBA Totals'!D33</f>
        <v>-0.0363563763918581</v>
      </c>
      <c r="I33" s="32" t="n">
        <f aca="false">F33-'NBA Totals'!G33</f>
        <v>203.740740740741</v>
      </c>
    </row>
    <row r="34" customFormat="false" ht="25.6" hidden="false" customHeight="false" outlineLevel="0" collapsed="false">
      <c r="A34" s="28" t="s">
        <v>37</v>
      </c>
      <c r="B34" s="3" t="n">
        <v>31</v>
      </c>
      <c r="C34" s="3" t="n">
        <v>51</v>
      </c>
      <c r="D34" s="29" t="n">
        <f aca="false">B34/(B34+C34)</f>
        <v>0.378048780487805</v>
      </c>
      <c r="E34" s="3" t="n">
        <v>1596</v>
      </c>
      <c r="F34" s="3" t="n">
        <v>2273</v>
      </c>
      <c r="G34" s="4" t="n">
        <f aca="false">(E34/F34)</f>
        <v>0.702155741311043</v>
      </c>
      <c r="H34" s="31" t="n">
        <f aca="false">G34-'NBA Totals'!D34</f>
        <v>-0.061285118904011</v>
      </c>
      <c r="I34" s="32" t="n">
        <f aca="false">F34-'NBA Totals'!G34</f>
        <v>165.148148148148</v>
      </c>
    </row>
    <row r="35" customFormat="false" ht="25.6" hidden="false" customHeight="false" outlineLevel="0" collapsed="false">
      <c r="A35" s="28" t="s">
        <v>38</v>
      </c>
      <c r="B35" s="3" t="n">
        <v>30</v>
      </c>
      <c r="C35" s="3" t="n">
        <v>52</v>
      </c>
      <c r="D35" s="29" t="n">
        <f aca="false">B35/(B35+C35)</f>
        <v>0.365853658536585</v>
      </c>
      <c r="E35" s="3" t="n">
        <v>1815</v>
      </c>
      <c r="F35" s="3" t="n">
        <v>2458</v>
      </c>
      <c r="G35" s="4" t="n">
        <f aca="false">(E35/F35)</f>
        <v>0.738405207485761</v>
      </c>
      <c r="H35" s="31" t="n">
        <f aca="false">G35-'NBA Totals'!D35</f>
        <v>-0.026507073215993</v>
      </c>
      <c r="I35" s="32" t="n">
        <f aca="false">F35-'NBA Totals'!G35</f>
        <v>370.444444444444</v>
      </c>
    </row>
    <row r="36" customFormat="false" ht="25.6" hidden="false" customHeight="false" outlineLevel="0" collapsed="false">
      <c r="A36" s="28" t="s">
        <v>39</v>
      </c>
      <c r="B36" s="3" t="n">
        <v>21</v>
      </c>
      <c r="C36" s="3" t="n">
        <v>61</v>
      </c>
      <c r="D36" s="29" t="n">
        <f aca="false">B36/(B36+C36)</f>
        <v>0.25609756097561</v>
      </c>
      <c r="E36" s="3" t="n">
        <v>1606</v>
      </c>
      <c r="F36" s="3" t="n">
        <v>2220</v>
      </c>
      <c r="G36" s="4" t="n">
        <f aca="false">(E36/F36)</f>
        <v>0.723423423423424</v>
      </c>
      <c r="H36" s="31" t="n">
        <f aca="false">G36-'NBA Totals'!D36</f>
        <v>-0.043937687687687</v>
      </c>
      <c r="I36" s="32" t="n">
        <f aca="false">F36-'NBA Totals'!G36</f>
        <v>129.56</v>
      </c>
    </row>
    <row r="37" customFormat="false" ht="25.6" hidden="false" customHeight="false" outlineLevel="0" collapsed="false">
      <c r="A37" s="28" t="s">
        <v>40</v>
      </c>
      <c r="B37" s="3" t="n">
        <v>17</v>
      </c>
      <c r="C37" s="3" t="n">
        <v>65</v>
      </c>
      <c r="D37" s="29" t="n">
        <f aca="false">B37/(B37+C37)</f>
        <v>0.207317073170732</v>
      </c>
      <c r="E37" s="3" t="n">
        <v>1644</v>
      </c>
      <c r="F37" s="3" t="n">
        <v>2305</v>
      </c>
      <c r="G37" s="4" t="n">
        <f aca="false">(E37/F37)</f>
        <v>0.713232104121475</v>
      </c>
      <c r="H37" s="31" t="n">
        <f aca="false">G37-'NBA Totals'!D37</f>
        <v>-0.053090919933508</v>
      </c>
      <c r="I37" s="32" t="n">
        <f aca="false">F37-'NBA Totals'!G37</f>
        <v>135.04347826087</v>
      </c>
    </row>
    <row r="38" customFormat="false" ht="25.6" hidden="false" customHeight="false" outlineLevel="0" collapsed="false">
      <c r="A38" s="28" t="s">
        <v>41</v>
      </c>
      <c r="B38" s="3" t="n">
        <v>12</v>
      </c>
      <c r="C38" s="3" t="n">
        <v>70</v>
      </c>
      <c r="D38" s="29" t="n">
        <f aca="false">B38/(B38+C38)</f>
        <v>0.146341463414634</v>
      </c>
      <c r="E38" s="3" t="n">
        <v>1866</v>
      </c>
      <c r="F38" s="3" t="n">
        <v>2515</v>
      </c>
      <c r="G38" s="4" t="n">
        <f aca="false">(E38/F38)</f>
        <v>0.741948310139165</v>
      </c>
      <c r="H38" s="31" t="n">
        <f aca="false">G38-'NBA Totals'!D38</f>
        <v>-0.0187074275657531</v>
      </c>
      <c r="I38" s="32" t="n">
        <f aca="false">F38-'NBA Totals'!G38</f>
        <v>230</v>
      </c>
    </row>
    <row r="39" customFormat="false" ht="25.6" hidden="false" customHeight="false" outlineLevel="0" collapsed="false">
      <c r="A39" s="28" t="s">
        <v>42</v>
      </c>
      <c r="B39" s="3" t="n">
        <v>32</v>
      </c>
      <c r="C39" s="3" t="n">
        <v>50</v>
      </c>
      <c r="D39" s="29" t="n">
        <f aca="false">B39/(B39+C39)</f>
        <v>0.390243902439024</v>
      </c>
      <c r="E39" s="3" t="n">
        <v>2067</v>
      </c>
      <c r="F39" s="3" t="n">
        <v>2683</v>
      </c>
      <c r="G39" s="4" t="n">
        <f aca="false">(E39/F39)</f>
        <v>0.77040626164741</v>
      </c>
      <c r="H39" s="31" t="n">
        <f aca="false">G39-'NBA Totals'!D39</f>
        <v>0.014630684089654</v>
      </c>
      <c r="I39" s="32" t="n">
        <f aca="false">F39-'NBA Totals'!G39</f>
        <v>411</v>
      </c>
    </row>
    <row r="40" customFormat="false" ht="25.6" hidden="false" customHeight="false" outlineLevel="0" collapsed="false">
      <c r="A40" s="28" t="s">
        <v>43</v>
      </c>
      <c r="B40" s="3" t="n">
        <v>31</v>
      </c>
      <c r="C40" s="3" t="n">
        <v>51</v>
      </c>
      <c r="D40" s="29" t="n">
        <f aca="false">B40/(B40+C40)</f>
        <v>0.378048780487805</v>
      </c>
      <c r="E40" s="3" t="n">
        <v>1674</v>
      </c>
      <c r="F40" s="3" t="n">
        <v>2208</v>
      </c>
      <c r="G40" s="4" t="n">
        <f aca="false">(E40/F40)</f>
        <v>0.758152173913044</v>
      </c>
      <c r="H40" s="31" t="n">
        <f aca="false">G40-'NBA Totals'!D40</f>
        <v>-0.00375258799171796</v>
      </c>
      <c r="I40" s="32" t="n">
        <f aca="false">F40-'NBA Totals'!G40</f>
        <v>10.2608695652175</v>
      </c>
    </row>
    <row r="41" customFormat="false" ht="25.6" hidden="false" customHeight="false" outlineLevel="0" collapsed="false">
      <c r="A41" s="28" t="s">
        <v>44</v>
      </c>
      <c r="B41" s="3" t="n">
        <v>30</v>
      </c>
      <c r="C41" s="3" t="n">
        <v>52</v>
      </c>
      <c r="D41" s="29" t="n">
        <f aca="false">B41/(B41+C41)</f>
        <v>0.365853658536585</v>
      </c>
      <c r="E41" s="3" t="n">
        <v>1785</v>
      </c>
      <c r="F41" s="3" t="n">
        <v>2424</v>
      </c>
      <c r="G41" s="4" t="n">
        <f aca="false">(E41/F41)</f>
        <v>0.736386138613861</v>
      </c>
      <c r="H41" s="31" t="n">
        <f aca="false">G41-'NBA Totals'!D41</f>
        <v>-0.0245566223289</v>
      </c>
      <c r="I41" s="32" t="n">
        <f aca="false">F41-'NBA Totals'!G41</f>
        <v>213.521739130435</v>
      </c>
    </row>
    <row r="42" customFormat="false" ht="25.6" hidden="false" customHeight="false" outlineLevel="0" collapsed="false">
      <c r="A42" s="28" t="s">
        <v>45</v>
      </c>
      <c r="B42" s="3" t="n">
        <v>25</v>
      </c>
      <c r="C42" s="3" t="n">
        <v>57</v>
      </c>
      <c r="D42" s="29" t="n">
        <f aca="false">B42/(B42+C42)</f>
        <v>0.304878048780488</v>
      </c>
      <c r="E42" s="3" t="n">
        <v>1589</v>
      </c>
      <c r="F42" s="3" t="n">
        <v>2195</v>
      </c>
      <c r="G42" s="4" t="n">
        <f aca="false">(E42/F42)</f>
        <v>0.723917995444191</v>
      </c>
      <c r="H42" s="31" t="n">
        <f aca="false">G42-'NBA Totals'!D42</f>
        <v>-0.01459790561588</v>
      </c>
      <c r="I42" s="32" t="n">
        <f aca="false">F42-'NBA Totals'!G42</f>
        <v>95.8695652173915</v>
      </c>
    </row>
    <row r="43" customFormat="false" ht="25.6" hidden="false" customHeight="false" outlineLevel="0" collapsed="false">
      <c r="A43" s="28" t="s">
        <v>46</v>
      </c>
      <c r="B43" s="3" t="n">
        <v>17</v>
      </c>
      <c r="C43" s="3" t="n">
        <v>65</v>
      </c>
      <c r="D43" s="29" t="n">
        <f aca="false">B43/(B43+C43)</f>
        <v>0.207317073170732</v>
      </c>
      <c r="E43" s="3" t="n">
        <v>1693</v>
      </c>
      <c r="F43" s="3" t="n">
        <v>2341</v>
      </c>
      <c r="G43" s="4" t="n">
        <f aca="false">(E43/F43)</f>
        <v>0.723195215719778</v>
      </c>
      <c r="H43" s="31" t="n">
        <f aca="false">G43-'NBA Totals'!D43</f>
        <v>-0.0215600290354671</v>
      </c>
      <c r="I43" s="32" t="n">
        <f aca="false">F43-'NBA Totals'!G43</f>
        <v>211.739130434783</v>
      </c>
    </row>
    <row r="44" customFormat="false" ht="25.6" hidden="false" customHeight="false" outlineLevel="0" collapsed="false">
      <c r="A44" s="28" t="s">
        <v>47</v>
      </c>
      <c r="B44" s="3" t="n">
        <v>36</v>
      </c>
      <c r="C44" s="3" t="n">
        <v>46</v>
      </c>
      <c r="D44" s="29" t="n">
        <f aca="false">B44/(B44+C44)</f>
        <v>0.439024390243902</v>
      </c>
      <c r="E44" s="3" t="n">
        <v>1651</v>
      </c>
      <c r="F44" s="3" t="n">
        <v>2246</v>
      </c>
      <c r="G44" s="4" t="n">
        <f aca="false">(E44/F44)</f>
        <v>0.735084594835263</v>
      </c>
      <c r="H44" s="31" t="n">
        <f aca="false">G44-'NBA Totals'!D44</f>
        <v>-0.015780457067851</v>
      </c>
      <c r="I44" s="32" t="n">
        <f aca="false">F44-'NBA Totals'!G44</f>
        <v>94.5652173913045</v>
      </c>
    </row>
    <row r="45" customFormat="false" ht="25.6" hidden="false" customHeight="false" outlineLevel="0" collapsed="false">
      <c r="A45" s="28" t="s">
        <v>48</v>
      </c>
      <c r="B45" s="3" t="n">
        <v>35</v>
      </c>
      <c r="C45" s="3" t="n">
        <v>47</v>
      </c>
      <c r="D45" s="29" t="n">
        <f aca="false">B45/(B45+C45)</f>
        <v>0.426829268292683</v>
      </c>
      <c r="E45" s="3" t="n">
        <v>1595</v>
      </c>
      <c r="F45" s="3" t="n">
        <v>2167</v>
      </c>
      <c r="G45" s="4" t="n">
        <f aca="false">(E45/F45)</f>
        <v>0.736040609137056</v>
      </c>
      <c r="H45" s="31" t="n">
        <f aca="false">G45-'NBA Totals'!D45</f>
        <v>-0.030146441222656</v>
      </c>
      <c r="I45" s="32" t="n">
        <f aca="false">F45-'NBA Totals'!G45</f>
        <v>97.2272727272725</v>
      </c>
    </row>
    <row r="46" customFormat="false" ht="25.6" hidden="false" customHeight="false" outlineLevel="0" collapsed="false">
      <c r="A46" s="28" t="s">
        <v>49</v>
      </c>
      <c r="B46" s="3" t="n">
        <v>43</v>
      </c>
      <c r="C46" s="3" t="n">
        <v>39</v>
      </c>
      <c r="D46" s="29" t="n">
        <f aca="false">B46/(B46+C46)</f>
        <v>0.524390243902439</v>
      </c>
      <c r="E46" s="3" t="n">
        <v>1836</v>
      </c>
      <c r="F46" s="3" t="n">
        <v>2471</v>
      </c>
      <c r="G46" s="4" t="n">
        <f aca="false">(E46/F46)</f>
        <v>0.743019020639417</v>
      </c>
      <c r="H46" s="31" t="n">
        <f aca="false">G46-'NBA Totals'!D46</f>
        <v>-0.00963115603902798</v>
      </c>
      <c r="I46" s="32" t="n">
        <f aca="false">F46-'NBA Totals'!G46</f>
        <v>361.681818181818</v>
      </c>
    </row>
    <row r="47" customFormat="false" ht="25.6" hidden="false" customHeight="false" outlineLevel="0" collapsed="false">
      <c r="A47" s="28" t="s">
        <v>50</v>
      </c>
      <c r="B47" s="3" t="n">
        <v>27</v>
      </c>
      <c r="C47" s="3" t="n">
        <v>55</v>
      </c>
      <c r="D47" s="29" t="n">
        <f aca="false">B47/(B47+C47)</f>
        <v>0.329268292682927</v>
      </c>
      <c r="E47" s="3" t="n">
        <v>1808</v>
      </c>
      <c r="F47" s="3" t="n">
        <v>2314</v>
      </c>
      <c r="G47" s="4" t="n">
        <f aca="false">(E47/F47)</f>
        <v>0.78133102852204</v>
      </c>
      <c r="H47" s="31" t="n">
        <f aca="false">G47-'NBA Totals'!D47</f>
        <v>0.0278099017614769</v>
      </c>
      <c r="I47" s="32" t="n">
        <f aca="false">F47-'NBA Totals'!G47</f>
        <v>199.590909090909</v>
      </c>
    </row>
    <row r="48" customFormat="false" ht="25.6" hidden="false" customHeight="false" outlineLevel="0" collapsed="false">
      <c r="A48" s="28" t="s">
        <v>51</v>
      </c>
      <c r="B48" s="3" t="n">
        <v>30</v>
      </c>
      <c r="C48" s="3" t="n">
        <v>52</v>
      </c>
      <c r="D48" s="29" t="n">
        <f aca="false">B48/(B48+C48)</f>
        <v>0.365853658536585</v>
      </c>
      <c r="E48" s="3" t="n">
        <v>1880</v>
      </c>
      <c r="F48" s="3" t="n">
        <v>2492</v>
      </c>
      <c r="G48" s="4" t="n">
        <f aca="false">(E48/F48)</f>
        <v>0.754414125200642</v>
      </c>
      <c r="H48" s="31" t="n">
        <f aca="false">G48-'NBA Totals'!D48</f>
        <v>0.00351159812483004</v>
      </c>
      <c r="I48" s="32" t="n">
        <f aca="false">F48-'NBA Totals'!G48</f>
        <v>421.045454545455</v>
      </c>
    </row>
    <row r="49" customFormat="false" ht="25.6" hidden="false" customHeight="false" outlineLevel="0" collapsed="false">
      <c r="A49" s="28" t="s">
        <v>52</v>
      </c>
      <c r="B49" s="3" t="n">
        <v>46</v>
      </c>
      <c r="C49" s="3" t="n">
        <v>36</v>
      </c>
      <c r="D49" s="29" t="n">
        <f aca="false">B49/(B49+C49)</f>
        <v>0.560975609756098</v>
      </c>
      <c r="E49" s="30" t="n">
        <v>1833</v>
      </c>
      <c r="F49" s="3" t="n">
        <v>2368</v>
      </c>
      <c r="G49" s="4" t="n">
        <f aca="false">(E49/F49)</f>
        <v>0.774070945945946</v>
      </c>
      <c r="H49" s="31" t="n">
        <f aca="false">G49-'NBA Totals'!D49</f>
        <v>0.0231415779162061</v>
      </c>
      <c r="I49" s="32" t="n">
        <f aca="false">F49-'NBA Totals'!G49</f>
        <v>-130.166666666667</v>
      </c>
    </row>
    <row r="50" customFormat="false" ht="25.6" hidden="false" customHeight="false" outlineLevel="0" collapsed="false">
      <c r="A50" s="28" t="s">
        <v>53</v>
      </c>
      <c r="B50" s="3" t="n">
        <v>49</v>
      </c>
      <c r="C50" s="3" t="n">
        <v>33</v>
      </c>
      <c r="D50" s="29" t="n">
        <f aca="false">B50/(B50+C50)</f>
        <v>0.597560975609756</v>
      </c>
      <c r="E50" s="3" t="n">
        <v>1735</v>
      </c>
      <c r="F50" s="3" t="n">
        <v>2224</v>
      </c>
      <c r="G50" s="4" t="n">
        <f aca="false">(E50/F50)</f>
        <v>0.780125899280576</v>
      </c>
      <c r="H50" s="31" t="n">
        <f aca="false">G50-'NBA Totals'!D50</f>
        <v>0.0142528834075599</v>
      </c>
      <c r="I50" s="32" t="n">
        <f aca="false">F50-'NBA Totals'!G50</f>
        <v>-88.9444444444443</v>
      </c>
    </row>
    <row r="51" customFormat="false" ht="25.6" hidden="false" customHeight="false" outlineLevel="0" collapsed="false">
      <c r="A51" s="28" t="s">
        <v>54</v>
      </c>
      <c r="B51" s="3" t="n">
        <v>42</v>
      </c>
      <c r="C51" s="3" t="n">
        <v>40</v>
      </c>
      <c r="D51" s="29" t="n">
        <f aca="false">B51/(B51+C51)</f>
        <v>0.51219512195122</v>
      </c>
      <c r="E51" s="3" t="n">
        <v>1699</v>
      </c>
      <c r="F51" s="3" t="n">
        <v>2221</v>
      </c>
      <c r="G51" s="4" t="n">
        <f aca="false">(E51/F51)</f>
        <v>0.764970733903647</v>
      </c>
      <c r="H51" s="31" t="n">
        <f aca="false">G51-'NBA Totals'!D51</f>
        <v>-0.00668280940344002</v>
      </c>
      <c r="I51" s="32" t="n">
        <f aca="false">F51-'NBA Totals'!G51</f>
        <v>-108</v>
      </c>
    </row>
    <row r="52" customFormat="false" ht="25.6" hidden="false" customHeight="false" outlineLevel="0" collapsed="false">
      <c r="A52" s="28" t="s">
        <v>55</v>
      </c>
      <c r="B52" s="3" t="n">
        <v>21</v>
      </c>
      <c r="C52" s="3" t="n">
        <v>61</v>
      </c>
      <c r="D52" s="29" t="n">
        <f aca="false">B52/(B52+C52)</f>
        <v>0.25609756097561</v>
      </c>
      <c r="E52" s="3" t="n">
        <v>1399</v>
      </c>
      <c r="F52" s="3" t="n">
        <v>1966</v>
      </c>
      <c r="G52" s="4" t="n">
        <f aca="false">(E52/F52)</f>
        <v>0.711597151576806</v>
      </c>
      <c r="H52" s="31" t="n">
        <f aca="false">G52-'NBA Totals'!D52</f>
        <v>-0.047296129055605</v>
      </c>
      <c r="I52" s="32" t="n">
        <f aca="false">F52-'NBA Totals'!G52</f>
        <v>-464.941176470588</v>
      </c>
    </row>
    <row r="53" customFormat="false" ht="25.6" hidden="false" customHeight="false" outlineLevel="0" collapsed="false">
      <c r="A53" s="28" t="s">
        <v>56</v>
      </c>
      <c r="B53" s="3" t="n">
        <v>22</v>
      </c>
      <c r="C53" s="3" t="n">
        <v>60</v>
      </c>
      <c r="D53" s="29" t="n">
        <f aca="false">B53/(B53+C53)</f>
        <v>0.268292682926829</v>
      </c>
      <c r="E53" s="3" t="n">
        <v>1549</v>
      </c>
      <c r="F53" s="3" t="n">
        <v>2219</v>
      </c>
      <c r="G53" s="4" t="n">
        <f aca="false">(E53/F53)</f>
        <v>0.698062190175755</v>
      </c>
      <c r="H53" s="31" t="n">
        <f aca="false">G53-'NBA Totals'!D53</f>
        <v>-0.048732681619117</v>
      </c>
      <c r="I53" s="32" t="n">
        <f aca="false">F53-'NBA Totals'!G53</f>
        <v>-648</v>
      </c>
    </row>
    <row r="54" customFormat="false" ht="25.6" hidden="false" customHeight="false" outlineLevel="0" collapsed="false">
      <c r="A54" s="28" t="s">
        <v>57</v>
      </c>
      <c r="B54" s="3" t="n">
        <v>22</v>
      </c>
      <c r="C54" s="3" t="n">
        <v>60</v>
      </c>
      <c r="D54" s="29" t="n">
        <f aca="false">B54/(B54+C54)</f>
        <v>0.268292682926829</v>
      </c>
      <c r="E54" s="3" t="n">
        <v>1805</v>
      </c>
      <c r="F54" s="3" t="n">
        <v>2504</v>
      </c>
      <c r="G54" s="4" t="n">
        <f aca="false">(E54/F54)</f>
        <v>0.720846645367412</v>
      </c>
      <c r="H54" s="31" t="n">
        <f aca="false">G54-'NBA Totals'!D54</f>
        <v>-0.0222726206876339</v>
      </c>
      <c r="I54" s="32" t="n">
        <f aca="false">F54-'NBA Totals'!G54</f>
        <v>-493.235294117647</v>
      </c>
    </row>
    <row r="55" customFormat="false" ht="25.6" hidden="false" customHeight="false" outlineLevel="0" collapsed="false"/>
    <row r="56" customFormat="false" ht="25.6" hidden="false" customHeight="false" outlineLevel="0" collapsed="false"/>
    <row r="57" customFormat="false" ht="25.6" hidden="false" customHeight="false" outlineLevel="0" collapsed="false"/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>
      <c r="H81" s="31" t="n">
        <f aca="false">MIN(H4:H78)</f>
        <v>-0.0710070799017479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5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3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Q43" activeCellId="0" sqref="Q43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47</v>
      </c>
      <c r="C1" s="3" t="n">
        <v>35</v>
      </c>
      <c r="D1" s="29" t="n">
        <f aca="false">B1/(B1+C1)</f>
        <v>0.573170731707317</v>
      </c>
      <c r="E1" s="3" t="n">
        <v>1550</v>
      </c>
      <c r="F1" s="3" t="n">
        <v>1983</v>
      </c>
      <c r="G1" s="3" t="n">
        <v>0.782</v>
      </c>
      <c r="H1" s="31" t="n">
        <f aca="false">G1-'NBA Totals'!D1</f>
        <v>-0.00141013824884795</v>
      </c>
      <c r="I1" s="32" t="n">
        <f aca="false">F1-'NBA Totals'!G1</f>
        <v>315.9</v>
      </c>
    </row>
    <row r="2" customFormat="false" ht="25.6" hidden="false" customHeight="false" outlineLevel="0" collapsed="false">
      <c r="A2" s="28" t="s">
        <v>1</v>
      </c>
      <c r="B2" s="3" t="n">
        <v>43</v>
      </c>
      <c r="C2" s="3" t="n">
        <v>39</v>
      </c>
      <c r="D2" s="29" t="n">
        <f aca="false">B2/(B2+C2)</f>
        <v>0.524390243902439</v>
      </c>
      <c r="E2" s="3" t="n">
        <v>1691</v>
      </c>
      <c r="F2" s="30" t="n">
        <v>2182</v>
      </c>
      <c r="G2" s="3" t="n">
        <v>0.775</v>
      </c>
      <c r="H2" s="31" t="n">
        <f aca="false">G2-'NBA Totals'!D2</f>
        <v>-0.00797872340425498</v>
      </c>
      <c r="I2" s="32" t="n">
        <f aca="false">F2-'NBA Totals'!G2</f>
        <v>380.8</v>
      </c>
    </row>
    <row r="3" customFormat="false" ht="25.6" hidden="false" customHeight="false" outlineLevel="0" collapsed="false">
      <c r="A3" s="28" t="s">
        <v>2</v>
      </c>
      <c r="B3" s="3" t="n">
        <v>33</v>
      </c>
      <c r="C3" s="3" t="n">
        <v>49</v>
      </c>
      <c r="D3" s="29" t="n">
        <f aca="false">B3/(B3+C3)</f>
        <v>0.402439024390244</v>
      </c>
      <c r="E3" s="3" t="n">
        <v>1380</v>
      </c>
      <c r="F3" s="3" t="n">
        <v>1884</v>
      </c>
      <c r="G3" s="3" t="n">
        <v>0.732</v>
      </c>
      <c r="H3" s="31" t="n">
        <f aca="false">G3-'NBA Totals'!D3</f>
        <v>-0.039689497716895</v>
      </c>
      <c r="I3" s="32" t="n">
        <f aca="false">F3-'NBA Totals'!G3</f>
        <v>207.266666666667</v>
      </c>
    </row>
    <row r="4" customFormat="false" ht="25.6" hidden="false" customHeight="false" outlineLevel="0" collapsed="false">
      <c r="A4" s="28" t="s">
        <v>3</v>
      </c>
      <c r="B4" s="3" t="n">
        <v>42</v>
      </c>
      <c r="C4" s="3" t="n">
        <v>30</v>
      </c>
      <c r="D4" s="29" t="n">
        <f aca="false">B4/(B4+C4)</f>
        <v>0.583333333333333</v>
      </c>
      <c r="E4" s="3" t="n">
        <v>1241</v>
      </c>
      <c r="F4" s="3" t="n">
        <v>1679</v>
      </c>
      <c r="G4" s="3" t="n">
        <v>0.739</v>
      </c>
      <c r="H4" s="31" t="n">
        <f aca="false">G4-'NBA Totals'!D4</f>
        <v>-0.040816513761468</v>
      </c>
      <c r="I4" s="32" t="n">
        <f aca="false">F4-'NBA Totals'!G4</f>
        <v>216.733333333333</v>
      </c>
    </row>
    <row r="5" customFormat="false" ht="25.6" hidden="false" customHeight="false" outlineLevel="0" collapsed="false">
      <c r="A5" s="28" t="s">
        <v>4</v>
      </c>
      <c r="B5" s="3" t="n">
        <v>52</v>
      </c>
      <c r="C5" s="3" t="n">
        <v>19</v>
      </c>
      <c r="D5" s="29" t="n">
        <f aca="false">B5/(B5+C5)</f>
        <v>0.732394366197183</v>
      </c>
      <c r="E5" s="3" t="n">
        <v>1260</v>
      </c>
      <c r="F5" s="3" t="n">
        <v>1728</v>
      </c>
      <c r="G5" s="3" t="n">
        <v>0.729</v>
      </c>
      <c r="H5" s="31" t="n">
        <f aca="false">G5-'NBA Totals'!D5</f>
        <v>-0.045891774891775</v>
      </c>
      <c r="I5" s="32" t="n">
        <f aca="false">F5-'NBA Totals'!G5</f>
        <v>201.233333333333</v>
      </c>
    </row>
    <row r="6" customFormat="false" ht="25.6" hidden="false" customHeight="false" outlineLevel="0" collapsed="false">
      <c r="A6" s="28" t="s">
        <v>5</v>
      </c>
      <c r="B6" s="3" t="n">
        <v>37</v>
      </c>
      <c r="C6" s="3" t="n">
        <v>45</v>
      </c>
      <c r="D6" s="29" t="n">
        <f aca="false">B6/(B6+C6)</f>
        <v>0.451219512195122</v>
      </c>
      <c r="E6" s="3" t="n">
        <v>1336</v>
      </c>
      <c r="F6" s="3" t="n">
        <v>1910</v>
      </c>
      <c r="G6" s="3" t="n">
        <v>0.699</v>
      </c>
      <c r="H6" s="31" t="n">
        <f aca="false">G6-'NBA Totals'!D6</f>
        <v>-0.0672337662337661</v>
      </c>
      <c r="I6" s="32" t="n">
        <f aca="false">F6-'NBA Totals'!G6</f>
        <v>138.5</v>
      </c>
    </row>
    <row r="7" customFormat="false" ht="25.6" hidden="false" customHeight="false" outlineLevel="0" collapsed="false">
      <c r="A7" s="28" t="s">
        <v>6</v>
      </c>
      <c r="B7" s="3" t="n">
        <v>35</v>
      </c>
      <c r="C7" s="3" t="n">
        <v>47</v>
      </c>
      <c r="D7" s="29" t="n">
        <f aca="false">B7/(B7+C7)</f>
        <v>0.426829268292683</v>
      </c>
      <c r="E7" s="3" t="n">
        <v>1364</v>
      </c>
      <c r="F7" s="3" t="n">
        <v>1910</v>
      </c>
      <c r="G7" s="3" t="n">
        <v>0.714</v>
      </c>
      <c r="H7" s="31" t="n">
        <f aca="false">G7-'NBA Totals'!D7</f>
        <v>-0.050976958525346</v>
      </c>
      <c r="I7" s="32" t="n">
        <f aca="false">F7-'NBA Totals'!G7</f>
        <v>243.7</v>
      </c>
    </row>
    <row r="8" customFormat="false" ht="25.6" hidden="false" customHeight="false" outlineLevel="0" collapsed="false">
      <c r="A8" s="28" t="s">
        <v>7</v>
      </c>
      <c r="B8" s="3" t="n">
        <v>26</v>
      </c>
      <c r="C8" s="3" t="n">
        <v>56</v>
      </c>
      <c r="D8" s="29" t="n">
        <f aca="false">B8/(B8+C8)</f>
        <v>0.317073170731707</v>
      </c>
      <c r="E8" s="3" t="n">
        <v>1397</v>
      </c>
      <c r="F8" s="3" t="n">
        <v>1853</v>
      </c>
      <c r="G8" s="3" t="n">
        <v>0.754</v>
      </c>
      <c r="H8" s="31" t="n">
        <f aca="false">G8-'NBA Totals'!D8</f>
        <v>-0.016562770562771</v>
      </c>
      <c r="I8" s="32" t="n">
        <f aca="false">F8-'NBA Totals'!G8</f>
        <v>70.9000000000001</v>
      </c>
    </row>
    <row r="9" customFormat="false" ht="25.6" hidden="false" customHeight="false" outlineLevel="0" collapsed="false">
      <c r="A9" s="28" t="s">
        <v>8</v>
      </c>
      <c r="B9" s="3" t="n">
        <v>17</v>
      </c>
      <c r="C9" s="3" t="n">
        <v>65</v>
      </c>
      <c r="D9" s="29" t="n">
        <f aca="false">B9/(B9+C9)</f>
        <v>0.207317073170732</v>
      </c>
      <c r="E9" s="3" t="n">
        <v>1583</v>
      </c>
      <c r="F9" s="3" t="n">
        <v>2028</v>
      </c>
      <c r="G9" s="3" t="n">
        <v>0.781</v>
      </c>
      <c r="H9" s="31" t="n">
        <f aca="false">G9-'NBA Totals'!D9</f>
        <v>0.024589743589744</v>
      </c>
      <c r="I9" s="32" t="n">
        <f aca="false">F9-'NBA Totals'!G9</f>
        <v>237.933333333333</v>
      </c>
    </row>
    <row r="10" customFormat="false" ht="25.6" hidden="false" customHeight="false" outlineLevel="0" collapsed="false">
      <c r="A10" s="28" t="s">
        <v>9</v>
      </c>
      <c r="B10" s="3" t="n">
        <v>21</v>
      </c>
      <c r="C10" s="3" t="n">
        <v>61</v>
      </c>
      <c r="D10" s="29" t="n">
        <f aca="false">B10/(B10+C10)</f>
        <v>0.25609756097561</v>
      </c>
      <c r="E10" s="3" t="n">
        <v>1433</v>
      </c>
      <c r="F10" s="3" t="n">
        <v>1935</v>
      </c>
      <c r="G10" s="3" t="n">
        <v>0.741</v>
      </c>
      <c r="H10" s="31" t="n">
        <f aca="false">G10-'NBA Totals'!D10</f>
        <v>-0.00900000000000001</v>
      </c>
      <c r="I10" s="32" t="n">
        <f aca="false">F10-'NBA Totals'!G10</f>
        <v>181.466666666667</v>
      </c>
    </row>
    <row r="11" customFormat="false" ht="25.6" hidden="false" customHeight="false" outlineLevel="0" collapsed="false">
      <c r="A11" s="28" t="s">
        <v>10</v>
      </c>
      <c r="B11" s="3" t="n">
        <v>27</v>
      </c>
      <c r="C11" s="3" t="n">
        <v>55</v>
      </c>
      <c r="D11" s="29" t="n">
        <f aca="false">B11/(B11+C11)</f>
        <v>0.329268292682927</v>
      </c>
      <c r="E11" s="3" t="n">
        <v>1390</v>
      </c>
      <c r="F11" s="3" t="n">
        <v>1835</v>
      </c>
      <c r="G11" s="3" t="n">
        <v>0.757</v>
      </c>
      <c r="H11" s="31" t="n">
        <f aca="false">G11-'NBA Totals'!D11</f>
        <v>0.00276271186440702</v>
      </c>
      <c r="I11" s="32" t="n">
        <f aca="false">F11-'NBA Totals'!G11</f>
        <v>25.8</v>
      </c>
    </row>
    <row r="12" customFormat="false" ht="25.6" hidden="false" customHeight="false" outlineLevel="0" collapsed="false">
      <c r="A12" s="28" t="s">
        <v>11</v>
      </c>
      <c r="B12" s="3" t="n">
        <v>45</v>
      </c>
      <c r="C12" s="3" t="n">
        <v>37</v>
      </c>
      <c r="D12" s="29" t="n">
        <f aca="false">B12/(B12+C12)</f>
        <v>0.548780487804878</v>
      </c>
      <c r="E12" s="3" t="n">
        <v>1584</v>
      </c>
      <c r="F12" s="30" t="n">
        <v>2289</v>
      </c>
      <c r="G12" s="3" t="n">
        <v>0.692</v>
      </c>
      <c r="H12" s="31" t="n">
        <f aca="false">G12-'NBA Totals'!D12</f>
        <v>-0.0602522522522521</v>
      </c>
      <c r="I12" s="32" t="n">
        <f aca="false">F12-'NBA Totals'!G12</f>
        <v>591.066666666667</v>
      </c>
    </row>
    <row r="13" customFormat="false" ht="25.6" hidden="false" customHeight="false" outlineLevel="0" collapsed="false">
      <c r="A13" s="28" t="s">
        <v>12</v>
      </c>
      <c r="B13" s="3" t="n">
        <v>41</v>
      </c>
      <c r="C13" s="3" t="n">
        <v>25</v>
      </c>
      <c r="D13" s="29" t="n">
        <f aca="false">B13/(B13+C13)</f>
        <v>0.621212121212121</v>
      </c>
      <c r="E13" s="3" t="n">
        <v>1202</v>
      </c>
      <c r="F13" s="3" t="n">
        <v>1589</v>
      </c>
      <c r="G13" s="3" t="n">
        <v>0.756</v>
      </c>
      <c r="H13" s="31" t="n">
        <f aca="false">G13-'NBA Totals'!D13</f>
        <v>0.00488888888888905</v>
      </c>
      <c r="I13" s="32" t="n">
        <f aca="false">F13-'NBA Totals'!G13</f>
        <v>202.866666666667</v>
      </c>
    </row>
    <row r="14" customFormat="false" ht="25.6" hidden="false" customHeight="false" outlineLevel="0" collapsed="false">
      <c r="A14" s="28" t="s">
        <v>13</v>
      </c>
      <c r="B14" s="3" t="n">
        <v>57</v>
      </c>
      <c r="C14" s="3" t="n">
        <v>25</v>
      </c>
      <c r="D14" s="29" t="n">
        <f aca="false">B14/(B14+C14)</f>
        <v>0.695121951219512</v>
      </c>
      <c r="E14" s="3" t="n">
        <v>1541</v>
      </c>
      <c r="F14" s="3" t="n">
        <v>1979</v>
      </c>
      <c r="G14" s="3" t="n">
        <v>0.779</v>
      </c>
      <c r="H14" s="31" t="n">
        <f aca="false">G14-'NBA Totals'!D14</f>
        <v>0.0167049180327871</v>
      </c>
      <c r="I14" s="32" t="n">
        <f aca="false">F14-'NBA Totals'!G14</f>
        <v>109.033333333333</v>
      </c>
    </row>
    <row r="15" customFormat="false" ht="25.6" hidden="false" customHeight="false" outlineLevel="0" collapsed="false">
      <c r="A15" s="28" t="s">
        <v>14</v>
      </c>
      <c r="B15" s="3" t="n">
        <v>57</v>
      </c>
      <c r="C15" s="3" t="n">
        <v>25</v>
      </c>
      <c r="D15" s="29" t="n">
        <f aca="false">B15/(B15+C15)</f>
        <v>0.695121951219512</v>
      </c>
      <c r="E15" s="3" t="n">
        <v>1519</v>
      </c>
      <c r="F15" s="3" t="n">
        <v>1985</v>
      </c>
      <c r="G15" s="3" t="n">
        <v>0.765</v>
      </c>
      <c r="H15" s="31" t="n">
        <f aca="false">G15-'NBA Totals'!D15</f>
        <v>0.00581632653061204</v>
      </c>
      <c r="I15" s="32" t="n">
        <f aca="false">F15-'NBA Totals'!G15</f>
        <v>104.666666666667</v>
      </c>
    </row>
    <row r="16" customFormat="false" ht="25.6" hidden="false" customHeight="false" outlineLevel="0" collapsed="false">
      <c r="A16" s="28" t="s">
        <v>15</v>
      </c>
      <c r="B16" s="3" t="n">
        <v>65</v>
      </c>
      <c r="C16" s="3" t="n">
        <v>17</v>
      </c>
      <c r="D16" s="29" t="n">
        <f aca="false">B16/(B16+C16)</f>
        <v>0.792682926829268</v>
      </c>
      <c r="E16" s="3" t="n">
        <v>1607</v>
      </c>
      <c r="F16" s="3" t="n">
        <v>2087</v>
      </c>
      <c r="G16" s="3" t="n">
        <v>0.77</v>
      </c>
      <c r="H16" s="31" t="n">
        <f aca="false">G16-'NBA Totals'!D16</f>
        <v>-0.00327935222672093</v>
      </c>
      <c r="I16" s="32" t="n">
        <f aca="false">F16-'NBA Totals'!G16</f>
        <v>174.7</v>
      </c>
    </row>
    <row r="17" customFormat="false" ht="25.6" hidden="false" customHeight="false" outlineLevel="0" collapsed="false">
      <c r="A17" s="28" t="s">
        <v>16</v>
      </c>
      <c r="B17" s="3" t="n">
        <v>57</v>
      </c>
      <c r="C17" s="3" t="n">
        <v>25</v>
      </c>
      <c r="D17" s="29" t="n">
        <f aca="false">B17/(B17+C17)</f>
        <v>0.695121951219512</v>
      </c>
      <c r="E17" s="3" t="n">
        <v>1746</v>
      </c>
      <c r="F17" s="3" t="n">
        <v>2270</v>
      </c>
      <c r="G17" s="3" t="n">
        <v>0.769</v>
      </c>
      <c r="H17" s="31" t="n">
        <f aca="false">G17-'NBA Totals'!D17</f>
        <v>0.013979919678715</v>
      </c>
      <c r="I17" s="32" t="n">
        <f aca="false">F17-'NBA Totals'!G17</f>
        <v>349.2</v>
      </c>
    </row>
    <row r="18" customFormat="false" ht="25.6" hidden="false" customHeight="false" outlineLevel="0" collapsed="false">
      <c r="A18" s="28" t="s">
        <v>17</v>
      </c>
      <c r="B18" s="3" t="n">
        <v>42</v>
      </c>
      <c r="C18" s="3" t="n">
        <v>40</v>
      </c>
      <c r="D18" s="29" t="n">
        <f aca="false">B18/(B18+C18)</f>
        <v>0.51219512195122</v>
      </c>
      <c r="E18" s="3" t="n">
        <v>1660</v>
      </c>
      <c r="F18" s="3" t="n">
        <v>2221</v>
      </c>
      <c r="G18" s="3" t="n">
        <v>0.747</v>
      </c>
      <c r="H18" s="31" t="n">
        <f aca="false">G18-'NBA Totals'!D18</f>
        <v>-0.00395785440613006</v>
      </c>
      <c r="I18" s="32" t="n">
        <f aca="false">F18-'NBA Totals'!G18</f>
        <v>214.966666666667</v>
      </c>
    </row>
    <row r="19" customFormat="false" ht="25.6" hidden="false" customHeight="false" outlineLevel="0" collapsed="false">
      <c r="A19" s="28" t="s">
        <v>18</v>
      </c>
      <c r="B19" s="3" t="n">
        <v>45</v>
      </c>
      <c r="C19" s="3" t="n">
        <v>37</v>
      </c>
      <c r="D19" s="29" t="n">
        <f aca="false">B19/(B19+C19)</f>
        <v>0.548780487804878</v>
      </c>
      <c r="E19" s="3" t="n">
        <v>1618</v>
      </c>
      <c r="F19" s="3" t="n">
        <v>2172</v>
      </c>
      <c r="G19" s="3" t="n">
        <v>0.745</v>
      </c>
      <c r="H19" s="31" t="n">
        <f aca="false">G19-'NBA Totals'!D19</f>
        <v>-0.000247148288972987</v>
      </c>
      <c r="I19" s="32" t="n">
        <f aca="false">F19-'NBA Totals'!G19</f>
        <v>143.366666666667</v>
      </c>
    </row>
    <row r="20" customFormat="false" ht="25.6" hidden="false" customHeight="false" outlineLevel="0" collapsed="false">
      <c r="A20" s="28" t="s">
        <v>19</v>
      </c>
      <c r="B20" s="3" t="n">
        <v>34</v>
      </c>
      <c r="C20" s="3" t="n">
        <v>48</v>
      </c>
      <c r="D20" s="29" t="n">
        <f aca="false">B20/(B20+C20)</f>
        <v>0.414634146341463</v>
      </c>
      <c r="E20" s="3" t="n">
        <v>1661</v>
      </c>
      <c r="F20" s="3" t="n">
        <v>2137</v>
      </c>
      <c r="G20" s="3" t="n">
        <v>0.777</v>
      </c>
      <c r="H20" s="31" t="n">
        <f aca="false">G20-'NBA Totals'!D20</f>
        <v>0.022210727969349</v>
      </c>
      <c r="I20" s="32" t="n">
        <f aca="false">F20-'NBA Totals'!G20</f>
        <v>142.833333333333</v>
      </c>
    </row>
    <row r="21" customFormat="false" ht="25.6" hidden="false" customHeight="false" outlineLevel="0" collapsed="false">
      <c r="A21" s="28" t="s">
        <v>20</v>
      </c>
      <c r="B21" s="3" t="n">
        <v>56</v>
      </c>
      <c r="C21" s="3" t="n">
        <v>26</v>
      </c>
      <c r="D21" s="29" t="n">
        <f aca="false">B21/(B21+C21)</f>
        <v>0.682926829268293</v>
      </c>
      <c r="E21" s="3" t="n">
        <v>1631</v>
      </c>
      <c r="F21" s="30" t="n">
        <v>2352</v>
      </c>
      <c r="G21" s="3" t="n">
        <v>0.693</v>
      </c>
      <c r="H21" s="31" t="n">
        <f aca="false">G21-'NBA Totals'!D21</f>
        <v>-0.0590661157024791</v>
      </c>
      <c r="I21" s="32" t="n">
        <f aca="false">F21-'NBA Totals'!G21</f>
        <v>437.310344827586</v>
      </c>
    </row>
    <row r="22" customFormat="false" ht="25.6" hidden="false" customHeight="false" outlineLevel="0" collapsed="false">
      <c r="A22" s="28" t="s">
        <v>21</v>
      </c>
      <c r="B22" s="3" t="n">
        <v>50</v>
      </c>
      <c r="C22" s="3" t="n">
        <v>32</v>
      </c>
      <c r="D22" s="29" t="n">
        <f aca="false">B22/(B22+C22)</f>
        <v>0.609756097560976</v>
      </c>
      <c r="E22" s="3" t="n">
        <v>1562</v>
      </c>
      <c r="F22" s="3" t="n">
        <v>2129</v>
      </c>
      <c r="G22" s="3" t="n">
        <v>0.734</v>
      </c>
      <c r="H22" s="31" t="n">
        <f aca="false">G22-'NBA Totals'!D22</f>
        <v>-0.024196721311475</v>
      </c>
      <c r="I22" s="32" t="n">
        <f aca="false">F22-'NBA Totals'!G22</f>
        <v>196.793103448276</v>
      </c>
    </row>
    <row r="23" customFormat="false" ht="25.6" hidden="false" customHeight="false" outlineLevel="0" collapsed="false">
      <c r="A23" s="28" t="s">
        <v>22</v>
      </c>
      <c r="B23" s="3" t="n">
        <v>58</v>
      </c>
      <c r="C23" s="3" t="n">
        <v>24</v>
      </c>
      <c r="D23" s="29" t="n">
        <f aca="false">B23/(B23+C23)</f>
        <v>0.707317073170732</v>
      </c>
      <c r="E23" s="3" t="n">
        <v>1494</v>
      </c>
      <c r="F23" s="3" t="n">
        <v>2138</v>
      </c>
      <c r="G23" s="3" t="n">
        <v>0.699</v>
      </c>
      <c r="H23" s="31" t="n">
        <f aca="false">G23-'NBA Totals'!D23</f>
        <v>-0.0531008403361341</v>
      </c>
      <c r="I23" s="32" t="n">
        <f aca="false">F23-'NBA Totals'!G23</f>
        <v>317.310344827586</v>
      </c>
    </row>
    <row r="24" customFormat="false" ht="25.6" hidden="false" customHeight="false" outlineLevel="0" collapsed="false">
      <c r="A24" s="28" t="s">
        <v>23</v>
      </c>
      <c r="B24" s="3" t="n">
        <v>56</v>
      </c>
      <c r="C24" s="3" t="n">
        <v>26</v>
      </c>
      <c r="D24" s="29" t="n">
        <f aca="false">B24/(B24+C24)</f>
        <v>0.682926829268293</v>
      </c>
      <c r="E24" s="3" t="n">
        <v>1594</v>
      </c>
      <c r="F24" s="3" t="n">
        <v>2333</v>
      </c>
      <c r="G24" s="3" t="n">
        <v>0.683</v>
      </c>
      <c r="H24" s="31" t="n">
        <f aca="false">G24-'NBA Totals'!D24</f>
        <v>-0.0639879518072289</v>
      </c>
      <c r="I24" s="32" t="n">
        <f aca="false">F24-'NBA Totals'!G24</f>
        <v>477.758620689655</v>
      </c>
    </row>
    <row r="25" customFormat="false" ht="25.6" hidden="false" customHeight="false" outlineLevel="0" collapsed="false">
      <c r="A25" s="28" t="s">
        <v>24</v>
      </c>
      <c r="B25" s="3" t="n">
        <v>67</v>
      </c>
      <c r="C25" s="3" t="n">
        <v>15</v>
      </c>
      <c r="D25" s="29" t="n">
        <f aca="false">B25/(B25+C25)</f>
        <v>0.817073170731707</v>
      </c>
      <c r="E25" s="3" t="n">
        <v>1649</v>
      </c>
      <c r="F25" s="3" t="n">
        <v>2368</v>
      </c>
      <c r="G25" s="3" t="n">
        <v>0.696</v>
      </c>
      <c r="H25" s="31" t="n">
        <f aca="false">G25-'NBA Totals'!D25</f>
        <v>-0.0549881422924901</v>
      </c>
      <c r="I25" s="32" t="n">
        <f aca="false">F25-'NBA Totals'!G25</f>
        <v>467.344827586207</v>
      </c>
    </row>
    <row r="26" customFormat="false" ht="25.6" hidden="false" customHeight="false" outlineLevel="0" collapsed="false">
      <c r="A26" s="28" t="s">
        <v>27</v>
      </c>
      <c r="B26" s="3" t="n">
        <v>31</v>
      </c>
      <c r="C26" s="3" t="n">
        <v>19</v>
      </c>
      <c r="D26" s="29" t="n">
        <f aca="false">B26/(B26+C26)</f>
        <v>0.62</v>
      </c>
      <c r="E26" s="3" t="n">
        <v>1027</v>
      </c>
      <c r="F26" s="3" t="n">
        <v>1503</v>
      </c>
      <c r="G26" s="3" t="n">
        <v>0.683</v>
      </c>
      <c r="H26" s="31" t="n">
        <f aca="false">G26-'NBA Totals'!D26</f>
        <v>-0.0456821705426359</v>
      </c>
      <c r="I26" s="32" t="n">
        <f aca="false">F26-'NBA Totals'!G26</f>
        <v>285.724137931034</v>
      </c>
    </row>
    <row r="27" customFormat="false" ht="25.6" hidden="false" customHeight="false" outlineLevel="0" collapsed="false">
      <c r="A27" s="28" t="s">
        <v>30</v>
      </c>
      <c r="B27" s="3" t="n">
        <v>61</v>
      </c>
      <c r="C27" s="3" t="n">
        <v>21</v>
      </c>
      <c r="D27" s="29" t="n">
        <f aca="false">B27/(B27+C27)</f>
        <v>0.74390243902439</v>
      </c>
      <c r="E27" s="3" t="n">
        <v>1863</v>
      </c>
      <c r="F27" s="30" t="n">
        <v>2743</v>
      </c>
      <c r="G27" s="3" t="n">
        <v>0.679</v>
      </c>
      <c r="H27" s="31" t="n">
        <f aca="false">G27-'NBA Totals'!D27</f>
        <v>-0.058642585551331</v>
      </c>
      <c r="I27" s="32" t="n">
        <f aca="false">F27-'NBA Totals'!G27</f>
        <v>743.862068965517</v>
      </c>
    </row>
    <row r="28" customFormat="false" ht="25.6" hidden="false" customHeight="false" outlineLevel="0" collapsed="false">
      <c r="A28" s="28" t="s">
        <v>31</v>
      </c>
      <c r="B28" s="3" t="n">
        <v>56</v>
      </c>
      <c r="C28" s="3" t="n">
        <v>26</v>
      </c>
      <c r="D28" s="29" t="n">
        <f aca="false">B28/(B28+C28)</f>
        <v>0.682926829268293</v>
      </c>
      <c r="E28" s="3" t="n">
        <v>1613</v>
      </c>
      <c r="F28" s="3" t="n">
        <v>2330</v>
      </c>
      <c r="G28" s="3" t="n">
        <v>0.692</v>
      </c>
      <c r="H28" s="31" t="n">
        <f aca="false">G28-'NBA Totals'!D28</f>
        <v>-0.047130434782609</v>
      </c>
      <c r="I28" s="32" t="n">
        <f aca="false">F28-'NBA Totals'!G28</f>
        <v>385</v>
      </c>
    </row>
    <row r="29" customFormat="false" ht="25.6" hidden="false" customHeight="false" outlineLevel="0" collapsed="false">
      <c r="A29" s="28" t="s">
        <v>32</v>
      </c>
      <c r="B29" s="3" t="n">
        <v>53</v>
      </c>
      <c r="C29" s="3" t="n">
        <v>29</v>
      </c>
      <c r="D29" s="29" t="n">
        <f aca="false">B29/(B29+C29)</f>
        <v>0.646341463414634</v>
      </c>
      <c r="E29" s="3" t="n">
        <v>1529</v>
      </c>
      <c r="F29" s="3" t="n">
        <v>2049</v>
      </c>
      <c r="G29" s="3" t="n">
        <v>0.746</v>
      </c>
      <c r="H29" s="31" t="n">
        <f aca="false">G29-'NBA Totals'!D29</f>
        <v>0.00736363636363602</v>
      </c>
      <c r="I29" s="32" t="n">
        <f aca="false">F29-'NBA Totals'!G29</f>
        <v>38.1724137931035</v>
      </c>
    </row>
    <row r="30" customFormat="false" ht="25.6" hidden="false" customHeight="false" outlineLevel="0" collapsed="false">
      <c r="A30" s="28" t="s">
        <v>33</v>
      </c>
      <c r="B30" s="3" t="n">
        <v>48</v>
      </c>
      <c r="C30" s="3" t="n">
        <v>34</v>
      </c>
      <c r="D30" s="29" t="n">
        <f aca="false">B30/(B30+C30)</f>
        <v>0.585365853658537</v>
      </c>
      <c r="E30" s="3" t="n">
        <v>1523</v>
      </c>
      <c r="F30" s="3" t="n">
        <v>2072</v>
      </c>
      <c r="G30" s="3" t="n">
        <v>0.735</v>
      </c>
      <c r="H30" s="31" t="n">
        <f aca="false">G30-'NBA Totals'!D30</f>
        <v>0.000682656826567984</v>
      </c>
      <c r="I30" s="32" t="n">
        <f aca="false">F30-'NBA Totals'!G30</f>
        <v>3.77777777777783</v>
      </c>
    </row>
    <row r="31" customFormat="false" ht="25.6" hidden="false" customHeight="false" outlineLevel="0" collapsed="false">
      <c r="A31" s="28" t="s">
        <v>34</v>
      </c>
      <c r="B31" s="3" t="n">
        <v>33</v>
      </c>
      <c r="C31" s="3" t="n">
        <v>49</v>
      </c>
      <c r="D31" s="29" t="n">
        <f aca="false">B31/(B31+C31)</f>
        <v>0.402439024390244</v>
      </c>
      <c r="E31" s="3" t="n">
        <v>1410</v>
      </c>
      <c r="F31" s="3" t="n">
        <v>1967</v>
      </c>
      <c r="G31" s="3" t="n">
        <v>0.717</v>
      </c>
      <c r="H31" s="31" t="n">
        <f aca="false">G31-'NBA Totals'!D31</f>
        <v>-0.019842105263158</v>
      </c>
      <c r="I31" s="32" t="n">
        <f aca="false">F31-'NBA Totals'!G31</f>
        <v>-75.3703703703704</v>
      </c>
    </row>
    <row r="32" customFormat="false" ht="25.6" hidden="false" customHeight="false" outlineLevel="0" collapsed="false">
      <c r="A32" s="28" t="s">
        <v>35</v>
      </c>
      <c r="B32" s="3" t="n">
        <v>39</v>
      </c>
      <c r="C32" s="3" t="n">
        <v>43</v>
      </c>
      <c r="D32" s="29" t="n">
        <f aca="false">B32/(B32+C32)</f>
        <v>0.475609756097561</v>
      </c>
      <c r="E32" s="3" t="n">
        <v>1741</v>
      </c>
      <c r="F32" s="3" t="n">
        <v>2304</v>
      </c>
      <c r="G32" s="3" t="n">
        <v>0.756</v>
      </c>
      <c r="H32" s="31" t="n">
        <f aca="false">G32-'NBA Totals'!D32</f>
        <v>0.00148736462093901</v>
      </c>
      <c r="I32" s="32" t="n">
        <f aca="false">F32-'NBA Totals'!G32</f>
        <v>196.222222222222</v>
      </c>
    </row>
    <row r="33" customFormat="false" ht="25.6" hidden="false" customHeight="false" outlineLevel="0" collapsed="false">
      <c r="A33" s="28" t="s">
        <v>36</v>
      </c>
      <c r="B33" s="3" t="n">
        <v>43</v>
      </c>
      <c r="C33" s="3" t="n">
        <v>39</v>
      </c>
      <c r="D33" s="29" t="n">
        <f aca="false">B33/(B33+C33)</f>
        <v>0.524390243902439</v>
      </c>
      <c r="E33" s="3" t="n">
        <v>1744</v>
      </c>
      <c r="F33" s="3" t="n">
        <v>2278</v>
      </c>
      <c r="G33" s="3" t="n">
        <v>0.766</v>
      </c>
      <c r="H33" s="31" t="n">
        <f aca="false">G33-'NBA Totals'!D33</f>
        <v>0.00944569288389496</v>
      </c>
      <c r="I33" s="32" t="n">
        <f aca="false">F33-'NBA Totals'!G33</f>
        <v>258.740740740741</v>
      </c>
    </row>
    <row r="34" customFormat="false" ht="25.6" hidden="false" customHeight="false" outlineLevel="0" collapsed="false">
      <c r="A34" s="28" t="s">
        <v>37</v>
      </c>
      <c r="B34" s="3" t="n">
        <v>58</v>
      </c>
      <c r="C34" s="3" t="n">
        <v>24</v>
      </c>
      <c r="D34" s="29" t="n">
        <f aca="false">B34/(B34+C34)</f>
        <v>0.707317073170732</v>
      </c>
      <c r="E34" s="3" t="n">
        <v>1805</v>
      </c>
      <c r="F34" s="3" t="n">
        <v>2261</v>
      </c>
      <c r="G34" s="3" t="n">
        <v>0.798</v>
      </c>
      <c r="H34" s="31" t="n">
        <f aca="false">G34-'NBA Totals'!D34</f>
        <v>0.0345591397849461</v>
      </c>
      <c r="I34" s="32" t="n">
        <f aca="false">F34-'NBA Totals'!G34</f>
        <v>153.148148148148</v>
      </c>
    </row>
    <row r="35" customFormat="false" ht="25.6" hidden="false" customHeight="false" outlineLevel="0" collapsed="false">
      <c r="A35" s="28" t="s">
        <v>38</v>
      </c>
      <c r="B35" s="3" t="n">
        <v>63</v>
      </c>
      <c r="C35" s="3" t="n">
        <v>19</v>
      </c>
      <c r="D35" s="29" t="n">
        <f aca="false">B35/(B35+C35)</f>
        <v>0.768292682926829</v>
      </c>
      <c r="E35" s="3" t="n">
        <v>1902</v>
      </c>
      <c r="F35" s="3" t="n">
        <v>2417</v>
      </c>
      <c r="G35" s="3" t="n">
        <v>0.787</v>
      </c>
      <c r="H35" s="31" t="n">
        <f aca="false">G35-'NBA Totals'!D35</f>
        <v>0.022087719298246</v>
      </c>
      <c r="I35" s="32" t="n">
        <f aca="false">F35-'NBA Totals'!G35</f>
        <v>329.444444444444</v>
      </c>
    </row>
    <row r="36" customFormat="false" ht="25.6" hidden="false" customHeight="false" outlineLevel="0" collapsed="false">
      <c r="A36" s="28" t="s">
        <v>39</v>
      </c>
      <c r="B36" s="3" t="n">
        <v>57</v>
      </c>
      <c r="C36" s="3" t="n">
        <v>25</v>
      </c>
      <c r="D36" s="29" t="n">
        <f aca="false">B36/(B36+C36)</f>
        <v>0.695121951219512</v>
      </c>
      <c r="E36" s="3" t="n">
        <v>2011</v>
      </c>
      <c r="F36" s="3" t="n">
        <v>2508</v>
      </c>
      <c r="G36" s="3" t="n">
        <v>0.802</v>
      </c>
      <c r="H36" s="31" t="n">
        <f aca="false">G36-'NBA Totals'!D36</f>
        <v>0.034638888888889</v>
      </c>
      <c r="I36" s="32" t="n">
        <f aca="false">F36-'NBA Totals'!G36</f>
        <v>417.56</v>
      </c>
    </row>
    <row r="37" customFormat="false" ht="25.6" hidden="false" customHeight="false" outlineLevel="0" collapsed="false">
      <c r="A37" s="28" t="s">
        <v>40</v>
      </c>
      <c r="B37" s="3" t="n">
        <v>62</v>
      </c>
      <c r="C37" s="3" t="n">
        <v>20</v>
      </c>
      <c r="D37" s="29" t="n">
        <f aca="false">B37/(B37+C37)</f>
        <v>0.75609756097561</v>
      </c>
      <c r="E37" s="3" t="n">
        <v>1956</v>
      </c>
      <c r="F37" s="3" t="n">
        <v>2480</v>
      </c>
      <c r="G37" s="3" t="n">
        <v>0.789</v>
      </c>
      <c r="H37" s="31" t="n">
        <f aca="false">G37-'NBA Totals'!D37</f>
        <v>0.0226769759450171</v>
      </c>
      <c r="I37" s="32" t="n">
        <f aca="false">F37-'NBA Totals'!G37</f>
        <v>310.04347826087</v>
      </c>
    </row>
    <row r="38" customFormat="false" ht="25.6" hidden="false" customHeight="false" outlineLevel="0" collapsed="false">
      <c r="A38" s="28" t="s">
        <v>41</v>
      </c>
      <c r="B38" s="3" t="n">
        <v>65</v>
      </c>
      <c r="C38" s="3" t="n">
        <v>17</v>
      </c>
      <c r="D38" s="29" t="n">
        <f aca="false">B38/(B38+C38)</f>
        <v>0.792682926829268</v>
      </c>
      <c r="E38" s="3" t="n">
        <v>2012</v>
      </c>
      <c r="F38" s="3" t="n">
        <v>2550</v>
      </c>
      <c r="G38" s="3" t="n">
        <v>0.789</v>
      </c>
      <c r="H38" s="31" t="n">
        <f aca="false">G38-'NBA Totals'!D38</f>
        <v>0.028344262295082</v>
      </c>
      <c r="I38" s="32" t="n">
        <f aca="false">F38-'NBA Totals'!G38</f>
        <v>265</v>
      </c>
    </row>
    <row r="39" customFormat="false" ht="25.6" hidden="false" customHeight="false" outlineLevel="0" collapsed="false">
      <c r="A39" s="28" t="s">
        <v>42</v>
      </c>
      <c r="B39" s="3" t="n">
        <v>62</v>
      </c>
      <c r="C39" s="3" t="n">
        <v>20</v>
      </c>
      <c r="D39" s="29" t="n">
        <f aca="false">B39/(B39+C39)</f>
        <v>0.75609756097561</v>
      </c>
      <c r="E39" s="3" t="n">
        <v>1812</v>
      </c>
      <c r="F39" s="3" t="n">
        <v>2329</v>
      </c>
      <c r="G39" s="3" t="n">
        <v>0.778</v>
      </c>
      <c r="H39" s="31" t="n">
        <f aca="false">G39-'NBA Totals'!D39</f>
        <v>0.022224422442244</v>
      </c>
      <c r="I39" s="32" t="n">
        <f aca="false">F39-'NBA Totals'!G39</f>
        <v>57</v>
      </c>
    </row>
    <row r="40" customFormat="false" ht="25.6" hidden="false" customHeight="false" outlineLevel="0" collapsed="false">
      <c r="A40" s="28" t="s">
        <v>43</v>
      </c>
      <c r="B40" s="3" t="n">
        <v>62</v>
      </c>
      <c r="C40" s="3" t="n">
        <v>20</v>
      </c>
      <c r="D40" s="29" t="n">
        <f aca="false">B40/(B40+C40)</f>
        <v>0.75609756097561</v>
      </c>
      <c r="E40" s="3" t="n">
        <v>1702</v>
      </c>
      <c r="F40" s="3" t="n">
        <v>2232</v>
      </c>
      <c r="G40" s="3" t="n">
        <v>0.763</v>
      </c>
      <c r="H40" s="31" t="n">
        <f aca="false">G40-'NBA Totals'!D40</f>
        <v>0.00109523809523804</v>
      </c>
      <c r="I40" s="32" t="n">
        <f aca="false">F40-'NBA Totals'!G40</f>
        <v>34.2608695652175</v>
      </c>
    </row>
    <row r="41" customFormat="false" ht="25.6" hidden="false" customHeight="false" outlineLevel="0" collapsed="false">
      <c r="A41" s="28" t="s">
        <v>44</v>
      </c>
      <c r="B41" s="3" t="n">
        <v>54</v>
      </c>
      <c r="C41" s="3" t="n">
        <v>28</v>
      </c>
      <c r="D41" s="29" t="n">
        <f aca="false">B41/(B41+C41)</f>
        <v>0.658536585365854</v>
      </c>
      <c r="E41" s="3" t="n">
        <v>1712</v>
      </c>
      <c r="F41" s="3" t="n">
        <v>2272</v>
      </c>
      <c r="G41" s="3" t="n">
        <v>0.754</v>
      </c>
      <c r="H41" s="31" t="n">
        <f aca="false">G41-'NBA Totals'!D41</f>
        <v>-0.00694276094276103</v>
      </c>
      <c r="I41" s="32" t="n">
        <f aca="false">F41-'NBA Totals'!G41</f>
        <v>61.521739130435</v>
      </c>
    </row>
    <row r="42" customFormat="false" ht="25.6" hidden="false" customHeight="false" outlineLevel="0" collapsed="false">
      <c r="A42" s="28" t="s">
        <v>45</v>
      </c>
      <c r="B42" s="3" t="n">
        <v>58</v>
      </c>
      <c r="C42" s="3" t="n">
        <v>24</v>
      </c>
      <c r="D42" s="29" t="n">
        <f aca="false">B42/(B42+C42)</f>
        <v>0.707317073170732</v>
      </c>
      <c r="E42" s="3" t="n">
        <v>1495</v>
      </c>
      <c r="F42" s="3" t="n">
        <v>2031</v>
      </c>
      <c r="G42" s="3" t="n">
        <v>0.736</v>
      </c>
      <c r="H42" s="31" t="n">
        <f aca="false">G42-'NBA Totals'!D42</f>
        <v>-0.00251590106007105</v>
      </c>
      <c r="I42" s="32" t="n">
        <f aca="false">F42-'NBA Totals'!G42</f>
        <v>-68.1304347826085</v>
      </c>
    </row>
    <row r="43" customFormat="false" ht="25.6" hidden="false" customHeight="false" outlineLevel="0" collapsed="false">
      <c r="A43" s="28" t="s">
        <v>46</v>
      </c>
      <c r="B43" s="3" t="n">
        <v>57</v>
      </c>
      <c r="C43" s="3" t="n">
        <v>25</v>
      </c>
      <c r="D43" s="29" t="n">
        <f aca="false">B43/(B43+C43)</f>
        <v>0.695121951219512</v>
      </c>
      <c r="E43" s="3" t="n">
        <v>1549</v>
      </c>
      <c r="F43" s="3" t="n">
        <v>2161</v>
      </c>
      <c r="G43" s="3" t="n">
        <v>0.717</v>
      </c>
      <c r="H43" s="31" t="n">
        <f aca="false">G43-'NBA Totals'!D43</f>
        <v>-0.027755244755245</v>
      </c>
      <c r="I43" s="32" t="n">
        <f aca="false">F43-'NBA Totals'!G43</f>
        <v>31.7391304347825</v>
      </c>
    </row>
    <row r="44" customFormat="false" ht="25.6" hidden="false" customHeight="false" outlineLevel="0" collapsed="false">
      <c r="A44" s="28" t="s">
        <v>47</v>
      </c>
      <c r="B44" s="3" t="n">
        <v>54</v>
      </c>
      <c r="C44" s="3" t="n">
        <v>28</v>
      </c>
      <c r="D44" s="29" t="n">
        <f aca="false">B44/(B44+C44)</f>
        <v>0.658536585365854</v>
      </c>
      <c r="E44" s="3" t="n">
        <v>1540</v>
      </c>
      <c r="F44" s="3" t="n">
        <v>2113</v>
      </c>
      <c r="G44" s="3" t="n">
        <v>0.729</v>
      </c>
      <c r="H44" s="31" t="n">
        <f aca="false">G44-'NBA Totals'!D44</f>
        <v>-0.0218650519031141</v>
      </c>
      <c r="I44" s="32" t="n">
        <f aca="false">F44-'NBA Totals'!G44</f>
        <v>-38.4347826086955</v>
      </c>
    </row>
    <row r="45" customFormat="false" ht="25.6" hidden="false" customHeight="false" outlineLevel="0" collapsed="false">
      <c r="A45" s="28" t="s">
        <v>48</v>
      </c>
      <c r="B45" s="3" t="n">
        <v>60</v>
      </c>
      <c r="C45" s="3" t="n">
        <v>22</v>
      </c>
      <c r="D45" s="29" t="n">
        <f aca="false">B45/(B45+C45)</f>
        <v>0.731707317073171</v>
      </c>
      <c r="E45" s="3" t="n">
        <v>1622</v>
      </c>
      <c r="F45" s="3" t="n">
        <v>2092</v>
      </c>
      <c r="G45" s="3" t="n">
        <v>0.775</v>
      </c>
      <c r="H45" s="31" t="n">
        <f aca="false">G45-'NBA Totals'!D45</f>
        <v>0.008812949640288</v>
      </c>
      <c r="I45" s="32" t="n">
        <f aca="false">F45-'NBA Totals'!G45</f>
        <v>22.2272727272725</v>
      </c>
    </row>
    <row r="46" customFormat="false" ht="25.6" hidden="false" customHeight="false" outlineLevel="0" collapsed="false">
      <c r="A46" s="28" t="s">
        <v>49</v>
      </c>
      <c r="B46" s="3" t="n">
        <v>47</v>
      </c>
      <c r="C46" s="3" t="n">
        <v>35</v>
      </c>
      <c r="D46" s="29" t="n">
        <f aca="false">B46/(B46+C46)</f>
        <v>0.573170731707317</v>
      </c>
      <c r="E46" s="3" t="n">
        <v>1606</v>
      </c>
      <c r="F46" s="3" t="n">
        <v>2088</v>
      </c>
      <c r="G46" s="3" t="n">
        <v>0.769</v>
      </c>
      <c r="H46" s="31" t="n">
        <f aca="false">G46-'NBA Totals'!D46</f>
        <v>0.016349823321555</v>
      </c>
      <c r="I46" s="32" t="n">
        <f aca="false">F46-'NBA Totals'!G46</f>
        <v>-21.318181818182</v>
      </c>
    </row>
    <row r="47" customFormat="false" ht="25.6" hidden="false" customHeight="false" outlineLevel="0" collapsed="false">
      <c r="A47" s="28" t="s">
        <v>50</v>
      </c>
      <c r="B47" s="3" t="n">
        <v>45</v>
      </c>
      <c r="C47" s="3" t="n">
        <v>37</v>
      </c>
      <c r="D47" s="29" t="n">
        <f aca="false">B47/(B47+C47)</f>
        <v>0.548780487804878</v>
      </c>
      <c r="E47" s="3" t="n">
        <v>1576</v>
      </c>
      <c r="F47" s="3" t="n">
        <v>2095</v>
      </c>
      <c r="G47" s="3" t="n">
        <v>0.752</v>
      </c>
      <c r="H47" s="31" t="n">
        <f aca="false">G47-'NBA Totals'!D47</f>
        <v>-0.00152112676056304</v>
      </c>
      <c r="I47" s="32" t="n">
        <f aca="false">F47-'NBA Totals'!G47</f>
        <v>-19.409090909091</v>
      </c>
    </row>
    <row r="48" customFormat="false" ht="25.6" hidden="false" customHeight="false" outlineLevel="0" collapsed="false">
      <c r="A48" s="28" t="s">
        <v>51</v>
      </c>
      <c r="B48" s="3" t="n">
        <v>53</v>
      </c>
      <c r="C48" s="3" t="n">
        <v>29</v>
      </c>
      <c r="D48" s="29" t="n">
        <f aca="false">B48/(B48+C48)</f>
        <v>0.646341463414634</v>
      </c>
      <c r="E48" s="3" t="n">
        <v>1437</v>
      </c>
      <c r="F48" s="3" t="n">
        <v>1941</v>
      </c>
      <c r="G48" s="3" t="n">
        <v>0.74</v>
      </c>
      <c r="H48" s="31" t="n">
        <f aca="false">G48-'NBA Totals'!D48</f>
        <v>-0.010902527075812</v>
      </c>
      <c r="I48" s="32" t="n">
        <f aca="false">F48-'NBA Totals'!G48</f>
        <v>-129.954545454546</v>
      </c>
    </row>
    <row r="49" customFormat="false" ht="25.6" hidden="false" customHeight="false" outlineLevel="0" collapsed="false">
      <c r="A49" s="28" t="s">
        <v>52</v>
      </c>
      <c r="B49" s="3" t="n">
        <v>40</v>
      </c>
      <c r="C49" s="3" t="n">
        <v>42</v>
      </c>
      <c r="D49" s="29" t="n">
        <f aca="false">B49/(B49+C49)</f>
        <v>0.487804878048781</v>
      </c>
      <c r="E49" s="3" t="n">
        <v>1670</v>
      </c>
      <c r="F49" s="3" t="n">
        <v>2164</v>
      </c>
      <c r="G49" s="3" t="n">
        <v>0.772</v>
      </c>
      <c r="H49" s="31" t="n">
        <f aca="false">G49-'NBA Totals'!D49</f>
        <v>0.02107063197026</v>
      </c>
      <c r="I49" s="32" t="n">
        <f aca="false">F49-'NBA Totals'!G49</f>
        <v>-334.166666666667</v>
      </c>
    </row>
    <row r="50" customFormat="false" ht="25.6" hidden="false" customHeight="false" outlineLevel="0" collapsed="false">
      <c r="A50" s="28" t="s">
        <v>53</v>
      </c>
      <c r="B50" s="3" t="n">
        <v>30</v>
      </c>
      <c r="C50" s="3" t="n">
        <v>52</v>
      </c>
      <c r="D50" s="29" t="n">
        <f aca="false">B50/(B50+C50)</f>
        <v>0.365853658536585</v>
      </c>
      <c r="E50" s="3" t="n">
        <v>1641</v>
      </c>
      <c r="F50" s="3" t="n">
        <v>2182</v>
      </c>
      <c r="G50" s="3" t="n">
        <v>0.752</v>
      </c>
      <c r="H50" s="31" t="n">
        <f aca="false">G50-'NBA Totals'!D50</f>
        <v>-0.013873015873016</v>
      </c>
      <c r="I50" s="32" t="n">
        <f aca="false">F50-'NBA Totals'!G50</f>
        <v>-130.944444444444</v>
      </c>
    </row>
    <row r="51" customFormat="false" ht="25.6" hidden="false" customHeight="false" outlineLevel="0" collapsed="false">
      <c r="A51" s="28" t="s">
        <v>54</v>
      </c>
      <c r="B51" s="3" t="n">
        <v>47</v>
      </c>
      <c r="C51" s="3" t="n">
        <v>35</v>
      </c>
      <c r="D51" s="29" t="n">
        <f aca="false">B51/(B51+C51)</f>
        <v>0.573170731707317</v>
      </c>
      <c r="E51" s="30" t="n">
        <v>1879</v>
      </c>
      <c r="F51" s="30" t="n">
        <v>2443</v>
      </c>
      <c r="G51" s="3" t="n">
        <v>0.769</v>
      </c>
      <c r="H51" s="31" t="n">
        <f aca="false">G51-'NBA Totals'!D51</f>
        <v>-0.002653543307087</v>
      </c>
      <c r="I51" s="32" t="n">
        <f aca="false">F51-'NBA Totals'!G51</f>
        <v>114</v>
      </c>
    </row>
    <row r="52" customFormat="false" ht="25.6" hidden="false" customHeight="false" outlineLevel="0" collapsed="false">
      <c r="A52" s="28" t="s">
        <v>55</v>
      </c>
      <c r="B52" s="3" t="n">
        <v>60</v>
      </c>
      <c r="C52" s="3" t="n">
        <v>22</v>
      </c>
      <c r="D52" s="29" t="n">
        <f aca="false">B52/(B52+C52)</f>
        <v>0.731707317073171</v>
      </c>
      <c r="E52" s="3" t="n">
        <v>1679</v>
      </c>
      <c r="F52" s="3" t="n">
        <v>2264</v>
      </c>
      <c r="G52" s="3" t="n">
        <v>0.742</v>
      </c>
      <c r="H52" s="31" t="n">
        <f aca="false">G52-'NBA Totals'!D52</f>
        <v>-0.016893280632411</v>
      </c>
      <c r="I52" s="32" t="n">
        <f aca="false">F52-'NBA Totals'!G52</f>
        <v>-166.941176470588</v>
      </c>
    </row>
    <row r="53" customFormat="false" ht="25.6" hidden="false" customHeight="false" outlineLevel="0" collapsed="false">
      <c r="A53" s="28" t="s">
        <v>56</v>
      </c>
      <c r="B53" s="3" t="n">
        <v>69</v>
      </c>
      <c r="C53" s="3" t="n">
        <v>13</v>
      </c>
      <c r="D53" s="29" t="n">
        <f aca="false">B53/(B53+C53)</f>
        <v>0.841463414634146</v>
      </c>
      <c r="E53" s="3" t="n">
        <v>2080</v>
      </c>
      <c r="F53" s="3" t="n">
        <v>2833</v>
      </c>
      <c r="G53" s="3" t="n">
        <v>0.734</v>
      </c>
      <c r="H53" s="31" t="n">
        <f aca="false">G53-'NBA Totals'!D53</f>
        <v>-0.012794871794872</v>
      </c>
      <c r="I53" s="32" t="n">
        <f aca="false">F53-'NBA Totals'!G53</f>
        <v>-34</v>
      </c>
    </row>
    <row r="54" customFormat="false" ht="25.6" hidden="false" customHeight="false" outlineLevel="0" collapsed="false">
      <c r="A54" s="28" t="s">
        <v>57</v>
      </c>
      <c r="B54" s="3" t="n">
        <v>48</v>
      </c>
      <c r="C54" s="3" t="n">
        <v>34</v>
      </c>
      <c r="D54" s="29" t="n">
        <f aca="false">B54/(B54+C54)</f>
        <v>0.585365853658537</v>
      </c>
      <c r="E54" s="3" t="n">
        <v>1933</v>
      </c>
      <c r="F54" s="3" t="n">
        <v>2717</v>
      </c>
      <c r="G54" s="3" t="n">
        <v>0.711</v>
      </c>
      <c r="H54" s="31" t="n">
        <f aca="false">G54-'NBA Totals'!D54</f>
        <v>-0.032119266055046</v>
      </c>
      <c r="I54" s="32" t="n">
        <f aca="false">F54-'NBA Totals'!G54</f>
        <v>-280.235294117647</v>
      </c>
    </row>
    <row r="55" customFormat="false" ht="25.6" hidden="false" customHeight="false" outlineLevel="0" collapsed="false">
      <c r="A55" s="28" t="s">
        <v>58</v>
      </c>
      <c r="B55" s="3" t="n">
        <v>46</v>
      </c>
      <c r="C55" s="3" t="n">
        <v>36</v>
      </c>
      <c r="D55" s="29" t="n">
        <f aca="false">B55/(B55+C55)</f>
        <v>0.560975609756098</v>
      </c>
      <c r="E55" s="3" t="n">
        <v>1991</v>
      </c>
      <c r="F55" s="3" t="n">
        <v>2641</v>
      </c>
      <c r="G55" s="3" t="n">
        <v>0.754</v>
      </c>
      <c r="H55" s="31" t="n">
        <f aca="false">G55-'NBA Totals'!D55</f>
        <v>0.00325816023738901</v>
      </c>
      <c r="I55" s="32" t="n">
        <f aca="false">F55-'NBA Totals'!G55</f>
        <v>-517</v>
      </c>
    </row>
    <row r="56" customFormat="false" ht="25.6" hidden="false" customHeight="false" outlineLevel="0" collapsed="false">
      <c r="A56" s="28" t="s">
        <v>59</v>
      </c>
      <c r="B56" s="3" t="n">
        <v>55</v>
      </c>
      <c r="C56" s="3" t="n">
        <v>27</v>
      </c>
      <c r="D56" s="29" t="n">
        <f aca="false">B56/(B56+C56)</f>
        <v>0.670731707317073</v>
      </c>
      <c r="E56" s="3" t="n">
        <v>2056</v>
      </c>
      <c r="F56" s="30" t="n">
        <v>3161</v>
      </c>
      <c r="G56" s="3" t="n">
        <v>0.65</v>
      </c>
      <c r="H56" s="31" t="n">
        <f aca="false">G56-'NBA Totals'!D56</f>
        <v>-0.064285714285714</v>
      </c>
      <c r="I56" s="32" t="n">
        <f aca="false">F56-'NBA Totals'!G56</f>
        <v>-119.642857142857</v>
      </c>
    </row>
    <row r="57" customFormat="false" ht="25.6" hidden="false" customHeight="false" outlineLevel="0" collapsed="false">
      <c r="A57" s="28" t="s">
        <v>60</v>
      </c>
      <c r="B57" s="3" t="n">
        <v>52</v>
      </c>
      <c r="C57" s="3" t="n">
        <v>30</v>
      </c>
      <c r="D57" s="29" t="n">
        <f aca="false">B57/(B57+C57)</f>
        <v>0.634146341463415</v>
      </c>
      <c r="E57" s="3" t="n">
        <v>2283</v>
      </c>
      <c r="F57" s="3" t="n">
        <v>3143</v>
      </c>
      <c r="G57" s="3" t="n">
        <v>0.726</v>
      </c>
      <c r="H57" s="31" t="n">
        <f aca="false">G57-'NBA Totals'!D57</f>
        <v>0.00632345013477098</v>
      </c>
      <c r="I57" s="32" t="n">
        <f aca="false">F57-'NBA Totals'!G57</f>
        <v>-350.083333333334</v>
      </c>
    </row>
    <row r="58" customFormat="false" ht="25.6" hidden="false" customHeight="false" outlineLevel="0" collapsed="false">
      <c r="A58" s="28" t="s">
        <v>61</v>
      </c>
      <c r="B58" s="3" t="n">
        <v>36</v>
      </c>
      <c r="C58" s="3" t="n">
        <v>45</v>
      </c>
      <c r="D58" s="29" t="n">
        <f aca="false">B58/(B58+C58)</f>
        <v>0.444444444444444</v>
      </c>
      <c r="E58" s="3" t="n">
        <v>2192</v>
      </c>
      <c r="F58" s="3" t="n">
        <v>2917</v>
      </c>
      <c r="G58" s="3" t="n">
        <v>0.751</v>
      </c>
      <c r="H58" s="31" t="n">
        <f aca="false">G58-'NBA Totals'!D58</f>
        <v>0.018955801104972</v>
      </c>
      <c r="I58" s="32" t="n">
        <f aca="false">F58-'NBA Totals'!G58</f>
        <v>253.8</v>
      </c>
    </row>
    <row r="59" customFormat="false" ht="25.6" hidden="false" customHeight="false" outlineLevel="0" collapsed="false">
      <c r="A59" s="28" t="s">
        <v>62</v>
      </c>
      <c r="B59" s="3" t="n">
        <v>45</v>
      </c>
      <c r="C59" s="3" t="n">
        <v>35</v>
      </c>
      <c r="D59" s="29" t="n">
        <f aca="false">B59/(B59+C59)</f>
        <v>0.5625</v>
      </c>
      <c r="E59" s="30" t="n">
        <v>2363</v>
      </c>
      <c r="F59" s="3" t="n">
        <v>3057</v>
      </c>
      <c r="G59" s="30" t="n">
        <v>0.773</v>
      </c>
      <c r="H59" s="31" t="n">
        <f aca="false">G59-'NBA Totals'!D59</f>
        <v>0.045972972972973</v>
      </c>
      <c r="I59" s="32" t="n">
        <f aca="false">F59-'NBA Totals'!G59</f>
        <v>404.222222222222</v>
      </c>
    </row>
    <row r="60" customFormat="false" ht="25.6" hidden="false" customHeight="false" outlineLevel="0" collapsed="false">
      <c r="A60" s="28" t="s">
        <v>63</v>
      </c>
      <c r="B60" s="3" t="n">
        <v>49</v>
      </c>
      <c r="C60" s="3" t="n">
        <v>31</v>
      </c>
      <c r="D60" s="29" t="n">
        <f aca="false">B60/(B60+C60)</f>
        <v>0.6125</v>
      </c>
      <c r="E60" s="30" t="n">
        <v>2276</v>
      </c>
      <c r="F60" s="3" t="n">
        <v>2984</v>
      </c>
      <c r="G60" s="30" t="n">
        <v>0.763</v>
      </c>
      <c r="H60" s="31" t="n">
        <f aca="false">G60-'NBA Totals'!D60</f>
        <v>0.043898876404494</v>
      </c>
      <c r="I60" s="32" t="n">
        <f aca="false">F60-'NBA Totals'!G60</f>
        <v>421</v>
      </c>
    </row>
    <row r="61" customFormat="false" ht="25.6" hidden="false" customHeight="false" outlineLevel="0" collapsed="false">
      <c r="A61" s="28" t="s">
        <v>64</v>
      </c>
      <c r="B61" s="3" t="n">
        <v>42</v>
      </c>
      <c r="C61" s="3" t="n">
        <v>38</v>
      </c>
      <c r="D61" s="29" t="n">
        <f aca="false">B61/(B61+C61)</f>
        <v>0.525</v>
      </c>
      <c r="E61" s="30" t="n">
        <v>2230</v>
      </c>
      <c r="F61" s="3" t="n">
        <v>2910</v>
      </c>
      <c r="G61" s="30" t="n">
        <v>0.766</v>
      </c>
      <c r="H61" s="31" t="n">
        <f aca="false">G61-'NBA Totals'!D61</f>
        <v>0.043142857142857</v>
      </c>
      <c r="I61" s="32" t="n">
        <f aca="false">F61-'NBA Totals'!G61</f>
        <v>409.555555555556</v>
      </c>
    </row>
    <row r="62" customFormat="false" ht="25.6" hidden="false" customHeight="false" outlineLevel="0" collapsed="false">
      <c r="A62" s="28" t="s">
        <v>65</v>
      </c>
      <c r="B62" s="3" t="n">
        <v>53</v>
      </c>
      <c r="C62" s="3" t="n">
        <v>27</v>
      </c>
      <c r="D62" s="29" t="n">
        <f aca="false">B62/(B62+C62)</f>
        <v>0.6625</v>
      </c>
      <c r="E62" s="3" t="n">
        <v>2230</v>
      </c>
      <c r="F62" s="3" t="n">
        <v>2931</v>
      </c>
      <c r="G62" s="3" t="n">
        <v>0.761</v>
      </c>
      <c r="H62" s="31" t="n">
        <f aca="false">G62-'NBA Totals'!D62</f>
        <v>0.033980501392758</v>
      </c>
      <c r="I62" s="32" t="n">
        <f aca="false">F62-'NBA Totals'!G62</f>
        <v>378.222222222222</v>
      </c>
    </row>
    <row r="63" customFormat="false" ht="25.6" hidden="false" customHeight="false" outlineLevel="0" collapsed="false">
      <c r="A63" s="28" t="s">
        <v>66</v>
      </c>
      <c r="B63" s="3" t="n">
        <v>54</v>
      </c>
      <c r="C63" s="3" t="n">
        <v>26</v>
      </c>
      <c r="D63" s="29" t="n">
        <f aca="false">B63/(B63+C63)</f>
        <v>0.675</v>
      </c>
      <c r="E63" s="30" t="n">
        <v>2378</v>
      </c>
      <c r="F63" s="30" t="n">
        <v>3240</v>
      </c>
      <c r="G63" s="3" t="n">
        <v>0.734</v>
      </c>
      <c r="H63" s="31" t="n">
        <f aca="false">G63-'NBA Totals'!D63</f>
        <v>0.00623719676549894</v>
      </c>
      <c r="I63" s="32" t="n">
        <f aca="false">F63-'NBA Totals'!G63</f>
        <v>624</v>
      </c>
    </row>
    <row r="64" customFormat="false" ht="25.6" hidden="false" customHeight="false" outlineLevel="0" collapsed="false">
      <c r="A64" s="28" t="s">
        <v>67</v>
      </c>
      <c r="B64" s="3" t="n">
        <v>36</v>
      </c>
      <c r="C64" s="3" t="n">
        <v>43</v>
      </c>
      <c r="D64" s="29" t="n">
        <f aca="false">B64/(B64+C64)</f>
        <v>0.455696202531646</v>
      </c>
      <c r="E64" s="3" t="n">
        <v>2204</v>
      </c>
      <c r="F64" s="3" t="n">
        <v>2999</v>
      </c>
      <c r="G64" s="3" t="n">
        <v>0.735</v>
      </c>
      <c r="H64" s="31" t="n">
        <f aca="false">G64-'NBA Totals'!D64</f>
        <v>0.00237967914438497</v>
      </c>
      <c r="I64" s="32" t="n">
        <f aca="false">F64-'NBA Totals'!G64</f>
        <v>451.625</v>
      </c>
    </row>
    <row r="65" customFormat="false" ht="25.6" hidden="false" customHeight="false" outlineLevel="0" collapsed="false">
      <c r="A65" s="28" t="s">
        <v>68</v>
      </c>
      <c r="B65" s="3" t="n">
        <v>25</v>
      </c>
      <c r="C65" s="3" t="n">
        <v>50</v>
      </c>
      <c r="D65" s="29" t="n">
        <f aca="false">B65/(B65+C65)</f>
        <v>0.333333333333333</v>
      </c>
      <c r="E65" s="3" t="n">
        <v>1965</v>
      </c>
      <c r="F65" s="3" t="n">
        <v>2691</v>
      </c>
      <c r="G65" s="3" t="n">
        <v>0.73</v>
      </c>
      <c r="H65" s="31" t="n">
        <f aca="false">G65-'NBA Totals'!D65</f>
        <v>-0.00463687150837999</v>
      </c>
      <c r="I65" s="32" t="n">
        <f aca="false">F65-'NBA Totals'!G65</f>
        <v>359.25</v>
      </c>
    </row>
    <row r="66" customFormat="false" ht="25.6" hidden="false" customHeight="false" outlineLevel="0" collapsed="false">
      <c r="A66" s="28" t="s">
        <v>69</v>
      </c>
      <c r="B66" s="3" t="n">
        <v>33</v>
      </c>
      <c r="C66" s="3" t="n">
        <v>39</v>
      </c>
      <c r="D66" s="29" t="n">
        <f aca="false">B66/(B66+C66)</f>
        <v>0.458333333333333</v>
      </c>
      <c r="E66" s="3" t="n">
        <v>2071</v>
      </c>
      <c r="F66" s="3" t="n">
        <v>2718</v>
      </c>
      <c r="G66" s="3" t="n">
        <v>0.762</v>
      </c>
      <c r="H66" s="31" t="n">
        <f aca="false">G66-'NBA Totals'!D66</f>
        <v>0.00717906336088203</v>
      </c>
      <c r="I66" s="32" t="n">
        <f aca="false">F66-'NBA Totals'!G66</f>
        <v>432.75</v>
      </c>
    </row>
    <row r="67" customFormat="false" ht="25.6" hidden="false" customHeight="false" outlineLevel="0" collapsed="false">
      <c r="A67" s="28" t="s">
        <v>70</v>
      </c>
      <c r="B67" s="3" t="n">
        <v>19</v>
      </c>
      <c r="C67" s="3" t="n">
        <v>53</v>
      </c>
      <c r="D67" s="29" t="n">
        <f aca="false">B67/(B67+C67)</f>
        <v>0.263888888888889</v>
      </c>
      <c r="E67" s="3" t="n">
        <v>2246</v>
      </c>
      <c r="F67" s="3" t="n">
        <v>3007</v>
      </c>
      <c r="G67" s="3" t="n">
        <v>0.747</v>
      </c>
      <c r="H67" s="31" t="n">
        <f aca="false">G67-'NBA Totals'!D67</f>
        <v>0.000263707571800942</v>
      </c>
      <c r="I67" s="32" t="n">
        <f aca="false">F67-'NBA Totals'!G67</f>
        <v>597</v>
      </c>
    </row>
    <row r="68" customFormat="false" ht="25.6" hidden="false" customHeight="false" outlineLevel="0" collapsed="false">
      <c r="A68" s="28" t="s">
        <v>71</v>
      </c>
      <c r="B68" s="3" t="n">
        <v>34</v>
      </c>
      <c r="C68" s="3" t="n">
        <v>38</v>
      </c>
      <c r="D68" s="29" t="n">
        <f aca="false">B68/(B68+C68)</f>
        <v>0.472222222222222</v>
      </c>
      <c r="E68" s="30" t="n">
        <v>2195</v>
      </c>
      <c r="F68" s="30" t="n">
        <v>2899</v>
      </c>
      <c r="G68" s="3" t="n">
        <v>0.757</v>
      </c>
      <c r="H68" s="31" t="n">
        <f aca="false">G68-'NBA Totals'!D68</f>
        <v>0.00632249322493206</v>
      </c>
      <c r="I68" s="32" t="n">
        <f aca="false">F68-'NBA Totals'!G68</f>
        <v>552.75</v>
      </c>
    </row>
    <row r="69" customFormat="false" ht="25.6" hidden="false" customHeight="false" outlineLevel="0" collapsed="false">
      <c r="A69" s="28" t="s">
        <v>72</v>
      </c>
      <c r="B69" s="3" t="n">
        <v>33</v>
      </c>
      <c r="C69" s="3" t="n">
        <v>39</v>
      </c>
      <c r="D69" s="29" t="n">
        <f aca="false">B69/(B69+C69)</f>
        <v>0.458333333333333</v>
      </c>
      <c r="E69" s="3" t="n">
        <v>2066</v>
      </c>
      <c r="F69" s="3" t="n">
        <v>2627</v>
      </c>
      <c r="G69" s="30" t="n">
        <v>0.786</v>
      </c>
      <c r="H69" s="31" t="n">
        <f aca="false">G69-'NBA Totals'!D69</f>
        <v>0.038631578947368</v>
      </c>
      <c r="I69" s="32" t="n">
        <f aca="false">F69-'NBA Totals'!G69</f>
        <v>228.875</v>
      </c>
    </row>
    <row r="70" customFormat="false" ht="25.6" hidden="false" customHeight="false" outlineLevel="0" collapsed="false">
      <c r="A70" s="28" t="s">
        <v>73</v>
      </c>
      <c r="B70" s="3" t="n">
        <v>40</v>
      </c>
      <c r="C70" s="3" t="n">
        <v>32</v>
      </c>
      <c r="D70" s="29" t="n">
        <f aca="false">B70/(B70+C70)</f>
        <v>0.555555555555556</v>
      </c>
      <c r="E70" s="3" t="n">
        <v>1873</v>
      </c>
      <c r="F70" s="3" t="n">
        <v>2517</v>
      </c>
      <c r="G70" s="3" t="n">
        <v>0.744</v>
      </c>
      <c r="H70" s="31" t="n">
        <f aca="false">G70-'NBA Totals'!D70</f>
        <v>0.00583844011141999</v>
      </c>
      <c r="I70" s="32" t="n">
        <f aca="false">F70-'NBA Totals'!G70</f>
        <v>519.111111111111</v>
      </c>
    </row>
    <row r="71" customFormat="false" ht="25.6" hidden="false" customHeight="false" outlineLevel="0" collapsed="false">
      <c r="A71" s="28" t="s">
        <v>74</v>
      </c>
      <c r="B71" s="3" t="n">
        <v>46</v>
      </c>
      <c r="C71" s="3" t="n">
        <v>26</v>
      </c>
      <c r="D71" s="29" t="n">
        <f aca="false">B71/(B71+C71)</f>
        <v>0.638888888888889</v>
      </c>
      <c r="E71" s="3" t="n">
        <v>1512</v>
      </c>
      <c r="F71" s="3" t="n">
        <v>2067</v>
      </c>
      <c r="G71" s="30" t="n">
        <v>0.731</v>
      </c>
      <c r="H71" s="31" t="n">
        <f aca="false">G71-'NBA Totals'!D71</f>
        <v>0.021909090909091</v>
      </c>
      <c r="I71" s="32" t="n">
        <f aca="false">F71-'NBA Totals'!G71</f>
        <v>202.111111111111</v>
      </c>
    </row>
    <row r="72" customFormat="false" ht="25.6" hidden="false" customHeight="false" outlineLevel="0" collapsed="false">
      <c r="A72" s="28" t="s">
        <v>75</v>
      </c>
      <c r="B72" s="3" t="n">
        <v>48</v>
      </c>
      <c r="C72" s="3" t="n">
        <v>22</v>
      </c>
      <c r="D72" s="29" t="n">
        <f aca="false">B72/(B72+C72)</f>
        <v>0.685714285714286</v>
      </c>
      <c r="E72" s="3" t="n">
        <v>1641</v>
      </c>
      <c r="F72" s="3" t="n">
        <v>2221</v>
      </c>
      <c r="G72" s="3" t="n">
        <v>0.739</v>
      </c>
      <c r="H72" s="31" t="n">
        <f aca="false">G72-'NBA Totals'!D72</f>
        <v>0.023122562674095</v>
      </c>
      <c r="I72" s="32" t="n">
        <f aca="false">F72-'NBA Totals'!G72</f>
        <v>432.5</v>
      </c>
    </row>
    <row r="73" customFormat="false" ht="25.6" hidden="false" customHeight="false" outlineLevel="0" collapsed="false">
      <c r="A73" s="28" t="s">
        <v>76</v>
      </c>
      <c r="B73" s="3" t="n">
        <v>40</v>
      </c>
      <c r="C73" s="3" t="n">
        <v>26</v>
      </c>
      <c r="D73" s="29" t="n">
        <f aca="false">B73/(B73+C73)</f>
        <v>0.606060606060606</v>
      </c>
      <c r="E73" s="3" t="n">
        <v>1436</v>
      </c>
      <c r="F73" s="3" t="n">
        <v>1921</v>
      </c>
      <c r="G73" s="3" t="n">
        <v>0.748</v>
      </c>
      <c r="H73" s="31" t="n">
        <f aca="false">G73-'NBA Totals'!D73</f>
        <v>0.0130602409638551</v>
      </c>
      <c r="I73" s="32" t="n">
        <f aca="false">F73-'NBA Totals'!G73</f>
        <v>363.9</v>
      </c>
    </row>
    <row r="74" customFormat="false" ht="25.6" hidden="false" customHeight="false" outlineLevel="0" collapsed="false">
      <c r="A74" s="28" t="s">
        <v>77</v>
      </c>
      <c r="B74" s="3" t="n">
        <v>44</v>
      </c>
      <c r="C74" s="3" t="n">
        <v>24</v>
      </c>
      <c r="D74" s="29" t="n">
        <f aca="false">B74/(B74+C74)</f>
        <v>0.647058823529412</v>
      </c>
      <c r="E74" s="3" t="n">
        <v>1464</v>
      </c>
      <c r="F74" s="3" t="n">
        <v>1989</v>
      </c>
      <c r="G74" s="3" t="n">
        <v>0.736</v>
      </c>
      <c r="H74" s="31" t="n">
        <f aca="false">G74-'NBA Totals'!D74</f>
        <v>0.00246706586826295</v>
      </c>
      <c r="I74" s="32" t="n">
        <f aca="false">F74-'NBA Totals'!G74</f>
        <v>523.272727272727</v>
      </c>
    </row>
    <row r="75" customFormat="false" ht="25.6" hidden="false" customHeight="false" outlineLevel="0" collapsed="false">
      <c r="A75" s="28" t="s">
        <v>78</v>
      </c>
      <c r="B75" s="3" t="n">
        <v>51</v>
      </c>
      <c r="C75" s="3" t="n">
        <v>17</v>
      </c>
      <c r="D75" s="29" t="n">
        <f aca="false">B75/(B75+C75)</f>
        <v>0.75</v>
      </c>
      <c r="E75" s="3" t="n">
        <v>1439</v>
      </c>
      <c r="F75" s="3" t="n">
        <v>1943</v>
      </c>
      <c r="G75" s="3" t="n">
        <v>0.741</v>
      </c>
      <c r="H75" s="31" t="n">
        <f aca="false">G75-'NBA Totals'!D75</f>
        <v>0.025848484848485</v>
      </c>
      <c r="I75" s="32" t="n">
        <f aca="false">F75-'NBA Totals'!G75</f>
        <v>1027.11764705882</v>
      </c>
    </row>
    <row r="76" customFormat="false" ht="25.6" hidden="false" customHeight="false" outlineLevel="0" collapsed="false">
      <c r="A76" s="28" t="s">
        <v>79</v>
      </c>
      <c r="B76" s="3" t="n">
        <v>44</v>
      </c>
      <c r="C76" s="3" t="n">
        <v>16</v>
      </c>
      <c r="D76" s="29" t="n">
        <f aca="false">B76/(B76+C76)</f>
        <v>0.733333333333333</v>
      </c>
      <c r="E76" s="3" t="n">
        <v>1272</v>
      </c>
      <c r="F76" s="3" t="n">
        <v>1759</v>
      </c>
      <c r="G76" s="3" t="n">
        <v>0.723</v>
      </c>
      <c r="H76" s="31" t="n">
        <f aca="false">G76-'NBA Totals'!D76</f>
        <v>0.020124600638978</v>
      </c>
      <c r="I76" s="32" t="n">
        <f aca="false">F76-'NBA Totals'!G76</f>
        <v>964.75</v>
      </c>
    </row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>
      <c r="H83" s="31" t="n">
        <f aca="false">MIN(H6:H80)</f>
        <v>-0.0672337662337661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  <hyperlink ref="A55" r:id="rId55" display="1969-70"/>
    <hyperlink ref="A56" r:id="rId56" display="1968-69"/>
    <hyperlink ref="A57" r:id="rId57" display="1967-68"/>
    <hyperlink ref="A58" r:id="rId58" display="1966-67"/>
    <hyperlink ref="A59" r:id="rId59" display="1965-66"/>
    <hyperlink ref="A60" r:id="rId60" display="1964-65"/>
    <hyperlink ref="A61" r:id="rId61" display="1963-64"/>
    <hyperlink ref="A62" r:id="rId62" display="1962-63"/>
    <hyperlink ref="A63" r:id="rId63" display="1961-62"/>
    <hyperlink ref="A64" r:id="rId64" display="1960-61"/>
    <hyperlink ref="A65" r:id="rId65" display="1959-60"/>
    <hyperlink ref="A66" r:id="rId66" display="1958-59"/>
    <hyperlink ref="A67" r:id="rId67" display="1957-58"/>
    <hyperlink ref="A68" r:id="rId68" display="1956-57"/>
    <hyperlink ref="A69" r:id="rId69" display="1955-56"/>
    <hyperlink ref="A70" r:id="rId70" display="1954-55"/>
    <hyperlink ref="A71" r:id="rId71" display="1953-54"/>
    <hyperlink ref="A72" r:id="rId72" display="1952-53"/>
    <hyperlink ref="A73" r:id="rId73" display="1951-52"/>
    <hyperlink ref="A74" r:id="rId74" display="1950-51"/>
    <hyperlink ref="A75" r:id="rId75" display="1949-50"/>
    <hyperlink ref="A76" r:id="rId76" display="1948-49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77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D52" activeCellId="0" sqref="AD52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27</v>
      </c>
      <c r="C1" s="3" t="n">
        <v>55</v>
      </c>
      <c r="D1" s="29" t="n">
        <f aca="false">B1/(B1+C1)</f>
        <v>0.329268292682927</v>
      </c>
      <c r="E1" s="3" t="n">
        <v>1316</v>
      </c>
      <c r="F1" s="3" t="n">
        <v>1722</v>
      </c>
      <c r="G1" s="3" t="n">
        <v>0.764</v>
      </c>
      <c r="H1" s="31" t="n">
        <f aca="false">G1-'NBA Totals'!D1</f>
        <v>-0.019410138248848</v>
      </c>
      <c r="I1" s="32" t="n">
        <f aca="false">F1-'NBA Totals'!G1</f>
        <v>54.9000000000001</v>
      </c>
    </row>
    <row r="2" customFormat="false" ht="25.6" hidden="false" customHeight="false" outlineLevel="0" collapsed="false">
      <c r="A2" s="28" t="s">
        <v>1</v>
      </c>
      <c r="B2" s="3" t="n">
        <v>51</v>
      </c>
      <c r="C2" s="3" t="n">
        <v>31</v>
      </c>
      <c r="D2" s="29" t="n">
        <f aca="false">B2/(B2+C2)</f>
        <v>0.621951219512195</v>
      </c>
      <c r="E2" s="3" t="n">
        <v>1432</v>
      </c>
      <c r="F2" s="3" t="n">
        <v>1954</v>
      </c>
      <c r="G2" s="3" t="n">
        <v>0.733</v>
      </c>
      <c r="H2" s="31" t="n">
        <f aca="false">G2-'NBA Totals'!D2</f>
        <v>-0.049978723404255</v>
      </c>
      <c r="I2" s="32" t="n">
        <f aca="false">F2-'NBA Totals'!G2</f>
        <v>152.8</v>
      </c>
    </row>
    <row r="3" customFormat="false" ht="25.6" hidden="false" customHeight="false" outlineLevel="0" collapsed="false">
      <c r="A3" s="28" t="s">
        <v>2</v>
      </c>
      <c r="B3" s="3" t="n">
        <v>56</v>
      </c>
      <c r="C3" s="3" t="n">
        <v>26</v>
      </c>
      <c r="D3" s="29" t="n">
        <f aca="false">B3/(B3+C3)</f>
        <v>0.682926829268293</v>
      </c>
      <c r="E3" s="3" t="n">
        <v>1393</v>
      </c>
      <c r="F3" s="3" t="n">
        <v>1898</v>
      </c>
      <c r="G3" s="3" t="n">
        <v>0.734</v>
      </c>
      <c r="H3" s="31" t="n">
        <f aca="false">G3-'NBA Totals'!D3</f>
        <v>-0.037689497716895</v>
      </c>
      <c r="I3" s="32" t="n">
        <f aca="false">F3-'NBA Totals'!G3</f>
        <v>221.266666666667</v>
      </c>
    </row>
    <row r="4" customFormat="false" ht="25.6" hidden="false" customHeight="false" outlineLevel="0" collapsed="false">
      <c r="A4" s="28" t="s">
        <v>3</v>
      </c>
      <c r="B4" s="3" t="n">
        <v>38</v>
      </c>
      <c r="C4" s="3" t="n">
        <v>34</v>
      </c>
      <c r="D4" s="29" t="n">
        <f aca="false">B4/(B4+C4)</f>
        <v>0.527777777777778</v>
      </c>
      <c r="E4" s="3" t="n">
        <v>1184</v>
      </c>
      <c r="F4" s="3" t="n">
        <v>1536</v>
      </c>
      <c r="G4" s="3" t="n">
        <v>0.771</v>
      </c>
      <c r="H4" s="31" t="n">
        <f aca="false">G4-'NBA Totals'!D4</f>
        <v>-0.00881651376146797</v>
      </c>
      <c r="I4" s="32" t="n">
        <f aca="false">F4-'NBA Totals'!G4</f>
        <v>73.7333333333334</v>
      </c>
    </row>
    <row r="5" customFormat="false" ht="25.6" hidden="false" customHeight="false" outlineLevel="0" collapsed="false">
      <c r="A5" s="28" t="s">
        <v>4</v>
      </c>
      <c r="B5" s="3" t="n">
        <v>34</v>
      </c>
      <c r="C5" s="3" t="n">
        <v>39</v>
      </c>
      <c r="D5" s="29" t="n">
        <f aca="false">B5/(B5+C5)</f>
        <v>0.465753424657534</v>
      </c>
      <c r="E5" s="3" t="n">
        <v>1212</v>
      </c>
      <c r="F5" s="3" t="n">
        <v>1589</v>
      </c>
      <c r="G5" s="3" t="n">
        <v>0.763</v>
      </c>
      <c r="H5" s="31" t="n">
        <f aca="false">G5-'NBA Totals'!D5</f>
        <v>-0.011891774891775</v>
      </c>
      <c r="I5" s="32" t="n">
        <f aca="false">F5-'NBA Totals'!G5</f>
        <v>62.2333333333334</v>
      </c>
    </row>
    <row r="6" customFormat="false" ht="25.6" hidden="false" customHeight="false" outlineLevel="0" collapsed="false">
      <c r="A6" s="28" t="s">
        <v>5</v>
      </c>
      <c r="B6" s="3" t="n">
        <v>33</v>
      </c>
      <c r="C6" s="3" t="n">
        <v>49</v>
      </c>
      <c r="D6" s="29" t="n">
        <f aca="false">B6/(B6+C6)</f>
        <v>0.402439024390244</v>
      </c>
      <c r="E6" s="3" t="n">
        <v>1453</v>
      </c>
      <c r="F6" s="3" t="n">
        <v>1882</v>
      </c>
      <c r="G6" s="3" t="n">
        <v>0.772</v>
      </c>
      <c r="H6" s="31" t="n">
        <f aca="false">G6-'NBA Totals'!D6</f>
        <v>0.00576623376623398</v>
      </c>
      <c r="I6" s="32" t="n">
        <f aca="false">F6-'NBA Totals'!G6</f>
        <v>110.5</v>
      </c>
    </row>
    <row r="7" customFormat="false" ht="25.6" hidden="false" customHeight="false" outlineLevel="0" collapsed="false">
      <c r="A7" s="28" t="s">
        <v>6</v>
      </c>
      <c r="B7" s="3" t="n">
        <v>22</v>
      </c>
      <c r="C7" s="3" t="n">
        <v>60</v>
      </c>
      <c r="D7" s="29" t="n">
        <f aca="false">B7/(B7+C7)</f>
        <v>0.268292682926829</v>
      </c>
      <c r="E7" s="3" t="n">
        <v>1361</v>
      </c>
      <c r="F7" s="3" t="n">
        <v>1732</v>
      </c>
      <c r="G7" s="3" t="n">
        <v>0.786</v>
      </c>
      <c r="H7" s="31" t="n">
        <f aca="false">G7-'NBA Totals'!D7</f>
        <v>0.0210230414746541</v>
      </c>
      <c r="I7" s="32" t="n">
        <f aca="false">F7-'NBA Totals'!G7</f>
        <v>65.7000000000001</v>
      </c>
    </row>
    <row r="8" customFormat="false" ht="25.6" hidden="false" customHeight="false" outlineLevel="0" collapsed="false">
      <c r="A8" s="28" t="s">
        <v>7</v>
      </c>
      <c r="B8" s="3" t="n">
        <v>43</v>
      </c>
      <c r="C8" s="3" t="n">
        <v>39</v>
      </c>
      <c r="D8" s="29" t="n">
        <f aca="false">B8/(B8+C8)</f>
        <v>0.524390243902439</v>
      </c>
      <c r="E8" s="3" t="n">
        <v>1504</v>
      </c>
      <c r="F8" s="3" t="n">
        <v>1918</v>
      </c>
      <c r="G8" s="3" t="n">
        <v>0.784</v>
      </c>
      <c r="H8" s="31" t="n">
        <f aca="false">G8-'NBA Totals'!D8</f>
        <v>0.013437229437229</v>
      </c>
      <c r="I8" s="32" t="n">
        <f aca="false">F8-'NBA Totals'!G8</f>
        <v>135.9</v>
      </c>
    </row>
    <row r="9" customFormat="false" ht="25.6" hidden="false" customHeight="false" outlineLevel="0" collapsed="false">
      <c r="A9" s="28" t="s">
        <v>8</v>
      </c>
      <c r="B9" s="3" t="n">
        <v>42</v>
      </c>
      <c r="C9" s="3" t="n">
        <v>40</v>
      </c>
      <c r="D9" s="29" t="n">
        <f aca="false">B9/(B9+C9)</f>
        <v>0.51219512195122</v>
      </c>
      <c r="E9" s="3" t="n">
        <v>1584</v>
      </c>
      <c r="F9" s="3" t="n">
        <v>2024</v>
      </c>
      <c r="G9" s="3" t="n">
        <v>0.783</v>
      </c>
      <c r="H9" s="31" t="n">
        <f aca="false">G9-'NBA Totals'!D9</f>
        <v>0.026589743589744</v>
      </c>
      <c r="I9" s="32" t="n">
        <f aca="false">F9-'NBA Totals'!G9</f>
        <v>233.933333333333</v>
      </c>
    </row>
    <row r="10" customFormat="false" ht="25.6" hidden="false" customHeight="false" outlineLevel="0" collapsed="false">
      <c r="A10" s="28" t="s">
        <v>9</v>
      </c>
      <c r="B10" s="3" t="n">
        <v>55</v>
      </c>
      <c r="C10" s="3" t="n">
        <v>27</v>
      </c>
      <c r="D10" s="29" t="n">
        <f aca="false">B10/(B10+C10)</f>
        <v>0.670731707317073</v>
      </c>
      <c r="E10" s="3" t="n">
        <v>1445</v>
      </c>
      <c r="F10" s="3" t="n">
        <v>1869</v>
      </c>
      <c r="G10" s="3" t="n">
        <v>0.773</v>
      </c>
      <c r="H10" s="31" t="n">
        <f aca="false">G10-'NBA Totals'!D10</f>
        <v>0.023</v>
      </c>
      <c r="I10" s="32" t="n">
        <f aca="false">F10-'NBA Totals'!G10</f>
        <v>115.466666666667</v>
      </c>
    </row>
    <row r="11" customFormat="false" ht="25.6" hidden="false" customHeight="false" outlineLevel="0" collapsed="false">
      <c r="A11" s="28" t="s">
        <v>10</v>
      </c>
      <c r="B11" s="3" t="n">
        <v>50</v>
      </c>
      <c r="C11" s="3" t="n">
        <v>32</v>
      </c>
      <c r="D11" s="29" t="n">
        <f aca="false">B11/(B11+C11)</f>
        <v>0.609756097560976</v>
      </c>
      <c r="E11" s="3" t="n">
        <v>1235</v>
      </c>
      <c r="F11" s="3" t="n">
        <v>1666</v>
      </c>
      <c r="G11" s="3" t="n">
        <v>0.741</v>
      </c>
      <c r="H11" s="31" t="n">
        <f aca="false">G11-'NBA Totals'!D11</f>
        <v>-0.013237288135593</v>
      </c>
      <c r="I11" s="32" t="n">
        <f aca="false">F11-'NBA Totals'!G11</f>
        <v>-143.2</v>
      </c>
    </row>
    <row r="12" customFormat="false" ht="25.6" hidden="false" customHeight="false" outlineLevel="0" collapsed="false">
      <c r="A12" s="28" t="s">
        <v>11</v>
      </c>
      <c r="B12" s="3" t="n">
        <v>56</v>
      </c>
      <c r="C12" s="3" t="n">
        <v>26</v>
      </c>
      <c r="D12" s="29" t="n">
        <f aca="false">B12/(B12+C12)</f>
        <v>0.682926829268293</v>
      </c>
      <c r="E12" s="3" t="n">
        <v>1349</v>
      </c>
      <c r="F12" s="3" t="n">
        <v>1746</v>
      </c>
      <c r="G12" s="3" t="n">
        <v>0.773</v>
      </c>
      <c r="H12" s="31" t="n">
        <f aca="false">G12-'NBA Totals'!D12</f>
        <v>0.020747747747748</v>
      </c>
      <c r="I12" s="32" t="n">
        <f aca="false">F12-'NBA Totals'!G12</f>
        <v>48.0666666666666</v>
      </c>
    </row>
    <row r="13" customFormat="false" ht="25.6" hidden="false" customHeight="false" outlineLevel="0" collapsed="false">
      <c r="A13" s="28" t="s">
        <v>12</v>
      </c>
      <c r="B13" s="3" t="n">
        <v>41</v>
      </c>
      <c r="C13" s="3" t="n">
        <v>25</v>
      </c>
      <c r="D13" s="29" t="n">
        <f aca="false">B13/(B13+C13)</f>
        <v>0.621212121212121</v>
      </c>
      <c r="E13" s="3" t="n">
        <v>1142</v>
      </c>
      <c r="F13" s="3" t="n">
        <v>1504</v>
      </c>
      <c r="G13" s="3" t="n">
        <v>0.759</v>
      </c>
      <c r="H13" s="31" t="n">
        <f aca="false">G13-'NBA Totals'!D13</f>
        <v>0.00788888888888906</v>
      </c>
      <c r="I13" s="32" t="n">
        <f aca="false">F13-'NBA Totals'!G13</f>
        <v>117.866666666667</v>
      </c>
    </row>
    <row r="14" customFormat="false" ht="25.6" hidden="false" customHeight="false" outlineLevel="0" collapsed="false">
      <c r="A14" s="28" t="s">
        <v>13</v>
      </c>
      <c r="B14" s="3" t="n">
        <v>46</v>
      </c>
      <c r="C14" s="3" t="n">
        <v>36</v>
      </c>
      <c r="D14" s="29" t="n">
        <f aca="false">B14/(B14+C14)</f>
        <v>0.560975609756098</v>
      </c>
      <c r="E14" s="3" t="n">
        <v>1486</v>
      </c>
      <c r="F14" s="3" t="n">
        <v>1981</v>
      </c>
      <c r="G14" s="3" t="n">
        <v>0.75</v>
      </c>
      <c r="H14" s="31" t="n">
        <f aca="false">G14-'NBA Totals'!D14</f>
        <v>-0.012295081967213</v>
      </c>
      <c r="I14" s="32" t="n">
        <f aca="false">F14-'NBA Totals'!G14</f>
        <v>111.033333333333</v>
      </c>
    </row>
    <row r="15" customFormat="false" ht="25.6" hidden="false" customHeight="false" outlineLevel="0" collapsed="false">
      <c r="A15" s="28" t="s">
        <v>14</v>
      </c>
      <c r="B15" s="3" t="n">
        <v>40</v>
      </c>
      <c r="C15" s="3" t="n">
        <v>42</v>
      </c>
      <c r="D15" s="29" t="n">
        <f aca="false">B15/(B15+C15)</f>
        <v>0.487804878048781</v>
      </c>
      <c r="E15" s="3" t="n">
        <v>1614</v>
      </c>
      <c r="F15" s="3" t="n">
        <v>2202</v>
      </c>
      <c r="G15" s="3" t="n">
        <v>0.733</v>
      </c>
      <c r="H15" s="31" t="n">
        <f aca="false">G15-'NBA Totals'!D15</f>
        <v>-0.026183673469388</v>
      </c>
      <c r="I15" s="32" t="n">
        <f aca="false">F15-'NBA Totals'!G15</f>
        <v>321.666666666667</v>
      </c>
    </row>
    <row r="16" customFormat="false" ht="25.6" hidden="false" customHeight="false" outlineLevel="0" collapsed="false">
      <c r="A16" s="28" t="s">
        <v>15</v>
      </c>
      <c r="B16" s="3" t="n">
        <v>24</v>
      </c>
      <c r="C16" s="3" t="n">
        <v>58</v>
      </c>
      <c r="D16" s="29" t="n">
        <f aca="false">B16/(B16+C16)</f>
        <v>0.292682926829268</v>
      </c>
      <c r="E16" s="3" t="n">
        <v>1570</v>
      </c>
      <c r="F16" s="3" t="n">
        <v>2077</v>
      </c>
      <c r="G16" s="3" t="n">
        <v>0.756</v>
      </c>
      <c r="H16" s="31" t="n">
        <f aca="false">G16-'NBA Totals'!D16</f>
        <v>-0.0172793522267209</v>
      </c>
      <c r="I16" s="32" t="n">
        <f aca="false">F16-'NBA Totals'!G16</f>
        <v>164.7</v>
      </c>
    </row>
    <row r="17" customFormat="false" ht="25.6" hidden="false" customHeight="false" outlineLevel="0" collapsed="false">
      <c r="A17" s="28" t="s">
        <v>16</v>
      </c>
      <c r="B17" s="3" t="n">
        <v>22</v>
      </c>
      <c r="C17" s="3" t="n">
        <v>60</v>
      </c>
      <c r="D17" s="29" t="n">
        <f aca="false">B17/(B17+C17)</f>
        <v>0.268292682926829</v>
      </c>
      <c r="E17" s="3" t="n">
        <v>1517</v>
      </c>
      <c r="F17" s="3" t="n">
        <v>2097</v>
      </c>
      <c r="G17" s="3" t="n">
        <v>0.723</v>
      </c>
      <c r="H17" s="31" t="n">
        <f aca="false">G17-'NBA Totals'!D17</f>
        <v>-0.032020080321285</v>
      </c>
      <c r="I17" s="32" t="n">
        <f aca="false">F17-'NBA Totals'!G17</f>
        <v>176.2</v>
      </c>
    </row>
    <row r="18" customFormat="false" ht="25.6" hidden="false" customHeight="false" outlineLevel="0" collapsed="false">
      <c r="A18" s="28" t="s">
        <v>17</v>
      </c>
      <c r="B18" s="3" t="n">
        <v>22</v>
      </c>
      <c r="C18" s="3" t="n">
        <v>60</v>
      </c>
      <c r="D18" s="29" t="n">
        <f aca="false">B18/(B18+C18)</f>
        <v>0.268292682926829</v>
      </c>
      <c r="E18" s="3" t="n">
        <v>1835</v>
      </c>
      <c r="F18" s="3" t="n">
        <v>2410</v>
      </c>
      <c r="G18" s="3" t="n">
        <v>0.761</v>
      </c>
      <c r="H18" s="31" t="n">
        <f aca="false">G18-'NBA Totals'!D18</f>
        <v>0.01004214559387</v>
      </c>
      <c r="I18" s="32" t="n">
        <f aca="false">F18-'NBA Totals'!G18</f>
        <v>403.966666666667</v>
      </c>
    </row>
    <row r="19" customFormat="false" ht="25.6" hidden="false" customHeight="false" outlineLevel="0" collapsed="false">
      <c r="A19" s="28" t="s">
        <v>18</v>
      </c>
      <c r="B19" s="3" t="n">
        <v>49</v>
      </c>
      <c r="C19" s="3" t="n">
        <v>33</v>
      </c>
      <c r="D19" s="29" t="n">
        <f aca="false">B19/(B19+C19)</f>
        <v>0.597560975609756</v>
      </c>
      <c r="E19" s="3" t="n">
        <v>1476</v>
      </c>
      <c r="F19" s="3" t="n">
        <v>2077</v>
      </c>
      <c r="G19" s="3" t="n">
        <v>0.711</v>
      </c>
      <c r="H19" s="31" t="n">
        <f aca="false">G19-'NBA Totals'!D19</f>
        <v>-0.034247148288973</v>
      </c>
      <c r="I19" s="32" t="n">
        <f aca="false">F19-'NBA Totals'!G19</f>
        <v>48.3666666666666</v>
      </c>
    </row>
    <row r="20" customFormat="false" ht="25.6" hidden="false" customHeight="false" outlineLevel="0" collapsed="false">
      <c r="A20" s="28" t="s">
        <v>19</v>
      </c>
      <c r="B20" s="3" t="n">
        <v>45</v>
      </c>
      <c r="C20" s="3" t="n">
        <v>37</v>
      </c>
      <c r="D20" s="29" t="n">
        <f aca="false">B20/(B20+C20)</f>
        <v>0.548780487804878</v>
      </c>
      <c r="E20" s="3" t="n">
        <v>1526</v>
      </c>
      <c r="F20" s="3" t="n">
        <v>2024</v>
      </c>
      <c r="G20" s="3" t="n">
        <v>0.754</v>
      </c>
      <c r="H20" s="31" t="n">
        <f aca="false">G20-'NBA Totals'!D20</f>
        <v>-0.000789272030651045</v>
      </c>
      <c r="I20" s="32" t="n">
        <f aca="false">F20-'NBA Totals'!G20</f>
        <v>29.8333333333333</v>
      </c>
    </row>
    <row r="21" customFormat="false" ht="25.6" hidden="false" customHeight="false" outlineLevel="0" collapsed="false">
      <c r="A21" s="28" t="s">
        <v>20</v>
      </c>
      <c r="B21" s="3" t="n">
        <v>50</v>
      </c>
      <c r="C21" s="3" t="n">
        <v>32</v>
      </c>
      <c r="D21" s="29" t="n">
        <f aca="false">B21/(B21+C21)</f>
        <v>0.609756097560976</v>
      </c>
      <c r="E21" s="3" t="n">
        <v>1557</v>
      </c>
      <c r="F21" s="3" t="n">
        <v>2143</v>
      </c>
      <c r="G21" s="3" t="n">
        <v>0.727</v>
      </c>
      <c r="H21" s="31" t="n">
        <f aca="false">G21-'NBA Totals'!D21</f>
        <v>-0.0250661157024791</v>
      </c>
      <c r="I21" s="32" t="n">
        <f aca="false">F21-'NBA Totals'!G21</f>
        <v>228.310344827586</v>
      </c>
    </row>
    <row r="22" customFormat="false" ht="25.6" hidden="false" customHeight="false" outlineLevel="0" collapsed="false">
      <c r="A22" s="28" t="s">
        <v>21</v>
      </c>
      <c r="B22" s="3" t="n">
        <v>28</v>
      </c>
      <c r="C22" s="3" t="n">
        <v>54</v>
      </c>
      <c r="D22" s="29" t="n">
        <f aca="false">B22/(B22+C22)</f>
        <v>0.341463414634146</v>
      </c>
      <c r="E22" s="3" t="n">
        <v>1430</v>
      </c>
      <c r="F22" s="3" t="n">
        <v>1936</v>
      </c>
      <c r="G22" s="3" t="n">
        <v>0.739</v>
      </c>
      <c r="H22" s="31" t="n">
        <f aca="false">G22-'NBA Totals'!D22</f>
        <v>-0.019196721311475</v>
      </c>
      <c r="I22" s="32" t="n">
        <f aca="false">F22-'NBA Totals'!G22</f>
        <v>3.79310344827582</v>
      </c>
    </row>
    <row r="23" customFormat="false" ht="25.6" hidden="false" customHeight="false" outlineLevel="0" collapsed="false">
      <c r="A23" s="28" t="s">
        <v>22</v>
      </c>
      <c r="B23" s="3" t="n">
        <v>23</v>
      </c>
      <c r="C23" s="3" t="n">
        <v>59</v>
      </c>
      <c r="D23" s="29" t="n">
        <f aca="false">B23/(B23+C23)</f>
        <v>0.280487804878049</v>
      </c>
      <c r="E23" s="3" t="n">
        <v>1334</v>
      </c>
      <c r="F23" s="3" t="n">
        <v>1883</v>
      </c>
      <c r="G23" s="3" t="n">
        <v>0.708</v>
      </c>
      <c r="H23" s="31" t="n">
        <f aca="false">G23-'NBA Totals'!D23</f>
        <v>-0.044100840336134</v>
      </c>
      <c r="I23" s="32" t="n">
        <f aca="false">F23-'NBA Totals'!G23</f>
        <v>62.3103448275863</v>
      </c>
    </row>
    <row r="24" customFormat="false" ht="25.6" hidden="false" customHeight="false" outlineLevel="0" collapsed="false">
      <c r="A24" s="28" t="s">
        <v>23</v>
      </c>
      <c r="B24" s="3" t="n">
        <v>23</v>
      </c>
      <c r="C24" s="3" t="n">
        <v>59</v>
      </c>
      <c r="D24" s="29" t="n">
        <f aca="false">B24/(B24+C24)</f>
        <v>0.280487804878049</v>
      </c>
      <c r="E24" s="3" t="n">
        <v>1457</v>
      </c>
      <c r="F24" s="3" t="n">
        <v>1892</v>
      </c>
      <c r="G24" s="3" t="n">
        <v>0.77</v>
      </c>
      <c r="H24" s="31" t="n">
        <f aca="false">G24-'NBA Totals'!D24</f>
        <v>0.023012048192771</v>
      </c>
      <c r="I24" s="32" t="n">
        <f aca="false">F24-'NBA Totals'!G24</f>
        <v>36.7586206896551</v>
      </c>
    </row>
    <row r="25" customFormat="false" ht="25.6" hidden="false" customHeight="false" outlineLevel="0" collapsed="false">
      <c r="A25" s="28" t="s">
        <v>24</v>
      </c>
      <c r="B25" s="3" t="n">
        <v>22</v>
      </c>
      <c r="C25" s="3" t="n">
        <v>60</v>
      </c>
      <c r="D25" s="29" t="n">
        <f aca="false">B25/(B25+C25)</f>
        <v>0.268292682926829</v>
      </c>
      <c r="E25" s="3" t="n">
        <v>1594</v>
      </c>
      <c r="F25" s="3" t="n">
        <v>2060</v>
      </c>
      <c r="G25" s="3" t="n">
        <v>0.774</v>
      </c>
      <c r="H25" s="31" t="n">
        <f aca="false">G25-'NBA Totals'!D25</f>
        <v>0.02301185770751</v>
      </c>
      <c r="I25" s="32" t="n">
        <f aca="false">F25-'NBA Totals'!G25</f>
        <v>159.344827586207</v>
      </c>
    </row>
    <row r="26" customFormat="false" ht="25.6" hidden="false" customHeight="false" outlineLevel="0" collapsed="false">
      <c r="A26" s="28" t="s">
        <v>27</v>
      </c>
      <c r="B26" s="3" t="n">
        <v>8</v>
      </c>
      <c r="C26" s="3" t="n">
        <v>42</v>
      </c>
      <c r="D26" s="29" t="n">
        <f aca="false">B26/(B26+C26)</f>
        <v>0.16</v>
      </c>
      <c r="E26" s="3" t="n">
        <v>1009</v>
      </c>
      <c r="F26" s="3" t="n">
        <v>1408</v>
      </c>
      <c r="G26" s="3" t="n">
        <v>0.717</v>
      </c>
      <c r="H26" s="31" t="n">
        <f aca="false">G26-'NBA Totals'!D26</f>
        <v>-0.011682170542636</v>
      </c>
      <c r="I26" s="32" t="n">
        <f aca="false">F26-'NBA Totals'!G26</f>
        <v>190.724137931034</v>
      </c>
    </row>
    <row r="27" customFormat="false" ht="25.6" hidden="false" customHeight="false" outlineLevel="0" collapsed="false">
      <c r="A27" s="28" t="s">
        <v>30</v>
      </c>
      <c r="B27" s="3" t="n">
        <v>19</v>
      </c>
      <c r="C27" s="3" t="n">
        <v>63</v>
      </c>
      <c r="D27" s="29" t="n">
        <f aca="false">B27/(B27+C27)</f>
        <v>0.231707317073171</v>
      </c>
      <c r="E27" s="3" t="n">
        <v>1586</v>
      </c>
      <c r="F27" s="3" t="n">
        <v>2145</v>
      </c>
      <c r="G27" s="3" t="n">
        <v>0.739</v>
      </c>
      <c r="H27" s="31" t="n">
        <f aca="false">G27-'NBA Totals'!D27</f>
        <v>0.00135741444866899</v>
      </c>
      <c r="I27" s="32" t="n">
        <f aca="false">F27-'NBA Totals'!G27</f>
        <v>145.862068965517</v>
      </c>
    </row>
    <row r="28" customFormat="false" ht="25.6" hidden="false" customHeight="false" outlineLevel="0" collapsed="false">
      <c r="A28" s="28" t="s">
        <v>31</v>
      </c>
      <c r="B28" s="3" t="n">
        <v>14</v>
      </c>
      <c r="C28" s="3" t="n">
        <v>68</v>
      </c>
      <c r="D28" s="29" t="n">
        <f aca="false">B28/(B28+C28)</f>
        <v>0.170731707317073</v>
      </c>
      <c r="E28" s="3" t="n">
        <v>1230</v>
      </c>
      <c r="F28" s="3" t="n">
        <v>1734</v>
      </c>
      <c r="G28" s="3" t="n">
        <v>0.709</v>
      </c>
      <c r="H28" s="31" t="n">
        <f aca="false">G28-'NBA Totals'!D28</f>
        <v>-0.030130434782609</v>
      </c>
      <c r="I28" s="32" t="n">
        <f aca="false">F28-'NBA Totals'!G28</f>
        <v>-211</v>
      </c>
    </row>
    <row r="29" customFormat="false" ht="25.6" hidden="false" customHeight="false" outlineLevel="0" collapsed="false">
      <c r="A29" s="28" t="s">
        <v>32</v>
      </c>
      <c r="B29" s="3" t="n">
        <v>15</v>
      </c>
      <c r="C29" s="3" t="n">
        <v>67</v>
      </c>
      <c r="D29" s="29" t="n">
        <f aca="false">B29/(B29+C29)</f>
        <v>0.182926829268293</v>
      </c>
      <c r="E29" s="3" t="n">
        <v>1446</v>
      </c>
      <c r="F29" s="3" t="n">
        <v>1998</v>
      </c>
      <c r="G29" s="3" t="n">
        <v>0.724</v>
      </c>
      <c r="H29" s="31" t="n">
        <f aca="false">G29-'NBA Totals'!D29</f>
        <v>-0.014636363636364</v>
      </c>
      <c r="I29" s="32" t="n">
        <f aca="false">F29-'NBA Totals'!G29</f>
        <v>-12.8275862068965</v>
      </c>
    </row>
    <row r="30" customFormat="false" ht="25.6" hidden="false" customHeight="false" outlineLevel="0" collapsed="false"/>
    <row r="31" customFormat="false" ht="25.6" hidden="false" customHeight="false" outlineLevel="0" collapsed="false"/>
    <row r="32" customFormat="false" ht="25.6" hidden="false" customHeight="false" outlineLevel="0" collapsed="false"/>
    <row r="33" customFormat="false" ht="25.6" hidden="false" customHeight="false" outlineLevel="0" collapsed="false"/>
    <row r="34" customFormat="false" ht="25.6" hidden="false" customHeight="false" outlineLevel="0" collapsed="false"/>
    <row r="35" customFormat="false" ht="25.6" hidden="false" customHeight="false" outlineLevel="0" collapsed="false"/>
    <row r="36" customFormat="false" ht="25.6" hidden="false" customHeight="false" outlineLevel="0" collapsed="false"/>
    <row r="37" customFormat="false" ht="25.6" hidden="false" customHeight="false" outlineLevel="0" collapsed="false"/>
    <row r="38" customFormat="false" ht="25.6" hidden="false" customHeight="false" outlineLevel="0" collapsed="false"/>
    <row r="39" customFormat="false" ht="25.6" hidden="false" customHeight="false" outlineLevel="0" collapsed="false"/>
    <row r="40" customFormat="false" ht="25.6" hidden="false" customHeight="false" outlineLevel="0" collapsed="false"/>
    <row r="41" customFormat="false" ht="25.6" hidden="false" customHeight="false" outlineLevel="0" collapsed="false"/>
    <row r="42" customFormat="false" ht="25.6" hidden="false" customHeight="false" outlineLevel="0" collapsed="false"/>
    <row r="43" customFormat="false" ht="25.6" hidden="false" customHeight="false" outlineLevel="0" collapsed="false"/>
    <row r="44" customFormat="false" ht="25.6" hidden="false" customHeight="false" outlineLevel="0" collapsed="false"/>
    <row r="45" customFormat="false" ht="25.6" hidden="false" customHeight="false" outlineLevel="0" collapsed="false"/>
    <row r="46" customFormat="false" ht="25.6" hidden="false" customHeight="false" outlineLevel="0" collapsed="false"/>
    <row r="47" customFormat="false" ht="25.6" hidden="false" customHeight="false" outlineLevel="0" collapsed="false"/>
    <row r="48" customFormat="false" ht="25.6" hidden="false" customHeight="false" outlineLevel="0" collapsed="false"/>
    <row r="49" customFormat="false" ht="25.6" hidden="false" customHeight="false" outlineLevel="0" collapsed="false"/>
    <row r="50" customFormat="false" ht="25.6" hidden="false" customHeight="false" outlineLevel="0" collapsed="false"/>
    <row r="51" customFormat="false" ht="25.6" hidden="false" customHeight="false" outlineLevel="0" collapsed="false"/>
    <row r="52" customFormat="false" ht="25.6" hidden="false" customHeight="false" outlineLevel="0" collapsed="false"/>
    <row r="53" customFormat="false" ht="25.6" hidden="false" customHeight="false" outlineLevel="0" collapsed="false"/>
    <row r="54" customFormat="false" ht="25.6" hidden="false" customHeight="false" outlineLevel="0" collapsed="false"/>
    <row r="55" customFormat="false" ht="25.6" hidden="false" customHeight="false" outlineLevel="0" collapsed="false"/>
    <row r="56" customFormat="false" ht="25.6" hidden="false" customHeight="false" outlineLevel="0" collapsed="false"/>
    <row r="57" customFormat="false" ht="25.6" hidden="false" customHeight="false" outlineLevel="0" collapsed="false"/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/>
    <row r="84" customFormat="false" ht="19.7" hidden="false" customHeight="false" outlineLevel="0" collapsed="false"/>
    <row r="85" customFormat="false" ht="19.7" hidden="false" customHeight="false" outlineLevel="0" collapsed="false">
      <c r="G85" s="31"/>
      <c r="H85" s="31" t="n">
        <f aca="false">MIN(H8:H82)</f>
        <v>-0.044100840336134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3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G50" activeCellId="0" sqref="AG50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46</v>
      </c>
      <c r="C1" s="3" t="n">
        <v>36</v>
      </c>
      <c r="D1" s="29" t="n">
        <f aca="false">B1/(B1+C1)</f>
        <v>0.560975609756098</v>
      </c>
      <c r="E1" s="3" t="n">
        <v>1478</v>
      </c>
      <c r="F1" s="3" t="n">
        <v>1806</v>
      </c>
      <c r="G1" s="3" t="n">
        <v>0.818</v>
      </c>
      <c r="H1" s="31" t="n">
        <f aca="false">G1-'NBA Totals'!D1</f>
        <v>0.034589861751152</v>
      </c>
      <c r="I1" s="32" t="n">
        <f aca="false">F1-'NBA Totals'!G1</f>
        <v>138.9</v>
      </c>
    </row>
    <row r="2" customFormat="false" ht="25.6" hidden="false" customHeight="false" outlineLevel="0" collapsed="false">
      <c r="A2" s="28" t="s">
        <v>1</v>
      </c>
      <c r="B2" s="3" t="n">
        <v>44</v>
      </c>
      <c r="C2" s="3" t="n">
        <v>38</v>
      </c>
      <c r="D2" s="29" t="n">
        <f aca="false">B2/(B2+C2)</f>
        <v>0.536585365853659</v>
      </c>
      <c r="E2" s="3" t="n">
        <v>1567</v>
      </c>
      <c r="F2" s="3" t="n">
        <v>1885</v>
      </c>
      <c r="G2" s="3" t="n">
        <v>0.831</v>
      </c>
      <c r="H2" s="31" t="n">
        <f aca="false">G2-'NBA Totals'!D2</f>
        <v>0.048021276595745</v>
      </c>
      <c r="I2" s="32" t="n">
        <f aca="false">F2-'NBA Totals'!G2</f>
        <v>83.8</v>
      </c>
    </row>
    <row r="3" customFormat="false" ht="25.6" hidden="false" customHeight="false" outlineLevel="0" collapsed="false">
      <c r="A3" s="28" t="s">
        <v>2</v>
      </c>
      <c r="B3" s="3" t="n">
        <v>53</v>
      </c>
      <c r="C3" s="3" t="n">
        <v>29</v>
      </c>
      <c r="D3" s="29" t="n">
        <f aca="false">B3/(B3+C3)</f>
        <v>0.646341463414634</v>
      </c>
      <c r="E3" s="3" t="n">
        <v>1416</v>
      </c>
      <c r="F3" s="3" t="n">
        <v>1753</v>
      </c>
      <c r="G3" s="3" t="n">
        <v>0.808</v>
      </c>
      <c r="H3" s="31" t="n">
        <f aca="false">G3-'NBA Totals'!D3</f>
        <v>0.0363105022831051</v>
      </c>
      <c r="I3" s="32" t="n">
        <f aca="false">F3-'NBA Totals'!G3</f>
        <v>76.2666666666667</v>
      </c>
    </row>
    <row r="4" customFormat="false" ht="25.6" hidden="false" customHeight="false" outlineLevel="0" collapsed="false">
      <c r="A4" s="28" t="s">
        <v>3</v>
      </c>
      <c r="B4" s="3" t="n">
        <v>40</v>
      </c>
      <c r="C4" s="3" t="n">
        <v>32</v>
      </c>
      <c r="D4" s="29" t="n">
        <f aca="false">B4/(B4+C4)</f>
        <v>0.555555555555556</v>
      </c>
      <c r="E4" s="3" t="n">
        <v>1201</v>
      </c>
      <c r="F4" s="3" t="n">
        <v>1520</v>
      </c>
      <c r="G4" s="3" t="n">
        <v>0.79</v>
      </c>
      <c r="H4" s="31" t="n">
        <f aca="false">G4-'NBA Totals'!D4</f>
        <v>0.010183486238532</v>
      </c>
      <c r="I4" s="32" t="n">
        <f aca="false">F4-'NBA Totals'!G4</f>
        <v>57.7333333333334</v>
      </c>
    </row>
    <row r="5" customFormat="false" ht="25.6" hidden="false" customHeight="false" outlineLevel="0" collapsed="false">
      <c r="A5" s="28" t="s">
        <v>4</v>
      </c>
      <c r="B5" s="3" t="n">
        <v>44</v>
      </c>
      <c r="C5" s="3" t="n">
        <v>29</v>
      </c>
      <c r="D5" s="29" t="n">
        <f aca="false">B5/(B5+C5)</f>
        <v>0.602739726027397</v>
      </c>
      <c r="E5" s="3" t="n">
        <v>1440</v>
      </c>
      <c r="F5" s="3" t="n">
        <v>1840</v>
      </c>
      <c r="G5" s="3" t="n">
        <v>0.783</v>
      </c>
      <c r="H5" s="31" t="n">
        <f aca="false">G5-'NBA Totals'!D5</f>
        <v>0.00810822510822506</v>
      </c>
      <c r="I5" s="32" t="n">
        <f aca="false">F5-'NBA Totals'!G5</f>
        <v>313.233333333333</v>
      </c>
    </row>
    <row r="6" customFormat="false" ht="25.6" hidden="false" customHeight="false" outlineLevel="0" collapsed="false">
      <c r="A6" s="28" t="s">
        <v>5</v>
      </c>
      <c r="B6" s="3" t="n">
        <v>39</v>
      </c>
      <c r="C6" s="3" t="n">
        <v>43</v>
      </c>
      <c r="D6" s="29" t="n">
        <f aca="false">B6/(B6+C6)</f>
        <v>0.475609756097561</v>
      </c>
      <c r="E6" s="3" t="n">
        <v>1238</v>
      </c>
      <c r="F6" s="3" t="n">
        <v>1782</v>
      </c>
      <c r="G6" s="3" t="n">
        <v>0.695</v>
      </c>
      <c r="H6" s="31" t="n">
        <f aca="false">G6-'NBA Totals'!D6</f>
        <v>-0.0712337662337661</v>
      </c>
      <c r="I6" s="32" t="n">
        <f aca="false">F6-'NBA Totals'!G6</f>
        <v>10.5</v>
      </c>
    </row>
    <row r="7" customFormat="false" ht="25.6" hidden="false" customHeight="false" outlineLevel="0" collapsed="false">
      <c r="A7" s="28" t="s">
        <v>6</v>
      </c>
      <c r="B7" s="3" t="n">
        <v>44</v>
      </c>
      <c r="C7" s="3" t="n">
        <v>38</v>
      </c>
      <c r="D7" s="29" t="n">
        <f aca="false">B7/(B7+C7)</f>
        <v>0.536585365853659</v>
      </c>
      <c r="E7" s="3" t="n">
        <v>1209</v>
      </c>
      <c r="F7" s="3" t="n">
        <v>1601</v>
      </c>
      <c r="G7" s="3" t="n">
        <v>0.755</v>
      </c>
      <c r="H7" s="31" t="n">
        <f aca="false">G7-'NBA Totals'!D7</f>
        <v>-0.00997695852534597</v>
      </c>
      <c r="I7" s="32" t="n">
        <f aca="false">F7-'NBA Totals'!G7</f>
        <v>-65.3</v>
      </c>
    </row>
    <row r="8" customFormat="false" ht="25.6" hidden="false" customHeight="false" outlineLevel="0" collapsed="false">
      <c r="A8" s="28" t="s">
        <v>7</v>
      </c>
      <c r="B8" s="3" t="n">
        <v>41</v>
      </c>
      <c r="C8" s="3" t="n">
        <v>41</v>
      </c>
      <c r="D8" s="29" t="n">
        <f aca="false">B8/(B8+C8)</f>
        <v>0.5</v>
      </c>
      <c r="E8" s="3" t="n">
        <v>1248</v>
      </c>
      <c r="F8" s="3" t="n">
        <v>1768</v>
      </c>
      <c r="G8" s="3" t="n">
        <v>0.706</v>
      </c>
      <c r="H8" s="31" t="n">
        <f aca="false">G8-'NBA Totals'!D8</f>
        <v>-0.064562770562771</v>
      </c>
      <c r="I8" s="32" t="n">
        <f aca="false">F8-'NBA Totals'!G8</f>
        <v>-14.0999999999999</v>
      </c>
    </row>
    <row r="9" customFormat="false" ht="25.6" hidden="false" customHeight="false" outlineLevel="0" collapsed="false">
      <c r="A9" s="28" t="s">
        <v>8</v>
      </c>
      <c r="B9" s="3" t="n">
        <v>48</v>
      </c>
      <c r="C9" s="3" t="n">
        <v>34</v>
      </c>
      <c r="D9" s="29" t="n">
        <f aca="false">B9/(B9+C9)</f>
        <v>0.585365853658537</v>
      </c>
      <c r="E9" s="3" t="n">
        <v>1406</v>
      </c>
      <c r="F9" s="3" t="n">
        <v>1889</v>
      </c>
      <c r="G9" s="3" t="n">
        <v>0.744</v>
      </c>
      <c r="H9" s="31" t="n">
        <f aca="false">G9-'NBA Totals'!D9</f>
        <v>-0.0124102564102561</v>
      </c>
      <c r="I9" s="32" t="n">
        <f aca="false">F9-'NBA Totals'!G9</f>
        <v>98.9333333333334</v>
      </c>
    </row>
    <row r="10" customFormat="false" ht="25.6" hidden="false" customHeight="false" outlineLevel="0" collapsed="false">
      <c r="A10" s="28" t="s">
        <v>9</v>
      </c>
      <c r="B10" s="3" t="n">
        <v>37</v>
      </c>
      <c r="C10" s="3" t="n">
        <v>45</v>
      </c>
      <c r="D10" s="29" t="n">
        <f aca="false">B10/(B10+C10)</f>
        <v>0.451219512195122</v>
      </c>
      <c r="E10" s="3" t="n">
        <v>1438</v>
      </c>
      <c r="F10" s="3" t="n">
        <v>1940</v>
      </c>
      <c r="G10" s="3" t="n">
        <v>0.741</v>
      </c>
      <c r="H10" s="31" t="n">
        <f aca="false">G10-'NBA Totals'!D10</f>
        <v>-0.00900000000000001</v>
      </c>
      <c r="I10" s="32" t="n">
        <f aca="false">F10-'NBA Totals'!G10</f>
        <v>186.466666666667</v>
      </c>
    </row>
    <row r="11" customFormat="false" ht="25.6" hidden="false" customHeight="false" outlineLevel="0" collapsed="false">
      <c r="A11" s="28" t="s">
        <v>10</v>
      </c>
      <c r="B11" s="3" t="n">
        <v>54</v>
      </c>
      <c r="C11" s="3" t="n">
        <v>28</v>
      </c>
      <c r="D11" s="29" t="n">
        <f aca="false">B11/(B11+C11)</f>
        <v>0.658536585365854</v>
      </c>
      <c r="E11" s="3" t="n">
        <v>1431</v>
      </c>
      <c r="F11" s="3" t="n">
        <v>1884</v>
      </c>
      <c r="G11" s="3" t="n">
        <v>0.76</v>
      </c>
      <c r="H11" s="31" t="n">
        <f aca="false">G11-'NBA Totals'!D11</f>
        <v>0.00576271186440702</v>
      </c>
      <c r="I11" s="32" t="n">
        <f aca="false">F11-'NBA Totals'!G11</f>
        <v>74.8</v>
      </c>
    </row>
    <row r="12" customFormat="false" ht="25.6" hidden="false" customHeight="false" outlineLevel="0" collapsed="false">
      <c r="A12" s="28" t="s">
        <v>11</v>
      </c>
      <c r="B12" s="3" t="n">
        <v>66</v>
      </c>
      <c r="C12" s="3" t="n">
        <v>16</v>
      </c>
      <c r="D12" s="29" t="n">
        <f aca="false">B12/(B12+C12)</f>
        <v>0.804878048780488</v>
      </c>
      <c r="E12" s="3" t="n">
        <v>1423</v>
      </c>
      <c r="F12" s="3" t="n">
        <v>1887</v>
      </c>
      <c r="G12" s="3" t="n">
        <v>0.754</v>
      </c>
      <c r="H12" s="31" t="n">
        <f aca="false">G12-'NBA Totals'!D12</f>
        <v>0.001747747747748</v>
      </c>
      <c r="I12" s="32" t="n">
        <f aca="false">F12-'NBA Totals'!G12</f>
        <v>189.066666666667</v>
      </c>
    </row>
    <row r="13" customFormat="false" ht="25.6" hidden="false" customHeight="false" outlineLevel="0" collapsed="false">
      <c r="A13" s="28" t="s">
        <v>12</v>
      </c>
      <c r="B13" s="3" t="n">
        <v>46</v>
      </c>
      <c r="C13" s="3" t="n">
        <v>20</v>
      </c>
      <c r="D13" s="29" t="n">
        <f aca="false">B13/(B13+C13)</f>
        <v>0.696969696969697</v>
      </c>
      <c r="E13" s="3" t="n">
        <v>1238</v>
      </c>
      <c r="F13" s="3" t="n">
        <v>1598</v>
      </c>
      <c r="G13" s="3" t="n">
        <v>0.775</v>
      </c>
      <c r="H13" s="31" t="n">
        <f aca="false">G13-'NBA Totals'!D13</f>
        <v>0.0238888888888891</v>
      </c>
      <c r="I13" s="32" t="n">
        <f aca="false">F13-'NBA Totals'!G13</f>
        <v>211.866666666667</v>
      </c>
    </row>
    <row r="14" customFormat="false" ht="25.6" hidden="false" customHeight="false" outlineLevel="0" collapsed="false">
      <c r="A14" s="28" t="s">
        <v>13</v>
      </c>
      <c r="B14" s="3" t="n">
        <v>58</v>
      </c>
      <c r="C14" s="3" t="n">
        <v>24</v>
      </c>
      <c r="D14" s="29" t="n">
        <f aca="false">B14/(B14+C14)</f>
        <v>0.707317073170732</v>
      </c>
      <c r="E14" s="3" t="n">
        <v>1760</v>
      </c>
      <c r="F14" s="3" t="n">
        <v>2288</v>
      </c>
      <c r="G14" s="3" t="n">
        <v>0.769</v>
      </c>
      <c r="H14" s="31" t="n">
        <f aca="false">G14-'NBA Totals'!D14</f>
        <v>0.00670491803278706</v>
      </c>
      <c r="I14" s="32" t="n">
        <f aca="false">F14-'NBA Totals'!G14</f>
        <v>418.033333333333</v>
      </c>
    </row>
    <row r="15" customFormat="false" ht="25.6" hidden="false" customHeight="false" outlineLevel="0" collapsed="false">
      <c r="A15" s="28" t="s">
        <v>14</v>
      </c>
      <c r="B15" s="3" t="n">
        <v>47</v>
      </c>
      <c r="C15" s="3" t="n">
        <v>35</v>
      </c>
      <c r="D15" s="29" t="n">
        <f aca="false">B15/(B15+C15)</f>
        <v>0.573170731707317</v>
      </c>
      <c r="E15" s="3" t="n">
        <v>1452</v>
      </c>
      <c r="F15" s="3" t="n">
        <v>1931</v>
      </c>
      <c r="G15" s="3" t="n">
        <v>0.752</v>
      </c>
      <c r="H15" s="31" t="n">
        <f aca="false">G15-'NBA Totals'!D15</f>
        <v>-0.00718367346938797</v>
      </c>
      <c r="I15" s="32" t="n">
        <f aca="false">F15-'NBA Totals'!G15</f>
        <v>50.6666666666667</v>
      </c>
    </row>
    <row r="16" customFormat="false" ht="25.6" hidden="false" customHeight="false" outlineLevel="0" collapsed="false">
      <c r="A16" s="28" t="s">
        <v>15</v>
      </c>
      <c r="B16" s="3" t="n">
        <v>43</v>
      </c>
      <c r="C16" s="3" t="n">
        <v>39</v>
      </c>
      <c r="D16" s="29" t="n">
        <f aca="false">B16/(B16+C16)</f>
        <v>0.524390243902439</v>
      </c>
      <c r="E16" s="3" t="n">
        <v>1411</v>
      </c>
      <c r="F16" s="3" t="n">
        <v>1871</v>
      </c>
      <c r="G16" s="3" t="n">
        <v>0.754</v>
      </c>
      <c r="H16" s="31" t="n">
        <f aca="false">G16-'NBA Totals'!D16</f>
        <v>-0.0192793522267209</v>
      </c>
      <c r="I16" s="32" t="n">
        <f aca="false">F16-'NBA Totals'!G16</f>
        <v>-41.3</v>
      </c>
    </row>
    <row r="17" customFormat="false" ht="25.6" hidden="false" customHeight="false" outlineLevel="0" collapsed="false">
      <c r="A17" s="28" t="s">
        <v>16</v>
      </c>
      <c r="B17" s="3" t="n">
        <v>15</v>
      </c>
      <c r="C17" s="3" t="n">
        <v>67</v>
      </c>
      <c r="D17" s="29" t="n">
        <f aca="false">B17/(B17+C17)</f>
        <v>0.182926829268293</v>
      </c>
      <c r="E17" s="3" t="n">
        <v>1384</v>
      </c>
      <c r="F17" s="3" t="n">
        <v>1903</v>
      </c>
      <c r="G17" s="3" t="n">
        <v>0.727</v>
      </c>
      <c r="H17" s="31" t="n">
        <f aca="false">G17-'NBA Totals'!D17</f>
        <v>-0.028020080321285</v>
      </c>
      <c r="I17" s="32" t="n">
        <f aca="false">F17-'NBA Totals'!G17</f>
        <v>-17.8</v>
      </c>
    </row>
    <row r="18" customFormat="false" ht="25.6" hidden="false" customHeight="false" outlineLevel="0" collapsed="false">
      <c r="A18" s="28" t="s">
        <v>17</v>
      </c>
      <c r="B18" s="3" t="n">
        <v>44</v>
      </c>
      <c r="C18" s="3" t="n">
        <v>38</v>
      </c>
      <c r="D18" s="29" t="n">
        <f aca="false">B18/(B18+C18)</f>
        <v>0.536585365853659</v>
      </c>
      <c r="E18" s="3" t="n">
        <v>1393</v>
      </c>
      <c r="F18" s="3" t="n">
        <v>2019</v>
      </c>
      <c r="G18" s="3" t="n">
        <v>0.69</v>
      </c>
      <c r="H18" s="31" t="n">
        <f aca="false">G18-'NBA Totals'!D18</f>
        <v>-0.0609578544061301</v>
      </c>
      <c r="I18" s="32" t="n">
        <f aca="false">F18-'NBA Totals'!G18</f>
        <v>12.9666666666667</v>
      </c>
    </row>
    <row r="19" customFormat="false" ht="25.6" hidden="false" customHeight="false" outlineLevel="0" collapsed="false">
      <c r="A19" s="28" t="s">
        <v>18</v>
      </c>
      <c r="B19" s="3" t="n">
        <v>52</v>
      </c>
      <c r="C19" s="3" t="n">
        <v>30</v>
      </c>
      <c r="D19" s="29" t="n">
        <f aca="false">B19/(B19+C19)</f>
        <v>0.634146341463415</v>
      </c>
      <c r="E19" s="3" t="n">
        <v>1616</v>
      </c>
      <c r="F19" s="3" t="n">
        <v>2310</v>
      </c>
      <c r="G19" s="3" t="n">
        <v>0.7</v>
      </c>
      <c r="H19" s="31" t="n">
        <f aca="false">G19-'NBA Totals'!D19</f>
        <v>-0.045247148288973</v>
      </c>
      <c r="I19" s="32" t="n">
        <f aca="false">F19-'NBA Totals'!G19</f>
        <v>281.366666666667</v>
      </c>
    </row>
    <row r="20" customFormat="false" ht="25.6" hidden="false" customHeight="false" outlineLevel="0" collapsed="false">
      <c r="A20" s="28" t="s">
        <v>19</v>
      </c>
      <c r="B20" s="3" t="n">
        <v>59</v>
      </c>
      <c r="C20" s="3" t="n">
        <v>23</v>
      </c>
      <c r="D20" s="29" t="n">
        <f aca="false">B20/(B20+C20)</f>
        <v>0.719512195121951</v>
      </c>
      <c r="E20" s="3" t="n">
        <v>1658</v>
      </c>
      <c r="F20" s="3" t="n">
        <v>2466</v>
      </c>
      <c r="G20" s="3" t="n">
        <v>0.672</v>
      </c>
      <c r="H20" s="31" t="n">
        <f aca="false">G20-'NBA Totals'!D20</f>
        <v>-0.082789272030651</v>
      </c>
      <c r="I20" s="32" t="n">
        <f aca="false">F20-'NBA Totals'!G20</f>
        <v>471.833333333333</v>
      </c>
    </row>
    <row r="21" customFormat="false" ht="25.6" hidden="false" customHeight="false" outlineLevel="0" collapsed="false">
      <c r="A21" s="28" t="s">
        <v>20</v>
      </c>
      <c r="B21" s="3" t="n">
        <v>42</v>
      </c>
      <c r="C21" s="3" t="n">
        <v>40</v>
      </c>
      <c r="D21" s="29" t="n">
        <f aca="false">B21/(B21+C21)</f>
        <v>0.51219512195122</v>
      </c>
      <c r="E21" s="3" t="n">
        <v>1459</v>
      </c>
      <c r="F21" s="3" t="n">
        <v>1915</v>
      </c>
      <c r="G21" s="3" t="n">
        <v>0.762</v>
      </c>
      <c r="H21" s="31" t="n">
        <f aca="false">G21-'NBA Totals'!D21</f>
        <v>0.00993388429752096</v>
      </c>
      <c r="I21" s="32" t="n">
        <f aca="false">F21-'NBA Totals'!G21</f>
        <v>0.310344827586277</v>
      </c>
    </row>
    <row r="22" customFormat="false" ht="25.6" hidden="false" customHeight="false" outlineLevel="0" collapsed="false">
      <c r="A22" s="28" t="s">
        <v>21</v>
      </c>
      <c r="B22" s="3" t="n">
        <v>25</v>
      </c>
      <c r="C22" s="3" t="n">
        <v>57</v>
      </c>
      <c r="D22" s="29" t="n">
        <f aca="false">B22/(B22+C22)</f>
        <v>0.304878048780488</v>
      </c>
      <c r="E22" s="3" t="n">
        <v>1292</v>
      </c>
      <c r="F22" s="3" t="n">
        <v>1689</v>
      </c>
      <c r="G22" s="3" t="n">
        <v>0.765</v>
      </c>
      <c r="H22" s="31" t="n">
        <f aca="false">G22-'NBA Totals'!D22</f>
        <v>0.00680327868852504</v>
      </c>
      <c r="I22" s="32" t="n">
        <f aca="false">F22-'NBA Totals'!G22</f>
        <v>-243.206896551724</v>
      </c>
    </row>
    <row r="23" customFormat="false" ht="25.6" hidden="false" customHeight="false" outlineLevel="0" collapsed="false">
      <c r="A23" s="28" t="s">
        <v>22</v>
      </c>
      <c r="B23" s="3" t="n">
        <v>36</v>
      </c>
      <c r="C23" s="3" t="n">
        <v>46</v>
      </c>
      <c r="D23" s="29" t="n">
        <f aca="false">B23/(B23+C23)</f>
        <v>0.439024390243902</v>
      </c>
      <c r="E23" s="3" t="n">
        <v>1236</v>
      </c>
      <c r="F23" s="3" t="n">
        <v>1708</v>
      </c>
      <c r="G23" s="3" t="n">
        <v>0.724</v>
      </c>
      <c r="H23" s="31" t="n">
        <f aca="false">G23-'NBA Totals'!D23</f>
        <v>-0.028100840336134</v>
      </c>
      <c r="I23" s="32" t="n">
        <f aca="false">F23-'NBA Totals'!G23</f>
        <v>-112.689655172414</v>
      </c>
    </row>
    <row r="24" customFormat="false" ht="25.6" hidden="false" customHeight="false" outlineLevel="0" collapsed="false">
      <c r="A24" s="28" t="s">
        <v>23</v>
      </c>
      <c r="B24" s="3" t="n">
        <v>50</v>
      </c>
      <c r="C24" s="3" t="n">
        <v>32</v>
      </c>
      <c r="D24" s="29" t="n">
        <f aca="false">B24/(B24+C24)</f>
        <v>0.609756097560976</v>
      </c>
      <c r="E24" s="3" t="n">
        <v>1423</v>
      </c>
      <c r="F24" s="3" t="n">
        <v>1874</v>
      </c>
      <c r="G24" s="3" t="n">
        <v>0.759</v>
      </c>
      <c r="H24" s="31" t="n">
        <f aca="false">G24-'NBA Totals'!D24</f>
        <v>0.012012048192771</v>
      </c>
      <c r="I24" s="32" t="n">
        <f aca="false">F24-'NBA Totals'!G24</f>
        <v>18.7586206896551</v>
      </c>
    </row>
    <row r="25" customFormat="false" ht="25.6" hidden="false" customHeight="false" outlineLevel="0" collapsed="false">
      <c r="A25" s="28" t="s">
        <v>24</v>
      </c>
      <c r="B25" s="3" t="n">
        <v>52</v>
      </c>
      <c r="C25" s="3" t="n">
        <v>30</v>
      </c>
      <c r="D25" s="29" t="n">
        <f aca="false">B25/(B25+C25)</f>
        <v>0.634146341463415</v>
      </c>
      <c r="E25" s="3" t="n">
        <v>1345</v>
      </c>
      <c r="F25" s="3" t="n">
        <v>1827</v>
      </c>
      <c r="G25" s="3" t="n">
        <v>0.736</v>
      </c>
      <c r="H25" s="31" t="n">
        <f aca="false">G25-'NBA Totals'!D25</f>
        <v>-0.01498814229249</v>
      </c>
      <c r="I25" s="32" t="n">
        <f aca="false">F25-'NBA Totals'!G25</f>
        <v>-73.655172413793</v>
      </c>
    </row>
    <row r="26" customFormat="false" ht="25.6" hidden="false" customHeight="false" outlineLevel="0" collapsed="false">
      <c r="A26" s="28" t="s">
        <v>27</v>
      </c>
      <c r="B26" s="3" t="n">
        <v>33</v>
      </c>
      <c r="C26" s="3" t="n">
        <v>17</v>
      </c>
      <c r="D26" s="29" t="n">
        <f aca="false">B26/(B26+C26)</f>
        <v>0.66</v>
      </c>
      <c r="E26" s="3" t="n">
        <v>928</v>
      </c>
      <c r="F26" s="3" t="n">
        <v>1262</v>
      </c>
      <c r="G26" s="3" t="n">
        <v>0.735</v>
      </c>
      <c r="H26" s="31" t="n">
        <f aca="false">G26-'NBA Totals'!D26</f>
        <v>0.00631782945736403</v>
      </c>
      <c r="I26" s="32" t="n">
        <f aca="false">F26-'NBA Totals'!G26</f>
        <v>44.7241379310344</v>
      </c>
    </row>
    <row r="27" customFormat="false" ht="25.6" hidden="false" customHeight="false" outlineLevel="0" collapsed="false">
      <c r="A27" s="28" t="s">
        <v>30</v>
      </c>
      <c r="B27" s="3" t="n">
        <v>55</v>
      </c>
      <c r="C27" s="3" t="n">
        <v>27</v>
      </c>
      <c r="D27" s="29" t="n">
        <f aca="false">B27/(B27+C27)</f>
        <v>0.670731707317073</v>
      </c>
      <c r="E27" s="3" t="n">
        <v>1539</v>
      </c>
      <c r="F27" s="3" t="n">
        <v>2082</v>
      </c>
      <c r="G27" s="3" t="n">
        <v>0.739</v>
      </c>
      <c r="H27" s="31" t="n">
        <f aca="false">G27-'NBA Totals'!D27</f>
        <v>0.00135741444866899</v>
      </c>
      <c r="I27" s="32" t="n">
        <f aca="false">F27-'NBA Totals'!G27</f>
        <v>82.8620689655172</v>
      </c>
    </row>
    <row r="28" customFormat="false" ht="25.6" hidden="false" customHeight="false" outlineLevel="0" collapsed="false">
      <c r="A28" s="28" t="s">
        <v>31</v>
      </c>
      <c r="B28" s="3" t="n">
        <v>61</v>
      </c>
      <c r="C28" s="3" t="n">
        <v>21</v>
      </c>
      <c r="D28" s="29" t="n">
        <f aca="false">B28/(B28+C28)</f>
        <v>0.74390243902439</v>
      </c>
      <c r="E28" s="3" t="n">
        <v>1454</v>
      </c>
      <c r="F28" s="3" t="n">
        <v>2022</v>
      </c>
      <c r="G28" s="3" t="n">
        <v>0.719</v>
      </c>
      <c r="H28" s="31" t="n">
        <f aca="false">G28-'NBA Totals'!D28</f>
        <v>-0.020130434782609</v>
      </c>
      <c r="I28" s="32" t="n">
        <f aca="false">F28-'NBA Totals'!G28</f>
        <v>77</v>
      </c>
    </row>
    <row r="29" customFormat="false" ht="25.6" hidden="false" customHeight="false" outlineLevel="0" collapsed="false">
      <c r="A29" s="28" t="s">
        <v>32</v>
      </c>
      <c r="B29" s="3" t="n">
        <v>42</v>
      </c>
      <c r="C29" s="3" t="n">
        <v>40</v>
      </c>
      <c r="D29" s="29" t="n">
        <f aca="false">B29/(B29+C29)</f>
        <v>0.51219512195122</v>
      </c>
      <c r="E29" s="3" t="n">
        <v>1553</v>
      </c>
      <c r="F29" s="3" t="n">
        <v>2187</v>
      </c>
      <c r="G29" s="3" t="n">
        <v>0.71</v>
      </c>
      <c r="H29" s="31" t="n">
        <f aca="false">G29-'NBA Totals'!D29</f>
        <v>-0.028636363636364</v>
      </c>
      <c r="I29" s="32" t="n">
        <f aca="false">F29-'NBA Totals'!G29</f>
        <v>176.172413793104</v>
      </c>
    </row>
    <row r="30" customFormat="false" ht="25.6" hidden="false" customHeight="false" outlineLevel="0" collapsed="false">
      <c r="A30" s="28" t="s">
        <v>33</v>
      </c>
      <c r="B30" s="3" t="n">
        <v>32</v>
      </c>
      <c r="C30" s="3" t="n">
        <v>50</v>
      </c>
      <c r="D30" s="29" t="n">
        <f aca="false">B30/(B30+C30)</f>
        <v>0.390243902439024</v>
      </c>
      <c r="E30" s="3" t="n">
        <v>1569</v>
      </c>
      <c r="F30" s="3" t="n">
        <v>2133</v>
      </c>
      <c r="G30" s="3" t="n">
        <v>0.736</v>
      </c>
      <c r="H30" s="31" t="n">
        <f aca="false">G30-'NBA Totals'!D30</f>
        <v>0.00168265682656799</v>
      </c>
      <c r="I30" s="32" t="n">
        <f aca="false">F30-'NBA Totals'!G30</f>
        <v>64.7777777777778</v>
      </c>
    </row>
    <row r="31" customFormat="false" ht="25.6" hidden="false" customHeight="false" outlineLevel="0" collapsed="false">
      <c r="A31" s="28" t="s">
        <v>34</v>
      </c>
      <c r="B31" s="3" t="n">
        <v>42</v>
      </c>
      <c r="C31" s="3" t="n">
        <v>40</v>
      </c>
      <c r="D31" s="29" t="n">
        <f aca="false">B31/(B31+C31)</f>
        <v>0.51219512195122</v>
      </c>
      <c r="E31" s="3" t="n">
        <v>1744</v>
      </c>
      <c r="F31" s="3" t="n">
        <v>2223</v>
      </c>
      <c r="G31" s="30" t="n">
        <v>0.785</v>
      </c>
      <c r="H31" s="31" t="n">
        <f aca="false">G31-'NBA Totals'!D31</f>
        <v>0.0481578947368421</v>
      </c>
      <c r="I31" s="32" t="n">
        <f aca="false">F31-'NBA Totals'!G31</f>
        <v>180.62962962963</v>
      </c>
    </row>
    <row r="32" customFormat="false" ht="25.6" hidden="false" customHeight="false" outlineLevel="0" collapsed="false">
      <c r="A32" s="28" t="s">
        <v>35</v>
      </c>
      <c r="B32" s="3" t="n">
        <v>36</v>
      </c>
      <c r="C32" s="3" t="n">
        <v>46</v>
      </c>
      <c r="D32" s="29" t="n">
        <f aca="false">B32/(B32+C32)</f>
        <v>0.439024390243902</v>
      </c>
      <c r="E32" s="3" t="n">
        <v>1908</v>
      </c>
      <c r="F32" s="3" t="n">
        <v>2476</v>
      </c>
      <c r="G32" s="3" t="n">
        <v>0.771</v>
      </c>
      <c r="H32" s="31" t="n">
        <f aca="false">G32-'NBA Totals'!D32</f>
        <v>0.016487364620939</v>
      </c>
      <c r="I32" s="32" t="n">
        <f aca="false">F32-'NBA Totals'!G32</f>
        <v>368.222222222222</v>
      </c>
    </row>
    <row r="33" customFormat="false" ht="25.6" hidden="false" customHeight="false" outlineLevel="0" collapsed="false">
      <c r="A33" s="28" t="s">
        <v>36</v>
      </c>
      <c r="B33" s="3" t="n">
        <v>38</v>
      </c>
      <c r="C33" s="3" t="n">
        <v>44</v>
      </c>
      <c r="D33" s="29" t="n">
        <f aca="false">B33/(B33+C33)</f>
        <v>0.463414634146342</v>
      </c>
      <c r="E33" s="3" t="n">
        <v>1839</v>
      </c>
      <c r="F33" s="3" t="n">
        <v>2329</v>
      </c>
      <c r="G33" s="3" t="n">
        <v>0.79</v>
      </c>
      <c r="H33" s="31" t="n">
        <f aca="false">G33-'NBA Totals'!D33</f>
        <v>0.033445692883895</v>
      </c>
      <c r="I33" s="32" t="n">
        <f aca="false">F33-'NBA Totals'!G33</f>
        <v>309.740740740741</v>
      </c>
    </row>
    <row r="34" customFormat="false" ht="25.6" hidden="false" customHeight="false" outlineLevel="0" collapsed="false">
      <c r="A34" s="28" t="s">
        <v>37</v>
      </c>
      <c r="B34" s="3" t="n">
        <v>24</v>
      </c>
      <c r="C34" s="3" t="n">
        <v>58</v>
      </c>
      <c r="D34" s="29" t="n">
        <f aca="false">B34/(B34+C34)</f>
        <v>0.292682926829268</v>
      </c>
      <c r="E34" s="3" t="n">
        <v>1649</v>
      </c>
      <c r="F34" s="3" t="n">
        <v>2307</v>
      </c>
      <c r="G34" s="3" t="n">
        <v>0.715</v>
      </c>
      <c r="H34" s="31" t="n">
        <f aca="false">G34-'NBA Totals'!D34</f>
        <v>-0.048440860215054</v>
      </c>
      <c r="I34" s="32" t="n">
        <f aca="false">F34-'NBA Totals'!G34</f>
        <v>199.148148148148</v>
      </c>
    </row>
    <row r="35" customFormat="false" ht="25.6" hidden="false" customHeight="false" outlineLevel="0" collapsed="false">
      <c r="A35" s="28" t="s">
        <v>38</v>
      </c>
      <c r="B35" s="3" t="n">
        <v>18</v>
      </c>
      <c r="C35" s="3" t="n">
        <v>64</v>
      </c>
      <c r="D35" s="29" t="n">
        <f aca="false">B35/(B35+C35)</f>
        <v>0.219512195121951</v>
      </c>
      <c r="E35" s="3" t="n">
        <v>1393</v>
      </c>
      <c r="F35" s="3" t="n">
        <v>2028</v>
      </c>
      <c r="G35" s="3" t="n">
        <v>0.687</v>
      </c>
      <c r="H35" s="31" t="n">
        <f aca="false">G35-'NBA Totals'!D35</f>
        <v>-0.0779122807017539</v>
      </c>
      <c r="I35" s="32" t="n">
        <f aca="false">F35-'NBA Totals'!G35</f>
        <v>-59.5555555555557</v>
      </c>
    </row>
    <row r="36" customFormat="false" ht="25.6" hidden="false" customHeight="false" outlineLevel="0" collapsed="false">
      <c r="A36" s="28" t="s">
        <v>39</v>
      </c>
      <c r="B36" s="3" t="n">
        <v>15</v>
      </c>
      <c r="C36" s="3" t="n">
        <v>67</v>
      </c>
      <c r="D36" s="29" t="n">
        <f aca="false">B36/(B36+C36)</f>
        <v>0.182926829268293</v>
      </c>
      <c r="E36" s="3" t="n">
        <v>1477</v>
      </c>
      <c r="F36" s="3" t="n">
        <v>2103</v>
      </c>
      <c r="G36" s="3" t="n">
        <v>0.702</v>
      </c>
      <c r="H36" s="31" t="n">
        <f aca="false">G36-'NBA Totals'!D36</f>
        <v>-0.0653611111111111</v>
      </c>
      <c r="I36" s="32" t="n">
        <f aca="false">F36-'NBA Totals'!G36</f>
        <v>12.5599999999999</v>
      </c>
    </row>
    <row r="37" customFormat="false" ht="25.6" hidden="false" customHeight="false" outlineLevel="0" collapsed="false"/>
    <row r="38" customFormat="false" ht="25.6" hidden="false" customHeight="false" outlineLevel="0" collapsed="false"/>
    <row r="39" customFormat="false" ht="25.6" hidden="false" customHeight="false" outlineLevel="0" collapsed="false"/>
    <row r="40" customFormat="false" ht="25.6" hidden="false" customHeight="false" outlineLevel="0" collapsed="false"/>
    <row r="41" customFormat="false" ht="25.6" hidden="false" customHeight="false" outlineLevel="0" collapsed="false"/>
    <row r="42" customFormat="false" ht="25.6" hidden="false" customHeight="false" outlineLevel="0" collapsed="false"/>
    <row r="43" customFormat="false" ht="25.6" hidden="false" customHeight="false" outlineLevel="0" collapsed="false"/>
    <row r="44" customFormat="false" ht="25.6" hidden="false" customHeight="false" outlineLevel="0" collapsed="false"/>
    <row r="45" customFormat="false" ht="25.6" hidden="false" customHeight="false" outlineLevel="0" collapsed="false"/>
    <row r="46" customFormat="false" ht="25.6" hidden="false" customHeight="false" outlineLevel="0" collapsed="false"/>
    <row r="47" customFormat="false" ht="25.6" hidden="false" customHeight="false" outlineLevel="0" collapsed="false"/>
    <row r="48" customFormat="false" ht="25.6" hidden="false" customHeight="false" outlineLevel="0" collapsed="false"/>
    <row r="49" customFormat="false" ht="25.6" hidden="false" customHeight="false" outlineLevel="0" collapsed="false"/>
    <row r="50" customFormat="false" ht="25.6" hidden="false" customHeight="false" outlineLevel="0" collapsed="false"/>
    <row r="51" customFormat="false" ht="25.6" hidden="false" customHeight="false" outlineLevel="0" collapsed="false"/>
    <row r="52" customFormat="false" ht="25.6" hidden="false" customHeight="false" outlineLevel="0" collapsed="false"/>
    <row r="53" customFormat="false" ht="25.6" hidden="false" customHeight="false" outlineLevel="0" collapsed="false"/>
    <row r="54" customFormat="false" ht="25.6" hidden="false" customHeight="false" outlineLevel="0" collapsed="false"/>
    <row r="55" customFormat="false" ht="25.6" hidden="false" customHeight="false" outlineLevel="0" collapsed="false"/>
    <row r="56" customFormat="false" ht="25.6" hidden="false" customHeight="false" outlineLevel="0" collapsed="false"/>
    <row r="57" customFormat="false" ht="25.6" hidden="false" customHeight="false" outlineLevel="0" collapsed="false"/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/>
    <row r="84" customFormat="false" ht="19.7" hidden="false" customHeight="false" outlineLevel="0" collapsed="false"/>
    <row r="85" customFormat="false" ht="19.7" hidden="false" customHeight="false" outlineLevel="0" collapsed="false">
      <c r="H85" s="31" t="n">
        <f aca="false">MIN(H8:H82)</f>
        <v>-0.082789272030651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37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V55" activeCellId="0" sqref="V55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49</v>
      </c>
      <c r="C1" s="3" t="n">
        <v>33</v>
      </c>
      <c r="D1" s="29" t="n">
        <f aca="false">B1/(B1+C1)</f>
        <v>0.597560975609756</v>
      </c>
      <c r="E1" s="3" t="n">
        <v>1517</v>
      </c>
      <c r="F1" s="3" t="n">
        <v>1960</v>
      </c>
      <c r="G1" s="3" t="n">
        <v>0.774</v>
      </c>
      <c r="H1" s="31" t="n">
        <f aca="false">G1-'NBA Totals'!D1</f>
        <v>-0.00941013824884796</v>
      </c>
      <c r="I1" s="32" t="n">
        <f aca="false">F1-'NBA Totals'!G1</f>
        <v>292.9</v>
      </c>
    </row>
    <row r="2" customFormat="false" ht="25.6" hidden="false" customHeight="false" outlineLevel="0" collapsed="false">
      <c r="A2" s="28" t="s">
        <v>1</v>
      </c>
      <c r="B2" s="3" t="n">
        <v>58</v>
      </c>
      <c r="C2" s="3" t="n">
        <v>24</v>
      </c>
      <c r="D2" s="29" t="n">
        <f aca="false">B2/(B2+C2)</f>
        <v>0.707317073170732</v>
      </c>
      <c r="E2" s="3" t="n">
        <v>1364</v>
      </c>
      <c r="F2" s="3" t="n">
        <v>1837</v>
      </c>
      <c r="G2" s="3" t="n">
        <v>0.743</v>
      </c>
      <c r="H2" s="31" t="n">
        <f aca="false">G2-'NBA Totals'!D2</f>
        <v>-0.039978723404255</v>
      </c>
      <c r="I2" s="32" t="n">
        <f aca="false">F2-'NBA Totals'!G2</f>
        <v>35.8</v>
      </c>
    </row>
    <row r="3" customFormat="false" ht="25.6" hidden="false" customHeight="false" outlineLevel="0" collapsed="false">
      <c r="A3" s="28" t="s">
        <v>2</v>
      </c>
      <c r="B3" s="3" t="n">
        <v>51</v>
      </c>
      <c r="C3" s="3" t="n">
        <v>31</v>
      </c>
      <c r="D3" s="29" t="n">
        <f aca="false">B3/(B3+C3)</f>
        <v>0.621951219512195</v>
      </c>
      <c r="E3" s="3" t="n">
        <v>1459</v>
      </c>
      <c r="F3" s="3" t="n">
        <v>1881</v>
      </c>
      <c r="G3" s="3" t="n">
        <v>0.776</v>
      </c>
      <c r="H3" s="31" t="n">
        <f aca="false">G3-'NBA Totals'!D3</f>
        <v>0.00431050228310503</v>
      </c>
      <c r="I3" s="32" t="n">
        <f aca="false">F3-'NBA Totals'!G3</f>
        <v>204.266666666667</v>
      </c>
    </row>
    <row r="4" customFormat="false" ht="25.6" hidden="false" customHeight="false" outlineLevel="0" collapsed="false">
      <c r="A4" s="28" t="s">
        <v>3</v>
      </c>
      <c r="B4" s="3" t="n">
        <v>46</v>
      </c>
      <c r="C4" s="3" t="n">
        <v>26</v>
      </c>
      <c r="D4" s="29" t="n">
        <f aca="false">B4/(B4+C4)</f>
        <v>0.638888888888889</v>
      </c>
      <c r="E4" s="3" t="n">
        <v>1169</v>
      </c>
      <c r="F4" s="3" t="n">
        <v>1539</v>
      </c>
      <c r="G4" s="3" t="n">
        <v>0.76</v>
      </c>
      <c r="H4" s="31" t="n">
        <f aca="false">G4-'NBA Totals'!D4</f>
        <v>-0.019816513761468</v>
      </c>
      <c r="I4" s="32" t="n">
        <f aca="false">F4-'NBA Totals'!G4</f>
        <v>76.7333333333334</v>
      </c>
    </row>
    <row r="5" customFormat="false" ht="25.6" hidden="false" customHeight="false" outlineLevel="0" collapsed="false">
      <c r="A5" s="28" t="s">
        <v>4</v>
      </c>
      <c r="B5" s="3" t="n">
        <v>56</v>
      </c>
      <c r="C5" s="3" t="n">
        <v>17</v>
      </c>
      <c r="D5" s="29" t="n">
        <f aca="false">B5/(B5+C5)</f>
        <v>0.767123287671233</v>
      </c>
      <c r="E5" s="3" t="n">
        <v>1336</v>
      </c>
      <c r="F5" s="3" t="n">
        <v>1800</v>
      </c>
      <c r="G5" s="3" t="n">
        <v>0.742</v>
      </c>
      <c r="H5" s="31" t="n">
        <f aca="false">G5-'NBA Totals'!D5</f>
        <v>-0.032891774891775</v>
      </c>
      <c r="I5" s="32" t="n">
        <f aca="false">F5-'NBA Totals'!G5</f>
        <v>273.233333333333</v>
      </c>
    </row>
    <row r="6" customFormat="false" ht="25.6" hidden="false" customHeight="false" outlineLevel="0" collapsed="false">
      <c r="A6" s="28" t="s">
        <v>5</v>
      </c>
      <c r="B6" s="3" t="n">
        <v>60</v>
      </c>
      <c r="C6" s="3" t="n">
        <v>22</v>
      </c>
      <c r="D6" s="29" t="n">
        <f aca="false">B6/(B6+C6)</f>
        <v>0.731707317073171</v>
      </c>
      <c r="E6" s="3" t="n">
        <v>1471</v>
      </c>
      <c r="F6" s="3" t="n">
        <v>1904</v>
      </c>
      <c r="G6" s="3" t="n">
        <v>0.773</v>
      </c>
      <c r="H6" s="31" t="n">
        <f aca="false">G6-'NBA Totals'!D6</f>
        <v>0.00676623376623398</v>
      </c>
      <c r="I6" s="32" t="n">
        <f aca="false">F6-'NBA Totals'!G6</f>
        <v>132.5</v>
      </c>
    </row>
    <row r="7" customFormat="false" ht="25.6" hidden="false" customHeight="false" outlineLevel="0" collapsed="false">
      <c r="A7" s="28" t="s">
        <v>6</v>
      </c>
      <c r="B7" s="3" t="n">
        <v>44</v>
      </c>
      <c r="C7" s="3" t="n">
        <v>38</v>
      </c>
      <c r="D7" s="29" t="n">
        <f aca="false">B7/(B7+C7)</f>
        <v>0.536585365853659</v>
      </c>
      <c r="E7" s="3" t="n">
        <v>1499</v>
      </c>
      <c r="F7" s="3" t="n">
        <v>1915</v>
      </c>
      <c r="G7" s="3" t="n">
        <v>0.783</v>
      </c>
      <c r="H7" s="31" t="n">
        <f aca="false">G7-'NBA Totals'!D7</f>
        <v>0.0180230414746541</v>
      </c>
      <c r="I7" s="32" t="n">
        <f aca="false">F7-'NBA Totals'!G7</f>
        <v>248.7</v>
      </c>
    </row>
    <row r="8" customFormat="false" ht="25.6" hidden="false" customHeight="false" outlineLevel="0" collapsed="false">
      <c r="A8" s="28" t="s">
        <v>7</v>
      </c>
      <c r="B8" s="3" t="n">
        <v>42</v>
      </c>
      <c r="C8" s="3" t="n">
        <v>40</v>
      </c>
      <c r="D8" s="29" t="n">
        <f aca="false">B8/(B8+C8)</f>
        <v>0.51219512195122</v>
      </c>
      <c r="E8" s="3" t="n">
        <v>1413</v>
      </c>
      <c r="F8" s="3" t="n">
        <v>1839</v>
      </c>
      <c r="G8" s="3" t="n">
        <v>0.768</v>
      </c>
      <c r="H8" s="31" t="n">
        <f aca="false">G8-'NBA Totals'!D8</f>
        <v>-0.00256277056277099</v>
      </c>
      <c r="I8" s="32" t="n">
        <f aca="false">F8-'NBA Totals'!G8</f>
        <v>56.9000000000001</v>
      </c>
    </row>
    <row r="9" customFormat="false" ht="25.6" hidden="false" customHeight="false" outlineLevel="0" collapsed="false">
      <c r="A9" s="28" t="s">
        <v>8</v>
      </c>
      <c r="B9" s="3" t="n">
        <v>33</v>
      </c>
      <c r="C9" s="3" t="n">
        <v>49</v>
      </c>
      <c r="D9" s="29" t="n">
        <f aca="false">B9/(B9+C9)</f>
        <v>0.402439024390244</v>
      </c>
      <c r="E9" s="3" t="n">
        <v>1392</v>
      </c>
      <c r="F9" s="3" t="n">
        <v>1863</v>
      </c>
      <c r="G9" s="3" t="n">
        <v>0.747</v>
      </c>
      <c r="H9" s="31" t="n">
        <f aca="false">G9-'NBA Totals'!D9</f>
        <v>-0.00941025641025606</v>
      </c>
      <c r="I9" s="32" t="n">
        <f aca="false">F9-'NBA Totals'!G9</f>
        <v>72.9333333333334</v>
      </c>
    </row>
    <row r="10" customFormat="false" ht="25.6" hidden="false" customHeight="false" outlineLevel="0" collapsed="false">
      <c r="A10" s="28" t="s">
        <v>9</v>
      </c>
      <c r="B10" s="3" t="n">
        <v>41</v>
      </c>
      <c r="C10" s="3" t="n">
        <v>41</v>
      </c>
      <c r="D10" s="29" t="n">
        <f aca="false">B10/(B10+C10)</f>
        <v>0.5</v>
      </c>
      <c r="E10" s="3" t="n">
        <v>1312</v>
      </c>
      <c r="F10" s="3" t="n">
        <v>1734</v>
      </c>
      <c r="G10" s="3" t="n">
        <v>0.757</v>
      </c>
      <c r="H10" s="31" t="n">
        <f aca="false">G10-'NBA Totals'!D10</f>
        <v>0.00700000000000001</v>
      </c>
      <c r="I10" s="32" t="n">
        <f aca="false">F10-'NBA Totals'!G10</f>
        <v>-19.5333333333333</v>
      </c>
    </row>
    <row r="11" customFormat="false" ht="25.6" hidden="false" customHeight="false" outlineLevel="0" collapsed="false">
      <c r="A11" s="28" t="s">
        <v>10</v>
      </c>
      <c r="B11" s="3" t="n">
        <v>15</v>
      </c>
      <c r="C11" s="3" t="n">
        <v>67</v>
      </c>
      <c r="D11" s="29" t="n">
        <f aca="false">B11/(B11+C11)</f>
        <v>0.182926829268293</v>
      </c>
      <c r="E11" s="3" t="n">
        <v>1377</v>
      </c>
      <c r="F11" s="3" t="n">
        <v>1843</v>
      </c>
      <c r="G11" s="3" t="n">
        <v>0.747</v>
      </c>
      <c r="H11" s="31" t="n">
        <f aca="false">G11-'NBA Totals'!D11</f>
        <v>-0.00723728813559299</v>
      </c>
      <c r="I11" s="32" t="n">
        <f aca="false">F11-'NBA Totals'!G11</f>
        <v>33.8</v>
      </c>
    </row>
    <row r="12" customFormat="false" ht="25.6" hidden="false" customHeight="false" outlineLevel="0" collapsed="false">
      <c r="A12" s="28" t="s">
        <v>11</v>
      </c>
      <c r="B12" s="3" t="n">
        <v>38</v>
      </c>
      <c r="C12" s="3" t="n">
        <v>44</v>
      </c>
      <c r="D12" s="29" t="n">
        <f aca="false">B12/(B12+C12)</f>
        <v>0.463414634146342</v>
      </c>
      <c r="E12" s="3" t="n">
        <v>1251</v>
      </c>
      <c r="F12" s="3" t="n">
        <v>1700</v>
      </c>
      <c r="G12" s="3" t="n">
        <v>0.736</v>
      </c>
      <c r="H12" s="31" t="n">
        <f aca="false">G12-'NBA Totals'!D12</f>
        <v>-0.016252252252252</v>
      </c>
      <c r="I12" s="32" t="n">
        <f aca="false">F12-'NBA Totals'!G12</f>
        <v>2.06666666666661</v>
      </c>
    </row>
    <row r="13" customFormat="false" ht="25.6" hidden="false" customHeight="false" outlineLevel="0" collapsed="false">
      <c r="A13" s="28" t="s">
        <v>12</v>
      </c>
      <c r="B13" s="3" t="n">
        <v>31</v>
      </c>
      <c r="C13" s="3" t="n">
        <v>35</v>
      </c>
      <c r="D13" s="29" t="n">
        <f aca="false">B13/(B13+C13)</f>
        <v>0.46969696969697</v>
      </c>
      <c r="E13" s="3" t="n">
        <v>1095</v>
      </c>
      <c r="F13" s="3" t="n">
        <v>1415</v>
      </c>
      <c r="G13" s="3" t="n">
        <v>0.774</v>
      </c>
      <c r="H13" s="31" t="n">
        <f aca="false">G13-'NBA Totals'!D13</f>
        <v>0.0228888888888891</v>
      </c>
      <c r="I13" s="32" t="n">
        <f aca="false">F13-'NBA Totals'!G13</f>
        <v>28.8666666666666</v>
      </c>
    </row>
    <row r="14" customFormat="false" ht="25.6" hidden="false" customHeight="false" outlineLevel="0" collapsed="false">
      <c r="A14" s="28" t="s">
        <v>13</v>
      </c>
      <c r="B14" s="3" t="n">
        <v>35</v>
      </c>
      <c r="C14" s="3" t="n">
        <v>47</v>
      </c>
      <c r="D14" s="29" t="n">
        <f aca="false">B14/(B14+C14)</f>
        <v>0.426829268292683</v>
      </c>
      <c r="E14" s="3" t="n">
        <v>1423</v>
      </c>
      <c r="F14" s="3" t="n">
        <v>1881</v>
      </c>
      <c r="G14" s="3" t="n">
        <v>0.757</v>
      </c>
      <c r="H14" s="31" t="n">
        <f aca="false">G14-'NBA Totals'!D14</f>
        <v>-0.00529508196721296</v>
      </c>
      <c r="I14" s="32" t="n">
        <f aca="false">F14-'NBA Totals'!G14</f>
        <v>11.0333333333333</v>
      </c>
    </row>
    <row r="15" customFormat="false" ht="25.6" hidden="false" customHeight="false" outlineLevel="0" collapsed="false">
      <c r="A15" s="28" t="s">
        <v>14</v>
      </c>
      <c r="B15" s="3" t="n">
        <v>46</v>
      </c>
      <c r="C15" s="3" t="n">
        <v>36</v>
      </c>
      <c r="D15" s="29" t="n">
        <f aca="false">B15/(B15+C15)</f>
        <v>0.560975609756098</v>
      </c>
      <c r="E15" s="3" t="n">
        <v>1264</v>
      </c>
      <c r="F15" s="3" t="n">
        <v>1675</v>
      </c>
      <c r="G15" s="3" t="n">
        <v>0.755</v>
      </c>
      <c r="H15" s="31" t="n">
        <f aca="false">G15-'NBA Totals'!D15</f>
        <v>-0.00418367346938797</v>
      </c>
      <c r="I15" s="32" t="n">
        <f aca="false">F15-'NBA Totals'!G15</f>
        <v>-205.333333333333</v>
      </c>
    </row>
    <row r="16" customFormat="false" ht="25.6" hidden="false" customHeight="false" outlineLevel="0" collapsed="false">
      <c r="A16" s="28" t="s">
        <v>15</v>
      </c>
      <c r="B16" s="3" t="n">
        <v>34</v>
      </c>
      <c r="C16" s="3" t="n">
        <v>48</v>
      </c>
      <c r="D16" s="29" t="n">
        <f aca="false">B16/(B16+C16)</f>
        <v>0.414634146341463</v>
      </c>
      <c r="E16" s="3" t="n">
        <v>1613</v>
      </c>
      <c r="F16" s="3" t="n">
        <v>2067</v>
      </c>
      <c r="G16" s="3" t="n">
        <v>0.78</v>
      </c>
      <c r="H16" s="31" t="n">
        <f aca="false">G16-'NBA Totals'!D16</f>
        <v>0.00672064777327908</v>
      </c>
      <c r="I16" s="32" t="n">
        <f aca="false">F16-'NBA Totals'!G16</f>
        <v>154.7</v>
      </c>
    </row>
    <row r="17" customFormat="false" ht="25.6" hidden="false" customHeight="false" outlineLevel="0" collapsed="false">
      <c r="A17" s="28" t="s">
        <v>16</v>
      </c>
      <c r="B17" s="3" t="n">
        <v>26</v>
      </c>
      <c r="C17" s="3" t="n">
        <v>56</v>
      </c>
      <c r="D17" s="29" t="n">
        <f aca="false">B17/(B17+C17)</f>
        <v>0.317073170731707</v>
      </c>
      <c r="E17" s="3" t="n">
        <v>1452</v>
      </c>
      <c r="F17" s="3" t="n">
        <v>1980</v>
      </c>
      <c r="G17" s="3" t="n">
        <v>0.733</v>
      </c>
      <c r="H17" s="31" t="n">
        <f aca="false">G17-'NBA Totals'!D17</f>
        <v>-0.022020080321285</v>
      </c>
      <c r="I17" s="32" t="n">
        <f aca="false">F17-'NBA Totals'!G17</f>
        <v>59.2</v>
      </c>
    </row>
    <row r="18" customFormat="false" ht="25.6" hidden="false" customHeight="false" outlineLevel="0" collapsed="false">
      <c r="A18" s="28" t="s">
        <v>17</v>
      </c>
      <c r="B18" s="3" t="n">
        <v>28</v>
      </c>
      <c r="C18" s="3" t="n">
        <v>54</v>
      </c>
      <c r="D18" s="29" t="n">
        <f aca="false">B18/(B18+C18)</f>
        <v>0.341463414634146</v>
      </c>
      <c r="E18" s="3" t="n">
        <v>1406</v>
      </c>
      <c r="F18" s="3" t="n">
        <v>1919</v>
      </c>
      <c r="G18" s="3" t="n">
        <v>0.733</v>
      </c>
      <c r="H18" s="31" t="n">
        <f aca="false">G18-'NBA Totals'!D18</f>
        <v>-0.0179578544061301</v>
      </c>
      <c r="I18" s="32" t="n">
        <f aca="false">F18-'NBA Totals'!G18</f>
        <v>-87.0333333333333</v>
      </c>
    </row>
    <row r="19" customFormat="false" ht="25.6" hidden="false" customHeight="false" outlineLevel="0" collapsed="false">
      <c r="A19" s="28" t="s">
        <v>18</v>
      </c>
      <c r="B19" s="3" t="n">
        <v>40</v>
      </c>
      <c r="C19" s="3" t="n">
        <v>42</v>
      </c>
      <c r="D19" s="29" t="n">
        <f aca="false">B19/(B19+C19)</f>
        <v>0.487804878048781</v>
      </c>
      <c r="E19" s="3" t="n">
        <v>1561</v>
      </c>
      <c r="F19" s="3" t="n">
        <v>2115</v>
      </c>
      <c r="G19" s="3" t="n">
        <v>0.738</v>
      </c>
      <c r="H19" s="31" t="n">
        <f aca="false">G19-'NBA Totals'!D19</f>
        <v>-0.00724714828897299</v>
      </c>
      <c r="I19" s="32" t="n">
        <f aca="false">F19-'NBA Totals'!G19</f>
        <v>86.3666666666666</v>
      </c>
    </row>
    <row r="20" customFormat="false" ht="25.6" hidden="false" customHeight="false" outlineLevel="0" collapsed="false">
      <c r="A20" s="28" t="s">
        <v>19</v>
      </c>
      <c r="B20" s="3" t="n">
        <v>30</v>
      </c>
      <c r="C20" s="3" t="n">
        <v>52</v>
      </c>
      <c r="D20" s="29" t="n">
        <f aca="false">B20/(B20+C20)</f>
        <v>0.365853658536585</v>
      </c>
      <c r="E20" s="3" t="n">
        <v>1720</v>
      </c>
      <c r="F20" s="3" t="n">
        <v>2229</v>
      </c>
      <c r="G20" s="3" t="n">
        <v>0.772</v>
      </c>
      <c r="H20" s="31" t="n">
        <f aca="false">G20-'NBA Totals'!D20</f>
        <v>0.017210727969349</v>
      </c>
      <c r="I20" s="32" t="n">
        <f aca="false">F20-'NBA Totals'!G20</f>
        <v>234.833333333333</v>
      </c>
    </row>
    <row r="21" customFormat="false" ht="25.6" hidden="false" customHeight="false" outlineLevel="0" collapsed="false">
      <c r="A21" s="28" t="s">
        <v>20</v>
      </c>
      <c r="B21" s="3" t="n">
        <v>41</v>
      </c>
      <c r="C21" s="3" t="n">
        <v>41</v>
      </c>
      <c r="D21" s="29" t="n">
        <f aca="false">B21/(B21+C21)</f>
        <v>0.5</v>
      </c>
      <c r="E21" s="3" t="n">
        <v>1698</v>
      </c>
      <c r="F21" s="3" t="n">
        <v>2192</v>
      </c>
      <c r="G21" s="3" t="n">
        <v>0.775</v>
      </c>
      <c r="H21" s="31" t="n">
        <f aca="false">G21-'NBA Totals'!D21</f>
        <v>0.022933884297521</v>
      </c>
      <c r="I21" s="32" t="n">
        <f aca="false">F21-'NBA Totals'!G21</f>
        <v>277.310344827586</v>
      </c>
    </row>
    <row r="22" customFormat="false" ht="25.6" hidden="false" customHeight="false" outlineLevel="0" collapsed="false">
      <c r="A22" s="28" t="s">
        <v>21</v>
      </c>
      <c r="B22" s="3" t="n">
        <v>42</v>
      </c>
      <c r="C22" s="3" t="n">
        <v>40</v>
      </c>
      <c r="D22" s="29" t="n">
        <f aca="false">B22/(B22+C22)</f>
        <v>0.51219512195122</v>
      </c>
      <c r="E22" s="3" t="n">
        <v>1483</v>
      </c>
      <c r="F22" s="3" t="n">
        <v>1911</v>
      </c>
      <c r="G22" s="3" t="n">
        <v>0.776</v>
      </c>
      <c r="H22" s="31" t="n">
        <f aca="false">G22-'NBA Totals'!D22</f>
        <v>0.017803278688525</v>
      </c>
      <c r="I22" s="32" t="n">
        <f aca="false">F22-'NBA Totals'!G22</f>
        <v>-21.2068965517242</v>
      </c>
    </row>
    <row r="23" customFormat="false" ht="25.6" hidden="false" customHeight="false" outlineLevel="0" collapsed="false">
      <c r="A23" s="28" t="s">
        <v>22</v>
      </c>
      <c r="B23" s="3" t="n">
        <v>41</v>
      </c>
      <c r="C23" s="3" t="n">
        <v>41</v>
      </c>
      <c r="D23" s="29" t="n">
        <f aca="false">B23/(B23+C23)</f>
        <v>0.5</v>
      </c>
      <c r="E23" s="3" t="n">
        <v>1321</v>
      </c>
      <c r="F23" s="3" t="n">
        <v>1767</v>
      </c>
      <c r="G23" s="3" t="n">
        <v>0.748</v>
      </c>
      <c r="H23" s="31" t="n">
        <f aca="false">G23-'NBA Totals'!D23</f>
        <v>-0.004100840336134</v>
      </c>
      <c r="I23" s="32" t="n">
        <f aca="false">F23-'NBA Totals'!G23</f>
        <v>-53.6896551724137</v>
      </c>
    </row>
    <row r="24" customFormat="false" ht="25.6" hidden="false" customHeight="false" outlineLevel="0" collapsed="false">
      <c r="A24" s="28" t="s">
        <v>23</v>
      </c>
      <c r="B24" s="3" t="n">
        <v>52</v>
      </c>
      <c r="C24" s="3" t="n">
        <v>30</v>
      </c>
      <c r="D24" s="29" t="n">
        <f aca="false">B24/(B24+C24)</f>
        <v>0.634146341463415</v>
      </c>
      <c r="E24" s="3" t="n">
        <v>1474</v>
      </c>
      <c r="F24" s="3" t="n">
        <v>1874</v>
      </c>
      <c r="G24" s="3" t="n">
        <v>0.787</v>
      </c>
      <c r="H24" s="31" t="n">
        <f aca="false">G24-'NBA Totals'!D24</f>
        <v>0.040012048192771</v>
      </c>
      <c r="I24" s="32" t="n">
        <f aca="false">F24-'NBA Totals'!G24</f>
        <v>18.7586206896551</v>
      </c>
    </row>
    <row r="25" customFormat="false" ht="25.6" hidden="false" customHeight="false" outlineLevel="0" collapsed="false">
      <c r="A25" s="28" t="s">
        <v>24</v>
      </c>
      <c r="B25" s="3" t="n">
        <v>42</v>
      </c>
      <c r="C25" s="3" t="n">
        <v>40</v>
      </c>
      <c r="D25" s="29" t="n">
        <f aca="false">B25/(B25+C25)</f>
        <v>0.51219512195122</v>
      </c>
      <c r="E25" s="3" t="n">
        <v>1558</v>
      </c>
      <c r="F25" s="3" t="n">
        <v>1982</v>
      </c>
      <c r="G25" s="3" t="n">
        <v>0.786</v>
      </c>
      <c r="H25" s="31" t="n">
        <f aca="false">G25-'NBA Totals'!D25</f>
        <v>0.03501185770751</v>
      </c>
      <c r="I25" s="32" t="n">
        <f aca="false">F25-'NBA Totals'!G25</f>
        <v>81.344827586207</v>
      </c>
    </row>
    <row r="26" customFormat="false" ht="25.6" hidden="false" customHeight="false" outlineLevel="0" collapsed="false">
      <c r="A26" s="28" t="s">
        <v>27</v>
      </c>
      <c r="B26" s="3" t="n">
        <v>28</v>
      </c>
      <c r="C26" s="3" t="n">
        <v>22</v>
      </c>
      <c r="D26" s="29" t="n">
        <f aca="false">B26/(B26+C26)</f>
        <v>0.56</v>
      </c>
      <c r="E26" s="3" t="n">
        <v>847</v>
      </c>
      <c r="F26" s="3" t="n">
        <v>1155</v>
      </c>
      <c r="G26" s="3" t="n">
        <v>0.733</v>
      </c>
      <c r="H26" s="31" t="n">
        <f aca="false">G26-'NBA Totals'!D26</f>
        <v>0.00431782945736403</v>
      </c>
      <c r="I26" s="32" t="n">
        <f aca="false">F26-'NBA Totals'!G26</f>
        <v>-62.2758620689656</v>
      </c>
    </row>
    <row r="27" customFormat="false" ht="25.6" hidden="false" customHeight="false" outlineLevel="0" collapsed="false">
      <c r="A27" s="28" t="s">
        <v>30</v>
      </c>
      <c r="B27" s="3" t="n">
        <v>36</v>
      </c>
      <c r="C27" s="3" t="n">
        <v>46</v>
      </c>
      <c r="D27" s="29" t="n">
        <f aca="false">B27/(B27+C27)</f>
        <v>0.439024390243902</v>
      </c>
      <c r="E27" s="3" t="n">
        <v>1663</v>
      </c>
      <c r="F27" s="3" t="n">
        <v>2167</v>
      </c>
      <c r="G27" s="3" t="n">
        <v>0.767</v>
      </c>
      <c r="H27" s="31" t="n">
        <f aca="false">G27-'NBA Totals'!D27</f>
        <v>0.029357414448669</v>
      </c>
      <c r="I27" s="32" t="n">
        <f aca="false">F27-'NBA Totals'!G27</f>
        <v>167.862068965517</v>
      </c>
    </row>
    <row r="28" customFormat="false" ht="25.6" hidden="false" customHeight="false" outlineLevel="0" collapsed="false">
      <c r="A28" s="28" t="s">
        <v>31</v>
      </c>
      <c r="B28" s="3" t="n">
        <v>33</v>
      </c>
      <c r="C28" s="3" t="n">
        <v>49</v>
      </c>
      <c r="D28" s="29" t="n">
        <f aca="false">B28/(B28+C28)</f>
        <v>0.402439024390244</v>
      </c>
      <c r="E28" s="3" t="n">
        <v>1560</v>
      </c>
      <c r="F28" s="3" t="n">
        <v>2104</v>
      </c>
      <c r="G28" s="3" t="n">
        <v>0.741</v>
      </c>
      <c r="H28" s="31" t="n">
        <f aca="false">G28-'NBA Totals'!D28</f>
        <v>0.00186956521739101</v>
      </c>
      <c r="I28" s="32" t="n">
        <f aca="false">F28-'NBA Totals'!G28</f>
        <v>159</v>
      </c>
    </row>
    <row r="29" customFormat="false" ht="25.6" hidden="false" customHeight="false" outlineLevel="0" collapsed="false">
      <c r="A29" s="28" t="s">
        <v>32</v>
      </c>
      <c r="B29" s="3" t="n">
        <v>25</v>
      </c>
      <c r="C29" s="3" t="n">
        <v>57</v>
      </c>
      <c r="D29" s="29" t="n">
        <f aca="false">B29/(B29+C29)</f>
        <v>0.304878048780488</v>
      </c>
      <c r="E29" s="3" t="n">
        <v>1412</v>
      </c>
      <c r="F29" s="3" t="n">
        <v>1914</v>
      </c>
      <c r="G29" s="3" t="n">
        <v>0.738</v>
      </c>
      <c r="H29" s="31" t="n">
        <f aca="false">G29-'NBA Totals'!D29</f>
        <v>-0.00063636363636399</v>
      </c>
      <c r="I29" s="32" t="n">
        <f aca="false">F29-'NBA Totals'!G29</f>
        <v>-96.8275862068965</v>
      </c>
    </row>
    <row r="30" customFormat="false" ht="25.6" hidden="false" customHeight="false" outlineLevel="0" collapsed="false">
      <c r="A30" s="28" t="s">
        <v>33</v>
      </c>
      <c r="B30" s="3" t="n">
        <v>34</v>
      </c>
      <c r="C30" s="3" t="n">
        <v>48</v>
      </c>
      <c r="D30" s="29" t="n">
        <f aca="false">B30/(B30+C30)</f>
        <v>0.414634146341463</v>
      </c>
      <c r="E30" s="3" t="n">
        <v>1608</v>
      </c>
      <c r="F30" s="3" t="n">
        <v>2259</v>
      </c>
      <c r="G30" s="3" t="n">
        <v>0.712</v>
      </c>
      <c r="H30" s="31" t="n">
        <f aca="false">G30-'NBA Totals'!D30</f>
        <v>-0.022317343173432</v>
      </c>
      <c r="I30" s="32" t="n">
        <f aca="false">F30-'NBA Totals'!G30</f>
        <v>190.777777777778</v>
      </c>
    </row>
    <row r="31" customFormat="false" ht="25.6" hidden="false" customHeight="false" outlineLevel="0" collapsed="false">
      <c r="A31" s="28" t="s">
        <v>34</v>
      </c>
      <c r="B31" s="3" t="n">
        <v>20</v>
      </c>
      <c r="C31" s="3" t="n">
        <v>62</v>
      </c>
      <c r="D31" s="29" t="n">
        <f aca="false">B31/(B31+C31)</f>
        <v>0.24390243902439</v>
      </c>
      <c r="E31" s="3" t="n">
        <v>1530</v>
      </c>
      <c r="F31" s="3" t="n">
        <v>2181</v>
      </c>
      <c r="G31" s="3" t="n">
        <v>0.702</v>
      </c>
      <c r="H31" s="31" t="n">
        <f aca="false">G31-'NBA Totals'!D31</f>
        <v>-0.034842105263158</v>
      </c>
      <c r="I31" s="32" t="n">
        <f aca="false">F31-'NBA Totals'!G31</f>
        <v>138.62962962963</v>
      </c>
    </row>
    <row r="32" customFormat="false" ht="25.6" hidden="false" customHeight="false" outlineLevel="0" collapsed="false">
      <c r="A32" s="28" t="s">
        <v>35</v>
      </c>
      <c r="B32" s="3" t="n">
        <v>28</v>
      </c>
      <c r="C32" s="3" t="n">
        <v>54</v>
      </c>
      <c r="D32" s="29" t="n">
        <f aca="false">B32/(B32+C32)</f>
        <v>0.341463414634146</v>
      </c>
      <c r="E32" s="3" t="n">
        <v>1544</v>
      </c>
      <c r="F32" s="3" t="n">
        <v>2081</v>
      </c>
      <c r="G32" s="3" t="n">
        <v>0.742</v>
      </c>
      <c r="H32" s="31" t="n">
        <f aca="false">G32-'NBA Totals'!D32</f>
        <v>-0.012512635379061</v>
      </c>
      <c r="I32" s="32" t="n">
        <f aca="false">F32-'NBA Totals'!G32</f>
        <v>-26.7777777777778</v>
      </c>
    </row>
    <row r="33" customFormat="false" ht="25.6" hidden="false" customHeight="false" outlineLevel="0" collapsed="false">
      <c r="A33" s="28" t="s">
        <v>36</v>
      </c>
      <c r="B33" s="3" t="n">
        <v>31</v>
      </c>
      <c r="C33" s="3" t="n">
        <v>51</v>
      </c>
      <c r="D33" s="29" t="n">
        <f aca="false">B33/(B33+C33)</f>
        <v>0.378048780487805</v>
      </c>
      <c r="E33" s="3" t="n">
        <v>1596</v>
      </c>
      <c r="F33" s="3" t="n">
        <v>2104</v>
      </c>
      <c r="G33" s="3" t="n">
        <v>0.759</v>
      </c>
      <c r="H33" s="31" t="n">
        <f aca="false">G33-'NBA Totals'!D33</f>
        <v>0.00244569288389496</v>
      </c>
      <c r="I33" s="32" t="n">
        <f aca="false">F33-'NBA Totals'!G33</f>
        <v>84.7407407407407</v>
      </c>
    </row>
    <row r="34" customFormat="false" ht="25.6" hidden="false" customHeight="false" outlineLevel="0" collapsed="false">
      <c r="A34" s="28" t="s">
        <v>37</v>
      </c>
      <c r="B34" s="3" t="n">
        <v>48</v>
      </c>
      <c r="C34" s="3" t="n">
        <v>34</v>
      </c>
      <c r="D34" s="29" t="n">
        <f aca="false">B34/(B34+C34)</f>
        <v>0.585365853658537</v>
      </c>
      <c r="E34" s="3" t="n">
        <v>1796</v>
      </c>
      <c r="F34" s="3" t="n">
        <v>2241</v>
      </c>
      <c r="G34" s="3" t="n">
        <v>0.801</v>
      </c>
      <c r="H34" s="31" t="n">
        <f aca="false">G34-'NBA Totals'!D34</f>
        <v>0.0375591397849461</v>
      </c>
      <c r="I34" s="32" t="n">
        <f aca="false">F34-'NBA Totals'!G34</f>
        <v>133.148148148148</v>
      </c>
    </row>
    <row r="35" customFormat="false" ht="25.6" hidden="false" customHeight="false" outlineLevel="0" collapsed="false">
      <c r="A35" s="28" t="s">
        <v>38</v>
      </c>
      <c r="B35" s="3" t="n">
        <v>44</v>
      </c>
      <c r="C35" s="3" t="n">
        <v>38</v>
      </c>
      <c r="D35" s="29" t="n">
        <f aca="false">B35/(B35+C35)</f>
        <v>0.536585365853659</v>
      </c>
      <c r="E35" s="3" t="n">
        <v>1722</v>
      </c>
      <c r="F35" s="3" t="n">
        <v>2273</v>
      </c>
      <c r="G35" s="3" t="n">
        <v>0.758</v>
      </c>
      <c r="H35" s="31" t="n">
        <f aca="false">G35-'NBA Totals'!D35</f>
        <v>-0.00691228070175398</v>
      </c>
      <c r="I35" s="32" t="n">
        <f aca="false">F35-'NBA Totals'!G35</f>
        <v>185.444444444444</v>
      </c>
    </row>
    <row r="36" customFormat="false" ht="25.6" hidden="false" customHeight="false" outlineLevel="0" collapsed="false">
      <c r="A36" s="28" t="s">
        <v>39</v>
      </c>
      <c r="B36" s="3" t="n">
        <v>49</v>
      </c>
      <c r="C36" s="3" t="n">
        <v>33</v>
      </c>
      <c r="D36" s="29" t="n">
        <f aca="false">B36/(B36+C36)</f>
        <v>0.597560975609756</v>
      </c>
      <c r="E36" s="3" t="n">
        <v>1955</v>
      </c>
      <c r="F36" s="3" t="n">
        <v>2382</v>
      </c>
      <c r="G36" s="30" t="n">
        <v>0.821</v>
      </c>
      <c r="H36" s="31" t="n">
        <f aca="false">G36-'NBA Totals'!D36</f>
        <v>0.0536388888888889</v>
      </c>
      <c r="I36" s="32" t="n">
        <f aca="false">F36-'NBA Totals'!G36</f>
        <v>291.56</v>
      </c>
    </row>
    <row r="37" customFormat="false" ht="25.6" hidden="false" customHeight="false" outlineLevel="0" collapsed="false">
      <c r="A37" s="28" t="s">
        <v>40</v>
      </c>
      <c r="B37" s="3" t="n">
        <v>42</v>
      </c>
      <c r="C37" s="3" t="n">
        <v>40</v>
      </c>
      <c r="D37" s="29" t="n">
        <f aca="false">B37/(B37+C37)</f>
        <v>0.51219512195122</v>
      </c>
      <c r="E37" s="3" t="n">
        <v>1832</v>
      </c>
      <c r="F37" s="3" t="n">
        <v>2364</v>
      </c>
      <c r="G37" s="3" t="n">
        <v>0.775</v>
      </c>
      <c r="H37" s="31" t="n">
        <f aca="false">G37-'NBA Totals'!D37</f>
        <v>0.00867697594501704</v>
      </c>
      <c r="I37" s="32" t="n">
        <f aca="false">F37-'NBA Totals'!G37</f>
        <v>194.04347826087</v>
      </c>
    </row>
    <row r="38" customFormat="false" ht="25.6" hidden="false" customHeight="false" outlineLevel="0" collapsed="false">
      <c r="A38" s="28" t="s">
        <v>41</v>
      </c>
      <c r="B38" s="3" t="n">
        <v>50</v>
      </c>
      <c r="C38" s="3" t="n">
        <v>32</v>
      </c>
      <c r="D38" s="29" t="n">
        <f aca="false">B38/(B38+C38)</f>
        <v>0.609756097560976</v>
      </c>
      <c r="E38" s="3" t="n">
        <v>1953</v>
      </c>
      <c r="F38" s="3" t="n">
        <v>2549</v>
      </c>
      <c r="G38" s="3" t="n">
        <v>0.766</v>
      </c>
      <c r="H38" s="31" t="n">
        <f aca="false">G38-'NBA Totals'!D38</f>
        <v>0.005344262295082</v>
      </c>
      <c r="I38" s="32" t="n">
        <f aca="false">F38-'NBA Totals'!G38</f>
        <v>264</v>
      </c>
    </row>
    <row r="39" customFormat="false" ht="25.6" hidden="false" customHeight="false" outlineLevel="0" collapsed="false">
      <c r="A39" s="28" t="s">
        <v>42</v>
      </c>
      <c r="B39" s="3" t="n">
        <v>57</v>
      </c>
      <c r="C39" s="3" t="n">
        <v>25</v>
      </c>
      <c r="D39" s="29" t="n">
        <f aca="false">B39/(B39+C39)</f>
        <v>0.695121951219512</v>
      </c>
      <c r="E39" s="3" t="n">
        <v>2063</v>
      </c>
      <c r="F39" s="3" t="n">
        <v>2701</v>
      </c>
      <c r="G39" s="3" t="n">
        <v>0.764</v>
      </c>
      <c r="H39" s="31" t="n">
        <f aca="false">G39-'NBA Totals'!D39</f>
        <v>0.00822442244224397</v>
      </c>
      <c r="I39" s="32" t="n">
        <f aca="false">F39-'NBA Totals'!G39</f>
        <v>429</v>
      </c>
    </row>
    <row r="40" customFormat="false" ht="25.6" hidden="false" customHeight="false" outlineLevel="0" collapsed="false">
      <c r="A40" s="28" t="s">
        <v>43</v>
      </c>
      <c r="B40" s="3" t="n">
        <v>59</v>
      </c>
      <c r="C40" s="3" t="n">
        <v>23</v>
      </c>
      <c r="D40" s="29" t="n">
        <f aca="false">B40/(B40+C40)</f>
        <v>0.719512195121951</v>
      </c>
      <c r="E40" s="3" t="n">
        <v>1873</v>
      </c>
      <c r="F40" s="3" t="n">
        <v>2473</v>
      </c>
      <c r="G40" s="3" t="n">
        <v>0.757</v>
      </c>
      <c r="H40" s="31" t="n">
        <f aca="false">G40-'NBA Totals'!D40</f>
        <v>-0.00490476190476197</v>
      </c>
      <c r="I40" s="32" t="n">
        <f aca="false">F40-'NBA Totals'!G40</f>
        <v>275.260869565218</v>
      </c>
    </row>
    <row r="41" customFormat="false" ht="25.6" hidden="false" customHeight="false" outlineLevel="0" collapsed="false">
      <c r="A41" s="28" t="s">
        <v>44</v>
      </c>
      <c r="B41" s="3" t="n">
        <v>50</v>
      </c>
      <c r="C41" s="3" t="n">
        <v>32</v>
      </c>
      <c r="D41" s="29" t="n">
        <f aca="false">B41/(B41+C41)</f>
        <v>0.609756097560976</v>
      </c>
      <c r="E41" s="3" t="n">
        <v>1743</v>
      </c>
      <c r="F41" s="3" t="n">
        <v>2354</v>
      </c>
      <c r="G41" s="3" t="n">
        <v>0.74</v>
      </c>
      <c r="H41" s="31" t="n">
        <f aca="false">G41-'NBA Totals'!D41</f>
        <v>-0.020942760942761</v>
      </c>
      <c r="I41" s="32" t="n">
        <f aca="false">F41-'NBA Totals'!G41</f>
        <v>143.521739130435</v>
      </c>
    </row>
    <row r="42" customFormat="false" ht="25.6" hidden="false" customHeight="false" outlineLevel="0" collapsed="false">
      <c r="A42" s="28" t="s">
        <v>45</v>
      </c>
      <c r="B42" s="3" t="n">
        <v>51</v>
      </c>
      <c r="C42" s="3" t="n">
        <v>31</v>
      </c>
      <c r="D42" s="29" t="n">
        <f aca="false">B42/(B42+C42)</f>
        <v>0.621951219512195</v>
      </c>
      <c r="E42" s="3" t="n">
        <v>1731</v>
      </c>
      <c r="F42" s="3" t="n">
        <v>2299</v>
      </c>
      <c r="G42" s="3" t="n">
        <v>0.753</v>
      </c>
      <c r="H42" s="31" t="n">
        <f aca="false">G42-'NBA Totals'!D42</f>
        <v>0.014484098939929</v>
      </c>
      <c r="I42" s="32" t="n">
        <f aca="false">F42-'NBA Totals'!G42</f>
        <v>199.869565217391</v>
      </c>
    </row>
    <row r="43" customFormat="false" ht="25.6" hidden="false" customHeight="false" outlineLevel="0" collapsed="false">
      <c r="A43" s="28" t="s">
        <v>46</v>
      </c>
      <c r="B43" s="3" t="n">
        <v>55</v>
      </c>
      <c r="C43" s="3" t="n">
        <v>27</v>
      </c>
      <c r="D43" s="29" t="n">
        <f aca="false">B43/(B43+C43)</f>
        <v>0.670731707317073</v>
      </c>
      <c r="E43" s="3" t="n">
        <v>1753</v>
      </c>
      <c r="F43" s="3" t="n">
        <v>2329</v>
      </c>
      <c r="G43" s="3" t="n">
        <v>0.753</v>
      </c>
      <c r="H43" s="31" t="n">
        <f aca="false">G43-'NBA Totals'!D43</f>
        <v>0.00824475524475499</v>
      </c>
      <c r="I43" s="32" t="n">
        <f aca="false">F43-'NBA Totals'!G43</f>
        <v>199.739130434783</v>
      </c>
    </row>
    <row r="44" customFormat="false" ht="25.6" hidden="false" customHeight="false" outlineLevel="0" collapsed="false">
      <c r="A44" s="28" t="s">
        <v>47</v>
      </c>
      <c r="B44" s="3" t="n">
        <v>60</v>
      </c>
      <c r="C44" s="3" t="n">
        <v>22</v>
      </c>
      <c r="D44" s="29" t="n">
        <f aca="false">B44/(B44+C44)</f>
        <v>0.731707317073171</v>
      </c>
      <c r="E44" s="3" t="n">
        <v>1802</v>
      </c>
      <c r="F44" s="3" t="n">
        <v>2340</v>
      </c>
      <c r="G44" s="3" t="n">
        <v>0.77</v>
      </c>
      <c r="H44" s="31" t="n">
        <f aca="false">G44-'NBA Totals'!D44</f>
        <v>0.019134948096886</v>
      </c>
      <c r="I44" s="32" t="n">
        <f aca="false">F44-'NBA Totals'!G44</f>
        <v>188.565217391305</v>
      </c>
    </row>
    <row r="45" customFormat="false" ht="25.6" hidden="false" customHeight="false" outlineLevel="0" collapsed="false">
      <c r="A45" s="28" t="s">
        <v>48</v>
      </c>
      <c r="B45" s="3" t="n">
        <v>49</v>
      </c>
      <c r="C45" s="3" t="n">
        <v>33</v>
      </c>
      <c r="D45" s="29" t="n">
        <f aca="false">B45/(B45+C45)</f>
        <v>0.597560975609756</v>
      </c>
      <c r="E45" s="3" t="n">
        <v>1605</v>
      </c>
      <c r="F45" s="3" t="n">
        <v>2102</v>
      </c>
      <c r="G45" s="3" t="n">
        <v>0.764</v>
      </c>
      <c r="H45" s="31" t="n">
        <f aca="false">G45-'NBA Totals'!D45</f>
        <v>-0.00218705035971201</v>
      </c>
      <c r="I45" s="32" t="n">
        <f aca="false">F45-'NBA Totals'!G45</f>
        <v>32.2272727272725</v>
      </c>
    </row>
    <row r="46" customFormat="false" ht="25.6" hidden="false" customHeight="false" outlineLevel="0" collapsed="false">
      <c r="A46" s="28" t="s">
        <v>49</v>
      </c>
      <c r="B46" s="3" t="n">
        <v>38</v>
      </c>
      <c r="C46" s="3" t="n">
        <v>44</v>
      </c>
      <c r="D46" s="29" t="n">
        <f aca="false">B46/(B46+C46)</f>
        <v>0.463414634146342</v>
      </c>
      <c r="E46" s="3" t="n">
        <v>1541</v>
      </c>
      <c r="F46" s="3" t="n">
        <v>2021</v>
      </c>
      <c r="G46" s="3" t="n">
        <v>0.762</v>
      </c>
      <c r="H46" s="31" t="n">
        <f aca="false">G46-'NBA Totals'!D46</f>
        <v>0.00934982332155498</v>
      </c>
      <c r="I46" s="32" t="n">
        <f aca="false">F46-'NBA Totals'!G46</f>
        <v>-88.318181818182</v>
      </c>
    </row>
    <row r="47" customFormat="false" ht="25.6" hidden="false" customHeight="false" outlineLevel="0" collapsed="false">
      <c r="A47" s="28" t="s">
        <v>50</v>
      </c>
      <c r="B47" s="3" t="n">
        <v>44</v>
      </c>
      <c r="C47" s="3" t="n">
        <v>38</v>
      </c>
      <c r="D47" s="29" t="n">
        <f aca="false">B47/(B47+C47)</f>
        <v>0.536585365853659</v>
      </c>
      <c r="E47" s="3" t="n">
        <v>1612</v>
      </c>
      <c r="F47" s="3" t="n">
        <v>2220</v>
      </c>
      <c r="G47" s="3" t="n">
        <v>0.726</v>
      </c>
      <c r="H47" s="31" t="n">
        <f aca="false">G47-'NBA Totals'!D47</f>
        <v>-0.0275211267605631</v>
      </c>
      <c r="I47" s="32" t="n">
        <f aca="false">F47-'NBA Totals'!G47</f>
        <v>105.590909090909</v>
      </c>
    </row>
    <row r="48" customFormat="false" ht="25.6" hidden="false" customHeight="false" outlineLevel="0" collapsed="false">
      <c r="A48" s="28" t="s">
        <v>51</v>
      </c>
      <c r="B48" s="3" t="n">
        <v>30</v>
      </c>
      <c r="C48" s="3" t="n">
        <v>52</v>
      </c>
      <c r="D48" s="29" t="n">
        <f aca="false">B48/(B48+C48)</f>
        <v>0.365853658536585</v>
      </c>
      <c r="E48" s="3" t="n">
        <v>1553</v>
      </c>
      <c r="F48" s="3" t="n">
        <v>2072</v>
      </c>
      <c r="G48" s="3" t="n">
        <v>0.75</v>
      </c>
      <c r="H48" s="31" t="n">
        <f aca="false">G48-'NBA Totals'!D48</f>
        <v>-0.000902527075811954</v>
      </c>
      <c r="I48" s="32" t="n">
        <f aca="false">F48-'NBA Totals'!G48</f>
        <v>1.0454545454545</v>
      </c>
    </row>
    <row r="49" customFormat="false" ht="25.6" hidden="false" customHeight="false" outlineLevel="0" collapsed="false">
      <c r="A49" s="28" t="s">
        <v>52</v>
      </c>
      <c r="B49" s="3" t="n">
        <v>38</v>
      </c>
      <c r="C49" s="3" t="n">
        <v>44</v>
      </c>
      <c r="D49" s="29" t="n">
        <f aca="false">B49/(B49+C49)</f>
        <v>0.463414634146342</v>
      </c>
      <c r="E49" s="3" t="n">
        <v>1437</v>
      </c>
      <c r="F49" s="3" t="n">
        <v>1952</v>
      </c>
      <c r="G49" s="3" t="n">
        <v>0.736</v>
      </c>
      <c r="H49" s="31" t="n">
        <f aca="false">G49-'NBA Totals'!D49</f>
        <v>-0.01492936802974</v>
      </c>
      <c r="I49" s="32" t="n">
        <f aca="false">F49-'NBA Totals'!G49</f>
        <v>-546.166666666667</v>
      </c>
    </row>
    <row r="50" customFormat="false" ht="25.6" hidden="false" customHeight="false" outlineLevel="0" collapsed="false">
      <c r="A50" s="28" t="s">
        <v>53</v>
      </c>
      <c r="B50" s="3" t="n">
        <v>38</v>
      </c>
      <c r="C50" s="3" t="n">
        <v>44</v>
      </c>
      <c r="D50" s="29" t="n">
        <f aca="false">B50/(B50+C50)</f>
        <v>0.463414634146342</v>
      </c>
      <c r="E50" s="3" t="n">
        <v>1354</v>
      </c>
      <c r="F50" s="3" t="n">
        <v>1746</v>
      </c>
      <c r="G50" s="3" t="n">
        <v>0.775</v>
      </c>
      <c r="H50" s="31" t="n">
        <f aca="false">G50-'NBA Totals'!D50</f>
        <v>0.00912698412698398</v>
      </c>
      <c r="I50" s="32" t="n">
        <f aca="false">F50-'NBA Totals'!G50</f>
        <v>-566.944444444444</v>
      </c>
    </row>
    <row r="51" customFormat="false" ht="25.6" hidden="false" customHeight="false" outlineLevel="0" collapsed="false">
      <c r="A51" s="28" t="s">
        <v>54</v>
      </c>
      <c r="B51" s="3" t="n">
        <v>59</v>
      </c>
      <c r="C51" s="3" t="n">
        <v>23</v>
      </c>
      <c r="D51" s="29" t="n">
        <f aca="false">B51/(B51+C51)</f>
        <v>0.719512195121951</v>
      </c>
      <c r="E51" s="3" t="n">
        <v>1328</v>
      </c>
      <c r="F51" s="3" t="n">
        <v>1741</v>
      </c>
      <c r="G51" s="3" t="n">
        <v>0.763</v>
      </c>
      <c r="H51" s="31" t="n">
        <f aca="false">G51-'NBA Totals'!D51</f>
        <v>-0.00865354330708701</v>
      </c>
      <c r="I51" s="32" t="n">
        <f aca="false">F51-'NBA Totals'!G51</f>
        <v>-588</v>
      </c>
    </row>
    <row r="52" customFormat="false" ht="25.6" hidden="false" customHeight="false" outlineLevel="0" collapsed="false">
      <c r="A52" s="28" t="s">
        <v>55</v>
      </c>
      <c r="B52" s="3" t="n">
        <v>60</v>
      </c>
      <c r="C52" s="3" t="n">
        <v>22</v>
      </c>
      <c r="D52" s="29" t="n">
        <f aca="false">B52/(B52+C52)</f>
        <v>0.731707317073171</v>
      </c>
      <c r="E52" s="3" t="n">
        <v>1271</v>
      </c>
      <c r="F52" s="3" t="n">
        <v>1687</v>
      </c>
      <c r="G52" s="3" t="n">
        <v>0.753</v>
      </c>
      <c r="H52" s="31" t="n">
        <f aca="false">G52-'NBA Totals'!D52</f>
        <v>-0.00589328063241101</v>
      </c>
      <c r="I52" s="32" t="n">
        <f aca="false">F52-'NBA Totals'!G52</f>
        <v>-743.941176470588</v>
      </c>
    </row>
    <row r="53" customFormat="false" ht="25.6" hidden="false" customHeight="false" outlineLevel="0" collapsed="false">
      <c r="A53" s="28" t="s">
        <v>56</v>
      </c>
      <c r="B53" s="3" t="n">
        <v>63</v>
      </c>
      <c r="C53" s="3" t="n">
        <v>19</v>
      </c>
      <c r="D53" s="29" t="n">
        <f aca="false">B53/(B53+C53)</f>
        <v>0.768292682926829</v>
      </c>
      <c r="E53" s="3" t="n">
        <v>1774</v>
      </c>
      <c r="F53" s="3" t="n">
        <v>2399</v>
      </c>
      <c r="G53" s="3" t="n">
        <v>0.739</v>
      </c>
      <c r="H53" s="31" t="n">
        <f aca="false">G53-'NBA Totals'!D53</f>
        <v>-0.00779487179487204</v>
      </c>
      <c r="I53" s="32" t="n">
        <f aca="false">F53-'NBA Totals'!G53</f>
        <v>-468</v>
      </c>
    </row>
    <row r="54" customFormat="false" ht="25.6" hidden="false" customHeight="false" outlineLevel="0" collapsed="false">
      <c r="A54" s="28" t="s">
        <v>57</v>
      </c>
      <c r="B54" s="3" t="n">
        <v>66</v>
      </c>
      <c r="C54" s="3" t="n">
        <v>16</v>
      </c>
      <c r="D54" s="29" t="n">
        <f aca="false">B54/(B54+C54)</f>
        <v>0.804878048780488</v>
      </c>
      <c r="E54" s="3" t="n">
        <v>1766</v>
      </c>
      <c r="F54" s="3" t="n">
        <v>2379</v>
      </c>
      <c r="G54" s="3" t="n">
        <v>0.742</v>
      </c>
      <c r="H54" s="31" t="n">
        <f aca="false">G54-'NBA Totals'!D54</f>
        <v>-0.00111926605504598</v>
      </c>
      <c r="I54" s="32" t="n">
        <f aca="false">F54-'NBA Totals'!G54</f>
        <v>-618.235294117647</v>
      </c>
    </row>
    <row r="55" customFormat="false" ht="25.6" hidden="false" customHeight="false" outlineLevel="0" collapsed="false">
      <c r="A55" s="28" t="s">
        <v>58</v>
      </c>
      <c r="B55" s="3" t="n">
        <v>56</v>
      </c>
      <c r="C55" s="3" t="n">
        <v>26</v>
      </c>
      <c r="D55" s="29" t="n">
        <f aca="false">B55/(B55+C55)</f>
        <v>0.682926829268293</v>
      </c>
      <c r="E55" s="3" t="n">
        <v>1895</v>
      </c>
      <c r="F55" s="3" t="n">
        <v>2589</v>
      </c>
      <c r="G55" s="3" t="n">
        <v>0.732</v>
      </c>
      <c r="H55" s="31" t="n">
        <f aca="false">G55-'NBA Totals'!D55</f>
        <v>-0.018741839762611</v>
      </c>
      <c r="I55" s="32" t="n">
        <f aca="false">F55-'NBA Totals'!G55</f>
        <v>-569</v>
      </c>
    </row>
    <row r="56" customFormat="false" ht="25.6" hidden="false" customHeight="false" outlineLevel="0" collapsed="false">
      <c r="A56" s="28" t="s">
        <v>59</v>
      </c>
      <c r="B56" s="3" t="n">
        <v>27</v>
      </c>
      <c r="C56" s="3" t="n">
        <v>55</v>
      </c>
      <c r="D56" s="29" t="n">
        <f aca="false">B56/(B56+C56)</f>
        <v>0.329268292682927</v>
      </c>
      <c r="E56" s="3" t="n">
        <v>1966</v>
      </c>
      <c r="F56" s="3" t="n">
        <v>2638</v>
      </c>
      <c r="G56" s="3" t="n">
        <v>0.745</v>
      </c>
      <c r="H56" s="31" t="n">
        <f aca="false">G56-'NBA Totals'!D56</f>
        <v>0.030714285714286</v>
      </c>
      <c r="I56" s="32" t="n">
        <f aca="false">F56-'NBA Totals'!G56</f>
        <v>-642.642857142857</v>
      </c>
    </row>
    <row r="57" customFormat="false" ht="25.6" hidden="false" customHeight="false" outlineLevel="0" collapsed="false"/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/>
    <row r="84" customFormat="false" ht="19.7" hidden="false" customHeight="false" outlineLevel="0" collapsed="false"/>
    <row r="85" customFormat="false" ht="19.7" hidden="false" customHeight="false" outlineLevel="0" collapsed="false">
      <c r="H85" s="31" t="n">
        <f aca="false">MIN(H8:H82)</f>
        <v>-0.034842105263158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  <hyperlink ref="A55" r:id="rId55" display="1969-70"/>
    <hyperlink ref="A56" r:id="rId56" display="1968-69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57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I67" activeCellId="0" sqref="AI67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56</v>
      </c>
      <c r="C1" s="3" t="n">
        <v>26</v>
      </c>
      <c r="D1" s="29" t="n">
        <f aca="false">B1/(B1+C1)</f>
        <v>0.682926829268293</v>
      </c>
      <c r="E1" s="3" t="n">
        <v>1461</v>
      </c>
      <c r="F1" s="3" t="n">
        <v>1881</v>
      </c>
      <c r="G1" s="3" t="n">
        <v>0.777</v>
      </c>
      <c r="H1" s="31" t="n">
        <f aca="false">G1-'NBA Totals'!D1</f>
        <v>-0.00641013824884795</v>
      </c>
      <c r="I1" s="32" t="n">
        <f aca="false">F1-'NBA Totals'!G1</f>
        <v>213.9</v>
      </c>
    </row>
    <row r="2" customFormat="false" ht="25.6" hidden="false" customHeight="false" outlineLevel="0" collapsed="false">
      <c r="A2" s="28" t="s">
        <v>1</v>
      </c>
      <c r="B2" s="3" t="n">
        <v>42</v>
      </c>
      <c r="C2" s="3" t="n">
        <v>40</v>
      </c>
      <c r="D2" s="29" t="n">
        <f aca="false">B2/(B2+C2)</f>
        <v>0.51219512195122</v>
      </c>
      <c r="E2" s="3" t="n">
        <v>1467</v>
      </c>
      <c r="F2" s="3" t="n">
        <v>1942</v>
      </c>
      <c r="G2" s="3" t="n">
        <v>0.755</v>
      </c>
      <c r="H2" s="31" t="n">
        <f aca="false">G2-'NBA Totals'!D2</f>
        <v>-0.027978723404255</v>
      </c>
      <c r="I2" s="32" t="n">
        <f aca="false">F2-'NBA Totals'!G2</f>
        <v>140.8</v>
      </c>
    </row>
    <row r="3" customFormat="false" ht="25.6" hidden="false" customHeight="false" outlineLevel="0" collapsed="false">
      <c r="A3" s="28" t="s">
        <v>2</v>
      </c>
      <c r="B3" s="3" t="n">
        <v>46</v>
      </c>
      <c r="C3" s="3" t="n">
        <v>36</v>
      </c>
      <c r="D3" s="29" t="n">
        <f aca="false">B3/(B3+C3)</f>
        <v>0.560975609756098</v>
      </c>
      <c r="E3" s="3" t="n">
        <v>1474</v>
      </c>
      <c r="F3" s="3" t="n">
        <v>1894</v>
      </c>
      <c r="G3" s="3" t="n">
        <v>0.778</v>
      </c>
      <c r="H3" s="31" t="n">
        <f aca="false">G3-'NBA Totals'!D3</f>
        <v>0.00631050228310504</v>
      </c>
      <c r="I3" s="32" t="n">
        <f aca="false">F3-'NBA Totals'!G3</f>
        <v>217.266666666667</v>
      </c>
    </row>
    <row r="4" customFormat="false" ht="25.6" hidden="false" customHeight="false" outlineLevel="0" collapsed="false">
      <c r="A4" s="28" t="s">
        <v>3</v>
      </c>
      <c r="B4" s="3" t="n">
        <v>23</v>
      </c>
      <c r="C4" s="3" t="n">
        <v>49</v>
      </c>
      <c r="D4" s="29" t="n">
        <f aca="false">B4/(B4+C4)</f>
        <v>0.319444444444444</v>
      </c>
      <c r="E4" s="3" t="n">
        <v>1265</v>
      </c>
      <c r="F4" s="3" t="n">
        <v>1662</v>
      </c>
      <c r="G4" s="3" t="n">
        <v>0.761</v>
      </c>
      <c r="H4" s="31" t="n">
        <f aca="false">G4-'NBA Totals'!D4</f>
        <v>-0.018816513761468</v>
      </c>
      <c r="I4" s="32" t="n">
        <f aca="false">F4-'NBA Totals'!G4</f>
        <v>199.733333333333</v>
      </c>
    </row>
    <row r="5" customFormat="false" ht="25.6" hidden="false" customHeight="false" outlineLevel="0" collapsed="false">
      <c r="A5" s="28" t="s">
        <v>4</v>
      </c>
      <c r="B5" s="3" t="n">
        <v>19</v>
      </c>
      <c r="C5" s="3" t="n">
        <v>45</v>
      </c>
      <c r="D5" s="29" t="n">
        <f aca="false">B5/(B5+C5)</f>
        <v>0.296875</v>
      </c>
      <c r="E5" s="3" t="n">
        <v>1223</v>
      </c>
      <c r="F5" s="3" t="n">
        <v>1624</v>
      </c>
      <c r="G5" s="3" t="n">
        <v>0.753</v>
      </c>
      <c r="H5" s="31" t="n">
        <f aca="false">G5-'NBA Totals'!D5</f>
        <v>-0.021891774891775</v>
      </c>
      <c r="I5" s="32" t="n">
        <f aca="false">F5-'NBA Totals'!G5</f>
        <v>97.2333333333334</v>
      </c>
    </row>
    <row r="6" customFormat="false" ht="25.6" hidden="false" customHeight="false" outlineLevel="0" collapsed="false">
      <c r="A6" s="28" t="s">
        <v>5</v>
      </c>
      <c r="B6" s="3" t="n">
        <v>36</v>
      </c>
      <c r="C6" s="3" t="n">
        <v>46</v>
      </c>
      <c r="D6" s="29" t="n">
        <f aca="false">B6/(B6+C6)</f>
        <v>0.439024390243902</v>
      </c>
      <c r="E6" s="3" t="n">
        <v>1570</v>
      </c>
      <c r="F6" s="3" t="n">
        <v>1995</v>
      </c>
      <c r="G6" s="3" t="n">
        <v>0.787</v>
      </c>
      <c r="H6" s="31" t="n">
        <f aca="false">G6-'NBA Totals'!D6</f>
        <v>0.020766233766234</v>
      </c>
      <c r="I6" s="32" t="n">
        <f aca="false">F6-'NBA Totals'!G6</f>
        <v>223.5</v>
      </c>
    </row>
    <row r="7" customFormat="false" ht="25.6" hidden="false" customHeight="false" outlineLevel="0" collapsed="false">
      <c r="A7" s="28" t="s">
        <v>6</v>
      </c>
      <c r="B7" s="3" t="n">
        <v>47</v>
      </c>
      <c r="C7" s="3" t="n">
        <v>35</v>
      </c>
      <c r="D7" s="29" t="n">
        <f aca="false">B7/(B7+C7)</f>
        <v>0.573170731707317</v>
      </c>
      <c r="E7" s="3" t="n">
        <v>1592</v>
      </c>
      <c r="F7" s="3" t="n">
        <v>1980</v>
      </c>
      <c r="G7" s="3" t="n">
        <v>0.804</v>
      </c>
      <c r="H7" s="31" t="n">
        <f aca="false">G7-'NBA Totals'!D7</f>
        <v>0.0390230414746541</v>
      </c>
      <c r="I7" s="32" t="n">
        <f aca="false">F7-'NBA Totals'!G7</f>
        <v>313.7</v>
      </c>
    </row>
    <row r="8" customFormat="false" ht="25.6" hidden="false" customHeight="false" outlineLevel="0" collapsed="false">
      <c r="A8" s="28" t="s">
        <v>7</v>
      </c>
      <c r="B8" s="3" t="n">
        <v>31</v>
      </c>
      <c r="C8" s="3" t="n">
        <v>51</v>
      </c>
      <c r="D8" s="29" t="n">
        <f aca="false">B8/(B8+C8)</f>
        <v>0.378048780487805</v>
      </c>
      <c r="E8" s="3" t="n">
        <v>1586</v>
      </c>
      <c r="F8" s="3" t="n">
        <v>1986</v>
      </c>
      <c r="G8" s="3" t="n">
        <v>0.799</v>
      </c>
      <c r="H8" s="31" t="n">
        <f aca="false">G8-'NBA Totals'!D8</f>
        <v>0.028437229437229</v>
      </c>
      <c r="I8" s="32" t="n">
        <f aca="false">F8-'NBA Totals'!G8</f>
        <v>203.9</v>
      </c>
    </row>
    <row r="9" customFormat="false" ht="25.6" hidden="false" customHeight="false" outlineLevel="0" collapsed="false">
      <c r="A9" s="28" t="s">
        <v>8</v>
      </c>
      <c r="B9" s="3" t="n">
        <v>29</v>
      </c>
      <c r="C9" s="3" t="n">
        <v>53</v>
      </c>
      <c r="D9" s="29" t="n">
        <f aca="false">B9/(B9+C9)</f>
        <v>0.353658536585366</v>
      </c>
      <c r="E9" s="30" t="n">
        <v>1753</v>
      </c>
      <c r="F9" s="3" t="n">
        <v>2213</v>
      </c>
      <c r="G9" s="3" t="n">
        <v>0.792</v>
      </c>
      <c r="H9" s="31" t="n">
        <f aca="false">G9-'NBA Totals'!D9</f>
        <v>0.035589743589744</v>
      </c>
      <c r="I9" s="32" t="n">
        <f aca="false">F9-'NBA Totals'!G9</f>
        <v>422.933333333333</v>
      </c>
    </row>
    <row r="10" customFormat="false" ht="25.6" hidden="false" customHeight="false" outlineLevel="0" collapsed="false">
      <c r="A10" s="28" t="s">
        <v>9</v>
      </c>
      <c r="B10" s="3" t="n">
        <v>16</v>
      </c>
      <c r="C10" s="3" t="n">
        <v>66</v>
      </c>
      <c r="D10" s="29" t="n">
        <f aca="false">B10/(B10+C10)</f>
        <v>0.195121951219512</v>
      </c>
      <c r="E10" s="3" t="n">
        <v>1638</v>
      </c>
      <c r="F10" s="3" t="n">
        <v>2110</v>
      </c>
      <c r="G10" s="3" t="n">
        <v>0.776</v>
      </c>
      <c r="H10" s="31" t="n">
        <f aca="false">G10-'NBA Totals'!D10</f>
        <v>0.026</v>
      </c>
      <c r="I10" s="32" t="n">
        <f aca="false">F10-'NBA Totals'!G10</f>
        <v>356.466666666667</v>
      </c>
    </row>
    <row r="11" customFormat="false" ht="25.6" hidden="false" customHeight="false" outlineLevel="0" collapsed="false">
      <c r="A11" s="28" t="s">
        <v>10</v>
      </c>
      <c r="B11" s="3" t="n">
        <v>40</v>
      </c>
      <c r="C11" s="3" t="n">
        <v>42</v>
      </c>
      <c r="D11" s="29" t="n">
        <f aca="false">B11/(B11+C11)</f>
        <v>0.487804878048781</v>
      </c>
      <c r="E11" s="3" t="n">
        <v>1790</v>
      </c>
      <c r="F11" s="3" t="n">
        <v>2301</v>
      </c>
      <c r="G11" s="3" t="n">
        <v>0.778</v>
      </c>
      <c r="H11" s="31" t="n">
        <f aca="false">G11-'NBA Totals'!D11</f>
        <v>0.023762711864407</v>
      </c>
      <c r="I11" s="32" t="n">
        <f aca="false">F11-'NBA Totals'!G11</f>
        <v>491.8</v>
      </c>
    </row>
    <row r="12" customFormat="false" ht="25.6" hidden="false" customHeight="false" outlineLevel="0" collapsed="false">
      <c r="A12" s="28" t="s">
        <v>11</v>
      </c>
      <c r="B12" s="3" t="n">
        <v>31</v>
      </c>
      <c r="C12" s="3" t="n">
        <v>51</v>
      </c>
      <c r="D12" s="29" t="n">
        <f aca="false">B12/(B12+C12)</f>
        <v>0.378048780487805</v>
      </c>
      <c r="E12" s="3" t="n">
        <v>1515</v>
      </c>
      <c r="F12" s="3" t="n">
        <v>2042</v>
      </c>
      <c r="G12" s="3" t="n">
        <v>0.742</v>
      </c>
      <c r="H12" s="31" t="n">
        <f aca="false">G12-'NBA Totals'!D12</f>
        <v>-0.010252252252252</v>
      </c>
      <c r="I12" s="32" t="n">
        <f aca="false">F12-'NBA Totals'!G12</f>
        <v>344.066666666667</v>
      </c>
    </row>
    <row r="13" customFormat="false" ht="25.6" hidden="false" customHeight="false" outlineLevel="0" collapsed="false">
      <c r="A13" s="28" t="s">
        <v>12</v>
      </c>
      <c r="B13" s="3" t="n">
        <v>26</v>
      </c>
      <c r="C13" s="3" t="n">
        <v>40</v>
      </c>
      <c r="D13" s="29" t="n">
        <f aca="false">B13/(B13+C13)</f>
        <v>0.393939393939394</v>
      </c>
      <c r="E13" s="3" t="n">
        <v>1281</v>
      </c>
      <c r="F13" s="3" t="n">
        <v>1662</v>
      </c>
      <c r="G13" s="3" t="n">
        <v>0.771</v>
      </c>
      <c r="H13" s="31" t="n">
        <f aca="false">G13-'NBA Totals'!D13</f>
        <v>0.0198888888888891</v>
      </c>
      <c r="I13" s="32" t="n">
        <f aca="false">F13-'NBA Totals'!G13</f>
        <v>275.866666666667</v>
      </c>
    </row>
    <row r="14" customFormat="false" ht="25.6" hidden="false" customHeight="false" outlineLevel="0" collapsed="false">
      <c r="A14" s="28" t="s">
        <v>13</v>
      </c>
      <c r="B14" s="3" t="n">
        <v>17</v>
      </c>
      <c r="C14" s="3" t="n">
        <v>65</v>
      </c>
      <c r="D14" s="29" t="n">
        <f aca="false">B14/(B14+C14)</f>
        <v>0.207317073170732</v>
      </c>
      <c r="E14" s="3" t="n">
        <v>1519</v>
      </c>
      <c r="F14" s="3" t="n">
        <v>1977</v>
      </c>
      <c r="G14" s="3" t="n">
        <v>0.768</v>
      </c>
      <c r="H14" s="31" t="n">
        <f aca="false">G14-'NBA Totals'!D14</f>
        <v>0.00570491803278705</v>
      </c>
      <c r="I14" s="32" t="n">
        <f aca="false">F14-'NBA Totals'!G14</f>
        <v>107.033333333333</v>
      </c>
    </row>
    <row r="15" customFormat="false" ht="25.6" hidden="false" customHeight="false" outlineLevel="0" collapsed="false">
      <c r="A15" s="28" t="s">
        <v>14</v>
      </c>
      <c r="B15" s="3" t="n">
        <v>15</v>
      </c>
      <c r="C15" s="3" t="n">
        <v>67</v>
      </c>
      <c r="D15" s="29" t="n">
        <f aca="false">B15/(B15+C15)</f>
        <v>0.182926829268293</v>
      </c>
      <c r="E15" s="3" t="n">
        <v>1436</v>
      </c>
      <c r="F15" s="3" t="n">
        <v>1926</v>
      </c>
      <c r="G15" s="3" t="n">
        <v>0.746</v>
      </c>
      <c r="H15" s="31" t="n">
        <f aca="false">G15-'NBA Totals'!D15</f>
        <v>-0.013183673469388</v>
      </c>
      <c r="I15" s="32" t="n">
        <f aca="false">F15-'NBA Totals'!G15</f>
        <v>45.6666666666667</v>
      </c>
    </row>
    <row r="16" customFormat="false" ht="25.6" hidden="false" customHeight="false" outlineLevel="0" collapsed="false">
      <c r="A16" s="28" t="s">
        <v>15</v>
      </c>
      <c r="B16" s="3" t="n">
        <v>24</v>
      </c>
      <c r="C16" s="3" t="n">
        <v>58</v>
      </c>
      <c r="D16" s="29" t="n">
        <f aca="false">B16/(B16+C16)</f>
        <v>0.292682926829268</v>
      </c>
      <c r="E16" s="3" t="n">
        <v>1504</v>
      </c>
      <c r="F16" s="3" t="n">
        <v>1957</v>
      </c>
      <c r="G16" s="3" t="n">
        <v>0.769</v>
      </c>
      <c r="H16" s="31" t="n">
        <f aca="false">G16-'NBA Totals'!D16</f>
        <v>-0.00427935222672093</v>
      </c>
      <c r="I16" s="32" t="n">
        <f aca="false">F16-'NBA Totals'!G16</f>
        <v>44.7</v>
      </c>
    </row>
    <row r="17" customFormat="false" ht="25.6" hidden="false" customHeight="false" outlineLevel="0" collapsed="false">
      <c r="A17" s="28" t="s">
        <v>16</v>
      </c>
      <c r="B17" s="3" t="n">
        <v>22</v>
      </c>
      <c r="C17" s="3" t="n">
        <v>60</v>
      </c>
      <c r="D17" s="29" t="n">
        <f aca="false">B17/(B17+C17)</f>
        <v>0.268292682926829</v>
      </c>
      <c r="E17" s="3" t="n">
        <v>1246</v>
      </c>
      <c r="F17" s="3" t="n">
        <v>1693</v>
      </c>
      <c r="G17" s="3" t="n">
        <v>0.736</v>
      </c>
      <c r="H17" s="31" t="n">
        <f aca="false">G17-'NBA Totals'!D17</f>
        <v>-0.019020080321285</v>
      </c>
      <c r="I17" s="32" t="n">
        <f aca="false">F17-'NBA Totals'!G17</f>
        <v>-227.8</v>
      </c>
    </row>
    <row r="18" customFormat="false" ht="25.6" hidden="false" customHeight="false" outlineLevel="0" collapsed="false">
      <c r="A18" s="28" t="s">
        <v>17</v>
      </c>
      <c r="B18" s="3" t="n">
        <v>32</v>
      </c>
      <c r="C18" s="3" t="n">
        <v>50</v>
      </c>
      <c r="D18" s="29" t="n">
        <f aca="false">B18/(B18+C18)</f>
        <v>0.390243902439024</v>
      </c>
      <c r="E18" s="3" t="n">
        <v>1499</v>
      </c>
      <c r="F18" s="3" t="n">
        <v>1892</v>
      </c>
      <c r="G18" s="3" t="n">
        <v>0.792</v>
      </c>
      <c r="H18" s="31" t="n">
        <f aca="false">G18-'NBA Totals'!D18</f>
        <v>0.04104214559387</v>
      </c>
      <c r="I18" s="32" t="n">
        <f aca="false">F18-'NBA Totals'!G18</f>
        <v>-114.033333333333</v>
      </c>
    </row>
    <row r="19" customFormat="false" ht="25.6" hidden="false" customHeight="false" outlineLevel="0" collapsed="false">
      <c r="A19" s="28" t="s">
        <v>18</v>
      </c>
      <c r="B19" s="3" t="n">
        <v>33</v>
      </c>
      <c r="C19" s="3" t="n">
        <v>49</v>
      </c>
      <c r="D19" s="29" t="n">
        <f aca="false">B19/(B19+C19)</f>
        <v>0.402439024390244</v>
      </c>
      <c r="E19" s="3" t="n">
        <v>1436</v>
      </c>
      <c r="F19" s="3" t="n">
        <v>1895</v>
      </c>
      <c r="G19" s="3" t="n">
        <v>0.758</v>
      </c>
      <c r="H19" s="31" t="n">
        <f aca="false">G19-'NBA Totals'!D19</f>
        <v>0.012752851711027</v>
      </c>
      <c r="I19" s="32" t="n">
        <f aca="false">F19-'NBA Totals'!G19</f>
        <v>-133.633333333333</v>
      </c>
    </row>
    <row r="20" customFormat="false" ht="25.6" hidden="false" customHeight="false" outlineLevel="0" collapsed="false">
      <c r="A20" s="28" t="s">
        <v>19</v>
      </c>
      <c r="B20" s="3" t="n">
        <v>44</v>
      </c>
      <c r="C20" s="3" t="n">
        <v>38</v>
      </c>
      <c r="D20" s="29" t="n">
        <f aca="false">B20/(B20+C20)</f>
        <v>0.536585365853659</v>
      </c>
      <c r="E20" s="3" t="n">
        <v>1449</v>
      </c>
      <c r="F20" s="3" t="n">
        <v>1820</v>
      </c>
      <c r="G20" s="30" t="n">
        <v>0.796</v>
      </c>
      <c r="H20" s="31" t="n">
        <f aca="false">G20-'NBA Totals'!D20</f>
        <v>0.041210727969349</v>
      </c>
      <c r="I20" s="32" t="n">
        <f aca="false">F20-'NBA Totals'!G20</f>
        <v>-174.166666666667</v>
      </c>
    </row>
    <row r="21" customFormat="false" ht="25.6" hidden="false" customHeight="false" outlineLevel="0" collapsed="false">
      <c r="A21" s="28" t="s">
        <v>20</v>
      </c>
      <c r="B21" s="3" t="n">
        <v>58</v>
      </c>
      <c r="C21" s="3" t="n">
        <v>24</v>
      </c>
      <c r="D21" s="29" t="n">
        <f aca="false">B21/(B21+C21)</f>
        <v>0.707317073170732</v>
      </c>
      <c r="E21" s="3" t="n">
        <v>1361</v>
      </c>
      <c r="F21" s="3" t="n">
        <v>1743</v>
      </c>
      <c r="G21" s="3" t="n">
        <v>0.781</v>
      </c>
      <c r="H21" s="31" t="n">
        <f aca="false">G21-'NBA Totals'!D21</f>
        <v>0.028933884297521</v>
      </c>
      <c r="I21" s="32" t="n">
        <f aca="false">F21-'NBA Totals'!G21</f>
        <v>-171.689655172414</v>
      </c>
    </row>
    <row r="22" customFormat="false" ht="25.6" hidden="false" customHeight="false" outlineLevel="0" collapsed="false">
      <c r="A22" s="28" t="s">
        <v>21</v>
      </c>
      <c r="B22" s="3" t="n">
        <v>51</v>
      </c>
      <c r="C22" s="3" t="n">
        <v>31</v>
      </c>
      <c r="D22" s="29" t="n">
        <f aca="false">B22/(B22+C22)</f>
        <v>0.621951219512195</v>
      </c>
      <c r="E22" s="3" t="n">
        <v>1406</v>
      </c>
      <c r="F22" s="3" t="n">
        <v>1826</v>
      </c>
      <c r="G22" s="3" t="n">
        <v>0.77</v>
      </c>
      <c r="H22" s="31" t="n">
        <f aca="false">G22-'NBA Totals'!D22</f>
        <v>0.011803278688525</v>
      </c>
      <c r="I22" s="32" t="n">
        <f aca="false">F22-'NBA Totals'!G22</f>
        <v>-106.206896551724</v>
      </c>
    </row>
    <row r="23" customFormat="false" ht="25.6" hidden="false" customHeight="false" outlineLevel="0" collapsed="false">
      <c r="A23" s="28" t="s">
        <v>22</v>
      </c>
      <c r="B23" s="3" t="n">
        <v>50</v>
      </c>
      <c r="C23" s="3" t="n">
        <v>32</v>
      </c>
      <c r="D23" s="29" t="n">
        <f aca="false">B23/(B23+C23)</f>
        <v>0.609756097560976</v>
      </c>
      <c r="E23" s="3" t="n">
        <v>1399</v>
      </c>
      <c r="F23" s="3" t="n">
        <v>1754</v>
      </c>
      <c r="G23" s="3" t="n">
        <v>0.798</v>
      </c>
      <c r="H23" s="31" t="n">
        <f aca="false">G23-'NBA Totals'!D23</f>
        <v>0.045899159663866</v>
      </c>
      <c r="I23" s="32" t="n">
        <f aca="false">F23-'NBA Totals'!G23</f>
        <v>-66.6896551724137</v>
      </c>
    </row>
    <row r="24" customFormat="false" ht="25.6" hidden="false" customHeight="false" outlineLevel="0" collapsed="false">
      <c r="A24" s="28" t="s">
        <v>23</v>
      </c>
      <c r="B24" s="3" t="n">
        <v>47</v>
      </c>
      <c r="C24" s="3" t="n">
        <v>35</v>
      </c>
      <c r="D24" s="29" t="n">
        <f aca="false">B24/(B24+C24)</f>
        <v>0.573170731707317</v>
      </c>
      <c r="E24" s="3" t="n">
        <v>1364</v>
      </c>
      <c r="F24" s="3" t="n">
        <v>1737</v>
      </c>
      <c r="G24" s="3" t="n">
        <v>0.785</v>
      </c>
      <c r="H24" s="31" t="n">
        <f aca="false">G24-'NBA Totals'!D24</f>
        <v>0.038012048192771</v>
      </c>
      <c r="I24" s="32" t="n">
        <f aca="false">F24-'NBA Totals'!G24</f>
        <v>-118.241379310345</v>
      </c>
    </row>
    <row r="25" customFormat="false" ht="25.6" hidden="false" customHeight="false" outlineLevel="0" collapsed="false">
      <c r="A25" s="28" t="s">
        <v>24</v>
      </c>
      <c r="B25" s="3" t="n">
        <v>50</v>
      </c>
      <c r="C25" s="3" t="n">
        <v>32</v>
      </c>
      <c r="D25" s="29" t="n">
        <f aca="false">B25/(B25+C25)</f>
        <v>0.609756097560976</v>
      </c>
      <c r="E25" s="3" t="n">
        <v>1379</v>
      </c>
      <c r="F25" s="3" t="n">
        <v>1769</v>
      </c>
      <c r="G25" s="3" t="n">
        <v>0.78</v>
      </c>
      <c r="H25" s="31" t="n">
        <f aca="false">G25-'NBA Totals'!D25</f>
        <v>0.02901185770751</v>
      </c>
      <c r="I25" s="32" t="n">
        <f aca="false">F25-'NBA Totals'!G25</f>
        <v>-131.655172413793</v>
      </c>
    </row>
    <row r="26" customFormat="false" ht="25.6" hidden="false" customHeight="false" outlineLevel="0" collapsed="false">
      <c r="A26" s="28" t="s">
        <v>27</v>
      </c>
      <c r="B26" s="3" t="n">
        <v>25</v>
      </c>
      <c r="C26" s="3" t="n">
        <v>25</v>
      </c>
      <c r="D26" s="29" t="n">
        <f aca="false">B26/(B26+C26)</f>
        <v>0.5</v>
      </c>
      <c r="E26" s="3" t="n">
        <v>849</v>
      </c>
      <c r="F26" s="3" t="n">
        <v>1143</v>
      </c>
      <c r="G26" s="3" t="n">
        <v>0.743</v>
      </c>
      <c r="H26" s="31" t="n">
        <f aca="false">G26-'NBA Totals'!D26</f>
        <v>0.014317829457364</v>
      </c>
      <c r="I26" s="32" t="n">
        <f aca="false">F26-'NBA Totals'!G26</f>
        <v>-74.2758620689656</v>
      </c>
    </row>
    <row r="27" customFormat="false" ht="25.6" hidden="false" customHeight="false" outlineLevel="0" collapsed="false">
      <c r="A27" s="28" t="s">
        <v>30</v>
      </c>
      <c r="B27" s="3" t="n">
        <v>45</v>
      </c>
      <c r="C27" s="3" t="n">
        <v>37</v>
      </c>
      <c r="D27" s="29" t="n">
        <f aca="false">B27/(B27+C27)</f>
        <v>0.548780487804878</v>
      </c>
      <c r="E27" s="3" t="n">
        <v>1673</v>
      </c>
      <c r="F27" s="3" t="n">
        <v>2253</v>
      </c>
      <c r="G27" s="3" t="n">
        <v>0.743</v>
      </c>
      <c r="H27" s="31" t="n">
        <f aca="false">G27-'NBA Totals'!D27</f>
        <v>0.005357414448669</v>
      </c>
      <c r="I27" s="32" t="n">
        <f aca="false">F27-'NBA Totals'!G27</f>
        <v>253.862068965517</v>
      </c>
    </row>
    <row r="28" customFormat="false" ht="25.6" hidden="false" customHeight="false" outlineLevel="0" collapsed="false">
      <c r="A28" s="28" t="s">
        <v>31</v>
      </c>
      <c r="B28" s="3" t="n">
        <v>40</v>
      </c>
      <c r="C28" s="3" t="n">
        <v>42</v>
      </c>
      <c r="D28" s="29" t="n">
        <f aca="false">B28/(B28+C28)</f>
        <v>0.487804878048781</v>
      </c>
      <c r="E28" s="3" t="n">
        <v>1637</v>
      </c>
      <c r="F28" s="3" t="n">
        <v>2180</v>
      </c>
      <c r="G28" s="3" t="n">
        <v>0.751</v>
      </c>
      <c r="H28" s="31" t="n">
        <f aca="false">G28-'NBA Totals'!D28</f>
        <v>0.011869565217391</v>
      </c>
      <c r="I28" s="32" t="n">
        <f aca="false">F28-'NBA Totals'!G28</f>
        <v>235</v>
      </c>
    </row>
    <row r="29" customFormat="false" ht="25.6" hidden="false" customHeight="false" outlineLevel="0" collapsed="false">
      <c r="A29" s="28" t="s">
        <v>32</v>
      </c>
      <c r="B29" s="3" t="n">
        <v>26</v>
      </c>
      <c r="C29" s="3" t="n">
        <v>56</v>
      </c>
      <c r="D29" s="29" t="n">
        <f aca="false">B29/(B29+C29)</f>
        <v>0.317073170731707</v>
      </c>
      <c r="E29" s="3" t="n">
        <v>1797</v>
      </c>
      <c r="F29" s="3" t="n">
        <v>2314</v>
      </c>
      <c r="G29" s="30" t="n">
        <v>0.777</v>
      </c>
      <c r="H29" s="31" t="n">
        <f aca="false">G29-'NBA Totals'!D29</f>
        <v>0.038363636363636</v>
      </c>
      <c r="I29" s="32" t="n">
        <f aca="false">F29-'NBA Totals'!G29</f>
        <v>303.172413793104</v>
      </c>
    </row>
    <row r="30" customFormat="false" ht="25.6" hidden="false" customHeight="false" outlineLevel="0" collapsed="false">
      <c r="A30" s="28" t="s">
        <v>33</v>
      </c>
      <c r="B30" s="3" t="n">
        <v>21</v>
      </c>
      <c r="C30" s="3" t="n">
        <v>61</v>
      </c>
      <c r="D30" s="29" t="n">
        <f aca="false">B30/(B30+C30)</f>
        <v>0.25609756097561</v>
      </c>
      <c r="E30" s="3" t="n">
        <v>1824</v>
      </c>
      <c r="F30" s="3" t="n">
        <v>2355</v>
      </c>
      <c r="G30" s="3" t="n">
        <v>0.775</v>
      </c>
      <c r="H30" s="31" t="n">
        <f aca="false">G30-'NBA Totals'!D30</f>
        <v>0.040682656826568</v>
      </c>
      <c r="I30" s="32" t="n">
        <f aca="false">F30-'NBA Totals'!G30</f>
        <v>286.777777777778</v>
      </c>
    </row>
    <row r="31" customFormat="false" ht="25.6" hidden="false" customHeight="false" outlineLevel="0" collapsed="false">
      <c r="A31" s="28" t="s">
        <v>34</v>
      </c>
      <c r="B31" s="3" t="n">
        <v>20</v>
      </c>
      <c r="C31" s="3" t="n">
        <v>62</v>
      </c>
      <c r="D31" s="29" t="n">
        <f aca="false">B31/(B31+C31)</f>
        <v>0.24390243902439</v>
      </c>
      <c r="E31" s="3" t="n">
        <v>1777</v>
      </c>
      <c r="F31" s="3" t="n">
        <v>2303</v>
      </c>
      <c r="G31" s="3" t="n">
        <v>0.772</v>
      </c>
      <c r="H31" s="31" t="n">
        <f aca="false">G31-'NBA Totals'!D31</f>
        <v>0.0351578947368421</v>
      </c>
      <c r="I31" s="32" t="n">
        <f aca="false">F31-'NBA Totals'!G31</f>
        <v>260.62962962963</v>
      </c>
    </row>
    <row r="32" customFormat="false" ht="25.6" hidden="false" customHeight="false" outlineLevel="0" collapsed="false">
      <c r="A32" s="28" t="s">
        <v>35</v>
      </c>
      <c r="B32" s="3" t="n">
        <v>19</v>
      </c>
      <c r="C32" s="3" t="n">
        <v>63</v>
      </c>
      <c r="D32" s="29" t="n">
        <f aca="false">B32/(B32+C32)</f>
        <v>0.231707317073171</v>
      </c>
      <c r="E32" s="3" t="n">
        <v>1794</v>
      </c>
      <c r="F32" s="3" t="n">
        <v>2247</v>
      </c>
      <c r="G32" s="3" t="n">
        <v>0.798</v>
      </c>
      <c r="H32" s="31" t="n">
        <f aca="false">G32-'NBA Totals'!D32</f>
        <v>0.0434873646209391</v>
      </c>
      <c r="I32" s="32" t="n">
        <f aca="false">F32-'NBA Totals'!G32</f>
        <v>139.222222222222</v>
      </c>
    </row>
    <row r="33" customFormat="false" ht="25.6" hidden="false" customHeight="false" outlineLevel="0" collapsed="false">
      <c r="A33" s="28" t="s">
        <v>36</v>
      </c>
      <c r="B33" s="3" t="n">
        <v>15</v>
      </c>
      <c r="C33" s="3" t="n">
        <v>67</v>
      </c>
      <c r="D33" s="29" t="n">
        <f aca="false">B33/(B33+C33)</f>
        <v>0.182926829268293</v>
      </c>
      <c r="E33" s="3" t="n">
        <v>1379</v>
      </c>
      <c r="F33" s="3" t="n">
        <v>1857</v>
      </c>
      <c r="G33" s="3" t="n">
        <v>0.743</v>
      </c>
      <c r="H33" s="31" t="n">
        <f aca="false">G33-'NBA Totals'!D33</f>
        <v>-0.0135543071161051</v>
      </c>
      <c r="I33" s="32" t="n">
        <f aca="false">F33-'NBA Totals'!G33</f>
        <v>-162.259259259259</v>
      </c>
    </row>
    <row r="34" customFormat="false" ht="25.6" hidden="false" customHeight="false" outlineLevel="0" collapsed="false">
      <c r="A34" s="28" t="s">
        <v>37</v>
      </c>
      <c r="B34" s="3" t="n">
        <v>29</v>
      </c>
      <c r="C34" s="3" t="n">
        <v>53</v>
      </c>
      <c r="D34" s="29" t="n">
        <f aca="false">B34/(B34+C34)</f>
        <v>0.353658536585366</v>
      </c>
      <c r="E34" s="3" t="n">
        <v>1531</v>
      </c>
      <c r="F34" s="3" t="n">
        <v>2082</v>
      </c>
      <c r="G34" s="3" t="n">
        <v>0.735</v>
      </c>
      <c r="H34" s="31" t="n">
        <f aca="false">G34-'NBA Totals'!D34</f>
        <v>-0.028440860215054</v>
      </c>
      <c r="I34" s="32" t="n">
        <f aca="false">F34-'NBA Totals'!G34</f>
        <v>-25.8518518518517</v>
      </c>
    </row>
    <row r="35" customFormat="false" ht="25.6" hidden="false" customHeight="false" outlineLevel="0" collapsed="false">
      <c r="A35" s="28" t="s">
        <v>38</v>
      </c>
      <c r="B35" s="3" t="n">
        <v>22</v>
      </c>
      <c r="C35" s="3" t="n">
        <v>60</v>
      </c>
      <c r="D35" s="29" t="n">
        <f aca="false">B35/(B35+C35)</f>
        <v>0.268292682926829</v>
      </c>
      <c r="E35" s="3" t="n">
        <v>1596</v>
      </c>
      <c r="F35" s="3" t="n">
        <v>2137</v>
      </c>
      <c r="G35" s="3" t="n">
        <v>0.747</v>
      </c>
      <c r="H35" s="31" t="n">
        <f aca="false">G35-'NBA Totals'!D35</f>
        <v>-0.017912280701754</v>
      </c>
      <c r="I35" s="32" t="n">
        <f aca="false">F35-'NBA Totals'!G35</f>
        <v>49.4444444444443</v>
      </c>
    </row>
    <row r="36" customFormat="false" ht="25.6" hidden="false" customHeight="false" outlineLevel="0" collapsed="false"/>
    <row r="37" customFormat="false" ht="25.6" hidden="false" customHeight="false" outlineLevel="0" collapsed="false"/>
    <row r="38" customFormat="false" ht="25.6" hidden="false" customHeight="false" outlineLevel="0" collapsed="false"/>
    <row r="39" customFormat="false" ht="25.6" hidden="false" customHeight="false" outlineLevel="0" collapsed="false"/>
    <row r="40" customFormat="false" ht="25.6" hidden="false" customHeight="false" outlineLevel="0" collapsed="false"/>
    <row r="41" customFormat="false" ht="25.6" hidden="false" customHeight="false" outlineLevel="0" collapsed="false"/>
    <row r="42" customFormat="false" ht="25.6" hidden="false" customHeight="false" outlineLevel="0" collapsed="false"/>
    <row r="43" customFormat="false" ht="25.6" hidden="false" customHeight="false" outlineLevel="0" collapsed="false"/>
    <row r="44" customFormat="false" ht="25.6" hidden="false" customHeight="false" outlineLevel="0" collapsed="false"/>
    <row r="45" customFormat="false" ht="25.6" hidden="false" customHeight="false" outlineLevel="0" collapsed="false"/>
    <row r="46" customFormat="false" ht="25.6" hidden="false" customHeight="false" outlineLevel="0" collapsed="false"/>
    <row r="47" customFormat="false" ht="25.6" hidden="false" customHeight="false" outlineLevel="0" collapsed="false"/>
    <row r="48" customFormat="false" ht="25.6" hidden="false" customHeight="false" outlineLevel="0" collapsed="false"/>
    <row r="49" customFormat="false" ht="25.6" hidden="false" customHeight="false" outlineLevel="0" collapsed="false"/>
    <row r="50" customFormat="false" ht="25.6" hidden="false" customHeight="false" outlineLevel="0" collapsed="false"/>
    <row r="51" customFormat="false" ht="25.6" hidden="false" customHeight="false" outlineLevel="0" collapsed="false"/>
    <row r="52" customFormat="false" ht="25.6" hidden="false" customHeight="false" outlineLevel="0" collapsed="false"/>
    <row r="53" customFormat="false" ht="25.6" hidden="false" customHeight="false" outlineLevel="0" collapsed="false"/>
    <row r="54" customFormat="false" ht="25.6" hidden="false" customHeight="false" outlineLevel="0" collapsed="false"/>
    <row r="55" customFormat="false" ht="25.6" hidden="false" customHeight="false" outlineLevel="0" collapsed="false"/>
    <row r="56" customFormat="false" ht="25.6" hidden="false" customHeight="false" outlineLevel="0" collapsed="false"/>
    <row r="57" customFormat="false" ht="25.6" hidden="false" customHeight="false" outlineLevel="0" collapsed="false"/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/>
    <row r="84" customFormat="false" ht="19.7" hidden="false" customHeight="false" outlineLevel="0" collapsed="false"/>
    <row r="85" customFormat="false" ht="19.7" hidden="false" customHeight="false" outlineLevel="0" collapsed="false">
      <c r="H85" s="31" t="n">
        <f aca="false">MIN(H8:H82)</f>
        <v>-0.028440860215054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36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J54" activeCellId="0" sqref="AJ54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49</v>
      </c>
      <c r="C1" s="3" t="n">
        <v>33</v>
      </c>
      <c r="D1" s="29" t="n">
        <f aca="false">B1/(B1+C1)</f>
        <v>0.597560975609756</v>
      </c>
      <c r="E1" s="3" t="n">
        <v>1445</v>
      </c>
      <c r="F1" s="3" t="n">
        <v>1873</v>
      </c>
      <c r="G1" s="3" t="n">
        <v>0.771</v>
      </c>
      <c r="H1" s="31" t="n">
        <f aca="false">G1-'NBA Totals'!D1</f>
        <v>-0.012410138248848</v>
      </c>
      <c r="I1" s="32" t="n">
        <f aca="false">F1-'NBA Totals'!G1</f>
        <v>205.9</v>
      </c>
    </row>
    <row r="2" customFormat="false" ht="25.6" hidden="false" customHeight="false" outlineLevel="0" collapsed="false">
      <c r="A2" s="28" t="s">
        <v>1</v>
      </c>
      <c r="B2" s="3" t="n">
        <v>42</v>
      </c>
      <c r="C2" s="3" t="n">
        <v>40</v>
      </c>
      <c r="D2" s="29" t="n">
        <f aca="false">B2/(B2+C2)</f>
        <v>0.51219512195122</v>
      </c>
      <c r="E2" s="3" t="n">
        <v>1585</v>
      </c>
      <c r="F2" s="3" t="n">
        <v>2000</v>
      </c>
      <c r="G2" s="3" t="n">
        <v>0.793</v>
      </c>
      <c r="H2" s="31" t="n">
        <f aca="false">G2-'NBA Totals'!D2</f>
        <v>0.010021276595745</v>
      </c>
      <c r="I2" s="32" t="n">
        <f aca="false">F2-'NBA Totals'!G2</f>
        <v>198.8</v>
      </c>
    </row>
    <row r="3" customFormat="false" ht="25.6" hidden="false" customHeight="false" outlineLevel="0" collapsed="false">
      <c r="A3" s="28" t="s">
        <v>2</v>
      </c>
      <c r="B3" s="3" t="n">
        <v>36</v>
      </c>
      <c r="C3" s="3" t="n">
        <v>46</v>
      </c>
      <c r="D3" s="29" t="n">
        <f aca="false">B3/(B3+C3)</f>
        <v>0.439024390243902</v>
      </c>
      <c r="E3" s="3" t="n">
        <v>1501</v>
      </c>
      <c r="F3" s="3" t="n">
        <v>1903</v>
      </c>
      <c r="G3" s="3" t="n">
        <v>0.789</v>
      </c>
      <c r="H3" s="31" t="n">
        <f aca="false">G3-'NBA Totals'!D3</f>
        <v>0.017310502283105</v>
      </c>
      <c r="I3" s="32" t="n">
        <f aca="false">F3-'NBA Totals'!G3</f>
        <v>226.266666666667</v>
      </c>
    </row>
    <row r="4" customFormat="false" ht="25.6" hidden="false" customHeight="false" outlineLevel="0" collapsed="false">
      <c r="A4" s="28" t="s">
        <v>3</v>
      </c>
      <c r="B4" s="3" t="n">
        <v>31</v>
      </c>
      <c r="C4" s="3" t="n">
        <v>41</v>
      </c>
      <c r="D4" s="29" t="n">
        <f aca="false">B4/(B4+C4)</f>
        <v>0.430555555555556</v>
      </c>
      <c r="E4" s="3" t="n">
        <v>1369</v>
      </c>
      <c r="F4" s="3" t="n">
        <v>1878</v>
      </c>
      <c r="G4" s="3" t="n">
        <v>0.729</v>
      </c>
      <c r="H4" s="31" t="n">
        <f aca="false">G4-'NBA Totals'!D4</f>
        <v>-0.050816513761468</v>
      </c>
      <c r="I4" s="32" t="n">
        <f aca="false">F4-'NBA Totals'!G4</f>
        <v>415.733333333333</v>
      </c>
    </row>
    <row r="5" customFormat="false" ht="25.6" hidden="false" customHeight="false" outlineLevel="0" collapsed="false">
      <c r="A5" s="28" t="s">
        <v>4</v>
      </c>
      <c r="B5" s="3" t="n">
        <v>30</v>
      </c>
      <c r="C5" s="3" t="n">
        <v>42</v>
      </c>
      <c r="D5" s="29" t="n">
        <f aca="false">B5/(B5+C5)</f>
        <v>0.416666666666667</v>
      </c>
      <c r="E5" s="3" t="n">
        <v>1229</v>
      </c>
      <c r="F5" s="3" t="n">
        <v>1687</v>
      </c>
      <c r="G5" s="3" t="n">
        <v>0.729</v>
      </c>
      <c r="H5" s="31" t="n">
        <f aca="false">G5-'NBA Totals'!D5</f>
        <v>-0.045891774891775</v>
      </c>
      <c r="I5" s="32" t="n">
        <f aca="false">F5-'NBA Totals'!G5</f>
        <v>160.233333333333</v>
      </c>
    </row>
    <row r="6" customFormat="false" ht="25.6" hidden="false" customHeight="false" outlineLevel="0" collapsed="false">
      <c r="A6" s="28" t="s">
        <v>5</v>
      </c>
      <c r="B6" s="3" t="n">
        <v>33</v>
      </c>
      <c r="C6" s="3" t="n">
        <v>49</v>
      </c>
      <c r="D6" s="29" t="n">
        <f aca="false">B6/(B6+C6)</f>
        <v>0.402439024390244</v>
      </c>
      <c r="E6" s="3" t="n">
        <v>1462</v>
      </c>
      <c r="F6" s="3" t="n">
        <v>1921</v>
      </c>
      <c r="G6" s="3" t="n">
        <v>0.761</v>
      </c>
      <c r="H6" s="31" t="n">
        <f aca="false">G6-'NBA Totals'!D6</f>
        <v>-0.00523376623376604</v>
      </c>
      <c r="I6" s="32" t="n">
        <f aca="false">F6-'NBA Totals'!G6</f>
        <v>149.5</v>
      </c>
    </row>
    <row r="7" customFormat="false" ht="25.6" hidden="false" customHeight="false" outlineLevel="0" collapsed="false">
      <c r="A7" s="28" t="s">
        <v>6</v>
      </c>
      <c r="B7" s="3" t="n">
        <v>48</v>
      </c>
      <c r="C7" s="3" t="n">
        <v>34</v>
      </c>
      <c r="D7" s="29" t="n">
        <f aca="false">B7/(B7+C7)</f>
        <v>0.585365853658537</v>
      </c>
      <c r="E7" s="3" t="n">
        <v>1324</v>
      </c>
      <c r="F7" s="3" t="n">
        <v>1716</v>
      </c>
      <c r="G7" s="3" t="n">
        <v>0.772</v>
      </c>
      <c r="H7" s="31" t="n">
        <f aca="false">G7-'NBA Totals'!D7</f>
        <v>0.00702304147465405</v>
      </c>
      <c r="I7" s="32" t="n">
        <f aca="false">F7-'NBA Totals'!G7</f>
        <v>49.7</v>
      </c>
    </row>
    <row r="8" customFormat="false" ht="25.6" hidden="false" customHeight="false" outlineLevel="0" collapsed="false">
      <c r="A8" s="28" t="s">
        <v>7</v>
      </c>
      <c r="B8" s="3" t="n">
        <v>34</v>
      </c>
      <c r="C8" s="3" t="n">
        <v>48</v>
      </c>
      <c r="D8" s="29" t="n">
        <f aca="false">B8/(B8+C8)</f>
        <v>0.414634146341463</v>
      </c>
      <c r="E8" s="3" t="n">
        <v>1368</v>
      </c>
      <c r="F8" s="3" t="n">
        <v>1825</v>
      </c>
      <c r="G8" s="3" t="n">
        <v>0.75</v>
      </c>
      <c r="H8" s="31" t="n">
        <f aca="false">G8-'NBA Totals'!D8</f>
        <v>-0.020562770562771</v>
      </c>
      <c r="I8" s="32" t="n">
        <f aca="false">F8-'NBA Totals'!G8</f>
        <v>42.9000000000001</v>
      </c>
    </row>
    <row r="9" customFormat="false" ht="25.6" hidden="false" customHeight="false" outlineLevel="0" collapsed="false">
      <c r="A9" s="28" t="s">
        <v>8</v>
      </c>
      <c r="B9" s="3" t="n">
        <v>30</v>
      </c>
      <c r="C9" s="3" t="n">
        <v>52</v>
      </c>
      <c r="D9" s="29" t="n">
        <f aca="false">B9/(B9+C9)</f>
        <v>0.365853658536585</v>
      </c>
      <c r="E9" s="3" t="n">
        <v>1415</v>
      </c>
      <c r="F9" s="3" t="n">
        <v>1823</v>
      </c>
      <c r="G9" s="3" t="n">
        <v>0.776</v>
      </c>
      <c r="H9" s="31" t="n">
        <f aca="false">G9-'NBA Totals'!D9</f>
        <v>0.019589743589744</v>
      </c>
      <c r="I9" s="32" t="n">
        <f aca="false">F9-'NBA Totals'!G9</f>
        <v>32.9333333333334</v>
      </c>
    </row>
    <row r="10" customFormat="false" ht="25.6" hidden="false" customHeight="false" outlineLevel="0" collapsed="false">
      <c r="A10" s="28" t="s">
        <v>9</v>
      </c>
      <c r="B10" s="3" t="n">
        <v>45</v>
      </c>
      <c r="C10" s="3" t="n">
        <v>37</v>
      </c>
      <c r="D10" s="29" t="n">
        <f aca="false">B10/(B10+C10)</f>
        <v>0.548780487804878</v>
      </c>
      <c r="E10" s="3" t="n">
        <v>1345</v>
      </c>
      <c r="F10" s="3" t="n">
        <v>1790</v>
      </c>
      <c r="G10" s="3" t="n">
        <v>0.751</v>
      </c>
      <c r="H10" s="31" t="n">
        <f aca="false">G10-'NBA Totals'!D10</f>
        <v>0.001</v>
      </c>
      <c r="I10" s="32" t="n">
        <f aca="false">F10-'NBA Totals'!G10</f>
        <v>36.4666666666667</v>
      </c>
    </row>
    <row r="11" customFormat="false" ht="25.6" hidden="false" customHeight="false" outlineLevel="0" collapsed="false">
      <c r="A11" s="28" t="s">
        <v>10</v>
      </c>
      <c r="B11" s="3" t="n">
        <v>34</v>
      </c>
      <c r="C11" s="3" t="n">
        <v>48</v>
      </c>
      <c r="D11" s="29" t="n">
        <f aca="false">B11/(B11+C11)</f>
        <v>0.414634146341463</v>
      </c>
      <c r="E11" s="3" t="n">
        <v>1489</v>
      </c>
      <c r="F11" s="3" t="n">
        <v>1936</v>
      </c>
      <c r="G11" s="3" t="n">
        <v>0.769</v>
      </c>
      <c r="H11" s="31" t="n">
        <f aca="false">G11-'NBA Totals'!D11</f>
        <v>0.014762711864407</v>
      </c>
      <c r="I11" s="32" t="n">
        <f aca="false">F11-'NBA Totals'!G11</f>
        <v>126.8</v>
      </c>
    </row>
    <row r="12" customFormat="false" ht="25.6" hidden="false" customHeight="false" outlineLevel="0" collapsed="false">
      <c r="A12" s="28" t="s">
        <v>11</v>
      </c>
      <c r="B12" s="3" t="n">
        <v>27</v>
      </c>
      <c r="C12" s="3" t="n">
        <v>55</v>
      </c>
      <c r="D12" s="29" t="n">
        <f aca="false">B12/(B12+C12)</f>
        <v>0.329268292682927</v>
      </c>
      <c r="E12" s="3" t="n">
        <v>1269</v>
      </c>
      <c r="F12" s="3" t="n">
        <v>1636</v>
      </c>
      <c r="G12" s="3" t="n">
        <v>0.776</v>
      </c>
      <c r="H12" s="31" t="n">
        <f aca="false">G12-'NBA Totals'!D12</f>
        <v>0.023747747747748</v>
      </c>
      <c r="I12" s="32" t="n">
        <f aca="false">F12-'NBA Totals'!G12</f>
        <v>-61.9333333333334</v>
      </c>
    </row>
    <row r="13" customFormat="false" ht="25.6" hidden="false" customHeight="false" outlineLevel="0" collapsed="false">
      <c r="A13" s="28" t="s">
        <v>12</v>
      </c>
      <c r="B13" s="3" t="n">
        <v>21</v>
      </c>
      <c r="C13" s="3" t="n">
        <v>45</v>
      </c>
      <c r="D13" s="29" t="n">
        <f aca="false">B13/(B13+C13)</f>
        <v>0.318181818181818</v>
      </c>
      <c r="E13" s="3" t="n">
        <v>1057</v>
      </c>
      <c r="F13" s="3" t="n">
        <v>1397</v>
      </c>
      <c r="G13" s="3" t="n">
        <v>0.757</v>
      </c>
      <c r="H13" s="31" t="n">
        <f aca="false">G13-'NBA Totals'!D13</f>
        <v>0.00588888888888905</v>
      </c>
      <c r="I13" s="32" t="n">
        <f aca="false">F13-'NBA Totals'!G13</f>
        <v>10.8666666666666</v>
      </c>
    </row>
    <row r="14" customFormat="false" ht="25.6" hidden="false" customHeight="false" outlineLevel="0" collapsed="false">
      <c r="A14" s="28" t="s">
        <v>13</v>
      </c>
      <c r="B14" s="3" t="n">
        <v>46</v>
      </c>
      <c r="C14" s="3" t="n">
        <v>36</v>
      </c>
      <c r="D14" s="29" t="n">
        <f aca="false">B14/(B14+C14)</f>
        <v>0.560975609756098</v>
      </c>
      <c r="E14" s="3" t="n">
        <v>1452</v>
      </c>
      <c r="F14" s="3" t="n">
        <v>1897</v>
      </c>
      <c r="G14" s="3" t="n">
        <v>0.765</v>
      </c>
      <c r="H14" s="31" t="n">
        <f aca="false">G14-'NBA Totals'!D14</f>
        <v>0.00270491803278705</v>
      </c>
      <c r="I14" s="32" t="n">
        <f aca="false">F14-'NBA Totals'!G14</f>
        <v>27.0333333333333</v>
      </c>
    </row>
    <row r="15" customFormat="false" ht="25.6" hidden="false" customHeight="false" outlineLevel="0" collapsed="false">
      <c r="A15" s="28" t="s">
        <v>14</v>
      </c>
      <c r="B15" s="3" t="n">
        <v>37</v>
      </c>
      <c r="C15" s="3" t="n">
        <v>45</v>
      </c>
      <c r="D15" s="29" t="n">
        <f aca="false">B15/(B15+C15)</f>
        <v>0.451219512195122</v>
      </c>
      <c r="E15" s="3" t="n">
        <v>1293</v>
      </c>
      <c r="F15" s="3" t="n">
        <v>1661</v>
      </c>
      <c r="G15" s="3" t="n">
        <v>0.778</v>
      </c>
      <c r="H15" s="31" t="n">
        <f aca="false">G15-'NBA Totals'!D15</f>
        <v>0.0188163265306121</v>
      </c>
      <c r="I15" s="32" t="n">
        <f aca="false">F15-'NBA Totals'!G15</f>
        <v>-219.333333333333</v>
      </c>
    </row>
    <row r="16" customFormat="false" ht="25.6" hidden="false" customHeight="false" outlineLevel="0" collapsed="false">
      <c r="A16" s="28" t="s">
        <v>15</v>
      </c>
      <c r="B16" s="3" t="n">
        <v>49</v>
      </c>
      <c r="C16" s="3" t="n">
        <v>33</v>
      </c>
      <c r="D16" s="29" t="n">
        <f aca="false">B16/(B16+C16)</f>
        <v>0.597560975609756</v>
      </c>
      <c r="E16" s="3" t="n">
        <v>1479</v>
      </c>
      <c r="F16" s="3" t="n">
        <v>1833</v>
      </c>
      <c r="G16" s="3" t="n">
        <v>0.807</v>
      </c>
      <c r="H16" s="31" t="n">
        <f aca="false">G16-'NBA Totals'!D16</f>
        <v>0.0337206477732791</v>
      </c>
      <c r="I16" s="32" t="n">
        <f aca="false">F16-'NBA Totals'!G16</f>
        <v>-79.3</v>
      </c>
    </row>
    <row r="17" customFormat="false" ht="25.6" hidden="false" customHeight="false" outlineLevel="0" collapsed="false">
      <c r="A17" s="28" t="s">
        <v>16</v>
      </c>
      <c r="B17" s="3" t="n">
        <v>56</v>
      </c>
      <c r="C17" s="3" t="n">
        <v>26</v>
      </c>
      <c r="D17" s="29" t="n">
        <f aca="false">B17/(B17+C17)</f>
        <v>0.682926829268293</v>
      </c>
      <c r="E17" s="3" t="n">
        <v>1312</v>
      </c>
      <c r="F17" s="3" t="n">
        <v>1707</v>
      </c>
      <c r="G17" s="3" t="n">
        <v>0.769</v>
      </c>
      <c r="H17" s="31" t="n">
        <f aca="false">G17-'NBA Totals'!D17</f>
        <v>0.013979919678715</v>
      </c>
      <c r="I17" s="32" t="n">
        <f aca="false">F17-'NBA Totals'!G17</f>
        <v>-213.8</v>
      </c>
    </row>
    <row r="18" customFormat="false" ht="25.6" hidden="false" customHeight="false" outlineLevel="0" collapsed="false">
      <c r="A18" s="28" t="s">
        <v>17</v>
      </c>
      <c r="B18" s="3" t="n">
        <v>39</v>
      </c>
      <c r="C18" s="3" t="n">
        <v>43</v>
      </c>
      <c r="D18" s="29" t="n">
        <f aca="false">B18/(B18+C18)</f>
        <v>0.475609756097561</v>
      </c>
      <c r="E18" s="3" t="n">
        <v>1436</v>
      </c>
      <c r="F18" s="3" t="n">
        <v>1941</v>
      </c>
      <c r="G18" s="3" t="n">
        <v>0.74</v>
      </c>
      <c r="H18" s="31" t="n">
        <f aca="false">G18-'NBA Totals'!D18</f>
        <v>-0.0109578544061301</v>
      </c>
      <c r="I18" s="32" t="n">
        <f aca="false">F18-'NBA Totals'!G18</f>
        <v>-65.0333333333333</v>
      </c>
    </row>
    <row r="19" customFormat="false" ht="25.6" hidden="false" customHeight="false" outlineLevel="0" collapsed="false">
      <c r="A19" s="28" t="s">
        <v>18</v>
      </c>
      <c r="B19" s="3" t="n">
        <v>38</v>
      </c>
      <c r="C19" s="3" t="n">
        <v>44</v>
      </c>
      <c r="D19" s="29" t="n">
        <f aca="false">B19/(B19+C19)</f>
        <v>0.463414634146342</v>
      </c>
      <c r="E19" s="3" t="n">
        <v>1649</v>
      </c>
      <c r="F19" s="3" t="n">
        <v>2176</v>
      </c>
      <c r="G19" s="3" t="n">
        <v>0.758</v>
      </c>
      <c r="H19" s="31" t="n">
        <f aca="false">G19-'NBA Totals'!D19</f>
        <v>0.012752851711027</v>
      </c>
      <c r="I19" s="32" t="n">
        <f aca="false">F19-'NBA Totals'!G19</f>
        <v>147.366666666667</v>
      </c>
    </row>
    <row r="20" customFormat="false" ht="25.6" hidden="false" customHeight="false" outlineLevel="0" collapsed="false">
      <c r="A20" s="28" t="s">
        <v>19</v>
      </c>
      <c r="B20" s="3" t="n">
        <v>18</v>
      </c>
      <c r="C20" s="3" t="n">
        <v>64</v>
      </c>
      <c r="D20" s="29" t="n">
        <f aca="false">B20/(B20+C20)</f>
        <v>0.219512195121951</v>
      </c>
      <c r="E20" s="3" t="n">
        <v>1401</v>
      </c>
      <c r="F20" s="3" t="n">
        <v>1830</v>
      </c>
      <c r="G20" s="3" t="n">
        <v>0.766</v>
      </c>
      <c r="H20" s="31" t="n">
        <f aca="false">G20-'NBA Totals'!D20</f>
        <v>0.011210727969349</v>
      </c>
      <c r="I20" s="32" t="n">
        <f aca="false">F20-'NBA Totals'!G20</f>
        <v>-164.166666666667</v>
      </c>
    </row>
    <row r="21" customFormat="false" ht="25.6" hidden="false" customHeight="false" outlineLevel="0" collapsed="false">
      <c r="A21" s="28" t="s">
        <v>20</v>
      </c>
      <c r="B21" s="3" t="n">
        <v>41</v>
      </c>
      <c r="C21" s="3" t="n">
        <v>41</v>
      </c>
      <c r="D21" s="29" t="n">
        <f aca="false">B21/(B21+C21)</f>
        <v>0.5</v>
      </c>
      <c r="E21" s="3" t="n">
        <v>1454</v>
      </c>
      <c r="F21" s="3" t="n">
        <v>1937</v>
      </c>
      <c r="G21" s="3" t="n">
        <v>0.751</v>
      </c>
      <c r="H21" s="31" t="n">
        <f aca="false">G21-'NBA Totals'!D21</f>
        <v>-0.00106611570247905</v>
      </c>
      <c r="I21" s="32" t="n">
        <f aca="false">F21-'NBA Totals'!G21</f>
        <v>22.3103448275863</v>
      </c>
    </row>
    <row r="22" customFormat="false" ht="25.6" hidden="false" customHeight="false" outlineLevel="0" collapsed="false">
      <c r="A22" s="28" t="s">
        <v>21</v>
      </c>
      <c r="B22" s="3" t="n">
        <v>47</v>
      </c>
      <c r="C22" s="3" t="n">
        <v>35</v>
      </c>
      <c r="D22" s="29" t="n">
        <f aca="false">B22/(B22+C22)</f>
        <v>0.573170731707317</v>
      </c>
      <c r="E22" s="3" t="n">
        <v>1467</v>
      </c>
      <c r="F22" s="3" t="n">
        <v>1910</v>
      </c>
      <c r="G22" s="3" t="n">
        <v>0.768</v>
      </c>
      <c r="H22" s="31" t="n">
        <f aca="false">G22-'NBA Totals'!D22</f>
        <v>0.00980327868852504</v>
      </c>
      <c r="I22" s="32" t="n">
        <f aca="false">F22-'NBA Totals'!G22</f>
        <v>-22.2068965517242</v>
      </c>
    </row>
    <row r="23" customFormat="false" ht="25.6" hidden="false" customHeight="false" outlineLevel="0" collapsed="false"/>
    <row r="24" customFormat="false" ht="25.6" hidden="false" customHeight="false" outlineLevel="0" collapsed="false"/>
    <row r="25" customFormat="false" ht="25.6" hidden="false" customHeight="false" outlineLevel="0" collapsed="false"/>
    <row r="26" customFormat="false" ht="25.6" hidden="false" customHeight="false" outlineLevel="0" collapsed="false"/>
    <row r="27" customFormat="false" ht="25.6" hidden="false" customHeight="false" outlineLevel="0" collapsed="false"/>
    <row r="28" customFormat="false" ht="25.6" hidden="false" customHeight="false" outlineLevel="0" collapsed="false"/>
    <row r="29" customFormat="false" ht="25.6" hidden="false" customHeight="false" outlineLevel="0" collapsed="false"/>
    <row r="30" customFormat="false" ht="25.6" hidden="false" customHeight="false" outlineLevel="0" collapsed="false"/>
    <row r="31" customFormat="false" ht="25.6" hidden="false" customHeight="false" outlineLevel="0" collapsed="false"/>
    <row r="32" customFormat="false" ht="25.6" hidden="false" customHeight="false" outlineLevel="0" collapsed="false"/>
    <row r="33" customFormat="false" ht="25.6" hidden="false" customHeight="false" outlineLevel="0" collapsed="false"/>
    <row r="34" customFormat="false" ht="25.6" hidden="false" customHeight="false" outlineLevel="0" collapsed="false"/>
    <row r="35" customFormat="false" ht="25.6" hidden="false" customHeight="false" outlineLevel="0" collapsed="false"/>
    <row r="36" customFormat="false" ht="25.6" hidden="false" customHeight="false" outlineLevel="0" collapsed="false"/>
    <row r="37" customFormat="false" ht="25.6" hidden="false" customHeight="false" outlineLevel="0" collapsed="false"/>
    <row r="38" customFormat="false" ht="25.6" hidden="false" customHeight="false" outlineLevel="0" collapsed="false"/>
    <row r="39" customFormat="false" ht="25.6" hidden="false" customHeight="false" outlineLevel="0" collapsed="false"/>
    <row r="40" customFormat="false" ht="25.6" hidden="false" customHeight="false" outlineLevel="0" collapsed="false"/>
    <row r="41" customFormat="false" ht="25.6" hidden="false" customHeight="false" outlineLevel="0" collapsed="false"/>
    <row r="42" customFormat="false" ht="25.6" hidden="false" customHeight="false" outlineLevel="0" collapsed="false"/>
    <row r="43" customFormat="false" ht="25.6" hidden="false" customHeight="false" outlineLevel="0" collapsed="false"/>
    <row r="44" customFormat="false" ht="25.6" hidden="false" customHeight="false" outlineLevel="0" collapsed="false"/>
    <row r="45" customFormat="false" ht="25.6" hidden="false" customHeight="false" outlineLevel="0" collapsed="false"/>
    <row r="46" customFormat="false" ht="25.6" hidden="false" customHeight="false" outlineLevel="0" collapsed="false"/>
    <row r="47" customFormat="false" ht="25.6" hidden="false" customHeight="false" outlineLevel="0" collapsed="false"/>
    <row r="48" customFormat="false" ht="25.6" hidden="false" customHeight="false" outlineLevel="0" collapsed="false"/>
    <row r="49" customFormat="false" ht="25.6" hidden="false" customHeight="false" outlineLevel="0" collapsed="false"/>
    <row r="50" customFormat="false" ht="25.6" hidden="false" customHeight="false" outlineLevel="0" collapsed="false"/>
    <row r="51" customFormat="false" ht="25.6" hidden="false" customHeight="false" outlineLevel="0" collapsed="false"/>
    <row r="52" customFormat="false" ht="25.6" hidden="false" customHeight="false" outlineLevel="0" collapsed="false"/>
    <row r="53" customFormat="false" ht="25.6" hidden="false" customHeight="false" outlineLevel="0" collapsed="false"/>
    <row r="54" customFormat="false" ht="25.6" hidden="false" customHeight="false" outlineLevel="0" collapsed="false"/>
    <row r="55" customFormat="false" ht="25.6" hidden="false" customHeight="false" outlineLevel="0" collapsed="false"/>
    <row r="56" customFormat="false" ht="25.6" hidden="false" customHeight="false" outlineLevel="0" collapsed="false"/>
    <row r="57" customFormat="false" ht="25.6" hidden="false" customHeight="false" outlineLevel="0" collapsed="false"/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/>
    <row r="84" customFormat="false" ht="19.7" hidden="false" customHeight="false" outlineLevel="0" collapsed="false"/>
    <row r="85" customFormat="false" ht="19.7" hidden="false" customHeight="false" outlineLevel="0" collapsed="false">
      <c r="H85" s="31" t="n">
        <f aca="false">MIN(H8:H82)</f>
        <v>-0.020562770562771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8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V38" activeCellId="0" sqref="V38"/>
    </sheetView>
  </sheetViews>
  <sheetFormatPr defaultColWidth="23.2109375" defaultRowHeight="25.6" zeroHeight="false" outlineLevelRow="0" outlineLevelCol="0"/>
  <cols>
    <col collapsed="false" customWidth="false" hidden="false" outlineLevel="0" max="1" min="1" style="5" width="23.21"/>
    <col collapsed="false" customWidth="true" hidden="false" outlineLevel="0" max="2" min="2" style="5" width="6.34"/>
    <col collapsed="false" customWidth="true" hidden="false" outlineLevel="0" max="3" min="3" style="6" width="6.81"/>
    <col collapsed="false" customWidth="true" hidden="false" outlineLevel="0" max="4" min="4" style="6" width="19.86"/>
    <col collapsed="false" customWidth="true" hidden="false" outlineLevel="0" max="5" min="5" style="5" width="17.88"/>
    <col collapsed="false" customWidth="true" hidden="false" outlineLevel="0" max="6" min="6" style="5" width="18.1"/>
    <col collapsed="false" customWidth="true" hidden="false" outlineLevel="0" max="7" min="7" style="6" width="16.45"/>
    <col collapsed="false" customWidth="false" hidden="false" outlineLevel="0" max="8" min="8" style="5" width="23.21"/>
    <col collapsed="false" customWidth="true" hidden="false" outlineLevel="0" max="9" min="9" style="5" width="21.62"/>
    <col collapsed="false" customWidth="false" hidden="false" outlineLevel="0" max="16356" min="10" style="5" width="23.21"/>
    <col collapsed="false" customWidth="true" hidden="false" outlineLevel="0" max="16384" min="16357" style="5" width="11.53"/>
  </cols>
  <sheetData>
    <row r="1" customFormat="false" ht="25.6" hidden="false" customHeight="false" outlineLevel="0" collapsed="false">
      <c r="A1" s="7" t="s">
        <v>0</v>
      </c>
      <c r="B1" s="8" t="n">
        <v>36</v>
      </c>
      <c r="C1" s="8" t="n">
        <v>46</v>
      </c>
      <c r="D1" s="9" t="n">
        <f aca="false">B1/(B1+C1)</f>
        <v>0.439024390243902</v>
      </c>
      <c r="E1" s="8" t="n">
        <v>1520</v>
      </c>
      <c r="F1" s="8" t="n">
        <v>1906</v>
      </c>
      <c r="G1" s="9" t="n">
        <v>0.797</v>
      </c>
      <c r="H1" s="6" t="n">
        <f aca="false">G1-'NBA Totals'!D1</f>
        <v>0.0135898617511521</v>
      </c>
      <c r="I1" s="10" t="n">
        <f aca="false">F1-'NBA Totals'!G1</f>
        <v>238.9</v>
      </c>
    </row>
    <row r="2" customFormat="false" ht="25.6" hidden="false" customHeight="false" outlineLevel="0" collapsed="false">
      <c r="A2" s="7" t="s">
        <v>1</v>
      </c>
      <c r="B2" s="8" t="n">
        <v>41</v>
      </c>
      <c r="C2" s="8" t="n">
        <v>41</v>
      </c>
      <c r="D2" s="9" t="n">
        <f aca="false">B2/(B2+C2)</f>
        <v>0.5</v>
      </c>
      <c r="E2" s="8" t="n">
        <v>1513</v>
      </c>
      <c r="F2" s="8" t="n">
        <v>1850</v>
      </c>
      <c r="G2" s="9" t="n">
        <v>0.818</v>
      </c>
      <c r="H2" s="6" t="n">
        <f aca="false">G2-'NBA Totals'!D2</f>
        <v>0.0350212765957449</v>
      </c>
      <c r="I2" s="10" t="n">
        <f aca="false">F2-'NBA Totals'!G2</f>
        <v>48.8</v>
      </c>
    </row>
    <row r="3" customFormat="false" ht="25.6" hidden="false" customHeight="false" outlineLevel="0" collapsed="false">
      <c r="A3" s="7" t="s">
        <v>2</v>
      </c>
      <c r="B3" s="8" t="n">
        <v>43</v>
      </c>
      <c r="C3" s="8" t="n">
        <v>39</v>
      </c>
      <c r="D3" s="9" t="n">
        <f aca="false">B3/(B3+C3)</f>
        <v>0.524390243902439</v>
      </c>
      <c r="E3" s="8" t="n">
        <v>1485</v>
      </c>
      <c r="F3" s="8" t="n">
        <v>1829</v>
      </c>
      <c r="G3" s="9" t="n">
        <v>0.812</v>
      </c>
      <c r="H3" s="6" t="n">
        <f aca="false">G3-'NBA Totals'!D3</f>
        <v>0.0403105022831051</v>
      </c>
      <c r="I3" s="10" t="n">
        <f aca="false">F3-'NBA Totals'!G3</f>
        <v>152.266666666667</v>
      </c>
    </row>
    <row r="4" customFormat="false" ht="25.6" hidden="false" customHeight="false" outlineLevel="0" collapsed="false">
      <c r="A4" s="7" t="s">
        <v>3</v>
      </c>
      <c r="B4" s="8" t="n">
        <v>41</v>
      </c>
      <c r="C4" s="8" t="n">
        <v>31</v>
      </c>
      <c r="D4" s="9" t="n">
        <f aca="false">B4/(B4+C4)</f>
        <v>0.569444444444444</v>
      </c>
      <c r="E4" s="8" t="n">
        <v>1417</v>
      </c>
      <c r="F4" s="8" t="n">
        <v>1745</v>
      </c>
      <c r="G4" s="9" t="n">
        <v>0.812</v>
      </c>
      <c r="H4" s="6" t="n">
        <f aca="false">G4-'NBA Totals'!D4</f>
        <v>0.0321834862385321</v>
      </c>
      <c r="I4" s="10" t="n">
        <f aca="false">F4-'NBA Totals'!G4</f>
        <v>282.733333333333</v>
      </c>
    </row>
    <row r="5" customFormat="false" ht="25.6" hidden="false" customHeight="false" outlineLevel="0" collapsed="false">
      <c r="A5" s="7" t="s">
        <v>4</v>
      </c>
      <c r="B5" s="8" t="n">
        <v>20</v>
      </c>
      <c r="C5" s="8" t="n">
        <v>47</v>
      </c>
      <c r="D5" s="9" t="n">
        <f aca="false">B5/(B5+C5)</f>
        <v>0.298507462686567</v>
      </c>
      <c r="E5" s="8" t="n">
        <v>1237</v>
      </c>
      <c r="F5" s="8" t="n">
        <v>1566</v>
      </c>
      <c r="G5" s="9" t="n">
        <v>0.79</v>
      </c>
      <c r="H5" s="6" t="n">
        <f aca="false">G5-'NBA Totals'!D5</f>
        <v>0.0151082251082251</v>
      </c>
      <c r="I5" s="10" t="n">
        <f aca="false">F5-'NBA Totals'!G5</f>
        <v>39.2333333333334</v>
      </c>
    </row>
    <row r="6" customFormat="false" ht="25.6" hidden="false" customHeight="false" outlineLevel="0" collapsed="false">
      <c r="A6" s="7" t="s">
        <v>5</v>
      </c>
      <c r="B6" s="8" t="n">
        <v>29</v>
      </c>
      <c r="C6" s="8" t="n">
        <v>53</v>
      </c>
      <c r="D6" s="9" t="n">
        <f aca="false">B6/(B6+C6)</f>
        <v>0.353658536585366</v>
      </c>
      <c r="E6" s="8" t="n">
        <v>1443</v>
      </c>
      <c r="F6" s="8" t="n">
        <v>1918</v>
      </c>
      <c r="G6" s="9" t="n">
        <v>0.752</v>
      </c>
      <c r="H6" s="6" t="n">
        <f aca="false">G6-'NBA Totals'!D6</f>
        <v>-0.014233766233766</v>
      </c>
      <c r="I6" s="10" t="n">
        <f aca="false">F6-'NBA Totals'!G6</f>
        <v>146.5</v>
      </c>
    </row>
    <row r="7" customFormat="false" ht="25.6" hidden="false" customHeight="false" outlineLevel="0" collapsed="false">
      <c r="A7" s="7" t="s">
        <v>6</v>
      </c>
      <c r="B7" s="8" t="n">
        <v>24</v>
      </c>
      <c r="C7" s="8" t="n">
        <v>58</v>
      </c>
      <c r="D7" s="9" t="n">
        <f aca="false">B7/(B7+C7)</f>
        <v>0.292682926829268</v>
      </c>
      <c r="E7" s="8" t="n">
        <v>1298</v>
      </c>
      <c r="F7" s="8" t="n">
        <v>1654</v>
      </c>
      <c r="G7" s="9" t="n">
        <v>0.785</v>
      </c>
      <c r="H7" s="6" t="n">
        <f aca="false">G7-'NBA Totals'!D7</f>
        <v>0.0200230414746541</v>
      </c>
      <c r="I7" s="10" t="n">
        <f aca="false">F7-'NBA Totals'!G7</f>
        <v>-12.3</v>
      </c>
    </row>
    <row r="8" customFormat="false" ht="25.6" hidden="false" customHeight="false" outlineLevel="0" collapsed="false">
      <c r="A8" s="7" t="s">
        <v>7</v>
      </c>
      <c r="B8" s="8" t="n">
        <v>43</v>
      </c>
      <c r="C8" s="8" t="n">
        <v>39</v>
      </c>
      <c r="D8" s="9" t="n">
        <f aca="false">B8/(B8+C8)</f>
        <v>0.524390243902439</v>
      </c>
      <c r="E8" s="8" t="n">
        <v>1484</v>
      </c>
      <c r="F8" s="8" t="n">
        <v>2039</v>
      </c>
      <c r="G8" s="9" t="n">
        <v>0.728</v>
      </c>
      <c r="H8" s="6" t="n">
        <f aca="false">G8-'NBA Totals'!D8</f>
        <v>-0.042562770562771</v>
      </c>
      <c r="I8" s="10" t="n">
        <f aca="false">F8-'NBA Totals'!G8</f>
        <v>256.9</v>
      </c>
    </row>
    <row r="9" customFormat="false" ht="25.6" hidden="false" customHeight="false" outlineLevel="0" collapsed="false">
      <c r="A9" s="7" t="s">
        <v>8</v>
      </c>
      <c r="B9" s="8" t="n">
        <v>48</v>
      </c>
      <c r="C9" s="8" t="n">
        <v>34</v>
      </c>
      <c r="D9" s="9" t="n">
        <f aca="false">B9/(B9+C9)</f>
        <v>0.585365853658537</v>
      </c>
      <c r="E9" s="8" t="n">
        <v>1282</v>
      </c>
      <c r="F9" s="8" t="n">
        <v>1638</v>
      </c>
      <c r="G9" s="9" t="n">
        <v>0.783</v>
      </c>
      <c r="H9" s="6" t="n">
        <f aca="false">G9-'NBA Totals'!D9</f>
        <v>0.026589743589744</v>
      </c>
      <c r="I9" s="10" t="n">
        <f aca="false">F9-'NBA Totals'!G9</f>
        <v>-152.066666666667</v>
      </c>
    </row>
    <row r="10" customFormat="false" ht="25.6" hidden="false" customHeight="false" outlineLevel="0" collapsed="false">
      <c r="A10" s="7" t="s">
        <v>9</v>
      </c>
      <c r="B10" s="8" t="n">
        <v>60</v>
      </c>
      <c r="C10" s="8" t="n">
        <v>22</v>
      </c>
      <c r="D10" s="9" t="n">
        <f aca="false">B10/(B10+C10)</f>
        <v>0.731707317073171</v>
      </c>
      <c r="E10" s="8" t="n">
        <v>1349</v>
      </c>
      <c r="F10" s="8" t="n">
        <v>1735</v>
      </c>
      <c r="G10" s="9" t="n">
        <v>0.778</v>
      </c>
      <c r="H10" s="6" t="n">
        <f aca="false">G10-'NBA Totals'!D10</f>
        <v>0.028</v>
      </c>
      <c r="I10" s="10" t="n">
        <f aca="false">F10-'NBA Totals'!G10</f>
        <v>-18.5333333333333</v>
      </c>
    </row>
    <row r="11" customFormat="false" ht="25.6" hidden="false" customHeight="false" outlineLevel="0" collapsed="false">
      <c r="A11" s="7" t="s">
        <v>10</v>
      </c>
      <c r="B11" s="8" t="n">
        <v>38</v>
      </c>
      <c r="C11" s="8" t="n">
        <v>44</v>
      </c>
      <c r="D11" s="9" t="n">
        <f aca="false">B11/(B11+C11)</f>
        <v>0.463414634146342</v>
      </c>
      <c r="E11" s="8" t="n">
        <v>1392</v>
      </c>
      <c r="F11" s="8" t="n">
        <v>1782</v>
      </c>
      <c r="G11" s="9" t="n">
        <v>0.781</v>
      </c>
      <c r="H11" s="6" t="n">
        <f aca="false">G11-'NBA Totals'!D11</f>
        <v>0.026762711864407</v>
      </c>
      <c r="I11" s="10" t="n">
        <f aca="false">F11-'NBA Totals'!G11</f>
        <v>-27.2</v>
      </c>
    </row>
    <row r="12" customFormat="false" ht="25.6" hidden="false" customHeight="false" outlineLevel="0" collapsed="false">
      <c r="A12" s="7" t="s">
        <v>11</v>
      </c>
      <c r="B12" s="8" t="n">
        <v>44</v>
      </c>
      <c r="C12" s="8" t="n">
        <v>38</v>
      </c>
      <c r="D12" s="9" t="n">
        <f aca="false">B12/(B12+C12)</f>
        <v>0.536585365853659</v>
      </c>
      <c r="E12" s="8" t="n">
        <v>1158</v>
      </c>
      <c r="F12" s="8" t="n">
        <v>1619</v>
      </c>
      <c r="G12" s="9" t="n">
        <v>0.715</v>
      </c>
      <c r="H12" s="6" t="n">
        <f aca="false">G12-'NBA Totals'!D12</f>
        <v>-0.037252252252252</v>
      </c>
      <c r="I12" s="10" t="n">
        <f aca="false">F12-'NBA Totals'!G12</f>
        <v>-78.9333333333334</v>
      </c>
    </row>
    <row r="13" customFormat="false" ht="25.6" hidden="false" customHeight="false" outlineLevel="0" collapsed="false">
      <c r="A13" s="7" t="s">
        <v>12</v>
      </c>
      <c r="B13" s="8" t="n">
        <v>40</v>
      </c>
      <c r="C13" s="8" t="n">
        <v>26</v>
      </c>
      <c r="D13" s="9" t="n">
        <f aca="false">B13/(B13+C13)</f>
        <v>0.606060606060606</v>
      </c>
      <c r="E13" s="8" t="n">
        <v>1025</v>
      </c>
      <c r="F13" s="8" t="n">
        <v>1385</v>
      </c>
      <c r="G13" s="9" t="n">
        <v>0.74</v>
      </c>
      <c r="H13" s="6" t="n">
        <f aca="false">G13-'NBA Totals'!D13</f>
        <v>-0.011111111111111</v>
      </c>
      <c r="I13" s="10" t="n">
        <f aca="false">F13-'NBA Totals'!G13</f>
        <v>-1.13333333333344</v>
      </c>
    </row>
    <row r="14" customFormat="false" ht="25.6" hidden="false" customHeight="false" outlineLevel="0" collapsed="false">
      <c r="A14" s="7" t="s">
        <v>13</v>
      </c>
      <c r="B14" s="8" t="n">
        <v>44</v>
      </c>
      <c r="C14" s="8" t="n">
        <v>38</v>
      </c>
      <c r="D14" s="9" t="n">
        <f aca="false">B14/(B14+C14)</f>
        <v>0.536585365853659</v>
      </c>
      <c r="E14" s="8" t="n">
        <v>1346</v>
      </c>
      <c r="F14" s="8" t="n">
        <v>1728</v>
      </c>
      <c r="G14" s="9" t="n">
        <v>0.779</v>
      </c>
      <c r="H14" s="6" t="n">
        <f aca="false">G14-'NBA Totals'!D14</f>
        <v>0.0167049180327871</v>
      </c>
      <c r="I14" s="10" t="n">
        <f aca="false">F14-'NBA Totals'!G14</f>
        <v>-141.966666666667</v>
      </c>
    </row>
    <row r="15" customFormat="false" ht="25.6" hidden="false" customHeight="false" outlineLevel="0" collapsed="false">
      <c r="A15" s="7" t="s">
        <v>14</v>
      </c>
      <c r="B15" s="8" t="n">
        <v>53</v>
      </c>
      <c r="C15" s="8" t="n">
        <v>29</v>
      </c>
      <c r="D15" s="9" t="n">
        <f aca="false">B15/(B15+C15)</f>
        <v>0.646341463414634</v>
      </c>
      <c r="E15" s="8" t="n">
        <v>1452</v>
      </c>
      <c r="F15" s="8" t="n">
        <v>1914</v>
      </c>
      <c r="G15" s="9" t="n">
        <v>0.759</v>
      </c>
      <c r="H15" s="6" t="n">
        <f aca="false">G15-'NBA Totals'!D15</f>
        <v>-0.000183673469387968</v>
      </c>
      <c r="I15" s="10" t="n">
        <f aca="false">F15-'NBA Totals'!G15</f>
        <v>33.6666666666667</v>
      </c>
    </row>
    <row r="16" customFormat="false" ht="25.6" hidden="false" customHeight="false" outlineLevel="0" collapsed="false">
      <c r="A16" s="7" t="s">
        <v>15</v>
      </c>
      <c r="B16" s="8" t="n">
        <v>47</v>
      </c>
      <c r="C16" s="8" t="n">
        <v>35</v>
      </c>
      <c r="D16" s="9" t="n">
        <f aca="false">B16/(B16+C16)</f>
        <v>0.573170731707317</v>
      </c>
      <c r="E16" s="8" t="n">
        <v>1537</v>
      </c>
      <c r="F16" s="8" t="n">
        <v>2085</v>
      </c>
      <c r="G16" s="9" t="n">
        <v>0.737</v>
      </c>
      <c r="H16" s="6" t="n">
        <f aca="false">G16-'NBA Totals'!D16</f>
        <v>-0.036279352226721</v>
      </c>
      <c r="I16" s="10" t="n">
        <f aca="false">F16-'NBA Totals'!G16</f>
        <v>172.7</v>
      </c>
    </row>
    <row r="17" customFormat="false" ht="25.6" hidden="false" customHeight="false" outlineLevel="0" collapsed="false">
      <c r="A17" s="7" t="s">
        <v>16</v>
      </c>
      <c r="B17" s="8" t="n">
        <v>37</v>
      </c>
      <c r="C17" s="8" t="n">
        <v>45</v>
      </c>
      <c r="D17" s="9" t="n">
        <f aca="false">B17/(B17+C17)</f>
        <v>0.451219512195122</v>
      </c>
      <c r="E17" s="8" t="n">
        <v>1720</v>
      </c>
      <c r="F17" s="8" t="n">
        <v>2227</v>
      </c>
      <c r="G17" s="9" t="n">
        <v>0.772</v>
      </c>
      <c r="H17" s="6" t="n">
        <f aca="false">G17-'NBA Totals'!D17</f>
        <v>0.016979919678715</v>
      </c>
      <c r="I17" s="10" t="n">
        <f aca="false">F17-'NBA Totals'!G17</f>
        <v>306.2</v>
      </c>
    </row>
    <row r="18" customFormat="false" ht="25.6" hidden="false" customHeight="false" outlineLevel="0" collapsed="false">
      <c r="A18" s="7" t="s">
        <v>17</v>
      </c>
      <c r="B18" s="8" t="n">
        <v>30</v>
      </c>
      <c r="C18" s="8" t="n">
        <v>52</v>
      </c>
      <c r="D18" s="9" t="n">
        <f aca="false">B18/(B18+C18)</f>
        <v>0.365853658536585</v>
      </c>
      <c r="E18" s="8" t="n">
        <v>1677</v>
      </c>
      <c r="F18" s="8" t="n">
        <v>2203</v>
      </c>
      <c r="G18" s="9" t="n">
        <v>0.761</v>
      </c>
      <c r="H18" s="6" t="n">
        <f aca="false">G18-'NBA Totals'!D18</f>
        <v>0.01004214559387</v>
      </c>
      <c r="I18" s="10" t="n">
        <f aca="false">F18-'NBA Totals'!G18</f>
        <v>196.966666666667</v>
      </c>
    </row>
    <row r="19" customFormat="false" ht="25.6" hidden="false" customHeight="false" outlineLevel="0" collapsed="false">
      <c r="A19" s="7" t="s">
        <v>18</v>
      </c>
      <c r="B19" s="8" t="n">
        <v>26</v>
      </c>
      <c r="C19" s="8" t="n">
        <v>56</v>
      </c>
      <c r="D19" s="9" t="n">
        <f aca="false">B19/(B19+C19)</f>
        <v>0.317073170731707</v>
      </c>
      <c r="E19" s="8" t="n">
        <v>1656</v>
      </c>
      <c r="F19" s="8" t="n">
        <v>2207</v>
      </c>
      <c r="G19" s="9" t="n">
        <v>0.75</v>
      </c>
      <c r="H19" s="6" t="n">
        <f aca="false">G19-'NBA Totals'!D19</f>
        <v>0.00475285171102702</v>
      </c>
      <c r="I19" s="10" t="n">
        <f aca="false">F19-'NBA Totals'!G19</f>
        <v>178.366666666667</v>
      </c>
    </row>
    <row r="20" customFormat="false" ht="25.6" hidden="false" customHeight="false" outlineLevel="0" collapsed="false">
      <c r="A20" s="7" t="s">
        <v>19</v>
      </c>
      <c r="B20" s="8" t="n">
        <v>13</v>
      </c>
      <c r="C20" s="8" t="n">
        <v>69</v>
      </c>
      <c r="D20" s="9" t="n">
        <f aca="false">B20/(B20+C20)</f>
        <v>0.158536585365854</v>
      </c>
      <c r="E20" s="8" t="n">
        <v>1417</v>
      </c>
      <c r="F20" s="8" t="n">
        <v>1994</v>
      </c>
      <c r="G20" s="9" t="n">
        <v>0.711</v>
      </c>
      <c r="H20" s="6" t="n">
        <f aca="false">G20-'NBA Totals'!D20</f>
        <v>-0.0437892720306511</v>
      </c>
      <c r="I20" s="10" t="n">
        <f aca="false">F20-'NBA Totals'!G20</f>
        <v>-0.166666666666742</v>
      </c>
    </row>
    <row r="21" customFormat="false" ht="25.6" hidden="false" customHeight="false" outlineLevel="0" collapsed="false">
      <c r="A21" s="7" t="s">
        <v>20</v>
      </c>
      <c r="B21" s="8" t="n">
        <v>28</v>
      </c>
      <c r="C21" s="8" t="n">
        <v>54</v>
      </c>
      <c r="D21" s="9" t="n">
        <f aca="false">B21/(B21+C21)</f>
        <v>0.341463414634146</v>
      </c>
      <c r="E21" s="8" t="n">
        <v>1534</v>
      </c>
      <c r="F21" s="8" t="n">
        <v>1976</v>
      </c>
      <c r="G21" s="9" t="n">
        <v>0.776</v>
      </c>
      <c r="H21" s="6" t="n">
        <f aca="false">G21-'NBA Totals'!D21</f>
        <v>0.023933884297521</v>
      </c>
      <c r="I21" s="10" t="n">
        <f aca="false">F21-'NBA Totals'!G21</f>
        <v>61.3103448275863</v>
      </c>
    </row>
    <row r="22" customFormat="false" ht="25.6" hidden="false" customHeight="false" outlineLevel="0" collapsed="false">
      <c r="A22" s="7" t="s">
        <v>21</v>
      </c>
      <c r="B22" s="8" t="n">
        <v>35</v>
      </c>
      <c r="C22" s="8" t="n">
        <v>47</v>
      </c>
      <c r="D22" s="9" t="n">
        <f aca="false">B22/(B22+C22)</f>
        <v>0.426829268292683</v>
      </c>
      <c r="E22" s="8" t="n">
        <v>1594</v>
      </c>
      <c r="F22" s="8" t="n">
        <v>2011</v>
      </c>
      <c r="G22" s="9" t="n">
        <v>0.793</v>
      </c>
      <c r="H22" s="6" t="n">
        <f aca="false">G22-'NBA Totals'!D22</f>
        <v>0.0348032786885251</v>
      </c>
      <c r="I22" s="10" t="n">
        <f aca="false">F22-'NBA Totals'!G22</f>
        <v>78.7931034482758</v>
      </c>
    </row>
    <row r="23" customFormat="false" ht="25.6" hidden="false" customHeight="false" outlineLevel="0" collapsed="false">
      <c r="A23" s="7" t="s">
        <v>22</v>
      </c>
      <c r="B23" s="8" t="n">
        <v>33</v>
      </c>
      <c r="C23" s="8" t="n">
        <v>49</v>
      </c>
      <c r="D23" s="9" t="n">
        <f aca="false">B23/(B23+C23)</f>
        <v>0.402439024390244</v>
      </c>
      <c r="E23" s="8" t="n">
        <v>1486</v>
      </c>
      <c r="F23" s="8" t="n">
        <v>1942</v>
      </c>
      <c r="G23" s="9" t="n">
        <v>0.765</v>
      </c>
      <c r="H23" s="6" t="n">
        <f aca="false">G23-'NBA Totals'!D23</f>
        <v>0.012899159663866</v>
      </c>
      <c r="I23" s="10" t="n">
        <f aca="false">F23-'NBA Totals'!G23</f>
        <v>121.310344827586</v>
      </c>
    </row>
    <row r="24" customFormat="false" ht="25.6" hidden="false" customHeight="false" outlineLevel="0" collapsed="false">
      <c r="A24" s="7" t="s">
        <v>23</v>
      </c>
      <c r="B24" s="8" t="n">
        <v>25</v>
      </c>
      <c r="C24" s="8" t="n">
        <v>57</v>
      </c>
      <c r="D24" s="9" t="n">
        <f aca="false">B24/(B24+C24)</f>
        <v>0.304878048780488</v>
      </c>
      <c r="E24" s="8" t="n">
        <v>1374</v>
      </c>
      <c r="F24" s="8" t="n">
        <v>1811</v>
      </c>
      <c r="G24" s="9" t="n">
        <v>0.759</v>
      </c>
      <c r="H24" s="6" t="n">
        <f aca="false">G24-'NBA Totals'!D24</f>
        <v>0.012012048192771</v>
      </c>
      <c r="I24" s="10" t="n">
        <f aca="false">F24-'NBA Totals'!G24</f>
        <v>-44.2413793103449</v>
      </c>
    </row>
    <row r="25" customFormat="false" ht="25.6" hidden="false" customHeight="false" outlineLevel="0" collapsed="false">
      <c r="A25" s="7" t="s">
        <v>24</v>
      </c>
      <c r="B25" s="8" t="n">
        <v>28</v>
      </c>
      <c r="C25" s="8" t="n">
        <v>54</v>
      </c>
      <c r="D25" s="9" t="n">
        <f aca="false">B25/(B25+C25)</f>
        <v>0.341463414634146</v>
      </c>
      <c r="E25" s="8" t="n">
        <v>1477</v>
      </c>
      <c r="F25" s="8" t="n">
        <v>1987</v>
      </c>
      <c r="G25" s="9" t="n">
        <v>0.743</v>
      </c>
      <c r="H25" s="6" t="n">
        <f aca="false">G25-'NBA Totals'!D25</f>
        <v>-0.00798814229249001</v>
      </c>
      <c r="I25" s="10" t="n">
        <f aca="false">F25-'NBA Totals'!G25</f>
        <v>86.344827586207</v>
      </c>
    </row>
    <row r="26" customFormat="false" ht="25.6" hidden="false" customHeight="false" outlineLevel="0" collapsed="false">
      <c r="A26" s="7" t="s">
        <v>27</v>
      </c>
      <c r="B26" s="8" t="n">
        <v>31</v>
      </c>
      <c r="C26" s="8" t="n">
        <v>19</v>
      </c>
      <c r="D26" s="9" t="n">
        <f aca="false">B26/(B26+C26)</f>
        <v>0.62</v>
      </c>
      <c r="E26" s="8" t="n">
        <v>1040</v>
      </c>
      <c r="F26" s="8" t="n">
        <v>1422</v>
      </c>
      <c r="G26" s="9" t="n">
        <v>0.731</v>
      </c>
      <c r="H26" s="6" t="n">
        <f aca="false">G26-'NBA Totals'!D26</f>
        <v>0.00231782945736403</v>
      </c>
      <c r="I26" s="10" t="n">
        <f aca="false">F26-'NBA Totals'!G26</f>
        <v>204.724137931034</v>
      </c>
    </row>
    <row r="27" customFormat="false" ht="25.6" hidden="false" customHeight="false" outlineLevel="0" collapsed="false">
      <c r="A27" s="7" t="s">
        <v>30</v>
      </c>
      <c r="B27" s="8" t="n">
        <v>50</v>
      </c>
      <c r="C27" s="8" t="n">
        <v>32</v>
      </c>
      <c r="D27" s="9" t="n">
        <f aca="false">B27/(B27+C27)</f>
        <v>0.609756097560976</v>
      </c>
      <c r="E27" s="8" t="n">
        <v>1749</v>
      </c>
      <c r="F27" s="8" t="n">
        <v>2314</v>
      </c>
      <c r="G27" s="9" t="n">
        <v>0.756</v>
      </c>
      <c r="H27" s="6" t="n">
        <f aca="false">G27-'NBA Totals'!D27</f>
        <v>0.018357414448669</v>
      </c>
      <c r="I27" s="10" t="n">
        <f aca="false">F27-'NBA Totals'!G27</f>
        <v>314.862068965517</v>
      </c>
    </row>
    <row r="28" customFormat="false" ht="25.6" hidden="false" customHeight="false" outlineLevel="0" collapsed="false">
      <c r="A28" s="7" t="s">
        <v>31</v>
      </c>
      <c r="B28" s="8" t="n">
        <v>56</v>
      </c>
      <c r="C28" s="8" t="n">
        <v>26</v>
      </c>
      <c r="D28" s="9" t="n">
        <f aca="false">B28/(B28+C28)</f>
        <v>0.682926829268293</v>
      </c>
      <c r="E28" s="8" t="n">
        <v>1491</v>
      </c>
      <c r="F28" s="8" t="n">
        <v>1955</v>
      </c>
      <c r="G28" s="9" t="n">
        <v>0.763</v>
      </c>
      <c r="H28" s="6" t="n">
        <f aca="false">G28-'NBA Totals'!D28</f>
        <v>0.023869565217391</v>
      </c>
      <c r="I28" s="10" t="n">
        <f aca="false">F28-'NBA Totals'!G28</f>
        <v>10</v>
      </c>
    </row>
    <row r="29" customFormat="false" ht="25.6" hidden="false" customHeight="false" outlineLevel="0" collapsed="false">
      <c r="A29" s="7" t="s">
        <v>32</v>
      </c>
      <c r="B29" s="8" t="n">
        <v>46</v>
      </c>
      <c r="C29" s="8" t="n">
        <v>36</v>
      </c>
      <c r="D29" s="9" t="n">
        <f aca="false">B29/(B29+C29)</f>
        <v>0.560975609756098</v>
      </c>
      <c r="E29" s="8" t="n">
        <v>1523</v>
      </c>
      <c r="F29" s="8" t="n">
        <v>2012</v>
      </c>
      <c r="G29" s="9" t="n">
        <v>0.757</v>
      </c>
      <c r="H29" s="6" t="n">
        <f aca="false">G29-'NBA Totals'!D29</f>
        <v>0.018363636363636</v>
      </c>
      <c r="I29" s="10" t="n">
        <f aca="false">F29-'NBA Totals'!G29</f>
        <v>1.17241379310349</v>
      </c>
    </row>
    <row r="30" customFormat="false" ht="25.6" hidden="false" customHeight="false" outlineLevel="0" collapsed="false">
      <c r="A30" s="7" t="s">
        <v>33</v>
      </c>
      <c r="B30" s="8" t="n">
        <v>42</v>
      </c>
      <c r="C30" s="8" t="n">
        <v>40</v>
      </c>
      <c r="D30" s="9" t="n">
        <f aca="false">B30/(B30+C30)</f>
        <v>0.51219512195122</v>
      </c>
      <c r="E30" s="8" t="n">
        <v>1410</v>
      </c>
      <c r="F30" s="8" t="n">
        <v>1948</v>
      </c>
      <c r="G30" s="9" t="n">
        <v>0.724</v>
      </c>
      <c r="H30" s="6" t="n">
        <f aca="false">G30-'NBA Totals'!D30</f>
        <v>-0.010317343173432</v>
      </c>
      <c r="I30" s="10" t="n">
        <f aca="false">F30-'NBA Totals'!G30</f>
        <v>-120.222222222222</v>
      </c>
    </row>
    <row r="31" customFormat="false" ht="25.6" hidden="false" customHeight="false" outlineLevel="0" collapsed="false">
      <c r="A31" s="7" t="s">
        <v>34</v>
      </c>
      <c r="B31" s="8" t="n">
        <v>57</v>
      </c>
      <c r="C31" s="8" t="n">
        <v>25</v>
      </c>
      <c r="D31" s="9" t="n">
        <f aca="false">B31/(B31+C31)</f>
        <v>0.695121951219512</v>
      </c>
      <c r="E31" s="8" t="n">
        <v>1556</v>
      </c>
      <c r="F31" s="8" t="n">
        <v>2070</v>
      </c>
      <c r="G31" s="9" t="n">
        <v>0.752</v>
      </c>
      <c r="H31" s="6" t="n">
        <f aca="false">G31-'NBA Totals'!D31</f>
        <v>0.015157894736842</v>
      </c>
      <c r="I31" s="10" t="n">
        <f aca="false">F31-'NBA Totals'!G31</f>
        <v>27.6296296296296</v>
      </c>
    </row>
    <row r="32" customFormat="false" ht="25.6" hidden="false" customHeight="false" outlineLevel="0" collapsed="false">
      <c r="A32" s="7" t="s">
        <v>35</v>
      </c>
      <c r="B32" s="8" t="n">
        <v>43</v>
      </c>
      <c r="C32" s="8" t="n">
        <v>39</v>
      </c>
      <c r="D32" s="9" t="n">
        <f aca="false">B32/(B32+C32)</f>
        <v>0.524390243902439</v>
      </c>
      <c r="E32" s="8" t="n">
        <v>1648</v>
      </c>
      <c r="F32" s="8" t="n">
        <v>2221</v>
      </c>
      <c r="G32" s="9" t="n">
        <v>0.742</v>
      </c>
      <c r="H32" s="6" t="n">
        <f aca="false">G32-'NBA Totals'!D32</f>
        <v>-0.012512635379061</v>
      </c>
      <c r="I32" s="10" t="n">
        <f aca="false">F32-'NBA Totals'!G32</f>
        <v>113.222222222222</v>
      </c>
    </row>
    <row r="33" customFormat="false" ht="25.6" hidden="false" customHeight="false" outlineLevel="0" collapsed="false">
      <c r="A33" s="7" t="s">
        <v>36</v>
      </c>
      <c r="B33" s="8" t="n">
        <v>38</v>
      </c>
      <c r="C33" s="8" t="n">
        <v>44</v>
      </c>
      <c r="D33" s="9" t="n">
        <f aca="false">B33/(B33+C33)</f>
        <v>0.463414634146342</v>
      </c>
      <c r="E33" s="8" t="n">
        <v>1517</v>
      </c>
      <c r="F33" s="8" t="n">
        <v>2074</v>
      </c>
      <c r="G33" s="9" t="n">
        <v>0.731</v>
      </c>
      <c r="H33" s="6" t="n">
        <f aca="false">G33-'NBA Totals'!D33</f>
        <v>-0.0255543071161051</v>
      </c>
      <c r="I33" s="10" t="n">
        <f aca="false">F33-'NBA Totals'!G33</f>
        <v>54.7407407407407</v>
      </c>
    </row>
    <row r="34" customFormat="false" ht="25.6" hidden="false" customHeight="false" outlineLevel="0" collapsed="false">
      <c r="A34" s="7" t="s">
        <v>37</v>
      </c>
      <c r="B34" s="8" t="n">
        <v>43</v>
      </c>
      <c r="C34" s="8" t="n">
        <v>39</v>
      </c>
      <c r="D34" s="9" t="n">
        <f aca="false">B34/(B34+C34)</f>
        <v>0.524390243902439</v>
      </c>
      <c r="E34" s="8" t="n">
        <v>2034</v>
      </c>
      <c r="F34" s="8" t="n">
        <v>2544</v>
      </c>
      <c r="G34" s="9" t="n">
        <v>0.8</v>
      </c>
      <c r="H34" s="6" t="n">
        <f aca="false">G34-'NBA Totals'!D34</f>
        <v>0.0365591397849461</v>
      </c>
      <c r="I34" s="10" t="n">
        <f aca="false">F34-'NBA Totals'!G34</f>
        <v>436.148148148148</v>
      </c>
    </row>
    <row r="35" customFormat="false" ht="25.6" hidden="false" customHeight="false" outlineLevel="0" collapsed="false">
      <c r="A35" s="7" t="s">
        <v>38</v>
      </c>
      <c r="B35" s="8" t="n">
        <v>41</v>
      </c>
      <c r="C35" s="8" t="n">
        <v>41</v>
      </c>
      <c r="D35" s="9" t="n">
        <f aca="false">B35/(B35+C35)</f>
        <v>0.5</v>
      </c>
      <c r="E35" s="8" t="n">
        <v>1943</v>
      </c>
      <c r="F35" s="8" t="n">
        <v>2544</v>
      </c>
      <c r="G35" s="9" t="n">
        <v>0.764</v>
      </c>
      <c r="H35" s="6" t="n">
        <f aca="false">G35-'NBA Totals'!D35</f>
        <v>-0.000912280701753976</v>
      </c>
      <c r="I35" s="10" t="n">
        <f aca="false">F35-'NBA Totals'!G35</f>
        <v>456.444444444444</v>
      </c>
    </row>
    <row r="36" customFormat="false" ht="25.6" hidden="false" customHeight="false" outlineLevel="0" collapsed="false">
      <c r="A36" s="7" t="s">
        <v>39</v>
      </c>
      <c r="B36" s="8" t="n">
        <v>52</v>
      </c>
      <c r="C36" s="8" t="n">
        <v>30</v>
      </c>
      <c r="D36" s="9" t="n">
        <f aca="false">B36/(B36+C36)</f>
        <v>0.634146341463415</v>
      </c>
      <c r="E36" s="7" t="n">
        <v>2168</v>
      </c>
      <c r="F36" s="8" t="n">
        <v>2709</v>
      </c>
      <c r="G36" s="9" t="n">
        <v>0.8</v>
      </c>
      <c r="H36" s="6" t="n">
        <f aca="false">G36-'NBA Totals'!D36</f>
        <v>0.032638888888889</v>
      </c>
      <c r="I36" s="10" t="n">
        <f aca="false">F36-'NBA Totals'!G36</f>
        <v>618.56</v>
      </c>
    </row>
    <row r="37" customFormat="false" ht="25.6" hidden="false" customHeight="false" outlineLevel="0" collapsed="false">
      <c r="A37" s="7" t="s">
        <v>40</v>
      </c>
      <c r="B37" s="8" t="n">
        <v>50</v>
      </c>
      <c r="C37" s="8" t="n">
        <v>32</v>
      </c>
      <c r="D37" s="9" t="n">
        <f aca="false">B37/(B37+C37)</f>
        <v>0.609756097560976</v>
      </c>
      <c r="E37" s="8" t="n">
        <v>1873</v>
      </c>
      <c r="F37" s="8" t="n">
        <v>2441</v>
      </c>
      <c r="G37" s="9" t="n">
        <v>0.767</v>
      </c>
      <c r="H37" s="6" t="n">
        <f aca="false">G37-'NBA Totals'!D37</f>
        <v>0.000676975945017033</v>
      </c>
      <c r="I37" s="10" t="n">
        <f aca="false">F37-'NBA Totals'!G37</f>
        <v>271.04347826087</v>
      </c>
    </row>
    <row r="38" customFormat="false" ht="25.6" hidden="false" customHeight="false" outlineLevel="0" collapsed="false">
      <c r="A38" s="7" t="s">
        <v>41</v>
      </c>
      <c r="B38" s="8" t="n">
        <v>57</v>
      </c>
      <c r="C38" s="8" t="n">
        <v>25</v>
      </c>
      <c r="D38" s="9" t="n">
        <f aca="false">B38/(B38+C38)</f>
        <v>0.695121951219512</v>
      </c>
      <c r="E38" s="8" t="n">
        <v>2019</v>
      </c>
      <c r="F38" s="8" t="n">
        <v>2661</v>
      </c>
      <c r="G38" s="9" t="n">
        <v>0.759</v>
      </c>
      <c r="H38" s="6" t="n">
        <f aca="false">G38-'NBA Totals'!D38</f>
        <v>-0.001655737704918</v>
      </c>
      <c r="I38" s="10" t="n">
        <f aca="false">F38-'NBA Totals'!G38</f>
        <v>376</v>
      </c>
    </row>
    <row r="39" customFormat="false" ht="25.6" hidden="false" customHeight="false" outlineLevel="0" collapsed="false">
      <c r="A39" s="7" t="s">
        <v>42</v>
      </c>
      <c r="B39" s="8" t="n">
        <v>50</v>
      </c>
      <c r="C39" s="8" t="n">
        <v>32</v>
      </c>
      <c r="D39" s="9" t="n">
        <f aca="false">B39/(B39+C39)</f>
        <v>0.609756097560976</v>
      </c>
      <c r="E39" s="8" t="n">
        <v>1979</v>
      </c>
      <c r="F39" s="8" t="n">
        <v>2704</v>
      </c>
      <c r="G39" s="9" t="n">
        <v>0.732</v>
      </c>
      <c r="H39" s="6" t="n">
        <f aca="false">G39-'NBA Totals'!D39</f>
        <v>-0.0237755775577561</v>
      </c>
      <c r="I39" s="10" t="n">
        <f aca="false">F39-'NBA Totals'!G39</f>
        <v>432</v>
      </c>
    </row>
    <row r="40" customFormat="false" ht="25.6" hidden="false" customHeight="false" outlineLevel="0" collapsed="false">
      <c r="A40" s="7" t="s">
        <v>43</v>
      </c>
      <c r="B40" s="8" t="n">
        <v>34</v>
      </c>
      <c r="C40" s="8" t="n">
        <v>48</v>
      </c>
      <c r="D40" s="9" t="n">
        <f aca="false">B40/(B40+C40)</f>
        <v>0.414634146341463</v>
      </c>
      <c r="E40" s="8" t="n">
        <v>1782</v>
      </c>
      <c r="F40" s="8" t="n">
        <v>2371</v>
      </c>
      <c r="G40" s="9" t="n">
        <v>0.752</v>
      </c>
      <c r="H40" s="6" t="n">
        <f aca="false">G40-'NBA Totals'!D40</f>
        <v>-0.00990476190476197</v>
      </c>
      <c r="I40" s="10" t="n">
        <f aca="false">F40-'NBA Totals'!G40</f>
        <v>173.260869565218</v>
      </c>
    </row>
    <row r="41" customFormat="false" ht="25.6" hidden="false" customHeight="false" outlineLevel="0" collapsed="false">
      <c r="A41" s="7" t="s">
        <v>44</v>
      </c>
      <c r="B41" s="8" t="n">
        <v>40</v>
      </c>
      <c r="C41" s="8" t="n">
        <v>42</v>
      </c>
      <c r="D41" s="9" t="n">
        <f aca="false">B41/(B41+C41)</f>
        <v>0.487804878048781</v>
      </c>
      <c r="E41" s="8" t="n">
        <v>1838</v>
      </c>
      <c r="F41" s="8" t="n">
        <v>2414</v>
      </c>
      <c r="G41" s="9" t="n">
        <v>0.761</v>
      </c>
      <c r="H41" s="6" t="n">
        <f aca="false">G41-'NBA Totals'!D41</f>
        <v>5.7239057238978E-005</v>
      </c>
      <c r="I41" s="10" t="n">
        <f aca="false">F41-'NBA Totals'!G41</f>
        <v>203.521739130435</v>
      </c>
    </row>
    <row r="42" customFormat="false" ht="25.6" hidden="false" customHeight="false" outlineLevel="0" collapsed="false">
      <c r="A42" s="7" t="s">
        <v>45</v>
      </c>
      <c r="B42" s="8" t="n">
        <v>43</v>
      </c>
      <c r="C42" s="8" t="n">
        <v>39</v>
      </c>
      <c r="D42" s="9" t="n">
        <f aca="false">B42/(B42+C42)</f>
        <v>0.524390243902439</v>
      </c>
      <c r="E42" s="8" t="n">
        <v>1586</v>
      </c>
      <c r="F42" s="8" t="n">
        <v>2111</v>
      </c>
      <c r="G42" s="9" t="n">
        <v>0.751</v>
      </c>
      <c r="H42" s="6" t="n">
        <f aca="false">G42-'NBA Totals'!D42</f>
        <v>0.012484098939929</v>
      </c>
      <c r="I42" s="10" t="n">
        <f aca="false">F42-'NBA Totals'!G42</f>
        <v>11.8695652173915</v>
      </c>
    </row>
    <row r="43" customFormat="false" ht="25.6" hidden="false" customHeight="false" outlineLevel="0" collapsed="false">
      <c r="A43" s="7" t="s">
        <v>46</v>
      </c>
      <c r="B43" s="8" t="n">
        <v>42</v>
      </c>
      <c r="C43" s="8" t="n">
        <v>40</v>
      </c>
      <c r="D43" s="9" t="n">
        <f aca="false">B43/(B43+C43)</f>
        <v>0.51219512195122</v>
      </c>
      <c r="E43" s="8" t="n">
        <v>1833</v>
      </c>
      <c r="F43" s="8" t="n">
        <v>2387</v>
      </c>
      <c r="G43" s="9" t="n">
        <v>0.768</v>
      </c>
      <c r="H43" s="6" t="n">
        <f aca="false">G43-'NBA Totals'!D43</f>
        <v>0.023244755244755</v>
      </c>
      <c r="I43" s="10" t="n">
        <f aca="false">F43-'NBA Totals'!G43</f>
        <v>257.739130434783</v>
      </c>
    </row>
    <row r="44" customFormat="false" ht="25.6" hidden="false" customHeight="false" outlineLevel="0" collapsed="false">
      <c r="A44" s="7" t="s">
        <v>47</v>
      </c>
      <c r="B44" s="8" t="n">
        <v>31</v>
      </c>
      <c r="C44" s="8" t="n">
        <v>51</v>
      </c>
      <c r="D44" s="9" t="n">
        <f aca="false">B44/(B44+C44)</f>
        <v>0.378048780487805</v>
      </c>
      <c r="E44" s="8" t="n">
        <v>2012</v>
      </c>
      <c r="F44" s="8" t="n">
        <v>2590</v>
      </c>
      <c r="G44" s="9" t="n">
        <v>0.777</v>
      </c>
      <c r="H44" s="6" t="n">
        <f aca="false">G44-'NBA Totals'!D44</f>
        <v>0.026134948096886</v>
      </c>
      <c r="I44" s="10" t="n">
        <f aca="false">F44-'NBA Totals'!G44</f>
        <v>438.565217391305</v>
      </c>
    </row>
    <row r="45" customFormat="false" ht="25.6" hidden="false" customHeight="false" outlineLevel="0" collapsed="false">
      <c r="A45" s="7" t="s">
        <v>48</v>
      </c>
      <c r="B45" s="8" t="n">
        <v>50</v>
      </c>
      <c r="C45" s="8" t="n">
        <v>32</v>
      </c>
      <c r="D45" s="9" t="n">
        <f aca="false">B45/(B45+C45)</f>
        <v>0.609756097560976</v>
      </c>
      <c r="E45" s="7" t="n">
        <v>2038</v>
      </c>
      <c r="F45" s="7" t="n">
        <v>2645</v>
      </c>
      <c r="G45" s="9" t="n">
        <v>0.771</v>
      </c>
      <c r="H45" s="6" t="n">
        <f aca="false">G45-'NBA Totals'!D45</f>
        <v>0.004812949640288</v>
      </c>
      <c r="I45" s="10" t="n">
        <f aca="false">F45-'NBA Totals'!G45</f>
        <v>575.227272727273</v>
      </c>
    </row>
    <row r="46" customFormat="false" ht="25.6" hidden="false" customHeight="false" outlineLevel="0" collapsed="false">
      <c r="A46" s="7" t="s">
        <v>49</v>
      </c>
      <c r="B46" s="8" t="n">
        <v>46</v>
      </c>
      <c r="C46" s="8" t="n">
        <v>36</v>
      </c>
      <c r="D46" s="9" t="n">
        <f aca="false">B46/(B46+C46)</f>
        <v>0.560975609756098</v>
      </c>
      <c r="E46" s="8" t="n">
        <v>1940</v>
      </c>
      <c r="F46" s="8" t="n">
        <v>2534</v>
      </c>
      <c r="G46" s="9" t="n">
        <v>0.766</v>
      </c>
      <c r="H46" s="6" t="n">
        <f aca="false">G46-'NBA Totals'!D46</f>
        <v>0.013349823321555</v>
      </c>
      <c r="I46" s="10" t="n">
        <f aca="false">F46-'NBA Totals'!G46</f>
        <v>424.681818181818</v>
      </c>
    </row>
    <row r="47" customFormat="false" ht="25.6" hidden="false" customHeight="false" outlineLevel="0" collapsed="false">
      <c r="A47" s="7" t="s">
        <v>50</v>
      </c>
      <c r="B47" s="8" t="n">
        <v>41</v>
      </c>
      <c r="C47" s="8" t="n">
        <v>41</v>
      </c>
      <c r="D47" s="9" t="n">
        <f aca="false">B47/(B47+C47)</f>
        <v>0.5</v>
      </c>
      <c r="E47" s="8" t="n">
        <v>1836</v>
      </c>
      <c r="F47" s="8" t="n">
        <v>2316</v>
      </c>
      <c r="G47" s="9" t="n">
        <v>0.793</v>
      </c>
      <c r="H47" s="6" t="n">
        <f aca="false">G47-'NBA Totals'!D47</f>
        <v>0.039478873239437</v>
      </c>
      <c r="I47" s="10" t="n">
        <f aca="false">F47-'NBA Totals'!G47</f>
        <v>201.590909090909</v>
      </c>
    </row>
    <row r="48" customFormat="false" ht="25.6" hidden="false" customHeight="false" outlineLevel="0" collapsed="false">
      <c r="A48" s="7" t="s">
        <v>51</v>
      </c>
      <c r="B48" s="8" t="n">
        <v>31</v>
      </c>
      <c r="C48" s="8" t="n">
        <v>51</v>
      </c>
      <c r="D48" s="9" t="n">
        <f aca="false">B48/(B48+C48)</f>
        <v>0.378048780487805</v>
      </c>
      <c r="E48" s="8" t="n">
        <v>1836</v>
      </c>
      <c r="F48" s="8" t="n">
        <v>2451</v>
      </c>
      <c r="G48" s="9" t="n">
        <v>0.749</v>
      </c>
      <c r="H48" s="6" t="n">
        <f aca="false">G48-'NBA Totals'!D48</f>
        <v>-0.00190252707581196</v>
      </c>
      <c r="I48" s="10" t="n">
        <f aca="false">F48-'NBA Totals'!G48</f>
        <v>380.045454545455</v>
      </c>
    </row>
    <row r="49" customFormat="false" ht="25.6" hidden="false" customHeight="false" outlineLevel="0" collapsed="false">
      <c r="A49" s="7" t="s">
        <v>52</v>
      </c>
      <c r="B49" s="8" t="n">
        <v>29</v>
      </c>
      <c r="C49" s="8" t="n">
        <v>53</v>
      </c>
      <c r="D49" s="9" t="n">
        <f aca="false">B49/(B49+C49)</f>
        <v>0.353658536585366</v>
      </c>
      <c r="E49" s="8" t="n">
        <v>1809</v>
      </c>
      <c r="F49" s="8" t="n">
        <v>2467</v>
      </c>
      <c r="G49" s="9" t="n">
        <v>0.733</v>
      </c>
      <c r="H49" s="6" t="n">
        <f aca="false">G49-'NBA Totals'!D49</f>
        <v>-0.01792936802974</v>
      </c>
      <c r="I49" s="10" t="n">
        <f aca="false">F49-'NBA Totals'!G49</f>
        <v>-31.1666666666665</v>
      </c>
    </row>
    <row r="50" customFormat="false" ht="25.6" hidden="false" customHeight="false" outlineLevel="0" collapsed="false">
      <c r="A50" s="7" t="s">
        <v>53</v>
      </c>
      <c r="B50" s="8" t="n">
        <v>31</v>
      </c>
      <c r="C50" s="8" t="n">
        <v>51</v>
      </c>
      <c r="D50" s="9" t="n">
        <f aca="false">B50/(B50+C50)</f>
        <v>0.378048780487805</v>
      </c>
      <c r="E50" s="8" t="n">
        <v>1772</v>
      </c>
      <c r="F50" s="7" t="n">
        <v>2435</v>
      </c>
      <c r="G50" s="9" t="n">
        <v>0.728</v>
      </c>
      <c r="H50" s="6" t="n">
        <f aca="false">G50-'NBA Totals'!D50</f>
        <v>-0.0378730158730161</v>
      </c>
      <c r="I50" s="10" t="n">
        <f aca="false">F50-'NBA Totals'!G50</f>
        <v>122.055555555556</v>
      </c>
    </row>
    <row r="51" customFormat="false" ht="25.6" hidden="false" customHeight="false" outlineLevel="0" collapsed="false">
      <c r="A51" s="7" t="s">
        <v>54</v>
      </c>
      <c r="B51" s="8" t="n">
        <v>35</v>
      </c>
      <c r="C51" s="8" t="n">
        <v>47</v>
      </c>
      <c r="D51" s="9" t="n">
        <f aca="false">B51/(B51+C51)</f>
        <v>0.426829268292683</v>
      </c>
      <c r="E51" s="8" t="n">
        <v>1703</v>
      </c>
      <c r="F51" s="8" t="n">
        <v>2264</v>
      </c>
      <c r="G51" s="9" t="n">
        <v>0.752</v>
      </c>
      <c r="H51" s="6" t="n">
        <f aca="false">G51-'NBA Totals'!D51</f>
        <v>-0.019653543307087</v>
      </c>
      <c r="I51" s="10" t="n">
        <f aca="false">F51-'NBA Totals'!G51</f>
        <v>-65</v>
      </c>
    </row>
    <row r="52" customFormat="false" ht="25.6" hidden="false" customHeight="false" outlineLevel="0" collapsed="false">
      <c r="A52" s="7" t="s">
        <v>55</v>
      </c>
      <c r="B52" s="8" t="n">
        <v>46</v>
      </c>
      <c r="C52" s="8" t="n">
        <v>36</v>
      </c>
      <c r="D52" s="9" t="n">
        <f aca="false">B52/(B52+C52)</f>
        <v>0.560975609756098</v>
      </c>
      <c r="E52" s="8" t="n">
        <v>1819</v>
      </c>
      <c r="F52" s="7" t="n">
        <v>2482</v>
      </c>
      <c r="G52" s="9" t="n">
        <v>0.733</v>
      </c>
      <c r="H52" s="6" t="n">
        <f aca="false">G52-'NBA Totals'!D52</f>
        <v>-0.025893280632411</v>
      </c>
      <c r="I52" s="10" t="n">
        <f aca="false">F52-'NBA Totals'!G52</f>
        <v>51.0588235294117</v>
      </c>
    </row>
    <row r="53" customFormat="false" ht="25.6" hidden="false" customHeight="false" outlineLevel="0" collapsed="false">
      <c r="A53" s="7" t="s">
        <v>56</v>
      </c>
      <c r="B53" s="8" t="n">
        <v>36</v>
      </c>
      <c r="C53" s="8" t="n">
        <v>46</v>
      </c>
      <c r="D53" s="9" t="n">
        <f aca="false">B53/(B53+C53)</f>
        <v>0.439024390243902</v>
      </c>
      <c r="E53" s="8" t="n">
        <v>2018</v>
      </c>
      <c r="F53" s="8" t="n">
        <v>2725</v>
      </c>
      <c r="G53" s="9" t="n">
        <v>0.741</v>
      </c>
      <c r="H53" s="6" t="n">
        <f aca="false">G53-'NBA Totals'!D53</f>
        <v>-0.00579487179487204</v>
      </c>
      <c r="I53" s="10" t="n">
        <f aca="false">F53-'NBA Totals'!G53</f>
        <v>-142</v>
      </c>
    </row>
    <row r="54" customFormat="false" ht="25.6" hidden="false" customHeight="false" outlineLevel="0" collapsed="false">
      <c r="A54" s="7" t="s">
        <v>57</v>
      </c>
      <c r="B54" s="8" t="n">
        <v>36</v>
      </c>
      <c r="C54" s="8" t="n">
        <v>46</v>
      </c>
      <c r="D54" s="9" t="n">
        <f aca="false">B54/(B54+C54)</f>
        <v>0.439024390243902</v>
      </c>
      <c r="E54" s="8" t="n">
        <v>2120</v>
      </c>
      <c r="F54" s="8" t="n">
        <v>2975</v>
      </c>
      <c r="G54" s="9" t="n">
        <v>0.713</v>
      </c>
      <c r="H54" s="6" t="n">
        <f aca="false">G54-'NBA Totals'!D54</f>
        <v>-0.030119266055046</v>
      </c>
      <c r="I54" s="10" t="n">
        <f aca="false">F54-'NBA Totals'!G54</f>
        <v>-22.2352941176468</v>
      </c>
    </row>
    <row r="55" customFormat="false" ht="25.6" hidden="false" customHeight="false" outlineLevel="0" collapsed="false">
      <c r="A55" s="7" t="s">
        <v>58</v>
      </c>
      <c r="B55" s="8" t="n">
        <v>48</v>
      </c>
      <c r="C55" s="8" t="n">
        <v>34</v>
      </c>
      <c r="D55" s="9" t="n">
        <f aca="false">B55/(B55+C55)</f>
        <v>0.585365853658537</v>
      </c>
      <c r="E55" s="8" t="n">
        <v>2012</v>
      </c>
      <c r="F55" s="8" t="n">
        <v>2669</v>
      </c>
      <c r="G55" s="9" t="n">
        <v>0.754</v>
      </c>
      <c r="H55" s="6" t="n">
        <f aca="false">G55-'NBA Totals'!D55</f>
        <v>0.00325816023738901</v>
      </c>
      <c r="I55" s="10" t="n">
        <f aca="false">F55-'NBA Totals'!G55</f>
        <v>-489</v>
      </c>
    </row>
    <row r="56" customFormat="false" ht="25.6" hidden="false" customHeight="false" outlineLevel="0" collapsed="false">
      <c r="A56" s="7" t="s">
        <v>59</v>
      </c>
      <c r="B56" s="8" t="n">
        <v>48</v>
      </c>
      <c r="C56" s="8" t="n">
        <v>34</v>
      </c>
      <c r="D56" s="9" t="n">
        <f aca="false">B56/(B56+C56)</f>
        <v>0.585365853658537</v>
      </c>
      <c r="E56" s="8" t="n">
        <v>1913</v>
      </c>
      <c r="F56" s="8" t="n">
        <v>2785</v>
      </c>
      <c r="G56" s="9" t="n">
        <v>0.687</v>
      </c>
      <c r="H56" s="6" t="n">
        <f aca="false">G56-'NBA Totals'!D56</f>
        <v>-0.0272857142857139</v>
      </c>
      <c r="I56" s="10" t="n">
        <f aca="false">F56-'NBA Totals'!G56</f>
        <v>-495.642857142857</v>
      </c>
    </row>
    <row r="57" customFormat="false" ht="25.6" hidden="false" customHeight="false" outlineLevel="0" collapsed="false">
      <c r="A57" s="7" t="s">
        <v>60</v>
      </c>
      <c r="B57" s="8" t="n">
        <v>56</v>
      </c>
      <c r="C57" s="8" t="n">
        <v>26</v>
      </c>
      <c r="D57" s="9" t="n">
        <f aca="false">B57/(B57+C57)</f>
        <v>0.682926829268293</v>
      </c>
      <c r="E57" s="8" t="n">
        <v>2258</v>
      </c>
      <c r="F57" s="8" t="n">
        <v>3111</v>
      </c>
      <c r="G57" s="9" t="n">
        <v>0.726</v>
      </c>
      <c r="H57" s="6" t="n">
        <f aca="false">G57-'NBA Totals'!D57</f>
        <v>0.00632345013477098</v>
      </c>
      <c r="I57" s="10" t="n">
        <f aca="false">F57-'NBA Totals'!G57</f>
        <v>-382.083333333334</v>
      </c>
    </row>
    <row r="58" customFormat="false" ht="25.6" hidden="false" customHeight="false" outlineLevel="0" collapsed="false">
      <c r="A58" s="7" t="s">
        <v>61</v>
      </c>
      <c r="B58" s="8" t="n">
        <v>39</v>
      </c>
      <c r="C58" s="8" t="n">
        <v>42</v>
      </c>
      <c r="D58" s="9" t="n">
        <f aca="false">B58/(B58+C58)</f>
        <v>0.481481481481481</v>
      </c>
      <c r="E58" s="8" t="n">
        <v>2110</v>
      </c>
      <c r="F58" s="8" t="n">
        <v>2979</v>
      </c>
      <c r="G58" s="9" t="n">
        <v>0.708</v>
      </c>
      <c r="H58" s="6" t="n">
        <f aca="false">G58-'NBA Totals'!D58</f>
        <v>-0.0240441988950281</v>
      </c>
      <c r="I58" s="10" t="n">
        <f aca="false">F58-'NBA Totals'!G58</f>
        <v>315.8</v>
      </c>
    </row>
    <row r="59" customFormat="false" ht="25.6" hidden="false" customHeight="false" outlineLevel="0" collapsed="false">
      <c r="A59" s="7" t="s">
        <v>62</v>
      </c>
      <c r="B59" s="8" t="n">
        <v>36</v>
      </c>
      <c r="C59" s="8" t="n">
        <v>44</v>
      </c>
      <c r="D59" s="9" t="n">
        <f aca="false">B59/(B59+C59)</f>
        <v>0.45</v>
      </c>
      <c r="E59" s="8" t="n">
        <v>2155</v>
      </c>
      <c r="F59" s="8" t="n">
        <v>2870</v>
      </c>
      <c r="G59" s="9" t="n">
        <v>0.751</v>
      </c>
      <c r="H59" s="6" t="n">
        <f aca="false">G59-'NBA Totals'!D59</f>
        <v>0.023972972972973</v>
      </c>
      <c r="I59" s="10" t="n">
        <f aca="false">F59-'NBA Totals'!G59</f>
        <v>217.222222222222</v>
      </c>
    </row>
    <row r="60" customFormat="false" ht="25.6" hidden="false" customHeight="false" outlineLevel="0" collapsed="false">
      <c r="A60" s="7" t="s">
        <v>63</v>
      </c>
      <c r="B60" s="8" t="n">
        <v>45</v>
      </c>
      <c r="C60" s="8" t="n">
        <v>35</v>
      </c>
      <c r="D60" s="9" t="n">
        <f aca="false">B60/(B60+C60)</f>
        <v>0.5625</v>
      </c>
      <c r="E60" s="8" t="n">
        <v>2168</v>
      </c>
      <c r="F60" s="8" t="n">
        <v>2947</v>
      </c>
      <c r="G60" s="9" t="n">
        <v>0.736</v>
      </c>
      <c r="H60" s="6" t="n">
        <f aca="false">G60-'NBA Totals'!D60</f>
        <v>0.0168988764044939</v>
      </c>
      <c r="I60" s="10" t="n">
        <f aca="false">F60-'NBA Totals'!G60</f>
        <v>384</v>
      </c>
    </row>
    <row r="61" customFormat="false" ht="25.6" hidden="false" customHeight="false" outlineLevel="0" collapsed="false">
      <c r="A61" s="7" t="s">
        <v>64</v>
      </c>
      <c r="B61" s="8" t="n">
        <v>46</v>
      </c>
      <c r="C61" s="8" t="n">
        <v>34</v>
      </c>
      <c r="D61" s="9" t="n">
        <f aca="false">B61/(B61+C61)</f>
        <v>0.575</v>
      </c>
      <c r="E61" s="8" t="n">
        <v>2115</v>
      </c>
      <c r="F61" s="8" t="n">
        <v>2795</v>
      </c>
      <c r="G61" s="9" t="n">
        <v>0.757</v>
      </c>
      <c r="H61" s="6" t="n">
        <f aca="false">G61-'NBA Totals'!D61</f>
        <v>0.034142857142857</v>
      </c>
      <c r="I61" s="10" t="n">
        <f aca="false">F61-'NBA Totals'!G61</f>
        <v>294.555555555556</v>
      </c>
    </row>
    <row r="62" customFormat="false" ht="25.6" hidden="false" customHeight="false" outlineLevel="0" collapsed="false">
      <c r="A62" s="7" t="s">
        <v>65</v>
      </c>
      <c r="B62" s="8" t="n">
        <v>48</v>
      </c>
      <c r="C62" s="8" t="n">
        <v>32</v>
      </c>
      <c r="D62" s="9" t="n">
        <f aca="false">B62/(B62+C62)</f>
        <v>0.6</v>
      </c>
      <c r="E62" s="8" t="n">
        <v>2056</v>
      </c>
      <c r="F62" s="8" t="n">
        <v>2820</v>
      </c>
      <c r="G62" s="9" t="n">
        <v>0.729</v>
      </c>
      <c r="H62" s="6" t="n">
        <f aca="false">G62-'NBA Totals'!D62</f>
        <v>0.00198050139275796</v>
      </c>
      <c r="I62" s="10" t="n">
        <f aca="false">F62-'NBA Totals'!G62</f>
        <v>267.222222222222</v>
      </c>
    </row>
    <row r="63" customFormat="false" ht="25.6" hidden="false" customHeight="false" outlineLevel="0" collapsed="false">
      <c r="A63" s="7" t="s">
        <v>66</v>
      </c>
      <c r="B63" s="8" t="n">
        <v>29</v>
      </c>
      <c r="C63" s="8" t="n">
        <v>51</v>
      </c>
      <c r="D63" s="9" t="n">
        <f aca="false">B63/(B63+C63)</f>
        <v>0.3625</v>
      </c>
      <c r="E63" s="8" t="n">
        <v>2226</v>
      </c>
      <c r="F63" s="8" t="n">
        <v>2939</v>
      </c>
      <c r="G63" s="9" t="n">
        <v>0.757</v>
      </c>
      <c r="H63" s="6" t="n">
        <f aca="false">G63-'NBA Totals'!D63</f>
        <v>0.029237196765499</v>
      </c>
      <c r="I63" s="10" t="n">
        <f aca="false">F63-'NBA Totals'!G63</f>
        <v>323</v>
      </c>
    </row>
    <row r="64" customFormat="false" ht="25.6" hidden="false" customHeight="false" outlineLevel="0" collapsed="false">
      <c r="A64" s="7" t="s">
        <v>67</v>
      </c>
      <c r="B64" s="8" t="n">
        <v>51</v>
      </c>
      <c r="C64" s="8" t="n">
        <v>28</v>
      </c>
      <c r="D64" s="9" t="n">
        <f aca="false">B64/(B64+C64)</f>
        <v>0.645569620253165</v>
      </c>
      <c r="E64" s="8" t="n">
        <v>2147</v>
      </c>
      <c r="F64" s="8" t="n">
        <v>2921</v>
      </c>
      <c r="G64" s="9" t="n">
        <v>0.735</v>
      </c>
      <c r="H64" s="6" t="n">
        <f aca="false">G64-'NBA Totals'!D64</f>
        <v>0.00237967914438497</v>
      </c>
      <c r="I64" s="10" t="n">
        <f aca="false">F64-'NBA Totals'!G64</f>
        <v>373.625</v>
      </c>
    </row>
    <row r="65" customFormat="false" ht="25.6" hidden="false" customHeight="false" outlineLevel="0" collapsed="false">
      <c r="A65" s="7" t="s">
        <v>68</v>
      </c>
      <c r="B65" s="8" t="n">
        <v>46</v>
      </c>
      <c r="C65" s="8" t="n">
        <v>29</v>
      </c>
      <c r="D65" s="9" t="n">
        <f aca="false">B65/(B65+C65)</f>
        <v>0.613333333333333</v>
      </c>
      <c r="E65" s="7" t="n">
        <v>2148</v>
      </c>
      <c r="F65" s="7" t="n">
        <v>2885</v>
      </c>
      <c r="G65" s="9" t="n">
        <v>0.745</v>
      </c>
      <c r="H65" s="6" t="n">
        <f aca="false">G65-'NBA Totals'!D65</f>
        <v>0.01036312849162</v>
      </c>
      <c r="I65" s="10" t="n">
        <f aca="false">F65-'NBA Totals'!G65</f>
        <v>553.25</v>
      </c>
    </row>
    <row r="66" customFormat="false" ht="25.6" hidden="false" customHeight="false" outlineLevel="0" collapsed="false">
      <c r="A66" s="7" t="s">
        <v>69</v>
      </c>
      <c r="B66" s="8" t="n">
        <v>49</v>
      </c>
      <c r="C66" s="8" t="n">
        <v>23</v>
      </c>
      <c r="D66" s="9" t="n">
        <f aca="false">B66/(B66+C66)</f>
        <v>0.680555555555556</v>
      </c>
      <c r="E66" s="8" t="n">
        <v>2072</v>
      </c>
      <c r="F66" s="8" t="n">
        <v>2757</v>
      </c>
      <c r="G66" s="9" t="n">
        <v>0.752</v>
      </c>
      <c r="H66" s="6" t="n">
        <f aca="false">G66-'NBA Totals'!D66</f>
        <v>-0.00282093663911798</v>
      </c>
      <c r="I66" s="10" t="n">
        <f aca="false">F66-'NBA Totals'!G66</f>
        <v>471.75</v>
      </c>
    </row>
    <row r="67" customFormat="false" ht="25.6" hidden="false" customHeight="false" outlineLevel="0" collapsed="false">
      <c r="A67" s="7" t="s">
        <v>70</v>
      </c>
      <c r="B67" s="8" t="n">
        <v>41</v>
      </c>
      <c r="C67" s="8" t="n">
        <v>31</v>
      </c>
      <c r="D67" s="9" t="n">
        <f aca="false">B67/(B67+C67)</f>
        <v>0.569444444444444</v>
      </c>
      <c r="E67" s="8" t="n">
        <v>2180</v>
      </c>
      <c r="F67" s="8" t="n">
        <v>3047</v>
      </c>
      <c r="G67" s="9" t="n">
        <v>0.715</v>
      </c>
      <c r="H67" s="6" t="n">
        <f aca="false">G67-'NBA Totals'!D67</f>
        <v>-0.0317362924281991</v>
      </c>
      <c r="I67" s="10" t="n">
        <f aca="false">F67-'NBA Totals'!G67</f>
        <v>637</v>
      </c>
    </row>
    <row r="68" customFormat="false" ht="25.6" hidden="false" customHeight="false" outlineLevel="0" collapsed="false">
      <c r="A68" s="7" t="s">
        <v>71</v>
      </c>
      <c r="B68" s="8" t="n">
        <v>34</v>
      </c>
      <c r="C68" s="8" t="n">
        <v>38</v>
      </c>
      <c r="D68" s="9" t="n">
        <f aca="false">B68/(B68+C68)</f>
        <v>0.472222222222222</v>
      </c>
      <c r="E68" s="8" t="n">
        <v>1977</v>
      </c>
      <c r="F68" s="8" t="n">
        <v>2710</v>
      </c>
      <c r="G68" s="9" t="n">
        <v>0.73</v>
      </c>
      <c r="H68" s="6" t="n">
        <f aca="false">G68-'NBA Totals'!D68</f>
        <v>-0.020677506775068</v>
      </c>
      <c r="I68" s="10" t="n">
        <f aca="false">F68-'NBA Totals'!G68</f>
        <v>363.75</v>
      </c>
    </row>
    <row r="69" customFormat="false" ht="25.6" hidden="false" customHeight="false" outlineLevel="0" collapsed="false">
      <c r="A69" s="7" t="s">
        <v>72</v>
      </c>
      <c r="B69" s="8" t="n">
        <v>33</v>
      </c>
      <c r="C69" s="8" t="n">
        <v>39</v>
      </c>
      <c r="D69" s="9" t="n">
        <f aca="false">B69/(B69+C69)</f>
        <v>0.458333333333333</v>
      </c>
      <c r="E69" s="8" t="n">
        <v>1941</v>
      </c>
      <c r="F69" s="8" t="n">
        <v>2761</v>
      </c>
      <c r="G69" s="9" t="n">
        <v>0.703</v>
      </c>
      <c r="H69" s="6" t="n">
        <f aca="false">G69-'NBA Totals'!D69</f>
        <v>-0.0443684210526321</v>
      </c>
      <c r="I69" s="10" t="n">
        <f aca="false">F69-'NBA Totals'!G69</f>
        <v>362.875</v>
      </c>
    </row>
    <row r="70" customFormat="false" ht="25.6" hidden="false" customHeight="false" outlineLevel="0" collapsed="false">
      <c r="A70" s="7" t="s">
        <v>73</v>
      </c>
      <c r="B70" s="8" t="n">
        <v>26</v>
      </c>
      <c r="C70" s="8" t="n">
        <v>46</v>
      </c>
      <c r="D70" s="9" t="n">
        <f aca="false">B70/(B70+C70)</f>
        <v>0.361111111111111</v>
      </c>
      <c r="E70" s="8" t="n">
        <v>1917</v>
      </c>
      <c r="F70" s="8" t="n">
        <v>2672</v>
      </c>
      <c r="G70" s="9" t="n">
        <v>0.717</v>
      </c>
      <c r="H70" s="6" t="n">
        <f aca="false">G70-'NBA Totals'!D70</f>
        <v>-0.02116155988858</v>
      </c>
      <c r="I70" s="10" t="n">
        <f aca="false">F70-'NBA Totals'!G70</f>
        <v>674.111111111111</v>
      </c>
    </row>
    <row r="71" customFormat="false" ht="25.6" hidden="false" customHeight="false" outlineLevel="0" collapsed="false">
      <c r="A71" s="7" t="s">
        <v>74</v>
      </c>
      <c r="B71" s="8" t="n">
        <v>21</v>
      </c>
      <c r="C71" s="8" t="n">
        <v>51</v>
      </c>
      <c r="D71" s="9" t="n">
        <f aca="false">B71/(B71+C71)</f>
        <v>0.291666666666667</v>
      </c>
      <c r="E71" s="8" t="n">
        <v>1524</v>
      </c>
      <c r="F71" s="8" t="n">
        <v>2202</v>
      </c>
      <c r="G71" s="9" t="n">
        <v>0.692</v>
      </c>
      <c r="H71" s="6" t="n">
        <f aca="false">G71-'NBA Totals'!D71</f>
        <v>-0.017090909090909</v>
      </c>
      <c r="I71" s="10" t="n">
        <f aca="false">F71-'NBA Totals'!G71</f>
        <v>337.111111111111</v>
      </c>
    </row>
    <row r="72" customFormat="false" ht="25.6" hidden="false" customHeight="false" outlineLevel="0" collapsed="false">
      <c r="A72" s="7" t="s">
        <v>75</v>
      </c>
      <c r="B72" s="8" t="n">
        <v>27</v>
      </c>
      <c r="C72" s="8" t="n">
        <v>44</v>
      </c>
      <c r="D72" s="9" t="n">
        <f aca="false">B72/(B72+C72)</f>
        <v>0.380281690140845</v>
      </c>
      <c r="E72" s="8" t="n">
        <v>1643</v>
      </c>
      <c r="F72" s="8" t="n">
        <v>2400</v>
      </c>
      <c r="G72" s="9" t="n">
        <v>0.685</v>
      </c>
      <c r="H72" s="6" t="n">
        <f aca="false">G72-'NBA Totals'!D72</f>
        <v>-0.030877437325905</v>
      </c>
      <c r="I72" s="10" t="n">
        <f aca="false">F72-'NBA Totals'!G72</f>
        <v>611.5</v>
      </c>
    </row>
    <row r="73" customFormat="false" ht="25.6" hidden="false" customHeight="false" outlineLevel="0" collapsed="false">
      <c r="A73" s="7" t="s">
        <v>76</v>
      </c>
      <c r="B73" s="8" t="n">
        <v>17</v>
      </c>
      <c r="C73" s="8" t="n">
        <v>49</v>
      </c>
      <c r="D73" s="9" t="n">
        <f aca="false">B73/(B73+C73)</f>
        <v>0.257575757575758</v>
      </c>
      <c r="E73" s="8" t="n">
        <v>1485</v>
      </c>
      <c r="F73" s="8" t="n">
        <v>2177</v>
      </c>
      <c r="G73" s="9" t="n">
        <v>0.682</v>
      </c>
      <c r="H73" s="6" t="n">
        <f aca="false">G73-'NBA Totals'!D73</f>
        <v>-0.0529397590361449</v>
      </c>
      <c r="I73" s="10" t="n">
        <f aca="false">F73-'NBA Totals'!G73</f>
        <v>619.9</v>
      </c>
    </row>
    <row r="74" customFormat="false" ht="25.6" hidden="false" customHeight="false" outlineLevel="0" collapsed="false">
      <c r="A74" s="7" t="s">
        <v>77</v>
      </c>
      <c r="B74" s="8" t="n">
        <v>25</v>
      </c>
      <c r="C74" s="8" t="n">
        <v>43</v>
      </c>
      <c r="D74" s="9" t="n">
        <f aca="false">B74/(B74+C74)</f>
        <v>0.367647058823529</v>
      </c>
      <c r="E74" s="8" t="n">
        <v>1754</v>
      </c>
      <c r="F74" s="8" t="n">
        <v>2425</v>
      </c>
      <c r="G74" s="9" t="n">
        <v>0.723</v>
      </c>
      <c r="H74" s="6" t="n">
        <f aca="false">G74-'NBA Totals'!D74</f>
        <v>-0.0105329341317371</v>
      </c>
      <c r="I74" s="10" t="n">
        <f aca="false">F74-'NBA Totals'!G74</f>
        <v>959.272727272727</v>
      </c>
    </row>
    <row r="75" customFormat="false" ht="25.6" hidden="false" customHeight="false" outlineLevel="0" collapsed="false">
      <c r="A75" s="7" t="s">
        <v>78</v>
      </c>
      <c r="B75" s="8" t="n">
        <v>29</v>
      </c>
      <c r="C75" s="8" t="n">
        <v>35</v>
      </c>
      <c r="D75" s="9" t="n">
        <f aca="false">B75/(B75+C75)</f>
        <v>0.453125</v>
      </c>
      <c r="E75" s="8" t="n">
        <v>1677</v>
      </c>
      <c r="F75" s="8" t="n">
        <v>2308</v>
      </c>
      <c r="G75" s="9" t="n">
        <v>0.727</v>
      </c>
      <c r="H75" s="6" t="n">
        <f aca="false">G75-'NBA Totals'!D75</f>
        <v>0.011848484848485</v>
      </c>
      <c r="I75" s="10" t="n">
        <f aca="false">F75-'NBA Totals'!G75</f>
        <v>1392.11764705882</v>
      </c>
    </row>
    <row r="76" customFormat="false" ht="25.6" hidden="false" customHeight="false" outlineLevel="0" collapsed="false">
      <c r="B76" s="5" t="s">
        <v>82</v>
      </c>
      <c r="C76" s="6" t="s">
        <v>83</v>
      </c>
      <c r="D76" s="6" t="s">
        <v>84</v>
      </c>
      <c r="E76" s="5" t="s">
        <v>85</v>
      </c>
      <c r="G76" s="6" t="s">
        <v>86</v>
      </c>
      <c r="H76" s="11" t="s">
        <v>87</v>
      </c>
      <c r="I76" s="5" t="s">
        <v>88</v>
      </c>
    </row>
    <row r="78" customFormat="false" ht="25.6" hidden="false" customHeight="false" outlineLevel="0" collapsed="false">
      <c r="H78" s="6" t="n">
        <f aca="false">MIN(H1:H75)</f>
        <v>-0.0529397590361449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  <hyperlink ref="A55" r:id="rId55" display="1969-70"/>
    <hyperlink ref="A56" r:id="rId56" display="1968-69"/>
    <hyperlink ref="A57" r:id="rId57" display="1967-68"/>
    <hyperlink ref="A58" r:id="rId58" display="1966-67"/>
    <hyperlink ref="A59" r:id="rId59" display="1965-66"/>
    <hyperlink ref="A60" r:id="rId60" display="1964-65"/>
    <hyperlink ref="A61" r:id="rId61" display="1963-64"/>
    <hyperlink ref="A62" r:id="rId62" display="1962-63"/>
    <hyperlink ref="A63" r:id="rId63" display="1961-62"/>
    <hyperlink ref="A64" r:id="rId64" display="1960-61"/>
    <hyperlink ref="A65" r:id="rId65" display="1959-60"/>
    <hyperlink ref="A66" r:id="rId66" display="1958-59"/>
    <hyperlink ref="A67" r:id="rId67" display="1957-58"/>
    <hyperlink ref="A68" r:id="rId68" display="1956-57"/>
    <hyperlink ref="A69" r:id="rId69" display="1955-56"/>
    <hyperlink ref="A70" r:id="rId70" display="1954-55"/>
    <hyperlink ref="A71" r:id="rId71" display="1953-54"/>
    <hyperlink ref="A72" r:id="rId72" display="1952-53"/>
    <hyperlink ref="A73" r:id="rId73" display="1951-52"/>
    <hyperlink ref="A74" r:id="rId74" display="1950-51"/>
    <hyperlink ref="A75" r:id="rId75" display="1949-50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76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J50" activeCellId="0" sqref="AJ50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50</v>
      </c>
      <c r="C1" s="3" t="n">
        <v>32</v>
      </c>
      <c r="D1" s="29" t="n">
        <f aca="false">B1/(B1+C1)</f>
        <v>0.609756097560976</v>
      </c>
      <c r="E1" s="3" t="n">
        <v>1396</v>
      </c>
      <c r="F1" s="3" t="n">
        <v>1789</v>
      </c>
      <c r="G1" s="3" t="n">
        <v>0.78</v>
      </c>
      <c r="H1" s="31" t="n">
        <f aca="false">G1-'NBA Totals'!D1</f>
        <v>-0.00341013824884795</v>
      </c>
      <c r="I1" s="32" t="n">
        <f aca="false">F1-'NBA Totals'!G1</f>
        <v>121.9</v>
      </c>
    </row>
    <row r="2" customFormat="false" ht="25.6" hidden="false" customHeight="false" outlineLevel="0" collapsed="false">
      <c r="A2" s="28" t="s">
        <v>1</v>
      </c>
      <c r="B2" s="3" t="n">
        <v>47</v>
      </c>
      <c r="C2" s="3" t="n">
        <v>35</v>
      </c>
      <c r="D2" s="29" t="n">
        <f aca="false">B2/(B2+C2)</f>
        <v>0.573170731707317</v>
      </c>
      <c r="E2" s="3" t="n">
        <v>1589</v>
      </c>
      <c r="F2" s="3" t="n">
        <v>2087</v>
      </c>
      <c r="G2" s="3" t="n">
        <v>0.761</v>
      </c>
      <c r="H2" s="31" t="n">
        <f aca="false">G2-'NBA Totals'!D2</f>
        <v>-0.021978723404255</v>
      </c>
      <c r="I2" s="32" t="n">
        <f aca="false">F2-'NBA Totals'!G2</f>
        <v>285.8</v>
      </c>
    </row>
    <row r="3" customFormat="false" ht="25.6" hidden="false" customHeight="false" outlineLevel="0" collapsed="false">
      <c r="A3" s="28" t="s">
        <v>2</v>
      </c>
      <c r="B3" s="3" t="n">
        <v>37</v>
      </c>
      <c r="C3" s="3" t="n">
        <v>45</v>
      </c>
      <c r="D3" s="29" t="n">
        <f aca="false">B3/(B3+C3)</f>
        <v>0.451219512195122</v>
      </c>
      <c r="E3" s="3" t="n">
        <v>1473</v>
      </c>
      <c r="F3" s="3" t="n">
        <v>1980</v>
      </c>
      <c r="G3" s="3" t="n">
        <v>0.744</v>
      </c>
      <c r="H3" s="31" t="n">
        <f aca="false">G3-'NBA Totals'!D3</f>
        <v>-0.027689497716895</v>
      </c>
      <c r="I3" s="32" t="n">
        <f aca="false">F3-'NBA Totals'!G3</f>
        <v>303.266666666667</v>
      </c>
    </row>
    <row r="4" customFormat="false" ht="25.6" hidden="false" customHeight="false" outlineLevel="0" collapsed="false">
      <c r="A4" s="28" t="s">
        <v>3</v>
      </c>
      <c r="B4" s="3" t="n">
        <v>41</v>
      </c>
      <c r="C4" s="3" t="n">
        <v>31</v>
      </c>
      <c r="D4" s="29" t="n">
        <f aca="false">B4/(B4+C4)</f>
        <v>0.569444444444444</v>
      </c>
      <c r="E4" s="3" t="n">
        <v>1181</v>
      </c>
      <c r="F4" s="3" t="n">
        <v>1506</v>
      </c>
      <c r="G4" s="3" t="n">
        <v>0.784</v>
      </c>
      <c r="H4" s="31" t="n">
        <f aca="false">G4-'NBA Totals'!D4</f>
        <v>0.00418348623853204</v>
      </c>
      <c r="I4" s="32" t="n">
        <f aca="false">F4-'NBA Totals'!G4</f>
        <v>43.7333333333334</v>
      </c>
    </row>
    <row r="5" customFormat="false" ht="25.6" hidden="false" customHeight="false" outlineLevel="0" collapsed="false">
      <c r="A5" s="28" t="s">
        <v>4</v>
      </c>
      <c r="B5" s="3" t="n">
        <v>21</v>
      </c>
      <c r="C5" s="3" t="n">
        <v>45</v>
      </c>
      <c r="D5" s="29" t="n">
        <f aca="false">B5/(B5+C5)</f>
        <v>0.318181818181818</v>
      </c>
      <c r="E5" s="3" t="n">
        <v>1076</v>
      </c>
      <c r="F5" s="3" t="n">
        <v>1550</v>
      </c>
      <c r="G5" s="3" t="n">
        <v>0.694</v>
      </c>
      <c r="H5" s="31" t="n">
        <f aca="false">G5-'NBA Totals'!D5</f>
        <v>-0.080891774891775</v>
      </c>
      <c r="I5" s="32" t="n">
        <f aca="false">F5-'NBA Totals'!G5</f>
        <v>23.2333333333334</v>
      </c>
    </row>
    <row r="6" customFormat="false" ht="25.6" hidden="false" customHeight="false" outlineLevel="0" collapsed="false">
      <c r="A6" s="28" t="s">
        <v>5</v>
      </c>
      <c r="B6" s="3" t="n">
        <v>17</v>
      </c>
      <c r="C6" s="3" t="n">
        <v>65</v>
      </c>
      <c r="D6" s="29" t="n">
        <f aca="false">B6/(B6+C6)</f>
        <v>0.207317073170732</v>
      </c>
      <c r="E6" s="3" t="n">
        <v>1484</v>
      </c>
      <c r="F6" s="3" t="n">
        <v>1956</v>
      </c>
      <c r="G6" s="3" t="n">
        <v>0.759</v>
      </c>
      <c r="H6" s="31" t="n">
        <f aca="false">G6-'NBA Totals'!D6</f>
        <v>-0.00723376623376604</v>
      </c>
      <c r="I6" s="32" t="n">
        <f aca="false">F6-'NBA Totals'!G6</f>
        <v>184.5</v>
      </c>
    </row>
    <row r="7" customFormat="false" ht="25.6" hidden="false" customHeight="false" outlineLevel="0" collapsed="false">
      <c r="A7" s="28" t="s">
        <v>6</v>
      </c>
      <c r="B7" s="3" t="n">
        <v>29</v>
      </c>
      <c r="C7" s="3" t="n">
        <v>53</v>
      </c>
      <c r="D7" s="29" t="n">
        <f aca="false">B7/(B7+C7)</f>
        <v>0.353658536585366</v>
      </c>
      <c r="E7" s="3" t="n">
        <v>1225</v>
      </c>
      <c r="F7" s="3" t="n">
        <v>1557</v>
      </c>
      <c r="G7" s="3" t="n">
        <v>0.787</v>
      </c>
      <c r="H7" s="31" t="n">
        <f aca="false">G7-'NBA Totals'!D7</f>
        <v>0.0220230414746541</v>
      </c>
      <c r="I7" s="32" t="n">
        <f aca="false">F7-'NBA Totals'!G7</f>
        <v>-109.3</v>
      </c>
    </row>
    <row r="8" customFormat="false" ht="25.6" hidden="false" customHeight="false" outlineLevel="0" collapsed="false">
      <c r="A8" s="28" t="s">
        <v>7</v>
      </c>
      <c r="B8" s="3" t="n">
        <v>31</v>
      </c>
      <c r="C8" s="3" t="n">
        <v>51</v>
      </c>
      <c r="D8" s="29" t="n">
        <f aca="false">B8/(B8+C8)</f>
        <v>0.378048780487805</v>
      </c>
      <c r="E8" s="3" t="n">
        <v>1364</v>
      </c>
      <c r="F8" s="3" t="n">
        <v>1731</v>
      </c>
      <c r="G8" s="3" t="n">
        <v>0.788</v>
      </c>
      <c r="H8" s="31" t="n">
        <f aca="false">G8-'NBA Totals'!D8</f>
        <v>0.017437229437229</v>
      </c>
      <c r="I8" s="32" t="n">
        <f aca="false">F8-'NBA Totals'!G8</f>
        <v>-51.0999999999999</v>
      </c>
    </row>
    <row r="9" customFormat="false" ht="25.6" hidden="false" customHeight="false" outlineLevel="0" collapsed="false">
      <c r="A9" s="28" t="s">
        <v>8</v>
      </c>
      <c r="B9" s="3" t="n">
        <v>32</v>
      </c>
      <c r="C9" s="3" t="n">
        <v>50</v>
      </c>
      <c r="D9" s="29" t="n">
        <f aca="false">B9/(B9+C9)</f>
        <v>0.390243902439024</v>
      </c>
      <c r="E9" s="3" t="n">
        <v>1411</v>
      </c>
      <c r="F9" s="3" t="n">
        <v>1753</v>
      </c>
      <c r="G9" s="30" t="n">
        <v>0.805</v>
      </c>
      <c r="H9" s="31" t="n">
        <f aca="false">G9-'NBA Totals'!D9</f>
        <v>0.048589743589744</v>
      </c>
      <c r="I9" s="32" t="n">
        <f aca="false">F9-'NBA Totals'!G9</f>
        <v>-37.0666666666666</v>
      </c>
    </row>
    <row r="10" customFormat="false" ht="25.6" hidden="false" customHeight="false" outlineLevel="0" collapsed="false">
      <c r="A10" s="28" t="s">
        <v>9</v>
      </c>
      <c r="B10" s="3" t="n">
        <v>17</v>
      </c>
      <c r="C10" s="3" t="n">
        <v>65</v>
      </c>
      <c r="D10" s="29" t="n">
        <f aca="false">B10/(B10+C10)</f>
        <v>0.207317073170732</v>
      </c>
      <c r="E10" s="3" t="n">
        <v>1211</v>
      </c>
      <c r="F10" s="3" t="n">
        <v>1575</v>
      </c>
      <c r="G10" s="3" t="n">
        <v>0.769</v>
      </c>
      <c r="H10" s="31" t="n">
        <f aca="false">G10-'NBA Totals'!D10</f>
        <v>0.019</v>
      </c>
      <c r="I10" s="32" t="n">
        <f aca="false">F10-'NBA Totals'!G10</f>
        <v>-178.533333333333</v>
      </c>
    </row>
    <row r="11" customFormat="false" ht="25.6" hidden="false" customHeight="false" outlineLevel="0" collapsed="false">
      <c r="A11" s="28" t="s">
        <v>10</v>
      </c>
      <c r="B11" s="3" t="n">
        <v>37</v>
      </c>
      <c r="C11" s="3" t="n">
        <v>45</v>
      </c>
      <c r="D11" s="29" t="n">
        <f aca="false">B11/(B11+C11)</f>
        <v>0.451219512195122</v>
      </c>
      <c r="E11" s="3" t="n">
        <v>1271</v>
      </c>
      <c r="F11" s="3" t="n">
        <v>1670</v>
      </c>
      <c r="G11" s="3" t="n">
        <v>0.761</v>
      </c>
      <c r="H11" s="31" t="n">
        <f aca="false">G11-'NBA Totals'!D11</f>
        <v>0.00676271186440702</v>
      </c>
      <c r="I11" s="32" t="n">
        <f aca="false">F11-'NBA Totals'!G11</f>
        <v>-139.2</v>
      </c>
    </row>
    <row r="12" customFormat="false" ht="25.6" hidden="false" customHeight="false" outlineLevel="0" collapsed="false">
      <c r="A12" s="28" t="s">
        <v>11</v>
      </c>
      <c r="B12" s="3" t="n">
        <v>54</v>
      </c>
      <c r="C12" s="3" t="n">
        <v>28</v>
      </c>
      <c r="D12" s="29" t="n">
        <f aca="false">B12/(B12+C12)</f>
        <v>0.658536585365854</v>
      </c>
      <c r="E12" s="3" t="n">
        <v>1313</v>
      </c>
      <c r="F12" s="3" t="n">
        <v>1729</v>
      </c>
      <c r="G12" s="3" t="n">
        <v>0.759</v>
      </c>
      <c r="H12" s="31" t="n">
        <f aca="false">G12-'NBA Totals'!D12</f>
        <v>0.006747747747748</v>
      </c>
      <c r="I12" s="32" t="n">
        <f aca="false">F12-'NBA Totals'!G12</f>
        <v>31.0666666666666</v>
      </c>
    </row>
    <row r="13" customFormat="false" ht="25.6" hidden="false" customHeight="false" outlineLevel="0" collapsed="false">
      <c r="A13" s="28" t="s">
        <v>12</v>
      </c>
      <c r="B13" s="3" t="n">
        <v>36</v>
      </c>
      <c r="C13" s="3" t="n">
        <v>30</v>
      </c>
      <c r="D13" s="29" t="n">
        <f aca="false">B13/(B13+C13)</f>
        <v>0.545454545454545</v>
      </c>
      <c r="E13" s="3" t="n">
        <v>1211</v>
      </c>
      <c r="F13" s="3" t="n">
        <v>1634</v>
      </c>
      <c r="G13" s="3" t="n">
        <v>0.741</v>
      </c>
      <c r="H13" s="31" t="n">
        <f aca="false">G13-'NBA Totals'!D13</f>
        <v>-0.010111111111111</v>
      </c>
      <c r="I13" s="32" t="n">
        <f aca="false">F13-'NBA Totals'!G13</f>
        <v>247.866666666667</v>
      </c>
    </row>
    <row r="14" customFormat="false" ht="25.6" hidden="false" customHeight="false" outlineLevel="0" collapsed="false">
      <c r="A14" s="28" t="s">
        <v>13</v>
      </c>
      <c r="B14" s="3" t="n">
        <v>42</v>
      </c>
      <c r="C14" s="3" t="n">
        <v>40</v>
      </c>
      <c r="D14" s="29" t="n">
        <f aca="false">B14/(B14+C14)</f>
        <v>0.51219512195122</v>
      </c>
      <c r="E14" s="3" t="n">
        <v>1689</v>
      </c>
      <c r="F14" s="3" t="n">
        <v>2087</v>
      </c>
      <c r="G14" s="3" t="n">
        <v>0.809</v>
      </c>
      <c r="H14" s="31" t="n">
        <f aca="false">G14-'NBA Totals'!D14</f>
        <v>0.0467049180327871</v>
      </c>
      <c r="I14" s="32" t="n">
        <f aca="false">F14-'NBA Totals'!G14</f>
        <v>217.033333333333</v>
      </c>
    </row>
    <row r="15" customFormat="false" ht="25.6" hidden="false" customHeight="false" outlineLevel="0" collapsed="false">
      <c r="A15" s="28" t="s">
        <v>14</v>
      </c>
      <c r="B15" s="3" t="n">
        <v>29</v>
      </c>
      <c r="C15" s="3" t="n">
        <v>53</v>
      </c>
      <c r="D15" s="29" t="n">
        <f aca="false">B15/(B15+C15)</f>
        <v>0.353658536585366</v>
      </c>
      <c r="E15" s="3" t="n">
        <v>1376</v>
      </c>
      <c r="F15" s="3" t="n">
        <v>1759</v>
      </c>
      <c r="G15" s="3" t="n">
        <v>0.782</v>
      </c>
      <c r="H15" s="31" t="n">
        <f aca="false">G15-'NBA Totals'!D15</f>
        <v>0.0228163265306121</v>
      </c>
      <c r="I15" s="32" t="n">
        <f aca="false">F15-'NBA Totals'!G15</f>
        <v>-121.333333333333</v>
      </c>
    </row>
    <row r="16" customFormat="false" ht="25.6" hidden="false" customHeight="false" outlineLevel="0" collapsed="false">
      <c r="A16" s="28" t="s">
        <v>15</v>
      </c>
      <c r="B16" s="3" t="n">
        <v>32</v>
      </c>
      <c r="C16" s="3" t="n">
        <v>50</v>
      </c>
      <c r="D16" s="29" t="n">
        <f aca="false">B16/(B16+C16)</f>
        <v>0.390243902439024</v>
      </c>
      <c r="E16" s="3" t="n">
        <v>1490</v>
      </c>
      <c r="F16" s="3" t="n">
        <v>1900</v>
      </c>
      <c r="G16" s="3" t="n">
        <v>0.784</v>
      </c>
      <c r="H16" s="31" t="n">
        <f aca="false">G16-'NBA Totals'!D16</f>
        <v>0.0107206477732791</v>
      </c>
      <c r="I16" s="32" t="n">
        <f aca="false">F16-'NBA Totals'!G16</f>
        <v>-12.3</v>
      </c>
    </row>
    <row r="17" customFormat="false" ht="25.6" hidden="false" customHeight="false" outlineLevel="0" collapsed="false">
      <c r="A17" s="28" t="s">
        <v>16</v>
      </c>
      <c r="B17" s="3" t="n">
        <v>23</v>
      </c>
      <c r="C17" s="3" t="n">
        <v>59</v>
      </c>
      <c r="D17" s="29" t="n">
        <f aca="false">B17/(B17+C17)</f>
        <v>0.280487804878049</v>
      </c>
      <c r="E17" s="3" t="n">
        <v>1524</v>
      </c>
      <c r="F17" s="3" t="n">
        <v>2095</v>
      </c>
      <c r="G17" s="3" t="n">
        <v>0.727</v>
      </c>
      <c r="H17" s="31" t="n">
        <f aca="false">G17-'NBA Totals'!D17</f>
        <v>-0.028020080321285</v>
      </c>
      <c r="I17" s="32" t="n">
        <f aca="false">F17-'NBA Totals'!G17</f>
        <v>174.2</v>
      </c>
    </row>
    <row r="18" customFormat="false" ht="25.6" hidden="false" customHeight="false" outlineLevel="0" collapsed="false">
      <c r="A18" s="28" t="s">
        <v>17</v>
      </c>
      <c r="B18" s="3" t="n">
        <v>33</v>
      </c>
      <c r="C18" s="3" t="n">
        <v>49</v>
      </c>
      <c r="D18" s="29" t="n">
        <f aca="false">B18/(B18+C18)</f>
        <v>0.402439024390244</v>
      </c>
      <c r="E18" s="3" t="n">
        <v>1714</v>
      </c>
      <c r="F18" s="3" t="n">
        <v>2396</v>
      </c>
      <c r="G18" s="3" t="n">
        <v>0.715</v>
      </c>
      <c r="H18" s="31" t="n">
        <f aca="false">G18-'NBA Totals'!D18</f>
        <v>-0.0359578544061301</v>
      </c>
      <c r="I18" s="32" t="n">
        <f aca="false">F18-'NBA Totals'!G18</f>
        <v>389.966666666667</v>
      </c>
    </row>
    <row r="19" customFormat="false" ht="25.6" hidden="false" customHeight="false" outlineLevel="0" collapsed="false">
      <c r="A19" s="28" t="s">
        <v>18</v>
      </c>
      <c r="B19" s="3" t="n">
        <v>23</v>
      </c>
      <c r="C19" s="3" t="n">
        <v>59</v>
      </c>
      <c r="D19" s="29" t="n">
        <f aca="false">B19/(B19+C19)</f>
        <v>0.280487804878049</v>
      </c>
      <c r="E19" s="3" t="n">
        <v>1878</v>
      </c>
      <c r="F19" s="30" t="n">
        <v>2587</v>
      </c>
      <c r="G19" s="3" t="n">
        <v>0.726</v>
      </c>
      <c r="H19" s="31" t="n">
        <f aca="false">G19-'NBA Totals'!D19</f>
        <v>-0.019247148288973</v>
      </c>
      <c r="I19" s="32" t="n">
        <f aca="false">F19-'NBA Totals'!G19</f>
        <v>558.366666666667</v>
      </c>
    </row>
    <row r="20" customFormat="false" ht="25.6" hidden="false" customHeight="false" outlineLevel="0" collapsed="false">
      <c r="A20" s="28" t="s">
        <v>19</v>
      </c>
      <c r="B20" s="3" t="n">
        <v>33</v>
      </c>
      <c r="C20" s="3" t="n">
        <v>49</v>
      </c>
      <c r="D20" s="29" t="n">
        <f aca="false">B20/(B20+C20)</f>
        <v>0.402439024390244</v>
      </c>
      <c r="E20" s="3" t="n">
        <v>1580</v>
      </c>
      <c r="F20" s="3" t="n">
        <v>2060</v>
      </c>
      <c r="G20" s="3" t="n">
        <v>0.767</v>
      </c>
      <c r="H20" s="31" t="n">
        <f aca="false">G20-'NBA Totals'!D20</f>
        <v>0.012210727969349</v>
      </c>
      <c r="I20" s="32" t="n">
        <f aca="false">F20-'NBA Totals'!G20</f>
        <v>65.8333333333333</v>
      </c>
    </row>
    <row r="21" customFormat="false" ht="25.6" hidden="false" customHeight="false" outlineLevel="0" collapsed="false">
      <c r="A21" s="28" t="s">
        <v>20</v>
      </c>
      <c r="B21" s="3" t="n">
        <v>39</v>
      </c>
      <c r="C21" s="3" t="n">
        <v>43</v>
      </c>
      <c r="D21" s="29" t="n">
        <f aca="false">B21/(B21+C21)</f>
        <v>0.475609756097561</v>
      </c>
      <c r="E21" s="3" t="n">
        <v>1374</v>
      </c>
      <c r="F21" s="3" t="n">
        <v>1732</v>
      </c>
      <c r="G21" s="3" t="n">
        <v>0.793</v>
      </c>
      <c r="H21" s="31" t="n">
        <f aca="false">G21-'NBA Totals'!D21</f>
        <v>0.040933884297521</v>
      </c>
      <c r="I21" s="32" t="n">
        <f aca="false">F21-'NBA Totals'!G21</f>
        <v>-182.689655172414</v>
      </c>
    </row>
    <row r="22" customFormat="false" ht="25.6" hidden="false" customHeight="false" outlineLevel="0" collapsed="false">
      <c r="A22" s="28" t="s">
        <v>21</v>
      </c>
      <c r="B22" s="3" t="n">
        <v>37</v>
      </c>
      <c r="C22" s="3" t="n">
        <v>45</v>
      </c>
      <c r="D22" s="29" t="n">
        <f aca="false">B22/(B22+C22)</f>
        <v>0.451219512195122</v>
      </c>
      <c r="E22" s="3" t="n">
        <v>1320</v>
      </c>
      <c r="F22" s="3" t="n">
        <v>1620</v>
      </c>
      <c r="G22" s="3" t="n">
        <v>0.815</v>
      </c>
      <c r="H22" s="31" t="n">
        <f aca="false">G22-'NBA Totals'!D22</f>
        <v>0.056803278688525</v>
      </c>
      <c r="I22" s="32" t="n">
        <f aca="false">F22-'NBA Totals'!G22</f>
        <v>-312.206896551724</v>
      </c>
    </row>
    <row r="23" customFormat="false" ht="25.6" hidden="false" customHeight="false" outlineLevel="0" collapsed="false">
      <c r="A23" s="28" t="s">
        <v>22</v>
      </c>
      <c r="B23" s="3" t="n">
        <v>30</v>
      </c>
      <c r="C23" s="3" t="n">
        <v>52</v>
      </c>
      <c r="D23" s="29" t="n">
        <f aca="false">B23/(B23+C23)</f>
        <v>0.365853658536585</v>
      </c>
      <c r="E23" s="3" t="n">
        <v>1406</v>
      </c>
      <c r="F23" s="3" t="n">
        <v>1786</v>
      </c>
      <c r="G23" s="3" t="n">
        <v>0.787</v>
      </c>
      <c r="H23" s="31" t="n">
        <f aca="false">G23-'NBA Totals'!D23</f>
        <v>0.034899159663866</v>
      </c>
      <c r="I23" s="32" t="n">
        <f aca="false">F23-'NBA Totals'!G23</f>
        <v>-34.6896551724137</v>
      </c>
    </row>
    <row r="24" customFormat="false" ht="25.6" hidden="false" customHeight="false" outlineLevel="0" collapsed="false">
      <c r="A24" s="28" t="s">
        <v>23</v>
      </c>
      <c r="B24" s="3" t="n">
        <v>48</v>
      </c>
      <c r="C24" s="3" t="n">
        <v>34</v>
      </c>
      <c r="D24" s="29" t="n">
        <f aca="false">B24/(B24+C24)</f>
        <v>0.585365853658537</v>
      </c>
      <c r="E24" s="3" t="n">
        <v>1374</v>
      </c>
      <c r="F24" s="3" t="n">
        <v>1727</v>
      </c>
      <c r="G24" s="30" t="n">
        <v>0.796</v>
      </c>
      <c r="H24" s="31" t="n">
        <f aca="false">G24-'NBA Totals'!D24</f>
        <v>0.0490120481927711</v>
      </c>
      <c r="I24" s="32" t="n">
        <f aca="false">F24-'NBA Totals'!G24</f>
        <v>-128.241379310345</v>
      </c>
    </row>
    <row r="25" customFormat="false" ht="25.6" hidden="false" customHeight="false" outlineLevel="0" collapsed="false">
      <c r="A25" s="28" t="s">
        <v>24</v>
      </c>
      <c r="B25" s="3" t="n">
        <v>50</v>
      </c>
      <c r="C25" s="3" t="n">
        <v>32</v>
      </c>
      <c r="D25" s="29" t="n">
        <f aca="false">B25/(B25+C25)</f>
        <v>0.609756097560976</v>
      </c>
      <c r="E25" s="3" t="n">
        <v>1410</v>
      </c>
      <c r="F25" s="3" t="n">
        <v>1805</v>
      </c>
      <c r="G25" s="3" t="n">
        <v>0.781</v>
      </c>
      <c r="H25" s="31" t="n">
        <f aca="false">G25-'NBA Totals'!D25</f>
        <v>0.03001185770751</v>
      </c>
      <c r="I25" s="32" t="n">
        <f aca="false">F25-'NBA Totals'!G25</f>
        <v>-95.655172413793</v>
      </c>
    </row>
    <row r="26" customFormat="false" ht="25.6" hidden="false" customHeight="false" outlineLevel="0" collapsed="false">
      <c r="A26" s="28" t="s">
        <v>27</v>
      </c>
      <c r="B26" s="3" t="n">
        <v>27</v>
      </c>
      <c r="C26" s="3" t="n">
        <v>23</v>
      </c>
      <c r="D26" s="29" t="n">
        <f aca="false">B26/(B26+C26)</f>
        <v>0.54</v>
      </c>
      <c r="E26" s="3" t="n">
        <v>892</v>
      </c>
      <c r="F26" s="3" t="n">
        <v>1218</v>
      </c>
      <c r="G26" s="3" t="n">
        <v>0.732</v>
      </c>
      <c r="H26" s="31" t="n">
        <f aca="false">G26-'NBA Totals'!D26</f>
        <v>0.00331782945736403</v>
      </c>
      <c r="I26" s="32" t="n">
        <f aca="false">F26-'NBA Totals'!G26</f>
        <v>0.72413793103442</v>
      </c>
    </row>
    <row r="27" customFormat="false" ht="25.6" hidden="false" customHeight="false" outlineLevel="0" collapsed="false">
      <c r="A27" s="28" t="s">
        <v>30</v>
      </c>
      <c r="B27" s="3" t="n">
        <v>43</v>
      </c>
      <c r="C27" s="3" t="n">
        <v>39</v>
      </c>
      <c r="D27" s="29" t="n">
        <f aca="false">B27/(B27+C27)</f>
        <v>0.524390243902439</v>
      </c>
      <c r="E27" s="3" t="n">
        <v>1399</v>
      </c>
      <c r="F27" s="3" t="n">
        <v>1812</v>
      </c>
      <c r="G27" s="3" t="n">
        <v>0.772</v>
      </c>
      <c r="H27" s="31" t="n">
        <f aca="false">G27-'NBA Totals'!D27</f>
        <v>0.034357414448669</v>
      </c>
      <c r="I27" s="32" t="n">
        <f aca="false">F27-'NBA Totals'!G27</f>
        <v>-187.137931034483</v>
      </c>
    </row>
    <row r="28" customFormat="false" ht="25.6" hidden="false" customHeight="false" outlineLevel="0" collapsed="false">
      <c r="A28" s="28" t="s">
        <v>31</v>
      </c>
      <c r="B28" s="3" t="n">
        <v>57</v>
      </c>
      <c r="C28" s="3" t="n">
        <v>25</v>
      </c>
      <c r="D28" s="29" t="n">
        <f aca="false">B28/(B28+C28)</f>
        <v>0.695121951219512</v>
      </c>
      <c r="E28" s="3" t="n">
        <v>1585</v>
      </c>
      <c r="F28" s="3" t="n">
        <v>2119</v>
      </c>
      <c r="G28" s="3" t="n">
        <v>0.748</v>
      </c>
      <c r="H28" s="31" t="n">
        <f aca="false">G28-'NBA Totals'!D28</f>
        <v>0.00886956521739102</v>
      </c>
      <c r="I28" s="32" t="n">
        <f aca="false">F28-'NBA Totals'!G28</f>
        <v>174</v>
      </c>
    </row>
    <row r="29" customFormat="false" ht="25.6" hidden="false" customHeight="false" outlineLevel="0" collapsed="false">
      <c r="A29" s="28" t="s">
        <v>32</v>
      </c>
      <c r="B29" s="3" t="n">
        <v>47</v>
      </c>
      <c r="C29" s="3" t="n">
        <v>35</v>
      </c>
      <c r="D29" s="29" t="n">
        <f aca="false">B29/(B29+C29)</f>
        <v>0.573170731707317</v>
      </c>
      <c r="E29" s="3" t="n">
        <v>1480</v>
      </c>
      <c r="F29" s="3" t="n">
        <v>1954</v>
      </c>
      <c r="G29" s="3" t="n">
        <v>0.757</v>
      </c>
      <c r="H29" s="31" t="n">
        <f aca="false">G29-'NBA Totals'!D29</f>
        <v>0.018363636363636</v>
      </c>
      <c r="I29" s="32" t="n">
        <f aca="false">F29-'NBA Totals'!G29</f>
        <v>-56.8275862068965</v>
      </c>
    </row>
    <row r="30" customFormat="false" ht="25.6" hidden="false" customHeight="false" outlineLevel="0" collapsed="false">
      <c r="A30" s="28" t="s">
        <v>33</v>
      </c>
      <c r="B30" s="3" t="n">
        <v>55</v>
      </c>
      <c r="C30" s="3" t="n">
        <v>27</v>
      </c>
      <c r="D30" s="29" t="n">
        <f aca="false">B30/(B30+C30)</f>
        <v>0.670731707317073</v>
      </c>
      <c r="E30" s="3" t="n">
        <v>1552</v>
      </c>
      <c r="F30" s="3" t="n">
        <v>2114</v>
      </c>
      <c r="G30" s="3" t="n">
        <v>0.734</v>
      </c>
      <c r="H30" s="31" t="n">
        <f aca="false">G30-'NBA Totals'!D30</f>
        <v>-0.000317343173432016</v>
      </c>
      <c r="I30" s="32" t="n">
        <f aca="false">F30-'NBA Totals'!G30</f>
        <v>45.7777777777778</v>
      </c>
    </row>
    <row r="31" customFormat="false" ht="25.6" hidden="false" customHeight="false" outlineLevel="0" collapsed="false">
      <c r="A31" s="28" t="s">
        <v>34</v>
      </c>
      <c r="B31" s="3" t="n">
        <v>57</v>
      </c>
      <c r="C31" s="3" t="n">
        <v>25</v>
      </c>
      <c r="D31" s="29" t="n">
        <f aca="false">B31/(B31+C31)</f>
        <v>0.695121951219512</v>
      </c>
      <c r="E31" s="3" t="n">
        <v>1564</v>
      </c>
      <c r="F31" s="3" t="n">
        <v>2097</v>
      </c>
      <c r="G31" s="3" t="n">
        <v>0.746</v>
      </c>
      <c r="H31" s="31" t="n">
        <f aca="false">G31-'NBA Totals'!D31</f>
        <v>0.00915789473684203</v>
      </c>
      <c r="I31" s="32" t="n">
        <f aca="false">F31-'NBA Totals'!G31</f>
        <v>54.6296296296296</v>
      </c>
    </row>
    <row r="32" customFormat="false" ht="25.6" hidden="false" customHeight="false" outlineLevel="0" collapsed="false">
      <c r="A32" s="28" t="s">
        <v>35</v>
      </c>
      <c r="B32" s="3" t="n">
        <v>60</v>
      </c>
      <c r="C32" s="3" t="n">
        <v>22</v>
      </c>
      <c r="D32" s="29" t="n">
        <f aca="false">B32/(B32+C32)</f>
        <v>0.731707317073171</v>
      </c>
      <c r="E32" s="3" t="n">
        <v>1717</v>
      </c>
      <c r="F32" s="3" t="n">
        <v>2316</v>
      </c>
      <c r="G32" s="3" t="n">
        <v>0.741</v>
      </c>
      <c r="H32" s="31" t="n">
        <f aca="false">G32-'NBA Totals'!D32</f>
        <v>-0.013512635379061</v>
      </c>
      <c r="I32" s="32" t="n">
        <f aca="false">F32-'NBA Totals'!G32</f>
        <v>208.222222222222</v>
      </c>
    </row>
    <row r="33" customFormat="false" ht="25.6" hidden="false" customHeight="false" outlineLevel="0" collapsed="false">
      <c r="A33" s="28" t="s">
        <v>36</v>
      </c>
      <c r="B33" s="3" t="n">
        <v>51</v>
      </c>
      <c r="C33" s="3" t="n">
        <v>31</v>
      </c>
      <c r="D33" s="29" t="n">
        <f aca="false">B33/(B33+C33)</f>
        <v>0.621951219512195</v>
      </c>
      <c r="E33" s="3" t="n">
        <v>1503</v>
      </c>
      <c r="F33" s="3" t="n">
        <v>2049</v>
      </c>
      <c r="G33" s="3" t="n">
        <v>0.734</v>
      </c>
      <c r="H33" s="31" t="n">
        <f aca="false">G33-'NBA Totals'!D33</f>
        <v>-0.0225543071161051</v>
      </c>
      <c r="I33" s="32" t="n">
        <f aca="false">F33-'NBA Totals'!G33</f>
        <v>29.7407407407406</v>
      </c>
    </row>
    <row r="34" customFormat="false" ht="25.6" hidden="false" customHeight="false" outlineLevel="0" collapsed="false">
      <c r="A34" s="28" t="s">
        <v>37</v>
      </c>
      <c r="B34" s="3" t="n">
        <v>39</v>
      </c>
      <c r="C34" s="3" t="n">
        <v>43</v>
      </c>
      <c r="D34" s="29" t="n">
        <f aca="false">B34/(B34+C34)</f>
        <v>0.475609756097561</v>
      </c>
      <c r="E34" s="3" t="n">
        <v>1654</v>
      </c>
      <c r="F34" s="3" t="n">
        <v>2147</v>
      </c>
      <c r="G34" s="3" t="n">
        <v>0.77</v>
      </c>
      <c r="H34" s="31" t="n">
        <f aca="false">G34-'NBA Totals'!D34</f>
        <v>0.00655913978494604</v>
      </c>
      <c r="I34" s="32" t="n">
        <f aca="false">F34-'NBA Totals'!G34</f>
        <v>39.1481481481483</v>
      </c>
    </row>
    <row r="35" customFormat="false" ht="25.6" hidden="false" customHeight="false" outlineLevel="0" collapsed="false">
      <c r="A35" s="28" t="s">
        <v>38</v>
      </c>
      <c r="B35" s="3" t="n">
        <v>45</v>
      </c>
      <c r="C35" s="3" t="n">
        <v>37</v>
      </c>
      <c r="D35" s="29" t="n">
        <f aca="false">B35/(B35+C35)</f>
        <v>0.548780487804878</v>
      </c>
      <c r="E35" s="3" t="n">
        <v>1775</v>
      </c>
      <c r="F35" s="3" t="n">
        <v>2349</v>
      </c>
      <c r="G35" s="3" t="n">
        <v>0.756</v>
      </c>
      <c r="H35" s="31" t="n">
        <f aca="false">G35-'NBA Totals'!D35</f>
        <v>-0.00891228070175398</v>
      </c>
      <c r="I35" s="32" t="n">
        <f aca="false">F35-'NBA Totals'!G35</f>
        <v>261.444444444444</v>
      </c>
    </row>
    <row r="36" customFormat="false" ht="25.6" hidden="false" customHeight="false" outlineLevel="0" collapsed="false">
      <c r="A36" s="28" t="s">
        <v>39</v>
      </c>
      <c r="B36" s="3" t="n">
        <v>52</v>
      </c>
      <c r="C36" s="3" t="n">
        <v>30</v>
      </c>
      <c r="D36" s="29" t="n">
        <f aca="false">B36/(B36+C36)</f>
        <v>0.634146341463415</v>
      </c>
      <c r="E36" s="3" t="n">
        <v>1779</v>
      </c>
      <c r="F36" s="3" t="n">
        <v>2366</v>
      </c>
      <c r="G36" s="3" t="n">
        <v>0.752</v>
      </c>
      <c r="H36" s="31" t="n">
        <f aca="false">G36-'NBA Totals'!D36</f>
        <v>-0.015361111111111</v>
      </c>
      <c r="I36" s="32" t="n">
        <f aca="false">F36-'NBA Totals'!G36</f>
        <v>275.56</v>
      </c>
    </row>
    <row r="37" customFormat="false" ht="25.6" hidden="false" customHeight="false" outlineLevel="0" collapsed="false">
      <c r="A37" s="28" t="s">
        <v>40</v>
      </c>
      <c r="B37" s="3" t="n">
        <v>38</v>
      </c>
      <c r="C37" s="3" t="n">
        <v>44</v>
      </c>
      <c r="D37" s="29" t="n">
        <f aca="false">B37/(B37+C37)</f>
        <v>0.463414634146342</v>
      </c>
      <c r="E37" s="3" t="n">
        <v>1750</v>
      </c>
      <c r="F37" s="3" t="n">
        <v>2306</v>
      </c>
      <c r="G37" s="3" t="n">
        <v>0.759</v>
      </c>
      <c r="H37" s="31" t="n">
        <f aca="false">G37-'NBA Totals'!D37</f>
        <v>-0.00732302405498297</v>
      </c>
      <c r="I37" s="32" t="n">
        <f aca="false">F37-'NBA Totals'!G37</f>
        <v>136.04347826087</v>
      </c>
    </row>
    <row r="38" customFormat="false" ht="25.6" hidden="false" customHeight="false" outlineLevel="0" collapsed="false">
      <c r="A38" s="28" t="s">
        <v>41</v>
      </c>
      <c r="B38" s="3" t="n">
        <v>24</v>
      </c>
      <c r="C38" s="3" t="n">
        <v>58</v>
      </c>
      <c r="D38" s="29" t="n">
        <f aca="false">B38/(B38+C38)</f>
        <v>0.292682926829268</v>
      </c>
      <c r="E38" s="3" t="n">
        <v>1725</v>
      </c>
      <c r="F38" s="3" t="n">
        <v>2362</v>
      </c>
      <c r="G38" s="3" t="n">
        <v>0.73</v>
      </c>
      <c r="H38" s="31" t="n">
        <f aca="false">G38-'NBA Totals'!D38</f>
        <v>-0.030655737704918</v>
      </c>
      <c r="I38" s="32" t="n">
        <f aca="false">F38-'NBA Totals'!G38</f>
        <v>77</v>
      </c>
    </row>
    <row r="39" customFormat="false" ht="25.6" hidden="false" customHeight="false" outlineLevel="0" collapsed="false">
      <c r="A39" s="28" t="s">
        <v>42</v>
      </c>
      <c r="B39" s="3" t="n">
        <v>23</v>
      </c>
      <c r="C39" s="3" t="n">
        <v>59</v>
      </c>
      <c r="D39" s="29" t="n">
        <f aca="false">B39/(B39+C39)</f>
        <v>0.280487804878049</v>
      </c>
      <c r="E39" s="3" t="n">
        <v>1534</v>
      </c>
      <c r="F39" s="3" t="n">
        <v>2237</v>
      </c>
      <c r="G39" s="3" t="n">
        <v>0.686</v>
      </c>
      <c r="H39" s="31" t="n">
        <f aca="false">G39-'NBA Totals'!D39</f>
        <v>-0.069775577557756</v>
      </c>
      <c r="I39" s="32" t="n">
        <f aca="false">F39-'NBA Totals'!G39</f>
        <v>-35</v>
      </c>
    </row>
    <row r="40" customFormat="false" ht="25.6" hidden="false" customHeight="false" outlineLevel="0" collapsed="false">
      <c r="A40" s="28" t="s">
        <v>43</v>
      </c>
      <c r="B40" s="3" t="n">
        <v>24</v>
      </c>
      <c r="C40" s="3" t="n">
        <v>58</v>
      </c>
      <c r="D40" s="29" t="n">
        <f aca="false">B40/(B40+C40)</f>
        <v>0.292682926829268</v>
      </c>
      <c r="E40" s="3" t="n">
        <v>1706</v>
      </c>
      <c r="F40" s="3" t="n">
        <v>2350</v>
      </c>
      <c r="G40" s="3" t="n">
        <v>0.726</v>
      </c>
      <c r="H40" s="31" t="n">
        <f aca="false">G40-'NBA Totals'!D40</f>
        <v>-0.035904761904762</v>
      </c>
      <c r="I40" s="32" t="n">
        <f aca="false">F40-'NBA Totals'!G40</f>
        <v>152.260869565218</v>
      </c>
    </row>
    <row r="41" customFormat="false" ht="25.6" hidden="false" customHeight="false" outlineLevel="0" collapsed="false">
      <c r="A41" s="28" t="s">
        <v>44</v>
      </c>
      <c r="B41" s="3" t="n">
        <v>47</v>
      </c>
      <c r="C41" s="3" t="n">
        <v>35</v>
      </c>
      <c r="D41" s="29" t="n">
        <f aca="false">B41/(B41+C41)</f>
        <v>0.573170731707317</v>
      </c>
      <c r="E41" s="3" t="n">
        <v>1944</v>
      </c>
      <c r="F41" s="3" t="n">
        <v>2510</v>
      </c>
      <c r="G41" s="3" t="n">
        <v>0.775</v>
      </c>
      <c r="H41" s="31" t="n">
        <f aca="false">G41-'NBA Totals'!D41</f>
        <v>0.014057239057239</v>
      </c>
      <c r="I41" s="32" t="n">
        <f aca="false">F41-'NBA Totals'!G41</f>
        <v>299.521739130435</v>
      </c>
    </row>
    <row r="42" customFormat="false" ht="25.6" hidden="false" customHeight="false" outlineLevel="0" collapsed="false">
      <c r="A42" s="28" t="s">
        <v>45</v>
      </c>
      <c r="B42" s="3" t="n">
        <v>44</v>
      </c>
      <c r="C42" s="3" t="n">
        <v>38</v>
      </c>
      <c r="D42" s="29" t="n">
        <f aca="false">B42/(B42+C42)</f>
        <v>0.536585365853659</v>
      </c>
      <c r="E42" s="3" t="n">
        <v>1621</v>
      </c>
      <c r="F42" s="3" t="n">
        <v>2282</v>
      </c>
      <c r="G42" s="3" t="n">
        <v>0.71</v>
      </c>
      <c r="H42" s="31" t="n">
        <f aca="false">G42-'NBA Totals'!D42</f>
        <v>-0.0285159010600711</v>
      </c>
      <c r="I42" s="32" t="n">
        <f aca="false">F42-'NBA Totals'!G42</f>
        <v>182.869565217391</v>
      </c>
    </row>
    <row r="43" customFormat="false" ht="25.6" hidden="false" customHeight="false" outlineLevel="0" collapsed="false">
      <c r="A43" s="28" t="s">
        <v>46</v>
      </c>
      <c r="B43" s="3" t="n">
        <v>33</v>
      </c>
      <c r="C43" s="3" t="n">
        <v>49</v>
      </c>
      <c r="D43" s="29" t="n">
        <f aca="false">B43/(B43+C43)</f>
        <v>0.402439024390244</v>
      </c>
      <c r="E43" s="3" t="n">
        <v>1603</v>
      </c>
      <c r="F43" s="3" t="n">
        <v>2171</v>
      </c>
      <c r="G43" s="3" t="n">
        <v>0.738</v>
      </c>
      <c r="H43" s="31" t="n">
        <f aca="false">G43-'NBA Totals'!D43</f>
        <v>-0.00675524475524503</v>
      </c>
      <c r="I43" s="32" t="n">
        <f aca="false">F43-'NBA Totals'!G43</f>
        <v>41.7391304347825</v>
      </c>
    </row>
    <row r="44" customFormat="false" ht="25.6" hidden="false" customHeight="false" outlineLevel="0" collapsed="false">
      <c r="A44" s="28" t="s">
        <v>47</v>
      </c>
      <c r="B44" s="3" t="n">
        <v>50</v>
      </c>
      <c r="C44" s="3" t="n">
        <v>32</v>
      </c>
      <c r="D44" s="29" t="n">
        <f aca="false">B44/(B44+C44)</f>
        <v>0.609756097560976</v>
      </c>
      <c r="E44" s="3" t="n">
        <v>1783</v>
      </c>
      <c r="F44" s="3" t="n">
        <v>2386</v>
      </c>
      <c r="G44" s="3" t="n">
        <v>0.747</v>
      </c>
      <c r="H44" s="31" t="n">
        <f aca="false">G44-'NBA Totals'!D44</f>
        <v>-0.00386505190311404</v>
      </c>
      <c r="I44" s="32" t="n">
        <f aca="false">F44-'NBA Totals'!G44</f>
        <v>234.565217391305</v>
      </c>
    </row>
    <row r="45" customFormat="false" ht="25.6" hidden="false" customHeight="false" outlineLevel="0" collapsed="false">
      <c r="A45" s="28" t="s">
        <v>48</v>
      </c>
      <c r="B45" s="3" t="n">
        <v>39</v>
      </c>
      <c r="C45" s="3" t="n">
        <v>43</v>
      </c>
      <c r="D45" s="29" t="n">
        <f aca="false">B45/(B45+C45)</f>
        <v>0.475609756097561</v>
      </c>
      <c r="E45" s="3" t="n">
        <v>1698</v>
      </c>
      <c r="F45" s="3" t="n">
        <v>2274</v>
      </c>
      <c r="G45" s="3" t="n">
        <v>0.747</v>
      </c>
      <c r="H45" s="31" t="n">
        <f aca="false">G45-'NBA Totals'!D45</f>
        <v>-0.019187050359712</v>
      </c>
      <c r="I45" s="32" t="n">
        <f aca="false">F45-'NBA Totals'!G45</f>
        <v>204.227272727273</v>
      </c>
    </row>
    <row r="46" customFormat="false" ht="25.6" hidden="false" customHeight="false" outlineLevel="0" collapsed="false">
      <c r="A46" s="28" t="s">
        <v>49</v>
      </c>
      <c r="B46" s="3" t="n">
        <v>31</v>
      </c>
      <c r="C46" s="3" t="n">
        <v>51</v>
      </c>
      <c r="D46" s="29" t="n">
        <f aca="false">B46/(B46+C46)</f>
        <v>0.378048780487805</v>
      </c>
      <c r="E46" s="3" t="n">
        <v>1478</v>
      </c>
      <c r="F46" s="3" t="n">
        <v>2111</v>
      </c>
      <c r="G46" s="3" t="n">
        <v>0.7</v>
      </c>
      <c r="H46" s="31" t="n">
        <f aca="false">G46-'NBA Totals'!D46</f>
        <v>-0.0526501766784451</v>
      </c>
      <c r="I46" s="32" t="n">
        <f aca="false">F46-'NBA Totals'!G46</f>
        <v>1.68181818181802</v>
      </c>
    </row>
    <row r="47" customFormat="false" ht="25.6" hidden="false" customHeight="false" outlineLevel="0" collapsed="false">
      <c r="A47" s="28" t="s">
        <v>50</v>
      </c>
      <c r="B47" s="3" t="n">
        <v>43</v>
      </c>
      <c r="C47" s="3" t="n">
        <v>39</v>
      </c>
      <c r="D47" s="29" t="n">
        <f aca="false">B47/(B47+C47)</f>
        <v>0.524390243902439</v>
      </c>
      <c r="E47" s="3" t="n">
        <v>1670</v>
      </c>
      <c r="F47" s="3" t="n">
        <v>2225</v>
      </c>
      <c r="G47" s="3" t="n">
        <v>0.751</v>
      </c>
      <c r="H47" s="31" t="n">
        <f aca="false">G47-'NBA Totals'!D47</f>
        <v>-0.00252112676056304</v>
      </c>
      <c r="I47" s="32" t="n">
        <f aca="false">F47-'NBA Totals'!G47</f>
        <v>110.590909090909</v>
      </c>
    </row>
    <row r="48" customFormat="false" ht="25.6" hidden="false" customHeight="false" outlineLevel="0" collapsed="false">
      <c r="A48" s="28" t="s">
        <v>51</v>
      </c>
      <c r="B48" s="3" t="n">
        <v>40</v>
      </c>
      <c r="C48" s="3" t="n">
        <v>42</v>
      </c>
      <c r="D48" s="29" t="n">
        <f aca="false">B48/(B48+C48)</f>
        <v>0.487804878048781</v>
      </c>
      <c r="E48" s="3" t="n">
        <v>1587</v>
      </c>
      <c r="F48" s="3" t="n">
        <v>2078</v>
      </c>
      <c r="G48" s="3" t="n">
        <v>0.764</v>
      </c>
      <c r="H48" s="31" t="n">
        <f aca="false">G48-'NBA Totals'!D48</f>
        <v>0.0130974729241881</v>
      </c>
      <c r="I48" s="32" t="n">
        <f aca="false">F48-'NBA Totals'!G48</f>
        <v>7.0454545454545</v>
      </c>
    </row>
    <row r="49" customFormat="false" ht="25.6" hidden="false" customHeight="false" outlineLevel="0" collapsed="false">
      <c r="A49" s="28" t="s">
        <v>52</v>
      </c>
      <c r="B49" s="3" t="n">
        <v>38</v>
      </c>
      <c r="C49" s="3" t="n">
        <v>44</v>
      </c>
      <c r="D49" s="29" t="n">
        <f aca="false">B49/(B49+C49)</f>
        <v>0.463414634146342</v>
      </c>
      <c r="E49" s="3" t="n">
        <v>1532</v>
      </c>
      <c r="F49" s="3" t="n">
        <v>1985</v>
      </c>
      <c r="G49" s="3" t="n">
        <v>0.772</v>
      </c>
      <c r="H49" s="31" t="n">
        <f aca="false">G49-'NBA Totals'!D49</f>
        <v>0.02107063197026</v>
      </c>
      <c r="I49" s="32" t="n">
        <f aca="false">F49-'NBA Totals'!G49</f>
        <v>-513.166666666667</v>
      </c>
    </row>
    <row r="50" customFormat="false" ht="25.6" hidden="false" customHeight="false" outlineLevel="0" collapsed="false">
      <c r="A50" s="28" t="s">
        <v>53</v>
      </c>
      <c r="B50" s="3" t="n">
        <v>40</v>
      </c>
      <c r="C50" s="3" t="n">
        <v>42</v>
      </c>
      <c r="D50" s="29" t="n">
        <f aca="false">B50/(B50+C50)</f>
        <v>0.487804878048781</v>
      </c>
      <c r="E50" s="3" t="n">
        <v>1518</v>
      </c>
      <c r="F50" s="3" t="n">
        <v>1967</v>
      </c>
      <c r="G50" s="3" t="n">
        <v>0.772</v>
      </c>
      <c r="H50" s="31" t="n">
        <f aca="false">G50-'NBA Totals'!D50</f>
        <v>0.00612698412698398</v>
      </c>
      <c r="I50" s="32" t="n">
        <f aca="false">F50-'NBA Totals'!G50</f>
        <v>-345.944444444444</v>
      </c>
    </row>
    <row r="51" customFormat="false" ht="25.6" hidden="false" customHeight="false" outlineLevel="0" collapsed="false">
      <c r="A51" s="28" t="s">
        <v>54</v>
      </c>
      <c r="B51" s="3" t="n">
        <v>49</v>
      </c>
      <c r="C51" s="3" t="n">
        <v>33</v>
      </c>
      <c r="D51" s="29" t="n">
        <f aca="false">B51/(B51+C51)</f>
        <v>0.597560975609756</v>
      </c>
      <c r="E51" s="3" t="n">
        <v>1350</v>
      </c>
      <c r="F51" s="3" t="n">
        <v>1738</v>
      </c>
      <c r="G51" s="3" t="n">
        <v>0.777</v>
      </c>
      <c r="H51" s="31" t="n">
        <f aca="false">G51-'NBA Totals'!D51</f>
        <v>0.005346456692913</v>
      </c>
      <c r="I51" s="32" t="n">
        <f aca="false">F51-'NBA Totals'!G51</f>
        <v>-591</v>
      </c>
    </row>
    <row r="52" customFormat="false" ht="25.6" hidden="false" customHeight="false" outlineLevel="0" collapsed="false">
      <c r="A52" s="28" t="s">
        <v>55</v>
      </c>
      <c r="B52" s="3" t="n">
        <v>57</v>
      </c>
      <c r="C52" s="3" t="n">
        <v>25</v>
      </c>
      <c r="D52" s="29" t="n">
        <f aca="false">B52/(B52+C52)</f>
        <v>0.695121951219512</v>
      </c>
      <c r="E52" s="3" t="n">
        <v>1356</v>
      </c>
      <c r="F52" s="3" t="n">
        <v>1739</v>
      </c>
      <c r="G52" s="3" t="n">
        <v>0.78</v>
      </c>
      <c r="H52" s="31" t="n">
        <f aca="false">G52-'NBA Totals'!D52</f>
        <v>0.021106719367589</v>
      </c>
      <c r="I52" s="32" t="n">
        <f aca="false">F52-'NBA Totals'!G52</f>
        <v>-691.941176470588</v>
      </c>
    </row>
    <row r="53" customFormat="false" ht="25.6" hidden="false" customHeight="false" outlineLevel="0" collapsed="false">
      <c r="A53" s="28" t="s">
        <v>56</v>
      </c>
      <c r="B53" s="3" t="n">
        <v>48</v>
      </c>
      <c r="C53" s="3" t="n">
        <v>34</v>
      </c>
      <c r="D53" s="29" t="n">
        <f aca="false">B53/(B53+C53)</f>
        <v>0.585365853658537</v>
      </c>
      <c r="E53" s="3" t="n">
        <v>1743</v>
      </c>
      <c r="F53" s="3" t="n">
        <v>2303</v>
      </c>
      <c r="G53" s="3" t="n">
        <v>0.757</v>
      </c>
      <c r="H53" s="31" t="n">
        <f aca="false">G53-'NBA Totals'!D53</f>
        <v>0.010205128205128</v>
      </c>
      <c r="I53" s="32" t="n">
        <f aca="false">F53-'NBA Totals'!G53</f>
        <v>-564</v>
      </c>
    </row>
    <row r="54" customFormat="false" ht="25.6" hidden="false" customHeight="false" outlineLevel="0" collapsed="false">
      <c r="A54" s="28" t="s">
        <v>57</v>
      </c>
      <c r="B54" s="3" t="n">
        <v>52</v>
      </c>
      <c r="C54" s="3" t="n">
        <v>30</v>
      </c>
      <c r="D54" s="29" t="n">
        <f aca="false">B54/(B54+C54)</f>
        <v>0.634146341463415</v>
      </c>
      <c r="E54" s="3" t="n">
        <v>1760</v>
      </c>
      <c r="F54" s="3" t="n">
        <v>2377</v>
      </c>
      <c r="G54" s="3" t="n">
        <v>0.74</v>
      </c>
      <c r="H54" s="31" t="n">
        <f aca="false">G54-'NBA Totals'!D54</f>
        <v>-0.00311926605504598</v>
      </c>
      <c r="I54" s="32" t="n">
        <f aca="false">F54-'NBA Totals'!G54</f>
        <v>-620.235294117647</v>
      </c>
    </row>
    <row r="55" customFormat="false" ht="25.6" hidden="false" customHeight="false" outlineLevel="0" collapsed="false">
      <c r="A55" s="28" t="s">
        <v>58</v>
      </c>
      <c r="B55" s="3" t="n">
        <v>60</v>
      </c>
      <c r="C55" s="3" t="n">
        <v>22</v>
      </c>
      <c r="D55" s="29" t="n">
        <f aca="false">B55/(B55+C55)</f>
        <v>0.731707317073171</v>
      </c>
      <c r="E55" s="3" t="n">
        <v>1821</v>
      </c>
      <c r="F55" s="3" t="n">
        <v>2484</v>
      </c>
      <c r="G55" s="3" t="n">
        <v>0.733</v>
      </c>
      <c r="H55" s="31" t="n">
        <f aca="false">G55-'NBA Totals'!D55</f>
        <v>-0.017741839762611</v>
      </c>
      <c r="I55" s="32" t="n">
        <f aca="false">F55-'NBA Totals'!G55</f>
        <v>-674</v>
      </c>
    </row>
    <row r="56" customFormat="false" ht="25.6" hidden="false" customHeight="false" outlineLevel="0" collapsed="false">
      <c r="A56" s="28" t="s">
        <v>59</v>
      </c>
      <c r="B56" s="3" t="n">
        <v>54</v>
      </c>
      <c r="C56" s="3" t="n">
        <v>28</v>
      </c>
      <c r="D56" s="29" t="n">
        <f aca="false">B56/(B56+C56)</f>
        <v>0.658536585365854</v>
      </c>
      <c r="E56" s="3" t="n">
        <v>1911</v>
      </c>
      <c r="F56" s="3" t="n">
        <v>2596</v>
      </c>
      <c r="G56" s="3" t="n">
        <v>0.736</v>
      </c>
      <c r="H56" s="31" t="n">
        <f aca="false">G56-'NBA Totals'!D56</f>
        <v>0.021714285714286</v>
      </c>
      <c r="I56" s="32" t="n">
        <f aca="false">F56-'NBA Totals'!G56</f>
        <v>-684.642857142857</v>
      </c>
    </row>
    <row r="57" customFormat="false" ht="25.6" hidden="false" customHeight="false" outlineLevel="0" collapsed="false">
      <c r="A57" s="28" t="s">
        <v>60</v>
      </c>
      <c r="B57" s="3" t="n">
        <v>43</v>
      </c>
      <c r="C57" s="3" t="n">
        <v>39</v>
      </c>
      <c r="D57" s="29" t="n">
        <f aca="false">B57/(B57+C57)</f>
        <v>0.524390243902439</v>
      </c>
      <c r="E57" s="3" t="n">
        <v>2159</v>
      </c>
      <c r="F57" s="3" t="n">
        <v>3042</v>
      </c>
      <c r="G57" s="3" t="n">
        <v>0.71</v>
      </c>
      <c r="H57" s="31" t="n">
        <f aca="false">G57-'NBA Totals'!D57</f>
        <v>-0.00967654986522903</v>
      </c>
      <c r="I57" s="32" t="n">
        <f aca="false">F57-'NBA Totals'!G57</f>
        <v>-451.083333333334</v>
      </c>
    </row>
    <row r="58" customFormat="false" ht="25.6" hidden="false" customHeight="false" outlineLevel="0" collapsed="false">
      <c r="A58" s="28" t="s">
        <v>61</v>
      </c>
      <c r="B58" s="3" t="n">
        <v>36</v>
      </c>
      <c r="C58" s="3" t="n">
        <v>45</v>
      </c>
      <c r="D58" s="29" t="n">
        <f aca="false">B58/(B58+C58)</f>
        <v>0.444444444444444</v>
      </c>
      <c r="E58" s="3" t="n">
        <v>2151</v>
      </c>
      <c r="F58" s="3" t="n">
        <v>2980</v>
      </c>
      <c r="G58" s="3" t="n">
        <v>0.722</v>
      </c>
      <c r="H58" s="31" t="n">
        <f aca="false">G58-'NBA Totals'!D58</f>
        <v>-0.0100441988950281</v>
      </c>
      <c r="I58" s="32" t="n">
        <f aca="false">F58-'NBA Totals'!G58</f>
        <v>316.8</v>
      </c>
    </row>
    <row r="59" customFormat="false" ht="25.6" hidden="false" customHeight="false" outlineLevel="0" collapsed="false">
      <c r="A59" s="28" t="s">
        <v>62</v>
      </c>
      <c r="B59" s="3" t="n">
        <v>30</v>
      </c>
      <c r="C59" s="3" t="n">
        <v>50</v>
      </c>
      <c r="D59" s="29" t="n">
        <f aca="false">B59/(B59+C59)</f>
        <v>0.375</v>
      </c>
      <c r="E59" s="3" t="n">
        <v>2217</v>
      </c>
      <c r="F59" s="3" t="n">
        <v>3078</v>
      </c>
      <c r="G59" s="3" t="n">
        <v>0.72</v>
      </c>
      <c r="H59" s="31" t="n">
        <f aca="false">G59-'NBA Totals'!D59</f>
        <v>-0.00702702702702707</v>
      </c>
      <c r="I59" s="32" t="n">
        <f aca="false">F59-'NBA Totals'!G59</f>
        <v>425.222222222222</v>
      </c>
    </row>
    <row r="60" customFormat="false" ht="25.6" hidden="false" customHeight="false" outlineLevel="0" collapsed="false">
      <c r="A60" s="28" t="s">
        <v>63</v>
      </c>
      <c r="B60" s="3" t="n">
        <v>31</v>
      </c>
      <c r="C60" s="3" t="n">
        <v>49</v>
      </c>
      <c r="D60" s="29" t="n">
        <f aca="false">B60/(B60+C60)</f>
        <v>0.3875</v>
      </c>
      <c r="E60" s="3" t="n">
        <v>1915</v>
      </c>
      <c r="F60" s="3" t="n">
        <v>2684</v>
      </c>
      <c r="G60" s="3" t="n">
        <v>0.713</v>
      </c>
      <c r="H60" s="31" t="n">
        <f aca="false">G60-'NBA Totals'!D60</f>
        <v>-0.00610112359550608</v>
      </c>
      <c r="I60" s="32" t="n">
        <f aca="false">F60-'NBA Totals'!G60</f>
        <v>121</v>
      </c>
    </row>
    <row r="61" customFormat="false" ht="25.6" hidden="false" customHeight="false" outlineLevel="0" collapsed="false">
      <c r="A61" s="28" t="s">
        <v>64</v>
      </c>
      <c r="B61" s="3" t="n">
        <v>22</v>
      </c>
      <c r="C61" s="3" t="n">
        <v>58</v>
      </c>
      <c r="D61" s="29" t="n">
        <f aca="false">B61/(B61+C61)</f>
        <v>0.275</v>
      </c>
      <c r="E61" s="3" t="n">
        <v>1952</v>
      </c>
      <c r="F61" s="3" t="n">
        <v>2852</v>
      </c>
      <c r="G61" s="3" t="n">
        <v>0.684</v>
      </c>
      <c r="H61" s="31" t="n">
        <f aca="false">G61-'NBA Totals'!D61</f>
        <v>-0.0388571428571429</v>
      </c>
      <c r="I61" s="32" t="n">
        <f aca="false">F61-'NBA Totals'!G61</f>
        <v>351.555555555556</v>
      </c>
    </row>
    <row r="62" customFormat="false" ht="25.6" hidden="false" customHeight="false" outlineLevel="0" collapsed="false">
      <c r="A62" s="28" t="s">
        <v>65</v>
      </c>
      <c r="B62" s="3" t="n">
        <v>21</v>
      </c>
      <c r="C62" s="3" t="n">
        <v>59</v>
      </c>
      <c r="D62" s="29" t="n">
        <f aca="false">B62/(B62+C62)</f>
        <v>0.2625</v>
      </c>
      <c r="E62" s="3" t="n">
        <v>1971</v>
      </c>
      <c r="F62" s="3" t="n">
        <v>2778</v>
      </c>
      <c r="G62" s="3" t="n">
        <v>0.71</v>
      </c>
      <c r="H62" s="31" t="n">
        <f aca="false">G62-'NBA Totals'!D62</f>
        <v>-0.0170194986072421</v>
      </c>
      <c r="I62" s="32" t="n">
        <f aca="false">F62-'NBA Totals'!G62</f>
        <v>225.222222222222</v>
      </c>
    </row>
    <row r="63" customFormat="false" ht="25.6" hidden="false" customHeight="false" outlineLevel="0" collapsed="false">
      <c r="A63" s="28" t="s">
        <v>66</v>
      </c>
      <c r="B63" s="3" t="n">
        <v>29</v>
      </c>
      <c r="C63" s="3" t="n">
        <v>51</v>
      </c>
      <c r="D63" s="29" t="n">
        <f aca="false">B63/(B63+C63)</f>
        <v>0.3625</v>
      </c>
      <c r="E63" s="3" t="n">
        <v>1911</v>
      </c>
      <c r="F63" s="3" t="n">
        <v>2693</v>
      </c>
      <c r="G63" s="3" t="n">
        <v>0.71</v>
      </c>
      <c r="H63" s="31" t="n">
        <f aca="false">G63-'NBA Totals'!D63</f>
        <v>-0.0177628032345011</v>
      </c>
      <c r="I63" s="32" t="n">
        <f aca="false">F63-'NBA Totals'!G63</f>
        <v>77</v>
      </c>
    </row>
    <row r="64" customFormat="false" ht="25.6" hidden="false" customHeight="false" outlineLevel="0" collapsed="false">
      <c r="A64" s="28" t="s">
        <v>67</v>
      </c>
      <c r="B64" s="3" t="n">
        <v>21</v>
      </c>
      <c r="C64" s="3" t="n">
        <v>58</v>
      </c>
      <c r="D64" s="29" t="n">
        <f aca="false">B64/(B64+C64)</f>
        <v>0.265822784810127</v>
      </c>
      <c r="E64" s="3" t="n">
        <v>2135</v>
      </c>
      <c r="F64" s="3" t="n">
        <v>2838</v>
      </c>
      <c r="G64" s="3" t="n">
        <v>0.752</v>
      </c>
      <c r="H64" s="31" t="n">
        <f aca="false">G64-'NBA Totals'!D64</f>
        <v>0.019379679144385</v>
      </c>
      <c r="I64" s="32" t="n">
        <f aca="false">F64-'NBA Totals'!G64</f>
        <v>290.625</v>
      </c>
    </row>
    <row r="65" customFormat="false" ht="25.6" hidden="false" customHeight="false" outlineLevel="0" collapsed="false">
      <c r="A65" s="28" t="s">
        <v>68</v>
      </c>
      <c r="B65" s="3" t="n">
        <v>27</v>
      </c>
      <c r="C65" s="3" t="n">
        <v>48</v>
      </c>
      <c r="D65" s="29" t="n">
        <f aca="false">B65/(B65+C65)</f>
        <v>0.36</v>
      </c>
      <c r="E65" s="3" t="n">
        <v>1942</v>
      </c>
      <c r="F65" s="3" t="n">
        <v>2539</v>
      </c>
      <c r="G65" s="3" t="n">
        <v>0.765</v>
      </c>
      <c r="H65" s="31" t="n">
        <f aca="false">G65-'NBA Totals'!D65</f>
        <v>0.03036312849162</v>
      </c>
      <c r="I65" s="32" t="n">
        <f aca="false">F65-'NBA Totals'!G65</f>
        <v>207.25</v>
      </c>
    </row>
    <row r="66" customFormat="false" ht="25.6" hidden="false" customHeight="false" outlineLevel="0" collapsed="false">
      <c r="A66" s="28" t="s">
        <v>69</v>
      </c>
      <c r="B66" s="3" t="n">
        <v>40</v>
      </c>
      <c r="C66" s="3" t="n">
        <v>32</v>
      </c>
      <c r="D66" s="29" t="n">
        <f aca="false">B66/(B66+C66)</f>
        <v>0.555555555555556</v>
      </c>
      <c r="E66" s="30" t="n">
        <v>2217</v>
      </c>
      <c r="F66" s="30" t="n">
        <v>2802</v>
      </c>
      <c r="G66" s="30" t="n">
        <v>0.791</v>
      </c>
      <c r="H66" s="31" t="n">
        <f aca="false">G66-'NBA Totals'!D66</f>
        <v>0.0361790633608821</v>
      </c>
      <c r="I66" s="32" t="n">
        <f aca="false">F66-'NBA Totals'!G66</f>
        <v>516.75</v>
      </c>
    </row>
    <row r="67" customFormat="false" ht="25.6" hidden="false" customHeight="false" outlineLevel="0" collapsed="false">
      <c r="A67" s="28" t="s">
        <v>70</v>
      </c>
      <c r="B67" s="3" t="n">
        <v>35</v>
      </c>
      <c r="C67" s="3" t="n">
        <v>37</v>
      </c>
      <c r="D67" s="29" t="n">
        <f aca="false">B67/(B67+C67)</f>
        <v>0.486111111111111</v>
      </c>
      <c r="E67" s="30" t="n">
        <v>2300</v>
      </c>
      <c r="F67" s="30" t="n">
        <v>3056</v>
      </c>
      <c r="G67" s="3" t="n">
        <v>0.753</v>
      </c>
      <c r="H67" s="31" t="n">
        <f aca="false">G67-'NBA Totals'!D67</f>
        <v>0.00626370757180095</v>
      </c>
      <c r="I67" s="32" t="n">
        <f aca="false">F67-'NBA Totals'!G67</f>
        <v>646</v>
      </c>
    </row>
    <row r="68" customFormat="false" ht="25.6" hidden="false" customHeight="false" outlineLevel="0" collapsed="false">
      <c r="A68" s="28" t="s">
        <v>71</v>
      </c>
      <c r="B68" s="3" t="n">
        <v>36</v>
      </c>
      <c r="C68" s="3" t="n">
        <v>36</v>
      </c>
      <c r="D68" s="29" t="n">
        <f aca="false">B68/(B68+C68)</f>
        <v>0.5</v>
      </c>
      <c r="E68" s="3" t="n">
        <v>2117</v>
      </c>
      <c r="F68" s="3" t="n">
        <v>2844</v>
      </c>
      <c r="G68" s="3" t="n">
        <v>0.744</v>
      </c>
      <c r="H68" s="31" t="n">
        <f aca="false">G68-'NBA Totals'!D68</f>
        <v>-0.00667750677506795</v>
      </c>
      <c r="I68" s="32" t="n">
        <f aca="false">F68-'NBA Totals'!G68</f>
        <v>497.75</v>
      </c>
    </row>
    <row r="69" customFormat="false" ht="25.6" hidden="false" customHeight="false" outlineLevel="0" collapsed="false">
      <c r="A69" s="28" t="s">
        <v>72</v>
      </c>
      <c r="B69" s="3" t="n">
        <v>35</v>
      </c>
      <c r="C69" s="3" t="n">
        <v>37</v>
      </c>
      <c r="D69" s="29" t="n">
        <f aca="false">B69/(B69+C69)</f>
        <v>0.486111111111111</v>
      </c>
      <c r="E69" s="30" t="n">
        <v>2196</v>
      </c>
      <c r="F69" s="30" t="n">
        <v>2913</v>
      </c>
      <c r="G69" s="3" t="n">
        <v>0.754</v>
      </c>
      <c r="H69" s="31" t="n">
        <f aca="false">G69-'NBA Totals'!D69</f>
        <v>0.00663157894736799</v>
      </c>
      <c r="I69" s="32" t="n">
        <f aca="false">F69-'NBA Totals'!G69</f>
        <v>514.875</v>
      </c>
    </row>
    <row r="70" customFormat="false" ht="25.6" hidden="false" customHeight="false" outlineLevel="0" collapsed="false">
      <c r="A70" s="28" t="s">
        <v>73</v>
      </c>
      <c r="B70" s="3" t="n">
        <v>38</v>
      </c>
      <c r="C70" s="3" t="n">
        <v>34</v>
      </c>
      <c r="D70" s="29" t="n">
        <f aca="false">B70/(B70+C70)</f>
        <v>0.527777777777778</v>
      </c>
      <c r="E70" s="3" t="n">
        <v>1887</v>
      </c>
      <c r="F70" s="3" t="n">
        <v>2593</v>
      </c>
      <c r="G70" s="3" t="n">
        <v>0.728</v>
      </c>
      <c r="H70" s="31" t="n">
        <f aca="false">G70-'NBA Totals'!D70</f>
        <v>-0.01016155988858</v>
      </c>
      <c r="I70" s="32" t="n">
        <f aca="false">F70-'NBA Totals'!G70</f>
        <v>595.111111111111</v>
      </c>
    </row>
    <row r="71" customFormat="false" ht="25.6" hidden="false" customHeight="false" outlineLevel="0" collapsed="false">
      <c r="A71" s="28" t="s">
        <v>74</v>
      </c>
      <c r="B71" s="3" t="n">
        <v>44</v>
      </c>
      <c r="C71" s="3" t="n">
        <v>28</v>
      </c>
      <c r="D71" s="29" t="n">
        <f aca="false">B71/(B71+C71)</f>
        <v>0.611111111111111</v>
      </c>
      <c r="E71" s="3" t="n">
        <v>1820</v>
      </c>
      <c r="F71" s="3" t="n">
        <v>2525</v>
      </c>
      <c r="G71" s="3" t="n">
        <v>0.721</v>
      </c>
      <c r="H71" s="31" t="n">
        <f aca="false">G71-'NBA Totals'!D71</f>
        <v>0.011909090909091</v>
      </c>
      <c r="I71" s="32" t="n">
        <f aca="false">F71-'NBA Totals'!G71</f>
        <v>660.111111111111</v>
      </c>
    </row>
    <row r="72" customFormat="false" ht="25.6" hidden="false" customHeight="false" outlineLevel="0" collapsed="false">
      <c r="A72" s="28" t="s">
        <v>75</v>
      </c>
      <c r="B72" s="3" t="n">
        <v>47</v>
      </c>
      <c r="C72" s="3" t="n">
        <v>23</v>
      </c>
      <c r="D72" s="29" t="n">
        <f aca="false">B72/(B72+C72)</f>
        <v>0.671428571428571</v>
      </c>
      <c r="E72" s="3" t="n">
        <v>1867</v>
      </c>
      <c r="F72" s="3" t="n">
        <v>2652</v>
      </c>
      <c r="G72" s="3" t="n">
        <v>0.704</v>
      </c>
      <c r="H72" s="31" t="n">
        <f aca="false">G72-'NBA Totals'!D72</f>
        <v>-0.0118774373259051</v>
      </c>
      <c r="I72" s="32" t="n">
        <f aca="false">F72-'NBA Totals'!G72</f>
        <v>863.5</v>
      </c>
    </row>
    <row r="73" customFormat="false" ht="25.6" hidden="false" customHeight="false" outlineLevel="0" collapsed="false">
      <c r="A73" s="28" t="s">
        <v>76</v>
      </c>
      <c r="B73" s="3" t="n">
        <v>37</v>
      </c>
      <c r="C73" s="3" t="n">
        <v>29</v>
      </c>
      <c r="D73" s="29" t="n">
        <f aca="false">B73/(B73+C73)</f>
        <v>0.560606060606061</v>
      </c>
      <c r="E73" s="3" t="n">
        <v>1565</v>
      </c>
      <c r="F73" s="3" t="n">
        <v>2185</v>
      </c>
      <c r="G73" s="3" t="n">
        <v>0.716</v>
      </c>
      <c r="H73" s="31" t="n">
        <f aca="false">G73-'NBA Totals'!D73</f>
        <v>-0.018939759036145</v>
      </c>
      <c r="I73" s="32" t="n">
        <f aca="false">F73-'NBA Totals'!G73</f>
        <v>627.9</v>
      </c>
    </row>
    <row r="74" customFormat="false" ht="25.6" hidden="false" customHeight="false" outlineLevel="0" collapsed="false">
      <c r="A74" s="28" t="s">
        <v>77</v>
      </c>
      <c r="B74" s="3" t="n">
        <v>36</v>
      </c>
      <c r="C74" s="3" t="n">
        <v>30</v>
      </c>
      <c r="D74" s="29" t="n">
        <f aca="false">B74/(B74+C74)</f>
        <v>0.545454545454545</v>
      </c>
      <c r="E74" s="3" t="n">
        <v>1592</v>
      </c>
      <c r="F74" s="3" t="n">
        <v>2231</v>
      </c>
      <c r="G74" s="3" t="n">
        <v>0.714</v>
      </c>
      <c r="H74" s="31" t="n">
        <f aca="false">G74-'NBA Totals'!D74</f>
        <v>-0.0195329341317371</v>
      </c>
      <c r="I74" s="32" t="n">
        <f aca="false">F74-'NBA Totals'!G74</f>
        <v>765.272727272727</v>
      </c>
    </row>
    <row r="75" customFormat="false" ht="25.6" hidden="false" customHeight="false" outlineLevel="0" collapsed="false">
      <c r="A75" s="28" t="s">
        <v>78</v>
      </c>
      <c r="B75" s="3" t="n">
        <v>40</v>
      </c>
      <c r="C75" s="3" t="n">
        <v>28</v>
      </c>
      <c r="D75" s="29" t="n">
        <f aca="false">B75/(B75+C75)</f>
        <v>0.588235294117647</v>
      </c>
      <c r="E75" s="30" t="n">
        <v>1710</v>
      </c>
      <c r="F75" s="30" t="n">
        <v>2404</v>
      </c>
      <c r="G75" s="3" t="n">
        <v>0.711</v>
      </c>
      <c r="H75" s="31" t="n">
        <f aca="false">G75-'NBA Totals'!D75</f>
        <v>-0.00415151515151502</v>
      </c>
      <c r="I75" s="32" t="n">
        <f aca="false">F75-'NBA Totals'!G75</f>
        <v>1488.11764705882</v>
      </c>
    </row>
    <row r="76" customFormat="false" ht="25.6" hidden="false" customHeight="false" outlineLevel="0" collapsed="false">
      <c r="A76" s="28" t="s">
        <v>79</v>
      </c>
      <c r="B76" s="3" t="n">
        <v>32</v>
      </c>
      <c r="C76" s="3" t="n">
        <v>28</v>
      </c>
      <c r="D76" s="29" t="n">
        <f aca="false">B76/(B76+C76)</f>
        <v>0.533333333333333</v>
      </c>
      <c r="E76" s="3" t="n">
        <v>1376</v>
      </c>
      <c r="F76" s="3" t="n">
        <v>1959</v>
      </c>
      <c r="G76" s="3" t="n">
        <v>0.702</v>
      </c>
      <c r="H76" s="31" t="n">
        <f aca="false">G76-'NBA Totals'!D76</f>
        <v>-0.000875399361021989</v>
      </c>
      <c r="I76" s="32" t="n">
        <f aca="false">F76-'NBA Totals'!G76</f>
        <v>1164.75</v>
      </c>
    </row>
    <row r="77" customFormat="false" ht="25.6" hidden="false" customHeight="false" outlineLevel="0" collapsed="false">
      <c r="A77" s="28" t="s">
        <v>80</v>
      </c>
      <c r="B77" s="3" t="n">
        <v>26</v>
      </c>
      <c r="C77" s="3" t="n">
        <v>22</v>
      </c>
      <c r="D77" s="29" t="n">
        <f aca="false">B77/(B77+C77)</f>
        <v>0.541666666666667</v>
      </c>
      <c r="E77" s="3" t="n">
        <v>868</v>
      </c>
      <c r="F77" s="3" t="n">
        <v>1291</v>
      </c>
      <c r="G77" s="3" t="n">
        <v>0.672</v>
      </c>
      <c r="H77" s="31" t="n">
        <f aca="false">G77-'NBA Totals'!D77</f>
        <v>-0.00207407407407401</v>
      </c>
      <c r="I77" s="32" t="n">
        <f aca="false">F77-'NBA Totals'!G77</f>
        <v>805.25</v>
      </c>
    </row>
    <row r="78" customFormat="false" ht="25.6" hidden="false" customHeight="false" outlineLevel="0" collapsed="false">
      <c r="A78" s="28" t="s">
        <v>81</v>
      </c>
      <c r="B78" s="3" t="n">
        <v>33</v>
      </c>
      <c r="C78" s="3" t="n">
        <v>27</v>
      </c>
      <c r="D78" s="29" t="n">
        <f aca="false">B78/(B78+C78)</f>
        <v>0.55</v>
      </c>
      <c r="E78" s="3" t="n">
        <v>951</v>
      </c>
      <c r="F78" s="3" t="n">
        <v>1438</v>
      </c>
      <c r="G78" s="3" t="n">
        <v>0.661</v>
      </c>
      <c r="H78" s="31" t="n">
        <f aca="false">G78-'NBA Totals'!D78</f>
        <v>0.0198709677419351</v>
      </c>
      <c r="I78" s="32" t="n">
        <f aca="false">F78-'NBA Totals'!G78</f>
        <v>1037.18181818182</v>
      </c>
    </row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/>
    <row r="84" customFormat="false" ht="19.7" hidden="false" customHeight="false" outlineLevel="0" collapsed="false"/>
    <row r="85" customFormat="false" ht="19.7" hidden="false" customHeight="false" outlineLevel="0" collapsed="false">
      <c r="H85" s="31" t="n">
        <f aca="false">MIN(H8:H82)</f>
        <v>-0.069775577557756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  <hyperlink ref="A55" r:id="rId55" display="1969-70"/>
    <hyperlink ref="A56" r:id="rId56" display="1968-69"/>
    <hyperlink ref="A57" r:id="rId57" display="1967-68"/>
    <hyperlink ref="A58" r:id="rId58" display="1966-67"/>
    <hyperlink ref="A59" r:id="rId59" display="1965-66"/>
    <hyperlink ref="A60" r:id="rId60" display="1964-65"/>
    <hyperlink ref="A61" r:id="rId61" display="1963-64"/>
    <hyperlink ref="A62" r:id="rId62" display="1962-63"/>
    <hyperlink ref="A63" r:id="rId63" display="1961-62"/>
    <hyperlink ref="A64" r:id="rId64" display="1960-61"/>
    <hyperlink ref="A65" r:id="rId65" display="1959-60"/>
    <hyperlink ref="A66" r:id="rId66" display="1958-59"/>
    <hyperlink ref="A67" r:id="rId67" display="1957-58"/>
    <hyperlink ref="A68" r:id="rId68" display="1956-57"/>
    <hyperlink ref="A69" r:id="rId69" display="1955-56"/>
    <hyperlink ref="A70" r:id="rId70" display="1954-55"/>
    <hyperlink ref="A71" r:id="rId71" display="1953-54"/>
    <hyperlink ref="A72" r:id="rId72" display="1952-53"/>
    <hyperlink ref="A73" r:id="rId73" display="1951-52"/>
    <hyperlink ref="A74" r:id="rId74" display="1950-51"/>
    <hyperlink ref="A75" r:id="rId75" display="1949-50"/>
    <hyperlink ref="A76" r:id="rId76" display="1948-49"/>
    <hyperlink ref="A77" r:id="rId77" display="1947-48"/>
    <hyperlink ref="A78" r:id="rId78" display="1946-47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79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F59" activeCellId="0" sqref="AF59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57</v>
      </c>
      <c r="C1" s="3" t="n">
        <v>25</v>
      </c>
      <c r="D1" s="29" t="n">
        <f aca="false">B1/(B1+C1)</f>
        <v>0.695121951219512</v>
      </c>
      <c r="E1" s="3" t="n">
        <v>1451</v>
      </c>
      <c r="F1" s="3" t="n">
        <v>1759</v>
      </c>
      <c r="G1" s="3" t="n">
        <v>0.825</v>
      </c>
      <c r="H1" s="31" t="n">
        <f aca="false">G1-'NBA Totals'!D1</f>
        <v>0.041589861751152</v>
      </c>
      <c r="I1" s="32" t="n">
        <f aca="false">F1-'NBA Totals'!G1</f>
        <v>91.9000000000001</v>
      </c>
    </row>
    <row r="2" customFormat="false" ht="25.6" hidden="false" customHeight="false" outlineLevel="0" collapsed="false">
      <c r="A2" s="28" t="s">
        <v>1</v>
      </c>
      <c r="B2" s="3" t="n">
        <v>40</v>
      </c>
      <c r="C2" s="3" t="n">
        <v>42</v>
      </c>
      <c r="D2" s="29" t="n">
        <f aca="false">B2/(B2+C2)</f>
        <v>0.487804878048781</v>
      </c>
      <c r="E2" s="3" t="n">
        <v>1572</v>
      </c>
      <c r="F2" s="3" t="n">
        <v>1944</v>
      </c>
      <c r="G2" s="3" t="n">
        <v>0.809</v>
      </c>
      <c r="H2" s="31" t="n">
        <f aca="false">G2-'NBA Totals'!D2</f>
        <v>0.026021276595745</v>
      </c>
      <c r="I2" s="32" t="n">
        <f aca="false">F2-'NBA Totals'!G2</f>
        <v>142.8</v>
      </c>
    </row>
    <row r="3" customFormat="false" ht="25.6" hidden="false" customHeight="false" outlineLevel="0" collapsed="false">
      <c r="A3" s="28" t="s">
        <v>2</v>
      </c>
      <c r="B3" s="3" t="n">
        <v>24</v>
      </c>
      <c r="C3" s="3" t="n">
        <v>58</v>
      </c>
      <c r="D3" s="29" t="n">
        <f aca="false">B3/(B3+C3)</f>
        <v>0.292682926829268</v>
      </c>
      <c r="E3" s="3" t="n">
        <v>1233</v>
      </c>
      <c r="F3" s="3" t="n">
        <v>1632</v>
      </c>
      <c r="G3" s="3" t="n">
        <v>0.756</v>
      </c>
      <c r="H3" s="31" t="n">
        <f aca="false">G3-'NBA Totals'!D3</f>
        <v>-0.015689497716895</v>
      </c>
      <c r="I3" s="32" t="n">
        <f aca="false">F3-'NBA Totals'!G3</f>
        <v>-44.7333333333334</v>
      </c>
    </row>
    <row r="4" customFormat="false" ht="25.6" hidden="false" customHeight="false" outlineLevel="0" collapsed="false">
      <c r="A4" s="28" t="s">
        <v>3</v>
      </c>
      <c r="B4" s="3" t="n">
        <v>22</v>
      </c>
      <c r="C4" s="3" t="n">
        <v>50</v>
      </c>
      <c r="D4" s="29" t="n">
        <f aca="false">B4/(B4+C4)</f>
        <v>0.305555555555556</v>
      </c>
      <c r="E4" s="3" t="n">
        <v>1113</v>
      </c>
      <c r="F4" s="3" t="n">
        <v>1536</v>
      </c>
      <c r="G4" s="3" t="n">
        <v>0.725</v>
      </c>
      <c r="H4" s="31" t="n">
        <f aca="false">G4-'NBA Totals'!D4</f>
        <v>-0.054816513761468</v>
      </c>
      <c r="I4" s="32" t="n">
        <f aca="false">F4-'NBA Totals'!G4</f>
        <v>73.7333333333334</v>
      </c>
    </row>
    <row r="5" customFormat="false" ht="25.6" hidden="false" customHeight="false" outlineLevel="0" collapsed="false">
      <c r="A5" s="28" t="s">
        <v>4</v>
      </c>
      <c r="B5" s="3" t="n">
        <v>44</v>
      </c>
      <c r="C5" s="3" t="n">
        <v>28</v>
      </c>
      <c r="D5" s="29" t="n">
        <f aca="false">B5/(B5+C5)</f>
        <v>0.611111111111111</v>
      </c>
      <c r="E5" s="3" t="n">
        <v>1422</v>
      </c>
      <c r="F5" s="3" t="n">
        <v>1787</v>
      </c>
      <c r="G5" s="3" t="n">
        <v>0.796</v>
      </c>
      <c r="H5" s="31" t="n">
        <f aca="false">G5-'NBA Totals'!D5</f>
        <v>0.0211082251082251</v>
      </c>
      <c r="I5" s="32" t="n">
        <f aca="false">F5-'NBA Totals'!G5</f>
        <v>260.233333333333</v>
      </c>
    </row>
    <row r="6" customFormat="false" ht="25.6" hidden="false" customHeight="false" outlineLevel="0" collapsed="false">
      <c r="A6" s="28" t="s">
        <v>5</v>
      </c>
      <c r="B6" s="3" t="n">
        <v>49</v>
      </c>
      <c r="C6" s="3" t="n">
        <v>33</v>
      </c>
      <c r="D6" s="29" t="n">
        <f aca="false">B6/(B6+C6)</f>
        <v>0.597560975609756</v>
      </c>
      <c r="E6" s="3" t="n">
        <v>1461</v>
      </c>
      <c r="F6" s="3" t="n">
        <v>2049</v>
      </c>
      <c r="G6" s="3" t="n">
        <v>0.713</v>
      </c>
      <c r="H6" s="31" t="n">
        <f aca="false">G6-'NBA Totals'!D6</f>
        <v>-0.0532337662337661</v>
      </c>
      <c r="I6" s="32" t="n">
        <f aca="false">F6-'NBA Totals'!G6</f>
        <v>277.5</v>
      </c>
    </row>
    <row r="7" customFormat="false" ht="25.6" hidden="false" customHeight="false" outlineLevel="0" collapsed="false">
      <c r="A7" s="28" t="s">
        <v>6</v>
      </c>
      <c r="B7" s="3" t="n">
        <v>48</v>
      </c>
      <c r="C7" s="3" t="n">
        <v>34</v>
      </c>
      <c r="D7" s="29" t="n">
        <f aca="false">B7/(B7+C7)</f>
        <v>0.585365853658537</v>
      </c>
      <c r="E7" s="3" t="n">
        <v>1421</v>
      </c>
      <c r="F7" s="3" t="n">
        <v>1985</v>
      </c>
      <c r="G7" s="3" t="n">
        <v>0.716</v>
      </c>
      <c r="H7" s="31" t="n">
        <f aca="false">G7-'NBA Totals'!D7</f>
        <v>-0.048976958525346</v>
      </c>
      <c r="I7" s="32" t="n">
        <f aca="false">F7-'NBA Totals'!G7</f>
        <v>318.7</v>
      </c>
    </row>
    <row r="8" customFormat="false" ht="25.6" hidden="false" customHeight="false" outlineLevel="0" collapsed="false">
      <c r="A8" s="28" t="s">
        <v>7</v>
      </c>
      <c r="B8" s="3" t="n">
        <v>47</v>
      </c>
      <c r="C8" s="3" t="n">
        <v>35</v>
      </c>
      <c r="D8" s="29" t="n">
        <f aca="false">B8/(B8+C8)</f>
        <v>0.573170731707317</v>
      </c>
      <c r="E8" s="3" t="n">
        <v>1575</v>
      </c>
      <c r="F8" s="3" t="n">
        <v>2113</v>
      </c>
      <c r="G8" s="3" t="n">
        <v>0.745</v>
      </c>
      <c r="H8" s="31" t="n">
        <f aca="false">G8-'NBA Totals'!D8</f>
        <v>-0.025562770562771</v>
      </c>
      <c r="I8" s="32" t="n">
        <f aca="false">F8-'NBA Totals'!G8</f>
        <v>330.9</v>
      </c>
    </row>
    <row r="9" customFormat="false" ht="25.6" hidden="false" customHeight="false" outlineLevel="0" collapsed="false">
      <c r="A9" s="28" t="s">
        <v>8</v>
      </c>
      <c r="B9" s="3" t="n">
        <v>55</v>
      </c>
      <c r="C9" s="3" t="n">
        <v>27</v>
      </c>
      <c r="D9" s="29" t="n">
        <f aca="false">B9/(B9+C9)</f>
        <v>0.670731707317073</v>
      </c>
      <c r="E9" s="3" t="n">
        <v>1616</v>
      </c>
      <c r="F9" s="3" t="n">
        <v>2067</v>
      </c>
      <c r="G9" s="3" t="n">
        <v>0.782</v>
      </c>
      <c r="H9" s="31" t="n">
        <f aca="false">G9-'NBA Totals'!D9</f>
        <v>0.025589743589744</v>
      </c>
      <c r="I9" s="32" t="n">
        <f aca="false">F9-'NBA Totals'!G9</f>
        <v>276.933333333333</v>
      </c>
    </row>
    <row r="10" customFormat="false" ht="25.6" hidden="false" customHeight="false" outlineLevel="0" collapsed="false">
      <c r="A10" s="28" t="s">
        <v>9</v>
      </c>
      <c r="B10" s="3" t="n">
        <v>45</v>
      </c>
      <c r="C10" s="3" t="n">
        <v>37</v>
      </c>
      <c r="D10" s="29" t="n">
        <f aca="false">B10/(B10+C10)</f>
        <v>0.548780487804878</v>
      </c>
      <c r="E10" s="3" t="n">
        <v>1524</v>
      </c>
      <c r="F10" s="3" t="n">
        <v>2020</v>
      </c>
      <c r="G10" s="3" t="n">
        <v>0.754</v>
      </c>
      <c r="H10" s="31" t="n">
        <f aca="false">G10-'NBA Totals'!D10</f>
        <v>0.004</v>
      </c>
      <c r="I10" s="32" t="n">
        <f aca="false">F10-'NBA Totals'!G10</f>
        <v>266.466666666667</v>
      </c>
    </row>
    <row r="11" customFormat="false" ht="25.6" hidden="false" customHeight="false" outlineLevel="0" collapsed="false">
      <c r="A11" s="28" t="s">
        <v>10</v>
      </c>
      <c r="B11" s="3" t="n">
        <v>59</v>
      </c>
      <c r="C11" s="3" t="n">
        <v>23</v>
      </c>
      <c r="D11" s="29" t="n">
        <f aca="false">B11/(B11+C11)</f>
        <v>0.719512195121951</v>
      </c>
      <c r="E11" s="3" t="n">
        <v>1653</v>
      </c>
      <c r="F11" s="3" t="n">
        <v>2052</v>
      </c>
      <c r="G11" s="3" t="n">
        <v>0.806</v>
      </c>
      <c r="H11" s="31" t="n">
        <f aca="false">G11-'NBA Totals'!D11</f>
        <v>0.0517627118644071</v>
      </c>
      <c r="I11" s="32" t="n">
        <f aca="false">F11-'NBA Totals'!G11</f>
        <v>242.8</v>
      </c>
    </row>
    <row r="12" customFormat="false" ht="25.6" hidden="false" customHeight="false" outlineLevel="0" collapsed="false">
      <c r="A12" s="28" t="s">
        <v>11</v>
      </c>
      <c r="B12" s="3" t="n">
        <v>60</v>
      </c>
      <c r="C12" s="3" t="n">
        <v>22</v>
      </c>
      <c r="D12" s="29" t="n">
        <f aca="false">B12/(B12+C12)</f>
        <v>0.731707317073171</v>
      </c>
      <c r="E12" s="30" t="n">
        <v>1819</v>
      </c>
      <c r="F12" s="3" t="n">
        <v>2196</v>
      </c>
      <c r="G12" s="30" t="n">
        <v>0.828</v>
      </c>
      <c r="H12" s="31" t="n">
        <f aca="false">G12-'NBA Totals'!D12</f>
        <v>0.075747747747748</v>
      </c>
      <c r="I12" s="32" t="n">
        <f aca="false">F12-'NBA Totals'!G12</f>
        <v>498.066666666667</v>
      </c>
    </row>
    <row r="13" customFormat="false" ht="25.6" hidden="false" customHeight="false" outlineLevel="0" collapsed="false">
      <c r="A13" s="28" t="s">
        <v>12</v>
      </c>
      <c r="B13" s="3" t="n">
        <v>47</v>
      </c>
      <c r="C13" s="3" t="n">
        <v>19</v>
      </c>
      <c r="D13" s="29" t="n">
        <f aca="false">B13/(B13+C13)</f>
        <v>0.712121212121212</v>
      </c>
      <c r="E13" s="30" t="n">
        <v>1406</v>
      </c>
      <c r="F13" s="3" t="n">
        <v>1744</v>
      </c>
      <c r="G13" s="30" t="n">
        <v>0.806</v>
      </c>
      <c r="H13" s="31" t="n">
        <f aca="false">G13-'NBA Totals'!D13</f>
        <v>0.0548888888888891</v>
      </c>
      <c r="I13" s="32" t="n">
        <f aca="false">F13-'NBA Totals'!G13</f>
        <v>357.866666666667</v>
      </c>
    </row>
    <row r="14" customFormat="false" ht="25.6" hidden="false" customHeight="false" outlineLevel="0" collapsed="false">
      <c r="A14" s="28" t="s">
        <v>13</v>
      </c>
      <c r="B14" s="3" t="n">
        <v>55</v>
      </c>
      <c r="C14" s="3" t="n">
        <v>27</v>
      </c>
      <c r="D14" s="29" t="n">
        <f aca="false">B14/(B14+C14)</f>
        <v>0.670731707317073</v>
      </c>
      <c r="E14" s="30" t="n">
        <v>1977</v>
      </c>
      <c r="F14" s="3" t="n">
        <v>2401</v>
      </c>
      <c r="G14" s="30" t="n">
        <v>0.823</v>
      </c>
      <c r="H14" s="31" t="n">
        <f aca="false">G14-'NBA Totals'!D14</f>
        <v>0.060704918032787</v>
      </c>
      <c r="I14" s="32" t="n">
        <f aca="false">F14-'NBA Totals'!G14</f>
        <v>531.033333333333</v>
      </c>
    </row>
    <row r="15" customFormat="false" ht="25.6" hidden="false" customHeight="false" outlineLevel="0" collapsed="false">
      <c r="A15" s="28" t="s">
        <v>14</v>
      </c>
      <c r="B15" s="3" t="n">
        <v>50</v>
      </c>
      <c r="C15" s="3" t="n">
        <v>32</v>
      </c>
      <c r="D15" s="29" t="n">
        <f aca="false">B15/(B15+C15)</f>
        <v>0.609756097560976</v>
      </c>
      <c r="E15" s="3" t="n">
        <v>1778</v>
      </c>
      <c r="F15" s="3" t="n">
        <v>2210</v>
      </c>
      <c r="G15" s="3" t="n">
        <v>0.805</v>
      </c>
      <c r="H15" s="31" t="n">
        <f aca="false">G15-'NBA Totals'!D15</f>
        <v>0.0458163265306121</v>
      </c>
      <c r="I15" s="32" t="n">
        <f aca="false">F15-'NBA Totals'!G15</f>
        <v>329.666666666667</v>
      </c>
    </row>
    <row r="16" customFormat="false" ht="25.6" hidden="false" customHeight="false" outlineLevel="0" collapsed="false">
      <c r="A16" s="28" t="s">
        <v>15</v>
      </c>
      <c r="B16" s="3" t="n">
        <v>23</v>
      </c>
      <c r="C16" s="3" t="n">
        <v>59</v>
      </c>
      <c r="D16" s="29" t="n">
        <f aca="false">B16/(B16+C16)</f>
        <v>0.280487804878049</v>
      </c>
      <c r="E16" s="3" t="n">
        <v>1626</v>
      </c>
      <c r="F16" s="3" t="n">
        <v>2069</v>
      </c>
      <c r="G16" s="3" t="n">
        <v>0.786</v>
      </c>
      <c r="H16" s="31" t="n">
        <f aca="false">G16-'NBA Totals'!D16</f>
        <v>0.0127206477732791</v>
      </c>
      <c r="I16" s="32" t="n">
        <f aca="false">F16-'NBA Totals'!G16</f>
        <v>156.7</v>
      </c>
    </row>
    <row r="17" customFormat="false" ht="25.6" hidden="false" customHeight="false" outlineLevel="0" collapsed="false">
      <c r="A17" s="28" t="s">
        <v>16</v>
      </c>
      <c r="B17" s="3" t="n">
        <v>20</v>
      </c>
      <c r="C17" s="3" t="n">
        <v>62</v>
      </c>
      <c r="D17" s="29" t="n">
        <f aca="false">B17/(B17+C17)</f>
        <v>0.24390243902439</v>
      </c>
      <c r="E17" s="3" t="n">
        <v>1436</v>
      </c>
      <c r="F17" s="3" t="n">
        <v>1866</v>
      </c>
      <c r="G17" s="3" t="n">
        <v>0.77</v>
      </c>
      <c r="H17" s="31" t="n">
        <f aca="false">G17-'NBA Totals'!D17</f>
        <v>0.014979919678715</v>
      </c>
      <c r="I17" s="32" t="n">
        <f aca="false">F17-'NBA Totals'!G17</f>
        <v>-54.8</v>
      </c>
    </row>
    <row r="18" customFormat="false" ht="25.6" hidden="false" customHeight="false" outlineLevel="0" collapsed="false">
      <c r="A18" s="28" t="s">
        <v>17</v>
      </c>
      <c r="B18" s="3" t="n">
        <v>31</v>
      </c>
      <c r="C18" s="3" t="n">
        <v>51</v>
      </c>
      <c r="D18" s="29" t="n">
        <f aca="false">B18/(B18+C18)</f>
        <v>0.378048780487805</v>
      </c>
      <c r="E18" s="3" t="n">
        <v>1511</v>
      </c>
      <c r="F18" s="3" t="n">
        <v>1911</v>
      </c>
      <c r="G18" s="3" t="n">
        <v>0.791</v>
      </c>
      <c r="H18" s="31" t="n">
        <f aca="false">G18-'NBA Totals'!D18</f>
        <v>0.04004214559387</v>
      </c>
      <c r="I18" s="32" t="n">
        <f aca="false">F18-'NBA Totals'!G18</f>
        <v>-95.0333333333333</v>
      </c>
    </row>
    <row r="19" customFormat="false" ht="25.6" hidden="false" customHeight="false" outlineLevel="0" collapsed="false">
      <c r="A19" s="28" t="s">
        <v>18</v>
      </c>
      <c r="B19" s="3" t="n">
        <v>35</v>
      </c>
      <c r="C19" s="3" t="n">
        <v>47</v>
      </c>
      <c r="D19" s="29" t="n">
        <f aca="false">B19/(B19+C19)</f>
        <v>0.426829268292683</v>
      </c>
      <c r="E19" s="3" t="n">
        <v>1652</v>
      </c>
      <c r="F19" s="3" t="n">
        <v>2104</v>
      </c>
      <c r="G19" s="3" t="n">
        <v>0.785</v>
      </c>
      <c r="H19" s="31" t="n">
        <f aca="false">G19-'NBA Totals'!D19</f>
        <v>0.0397528517110271</v>
      </c>
      <c r="I19" s="32" t="n">
        <f aca="false">F19-'NBA Totals'!G19</f>
        <v>75.3666666666666</v>
      </c>
    </row>
    <row r="20" customFormat="false" ht="25.6" hidden="false" customHeight="false" outlineLevel="0" collapsed="false">
      <c r="A20" s="28" t="s">
        <v>19</v>
      </c>
      <c r="B20" s="3" t="n">
        <v>52</v>
      </c>
      <c r="C20" s="3" t="n">
        <v>30</v>
      </c>
      <c r="D20" s="29" t="n">
        <f aca="false">B20/(B20+C20)</f>
        <v>0.634146341463415</v>
      </c>
      <c r="E20" s="3" t="n">
        <v>1683</v>
      </c>
      <c r="F20" s="3" t="n">
        <v>2131</v>
      </c>
      <c r="G20" s="3" t="n">
        <v>0.79</v>
      </c>
      <c r="H20" s="31" t="n">
        <f aca="false">G20-'NBA Totals'!D20</f>
        <v>0.035210727969349</v>
      </c>
      <c r="I20" s="32" t="n">
        <f aca="false">F20-'NBA Totals'!G20</f>
        <v>136.833333333333</v>
      </c>
    </row>
    <row r="21" customFormat="false" ht="25.6" hidden="false" customHeight="false" outlineLevel="0" collapsed="false">
      <c r="A21" s="28" t="s">
        <v>20</v>
      </c>
      <c r="B21" s="3" t="n">
        <v>37</v>
      </c>
      <c r="C21" s="3" t="n">
        <v>45</v>
      </c>
      <c r="D21" s="29" t="n">
        <f aca="false">B21/(B21+C21)</f>
        <v>0.451219512195122</v>
      </c>
      <c r="E21" s="3" t="n">
        <v>1363</v>
      </c>
      <c r="F21" s="3" t="n">
        <v>1782</v>
      </c>
      <c r="G21" s="3" t="n">
        <v>0.765</v>
      </c>
      <c r="H21" s="31" t="n">
        <f aca="false">G21-'NBA Totals'!D21</f>
        <v>0.012933884297521</v>
      </c>
      <c r="I21" s="32" t="n">
        <f aca="false">F21-'NBA Totals'!G21</f>
        <v>-132.689655172414</v>
      </c>
    </row>
    <row r="22" customFormat="false" ht="25.6" hidden="false" customHeight="false" outlineLevel="0" collapsed="false">
      <c r="A22" s="28" t="s">
        <v>21</v>
      </c>
      <c r="B22" s="3" t="n">
        <v>40</v>
      </c>
      <c r="C22" s="3" t="n">
        <v>42</v>
      </c>
      <c r="D22" s="29" t="n">
        <f aca="false">B22/(B22+C22)</f>
        <v>0.487804878048781</v>
      </c>
      <c r="E22" s="3" t="n">
        <v>1325</v>
      </c>
      <c r="F22" s="3" t="n">
        <v>1780</v>
      </c>
      <c r="G22" s="3" t="n">
        <v>0.744</v>
      </c>
      <c r="H22" s="31" t="n">
        <f aca="false">G22-'NBA Totals'!D22</f>
        <v>-0.014196721311475</v>
      </c>
      <c r="I22" s="32" t="n">
        <f aca="false">F22-'NBA Totals'!G22</f>
        <v>-152.206896551724</v>
      </c>
    </row>
    <row r="23" customFormat="false" ht="25.6" hidden="false" customHeight="false" outlineLevel="0" collapsed="false">
      <c r="A23" s="28" t="s">
        <v>22</v>
      </c>
      <c r="B23" s="3" t="n">
        <v>45</v>
      </c>
      <c r="C23" s="3" t="n">
        <v>37</v>
      </c>
      <c r="D23" s="29" t="n">
        <f aca="false">B23/(B23+C23)</f>
        <v>0.548780487804878</v>
      </c>
      <c r="E23" s="3" t="n">
        <v>1263</v>
      </c>
      <c r="F23" s="3" t="n">
        <v>1672</v>
      </c>
      <c r="G23" s="3" t="n">
        <v>0.755</v>
      </c>
      <c r="H23" s="31" t="n">
        <f aca="false">G23-'NBA Totals'!D23</f>
        <v>0.002899159663866</v>
      </c>
      <c r="I23" s="32" t="n">
        <f aca="false">F23-'NBA Totals'!G23</f>
        <v>-148.689655172414</v>
      </c>
    </row>
    <row r="24" customFormat="false" ht="25.6" hidden="false" customHeight="false" outlineLevel="0" collapsed="false">
      <c r="A24" s="28" t="s">
        <v>23</v>
      </c>
      <c r="B24" s="3" t="n">
        <v>44</v>
      </c>
      <c r="C24" s="3" t="n">
        <v>38</v>
      </c>
      <c r="D24" s="29" t="n">
        <f aca="false">B24/(B24+C24)</f>
        <v>0.536585365853659</v>
      </c>
      <c r="E24" s="3" t="n">
        <v>1454</v>
      </c>
      <c r="F24" s="3" t="n">
        <v>1986</v>
      </c>
      <c r="G24" s="3" t="n">
        <v>0.732</v>
      </c>
      <c r="H24" s="31" t="n">
        <f aca="false">G24-'NBA Totals'!D24</f>
        <v>-0.014987951807229</v>
      </c>
      <c r="I24" s="32" t="n">
        <f aca="false">F24-'NBA Totals'!G24</f>
        <v>130.758620689655</v>
      </c>
    </row>
    <row r="25" customFormat="false" ht="25.6" hidden="false" customHeight="false" outlineLevel="0" collapsed="false">
      <c r="A25" s="28" t="s">
        <v>24</v>
      </c>
      <c r="B25" s="3" t="n">
        <v>45</v>
      </c>
      <c r="C25" s="3" t="n">
        <v>37</v>
      </c>
      <c r="D25" s="29" t="n">
        <f aca="false">B25/(B25+C25)</f>
        <v>0.548780487804878</v>
      </c>
      <c r="E25" s="3" t="n">
        <v>1363</v>
      </c>
      <c r="F25" s="3" t="n">
        <v>1960</v>
      </c>
      <c r="G25" s="3" t="n">
        <v>0.695</v>
      </c>
      <c r="H25" s="31" t="n">
        <f aca="false">G25-'NBA Totals'!D25</f>
        <v>-0.0559881422924901</v>
      </c>
      <c r="I25" s="32" t="n">
        <f aca="false">F25-'NBA Totals'!G25</f>
        <v>59.344827586207</v>
      </c>
    </row>
    <row r="26" customFormat="false" ht="25.6" hidden="false" customHeight="false" outlineLevel="0" collapsed="false">
      <c r="A26" s="28" t="s">
        <v>27</v>
      </c>
      <c r="B26" s="3" t="n">
        <v>25</v>
      </c>
      <c r="C26" s="3" t="n">
        <v>25</v>
      </c>
      <c r="D26" s="29" t="n">
        <f aca="false">B26/(B26+C26)</f>
        <v>0.5</v>
      </c>
      <c r="E26" s="3" t="n">
        <v>922</v>
      </c>
      <c r="F26" s="3" t="n">
        <v>1354</v>
      </c>
      <c r="G26" s="3" t="n">
        <v>0.681</v>
      </c>
      <c r="H26" s="31" t="n">
        <f aca="false">G26-'NBA Totals'!D26</f>
        <v>-0.0476821705426359</v>
      </c>
      <c r="I26" s="32" t="n">
        <f aca="false">F26-'NBA Totals'!G26</f>
        <v>136.724137931034</v>
      </c>
    </row>
    <row r="27" customFormat="false" ht="25.6" hidden="false" customHeight="false" outlineLevel="0" collapsed="false">
      <c r="A27" s="28" t="s">
        <v>30</v>
      </c>
      <c r="B27" s="3" t="n">
        <v>61</v>
      </c>
      <c r="C27" s="3" t="n">
        <v>21</v>
      </c>
      <c r="D27" s="29" t="n">
        <f aca="false">B27/(B27+C27)</f>
        <v>0.74390243902439</v>
      </c>
      <c r="E27" s="3" t="n">
        <v>1521</v>
      </c>
      <c r="F27" s="3" t="n">
        <v>2109</v>
      </c>
      <c r="G27" s="3" t="n">
        <v>0.721</v>
      </c>
      <c r="H27" s="31" t="n">
        <f aca="false">G27-'NBA Totals'!D27</f>
        <v>-0.016642585551331</v>
      </c>
      <c r="I27" s="32" t="n">
        <f aca="false">F27-'NBA Totals'!G27</f>
        <v>109.862068965517</v>
      </c>
    </row>
    <row r="28" customFormat="false" ht="25.6" hidden="false" customHeight="false" outlineLevel="0" collapsed="false">
      <c r="A28" s="28" t="s">
        <v>31</v>
      </c>
      <c r="B28" s="3" t="n">
        <v>57</v>
      </c>
      <c r="C28" s="3" t="n">
        <v>25</v>
      </c>
      <c r="D28" s="29" t="n">
        <f aca="false">B28/(B28+C28)</f>
        <v>0.695121951219512</v>
      </c>
      <c r="E28" s="3" t="n">
        <v>1725</v>
      </c>
      <c r="F28" s="3" t="n">
        <v>2295</v>
      </c>
      <c r="G28" s="3" t="n">
        <v>0.752</v>
      </c>
      <c r="H28" s="31" t="n">
        <f aca="false">G28-'NBA Totals'!D28</f>
        <v>0.012869565217391</v>
      </c>
      <c r="I28" s="32" t="n">
        <f aca="false">F28-'NBA Totals'!G28</f>
        <v>350</v>
      </c>
    </row>
    <row r="29" customFormat="false" ht="25.6" hidden="false" customHeight="false" outlineLevel="0" collapsed="false">
      <c r="A29" s="28" t="s">
        <v>32</v>
      </c>
      <c r="B29" s="3" t="n">
        <v>64</v>
      </c>
      <c r="C29" s="3" t="n">
        <v>18</v>
      </c>
      <c r="D29" s="29" t="n">
        <f aca="false">B29/(B29+C29)</f>
        <v>0.780487804878049</v>
      </c>
      <c r="E29" s="3" t="n">
        <v>1843</v>
      </c>
      <c r="F29" s="3" t="n">
        <v>2424</v>
      </c>
      <c r="G29" s="3" t="n">
        <v>0.76</v>
      </c>
      <c r="H29" s="31" t="n">
        <f aca="false">G29-'NBA Totals'!D29</f>
        <v>0.021363636363636</v>
      </c>
      <c r="I29" s="32" t="n">
        <f aca="false">F29-'NBA Totals'!G29</f>
        <v>413.172413793104</v>
      </c>
    </row>
    <row r="30" customFormat="false" ht="25.6" hidden="false" customHeight="false" outlineLevel="0" collapsed="false">
      <c r="A30" s="28" t="s">
        <v>33</v>
      </c>
      <c r="B30" s="3" t="n">
        <v>57</v>
      </c>
      <c r="C30" s="3" t="n">
        <v>25</v>
      </c>
      <c r="D30" s="29" t="n">
        <f aca="false">B30/(B30+C30)</f>
        <v>0.695121951219512</v>
      </c>
      <c r="E30" s="30" t="n">
        <v>1944</v>
      </c>
      <c r="F30" s="30" t="n">
        <v>2564</v>
      </c>
      <c r="G30" s="3" t="n">
        <v>0.758</v>
      </c>
      <c r="H30" s="31" t="n">
        <f aca="false">G30-'NBA Totals'!D30</f>
        <v>0.023682656826568</v>
      </c>
      <c r="I30" s="32" t="n">
        <f aca="false">F30-'NBA Totals'!G30</f>
        <v>495.777777777778</v>
      </c>
    </row>
    <row r="31" customFormat="false" ht="25.6" hidden="false" customHeight="false" outlineLevel="0" collapsed="false">
      <c r="A31" s="28" t="s">
        <v>34</v>
      </c>
      <c r="B31" s="3" t="n">
        <v>63</v>
      </c>
      <c r="C31" s="3" t="n">
        <v>19</v>
      </c>
      <c r="D31" s="29" t="n">
        <f aca="false">B31/(B31+C31)</f>
        <v>0.768292682926829</v>
      </c>
      <c r="E31" s="3" t="n">
        <v>1769</v>
      </c>
      <c r="F31" s="3" t="n">
        <v>2374</v>
      </c>
      <c r="G31" s="3" t="n">
        <v>0.745</v>
      </c>
      <c r="H31" s="31" t="n">
        <f aca="false">G31-'NBA Totals'!D31</f>
        <v>0.00815789473684203</v>
      </c>
      <c r="I31" s="32" t="n">
        <f aca="false">F31-'NBA Totals'!G31</f>
        <v>331.62962962963</v>
      </c>
    </row>
    <row r="32" customFormat="false" ht="25.6" hidden="false" customHeight="false" outlineLevel="0" collapsed="false">
      <c r="A32" s="28" t="s">
        <v>35</v>
      </c>
      <c r="B32" s="3" t="n">
        <v>55</v>
      </c>
      <c r="C32" s="3" t="n">
        <v>27</v>
      </c>
      <c r="D32" s="29" t="n">
        <f aca="false">B32/(B32+C32)</f>
        <v>0.670731707317073</v>
      </c>
      <c r="E32" s="3" t="n">
        <v>1720</v>
      </c>
      <c r="F32" s="3" t="n">
        <v>2259</v>
      </c>
      <c r="G32" s="3" t="n">
        <v>0.761</v>
      </c>
      <c r="H32" s="31" t="n">
        <f aca="false">G32-'NBA Totals'!D32</f>
        <v>0.00648736462093902</v>
      </c>
      <c r="I32" s="32" t="n">
        <f aca="false">F32-'NBA Totals'!G32</f>
        <v>151.222222222222</v>
      </c>
    </row>
    <row r="33" customFormat="false" ht="25.6" hidden="false" customHeight="false" outlineLevel="0" collapsed="false">
      <c r="A33" s="28" t="s">
        <v>36</v>
      </c>
      <c r="B33" s="3" t="n">
        <v>47</v>
      </c>
      <c r="C33" s="3" t="n">
        <v>35</v>
      </c>
      <c r="D33" s="29" t="n">
        <f aca="false">B33/(B33+C33)</f>
        <v>0.573170731707317</v>
      </c>
      <c r="E33" s="3" t="n">
        <v>1772</v>
      </c>
      <c r="F33" s="3" t="n">
        <v>2263</v>
      </c>
      <c r="G33" s="3" t="n">
        <v>0.783</v>
      </c>
      <c r="H33" s="31" t="n">
        <f aca="false">G33-'NBA Totals'!D33</f>
        <v>0.026445692883895</v>
      </c>
      <c r="I33" s="32" t="n">
        <f aca="false">F33-'NBA Totals'!G33</f>
        <v>243.740740740741</v>
      </c>
    </row>
    <row r="34" customFormat="false" ht="25.6" hidden="false" customHeight="false" outlineLevel="0" collapsed="false">
      <c r="A34" s="28" t="s">
        <v>37</v>
      </c>
      <c r="B34" s="3" t="n">
        <v>41</v>
      </c>
      <c r="C34" s="3" t="n">
        <v>41</v>
      </c>
      <c r="D34" s="29" t="n">
        <f aca="false">B34/(B34+C34)</f>
        <v>0.5</v>
      </c>
      <c r="E34" s="3" t="n">
        <v>1608</v>
      </c>
      <c r="F34" s="3" t="n">
        <v>2143</v>
      </c>
      <c r="G34" s="3" t="n">
        <v>0.75</v>
      </c>
      <c r="H34" s="31" t="n">
        <f aca="false">G34-'NBA Totals'!D34</f>
        <v>-0.013440860215054</v>
      </c>
      <c r="I34" s="32" t="n">
        <f aca="false">F34-'NBA Totals'!G34</f>
        <v>35.1481481481483</v>
      </c>
    </row>
    <row r="35" customFormat="false" ht="25.6" hidden="false" customHeight="false" outlineLevel="0" collapsed="false">
      <c r="A35" s="28" t="s">
        <v>38</v>
      </c>
      <c r="B35" s="3" t="n">
        <v>41</v>
      </c>
      <c r="C35" s="3" t="n">
        <v>41</v>
      </c>
      <c r="D35" s="29" t="n">
        <f aca="false">B35/(B35+C35)</f>
        <v>0.5</v>
      </c>
      <c r="E35" s="3" t="n">
        <v>1606</v>
      </c>
      <c r="F35" s="3" t="n">
        <v>2167</v>
      </c>
      <c r="G35" s="3" t="n">
        <v>0.741</v>
      </c>
      <c r="H35" s="31" t="n">
        <f aca="false">G35-'NBA Totals'!D35</f>
        <v>-0.023912280701754</v>
      </c>
      <c r="I35" s="32" t="n">
        <f aca="false">F35-'NBA Totals'!G35</f>
        <v>79.4444444444443</v>
      </c>
    </row>
    <row r="36" customFormat="false" ht="25.6" hidden="false" customHeight="false" outlineLevel="0" collapsed="false">
      <c r="A36" s="28" t="s">
        <v>39</v>
      </c>
      <c r="B36" s="3" t="n">
        <v>47</v>
      </c>
      <c r="C36" s="3" t="n">
        <v>35</v>
      </c>
      <c r="D36" s="29" t="n">
        <f aca="false">B36/(B36+C36)</f>
        <v>0.573170731707317</v>
      </c>
      <c r="E36" s="3" t="n">
        <v>1775</v>
      </c>
      <c r="F36" s="3" t="n">
        <v>2379</v>
      </c>
      <c r="G36" s="3" t="n">
        <v>0.746</v>
      </c>
      <c r="H36" s="31" t="n">
        <f aca="false">G36-'NBA Totals'!D36</f>
        <v>-0.0213611111111111</v>
      </c>
      <c r="I36" s="32" t="n">
        <f aca="false">F36-'NBA Totals'!G36</f>
        <v>288.56</v>
      </c>
    </row>
    <row r="37" customFormat="false" ht="25.6" hidden="false" customHeight="false" outlineLevel="0" collapsed="false">
      <c r="A37" s="28" t="s">
        <v>40</v>
      </c>
      <c r="B37" s="3" t="n">
        <v>44</v>
      </c>
      <c r="C37" s="3" t="n">
        <v>38</v>
      </c>
      <c r="D37" s="29" t="n">
        <f aca="false">B37/(B37+C37)</f>
        <v>0.536585365853659</v>
      </c>
      <c r="E37" s="3" t="n">
        <v>1826</v>
      </c>
      <c r="F37" s="3" t="n">
        <v>2442</v>
      </c>
      <c r="G37" s="3" t="n">
        <v>0.748</v>
      </c>
      <c r="H37" s="31" t="n">
        <f aca="false">G37-'NBA Totals'!D37</f>
        <v>-0.018323024054983</v>
      </c>
      <c r="I37" s="32" t="n">
        <f aca="false">F37-'NBA Totals'!G37</f>
        <v>272.04347826087</v>
      </c>
    </row>
    <row r="38" customFormat="false" ht="25.6" hidden="false" customHeight="false" outlineLevel="0" collapsed="false">
      <c r="A38" s="28" t="s">
        <v>41</v>
      </c>
      <c r="B38" s="3" t="n">
        <v>39</v>
      </c>
      <c r="C38" s="3" t="n">
        <v>43</v>
      </c>
      <c r="D38" s="29" t="n">
        <f aca="false">B38/(B38+C38)</f>
        <v>0.475609756097561</v>
      </c>
      <c r="E38" s="3" t="n">
        <v>1948</v>
      </c>
      <c r="F38" s="3" t="n">
        <v>2571</v>
      </c>
      <c r="G38" s="3" t="n">
        <v>0.758</v>
      </c>
      <c r="H38" s="31" t="n">
        <f aca="false">G38-'NBA Totals'!D38</f>
        <v>-0.002655737704918</v>
      </c>
      <c r="I38" s="32" t="n">
        <f aca="false">F38-'NBA Totals'!G38</f>
        <v>286</v>
      </c>
    </row>
    <row r="39" customFormat="false" ht="25.6" hidden="false" customHeight="false" outlineLevel="0" collapsed="false">
      <c r="A39" s="28" t="s">
        <v>42</v>
      </c>
      <c r="B39" s="3" t="n">
        <v>31</v>
      </c>
      <c r="C39" s="3" t="n">
        <v>51</v>
      </c>
      <c r="D39" s="29" t="n">
        <f aca="false">B39/(B39+C39)</f>
        <v>0.378048780487805</v>
      </c>
      <c r="E39" s="3" t="n">
        <v>1815</v>
      </c>
      <c r="F39" s="3" t="n">
        <v>2331</v>
      </c>
      <c r="G39" s="3" t="n">
        <v>0.779</v>
      </c>
      <c r="H39" s="31" t="n">
        <f aca="false">G39-'NBA Totals'!D39</f>
        <v>0.023224422442244</v>
      </c>
      <c r="I39" s="32" t="n">
        <f aca="false">F39-'NBA Totals'!G39</f>
        <v>59</v>
      </c>
    </row>
    <row r="40" customFormat="false" ht="25.6" hidden="false" customHeight="false" outlineLevel="0" collapsed="false">
      <c r="A40" s="28" t="s">
        <v>43</v>
      </c>
      <c r="B40" s="3" t="n">
        <v>31</v>
      </c>
      <c r="C40" s="3" t="n">
        <v>51</v>
      </c>
      <c r="D40" s="29" t="n">
        <f aca="false">B40/(B40+C40)</f>
        <v>0.378048780487805</v>
      </c>
      <c r="E40" s="3" t="n">
        <v>1777</v>
      </c>
      <c r="F40" s="3" t="n">
        <v>2305</v>
      </c>
      <c r="G40" s="3" t="n">
        <v>0.771</v>
      </c>
      <c r="H40" s="31" t="n">
        <f aca="false">G40-'NBA Totals'!D40</f>
        <v>0.00909523809523805</v>
      </c>
      <c r="I40" s="32" t="n">
        <f aca="false">F40-'NBA Totals'!G40</f>
        <v>107.260869565217</v>
      </c>
    </row>
    <row r="41" customFormat="false" ht="25.6" hidden="false" customHeight="false" outlineLevel="0" collapsed="false">
      <c r="A41" s="28" t="s">
        <v>44</v>
      </c>
      <c r="B41" s="3" t="n">
        <v>42</v>
      </c>
      <c r="C41" s="3" t="n">
        <v>40</v>
      </c>
      <c r="D41" s="29" t="n">
        <f aca="false">B41/(B41+C41)</f>
        <v>0.51219512195122</v>
      </c>
      <c r="E41" s="3" t="n">
        <v>1918</v>
      </c>
      <c r="F41" s="3" t="n">
        <v>2460</v>
      </c>
      <c r="G41" s="3" t="n">
        <v>0.78</v>
      </c>
      <c r="H41" s="31" t="n">
        <f aca="false">G41-'NBA Totals'!D41</f>
        <v>0.019057239057239</v>
      </c>
      <c r="I41" s="32" t="n">
        <f aca="false">F41-'NBA Totals'!G41</f>
        <v>249.521739130435</v>
      </c>
    </row>
    <row r="42" customFormat="false" ht="25.6" hidden="false" customHeight="false" outlineLevel="0" collapsed="false">
      <c r="A42" s="28" t="s">
        <v>45</v>
      </c>
      <c r="B42" s="3" t="n">
        <v>48</v>
      </c>
      <c r="C42" s="3" t="n">
        <v>34</v>
      </c>
      <c r="D42" s="29" t="n">
        <f aca="false">B42/(B42+C42)</f>
        <v>0.585365853658537</v>
      </c>
      <c r="E42" s="3" t="n">
        <v>1796</v>
      </c>
      <c r="F42" s="3" t="n">
        <v>2459</v>
      </c>
      <c r="G42" s="3" t="n">
        <v>0.73</v>
      </c>
      <c r="H42" s="31" t="n">
        <f aca="false">G42-'NBA Totals'!D42</f>
        <v>-0.00851590106007105</v>
      </c>
      <c r="I42" s="32" t="n">
        <f aca="false">F42-'NBA Totals'!G42</f>
        <v>359.869565217392</v>
      </c>
    </row>
    <row r="43" customFormat="false" ht="25.6" hidden="false" customHeight="false" outlineLevel="0" collapsed="false">
      <c r="A43" s="28" t="s">
        <v>46</v>
      </c>
      <c r="B43" s="3" t="n">
        <v>52</v>
      </c>
      <c r="C43" s="3" t="n">
        <v>30</v>
      </c>
      <c r="D43" s="29" t="n">
        <f aca="false">B43/(B43+C43)</f>
        <v>0.634146341463415</v>
      </c>
      <c r="E43" s="3" t="n">
        <v>1747</v>
      </c>
      <c r="F43" s="3" t="n">
        <v>2362</v>
      </c>
      <c r="G43" s="3" t="n">
        <v>0.74</v>
      </c>
      <c r="H43" s="31" t="n">
        <f aca="false">G43-'NBA Totals'!D43</f>
        <v>-0.00475524475524503</v>
      </c>
      <c r="I43" s="32" t="n">
        <f aca="false">F43-'NBA Totals'!G43</f>
        <v>232.739130434783</v>
      </c>
    </row>
    <row r="44" customFormat="false" ht="25.6" hidden="false" customHeight="false" outlineLevel="0" collapsed="false">
      <c r="A44" s="28" t="s">
        <v>47</v>
      </c>
      <c r="B44" s="3" t="n">
        <v>34</v>
      </c>
      <c r="C44" s="3" t="n">
        <v>48</v>
      </c>
      <c r="D44" s="29" t="n">
        <f aca="false">B44/(B44+C44)</f>
        <v>0.414634146341463</v>
      </c>
      <c r="E44" s="3" t="n">
        <v>1813</v>
      </c>
      <c r="F44" s="3" t="n">
        <v>2376</v>
      </c>
      <c r="G44" s="3" t="n">
        <v>0.763</v>
      </c>
      <c r="H44" s="31" t="n">
        <f aca="false">G44-'NBA Totals'!D44</f>
        <v>0.012134948096886</v>
      </c>
      <c r="I44" s="32" t="n">
        <f aca="false">F44-'NBA Totals'!G44</f>
        <v>224.565217391305</v>
      </c>
    </row>
    <row r="45" customFormat="false" ht="25.6" hidden="false" customHeight="false" outlineLevel="0" collapsed="false">
      <c r="A45" s="28" t="s">
        <v>48</v>
      </c>
      <c r="B45" s="3" t="n">
        <v>56</v>
      </c>
      <c r="C45" s="3" t="n">
        <v>26</v>
      </c>
      <c r="D45" s="29" t="n">
        <f aca="false">B45/(B45+C45)</f>
        <v>0.682926829268293</v>
      </c>
      <c r="E45" s="3" t="n">
        <v>1730</v>
      </c>
      <c r="F45" s="3" t="n">
        <v>2253</v>
      </c>
      <c r="G45" s="3" t="n">
        <v>0.768</v>
      </c>
      <c r="H45" s="31" t="n">
        <f aca="false">G45-'NBA Totals'!D45</f>
        <v>0.001812949640288</v>
      </c>
      <c r="I45" s="32" t="n">
        <f aca="false">F45-'NBA Totals'!G45</f>
        <v>183.227272727273</v>
      </c>
    </row>
    <row r="46" customFormat="false" ht="25.6" hidden="false" customHeight="false" outlineLevel="0" collapsed="false">
      <c r="A46" s="28" t="s">
        <v>49</v>
      </c>
      <c r="B46" s="3" t="n">
        <v>52</v>
      </c>
      <c r="C46" s="3" t="n">
        <v>30</v>
      </c>
      <c r="D46" s="29" t="n">
        <f aca="false">B46/(B46+C46)</f>
        <v>0.634146341463415</v>
      </c>
      <c r="E46" s="3" t="n">
        <v>1732</v>
      </c>
      <c r="F46" s="3" t="n">
        <v>2298</v>
      </c>
      <c r="G46" s="3" t="n">
        <v>0.754</v>
      </c>
      <c r="H46" s="31" t="n">
        <f aca="false">G46-'NBA Totals'!D46</f>
        <v>0.00134982332155498</v>
      </c>
      <c r="I46" s="32" t="n">
        <f aca="false">F46-'NBA Totals'!G46</f>
        <v>188.681818181818</v>
      </c>
    </row>
    <row r="47" customFormat="false" ht="25.6" hidden="false" customHeight="false" outlineLevel="0" collapsed="false">
      <c r="A47" s="28" t="s">
        <v>50</v>
      </c>
      <c r="B47" s="3" t="n">
        <v>47</v>
      </c>
      <c r="C47" s="3" t="n">
        <v>35</v>
      </c>
      <c r="D47" s="29" t="n">
        <f aca="false">B47/(B47+C47)</f>
        <v>0.573170731707317</v>
      </c>
      <c r="E47" s="3" t="n">
        <v>1675</v>
      </c>
      <c r="F47" s="3" t="n">
        <v>2352</v>
      </c>
      <c r="G47" s="3" t="n">
        <v>0.712</v>
      </c>
      <c r="H47" s="31" t="n">
        <f aca="false">G47-'NBA Totals'!D47</f>
        <v>-0.0415211267605631</v>
      </c>
      <c r="I47" s="32" t="n">
        <f aca="false">F47-'NBA Totals'!G47</f>
        <v>237.590909090909</v>
      </c>
    </row>
    <row r="48" customFormat="false" ht="25.6" hidden="false" customHeight="false" outlineLevel="0" collapsed="false">
      <c r="A48" s="28" t="s">
        <v>51</v>
      </c>
      <c r="B48" s="3" t="n">
        <v>40</v>
      </c>
      <c r="C48" s="3" t="n">
        <v>42</v>
      </c>
      <c r="D48" s="29" t="n">
        <f aca="false">B48/(B48+C48)</f>
        <v>0.487804878048781</v>
      </c>
      <c r="E48" s="3" t="n">
        <v>1646</v>
      </c>
      <c r="F48" s="3" t="n">
        <v>2386</v>
      </c>
      <c r="G48" s="3" t="n">
        <v>0.69</v>
      </c>
      <c r="H48" s="31" t="n">
        <f aca="false">G48-'NBA Totals'!D48</f>
        <v>-0.060902527075812</v>
      </c>
      <c r="I48" s="32" t="n">
        <f aca="false">F48-'NBA Totals'!G48</f>
        <v>315.045454545455</v>
      </c>
    </row>
    <row r="49" customFormat="false" ht="25.6" hidden="false" customHeight="false" outlineLevel="0" collapsed="false">
      <c r="A49" s="28" t="s">
        <v>52</v>
      </c>
      <c r="B49" s="3" t="n">
        <v>43</v>
      </c>
      <c r="C49" s="3" t="n">
        <v>39</v>
      </c>
      <c r="D49" s="29" t="n">
        <f aca="false">B49/(B49+C49)</f>
        <v>0.524390243902439</v>
      </c>
      <c r="E49" s="3" t="n">
        <v>1642</v>
      </c>
      <c r="F49" s="3" t="n">
        <v>2309</v>
      </c>
      <c r="G49" s="3" t="n">
        <v>0.711</v>
      </c>
      <c r="H49" s="31" t="n">
        <f aca="false">G49-'NBA Totals'!D49</f>
        <v>-0.03992936802974</v>
      </c>
      <c r="I49" s="32" t="n">
        <f aca="false">F49-'NBA Totals'!G49</f>
        <v>-189.166666666667</v>
      </c>
    </row>
    <row r="50" customFormat="false" ht="25.6" hidden="false" customHeight="false" outlineLevel="0" collapsed="false">
      <c r="A50" s="28" t="s">
        <v>53</v>
      </c>
      <c r="B50" s="3" t="n">
        <v>43</v>
      </c>
      <c r="C50" s="3" t="n">
        <v>39</v>
      </c>
      <c r="D50" s="29" t="n">
        <f aca="false">B50/(B50+C50)</f>
        <v>0.524390243902439</v>
      </c>
      <c r="E50" s="3" t="n">
        <v>1475</v>
      </c>
      <c r="F50" s="3" t="n">
        <v>1970</v>
      </c>
      <c r="G50" s="3" t="n">
        <v>0.749</v>
      </c>
      <c r="H50" s="31" t="n">
        <f aca="false">G50-'NBA Totals'!D50</f>
        <v>-0.016873015873016</v>
      </c>
      <c r="I50" s="32" t="n">
        <f aca="false">F50-'NBA Totals'!G50</f>
        <v>-342.944444444444</v>
      </c>
    </row>
    <row r="51" customFormat="false" ht="25.6" hidden="false" customHeight="false" outlineLevel="0" collapsed="false">
      <c r="A51" s="28" t="s">
        <v>54</v>
      </c>
      <c r="B51" s="3" t="n">
        <v>36</v>
      </c>
      <c r="C51" s="3" t="n">
        <v>46</v>
      </c>
      <c r="D51" s="29" t="n">
        <f aca="false">B51/(B51+C51)</f>
        <v>0.439024390243902</v>
      </c>
      <c r="E51" s="3" t="n">
        <v>1606</v>
      </c>
      <c r="F51" s="3" t="n">
        <v>2095</v>
      </c>
      <c r="G51" s="3" t="n">
        <v>0.767</v>
      </c>
      <c r="H51" s="31" t="n">
        <f aca="false">G51-'NBA Totals'!D51</f>
        <v>-0.00465354330708701</v>
      </c>
      <c r="I51" s="32" t="n">
        <f aca="false">F51-'NBA Totals'!G51</f>
        <v>-234</v>
      </c>
    </row>
    <row r="52" customFormat="false" ht="25.6" hidden="false" customHeight="false" outlineLevel="0" collapsed="false">
      <c r="A52" s="28" t="s">
        <v>55</v>
      </c>
      <c r="B52" s="3" t="n">
        <v>26</v>
      </c>
      <c r="C52" s="3" t="n">
        <v>56</v>
      </c>
      <c r="D52" s="29" t="n">
        <f aca="false">B52/(B52+C52)</f>
        <v>0.317073170731707</v>
      </c>
      <c r="E52" s="3" t="n">
        <v>1606</v>
      </c>
      <c r="F52" s="3" t="n">
        <v>2080</v>
      </c>
      <c r="G52" s="3" t="n">
        <v>0.772</v>
      </c>
      <c r="H52" s="31" t="n">
        <f aca="false">G52-'NBA Totals'!D52</f>
        <v>0.013106719367589</v>
      </c>
      <c r="I52" s="32" t="n">
        <f aca="false">F52-'NBA Totals'!G52</f>
        <v>-350.941176470588</v>
      </c>
    </row>
    <row r="53" customFormat="false" ht="25.6" hidden="false" customHeight="false" outlineLevel="0" collapsed="false">
      <c r="A53" s="28" t="s">
        <v>56</v>
      </c>
      <c r="B53" s="3" t="n">
        <v>47</v>
      </c>
      <c r="C53" s="3" t="n">
        <v>35</v>
      </c>
      <c r="D53" s="29" t="n">
        <f aca="false">B53/(B53+C53)</f>
        <v>0.573170731707317</v>
      </c>
      <c r="E53" s="3" t="n">
        <v>2035</v>
      </c>
      <c r="F53" s="3" t="n">
        <v>2659</v>
      </c>
      <c r="G53" s="3" t="n">
        <v>0.765</v>
      </c>
      <c r="H53" s="31" t="n">
        <f aca="false">G53-'NBA Totals'!D53</f>
        <v>0.018205128205128</v>
      </c>
      <c r="I53" s="32" t="n">
        <f aca="false">F53-'NBA Totals'!G53</f>
        <v>-208</v>
      </c>
    </row>
    <row r="54" customFormat="false" ht="25.6" hidden="false" customHeight="false" outlineLevel="0" collapsed="false">
      <c r="A54" s="28" t="s">
        <v>57</v>
      </c>
      <c r="B54" s="3" t="n">
        <v>38</v>
      </c>
      <c r="C54" s="3" t="n">
        <v>44</v>
      </c>
      <c r="D54" s="29" t="n">
        <f aca="false">B54/(B54+C54)</f>
        <v>0.463414634146342</v>
      </c>
      <c r="E54" s="3" t="n">
        <v>2101</v>
      </c>
      <c r="F54" s="3" t="n">
        <v>2790</v>
      </c>
      <c r="G54" s="3" t="n">
        <v>0.753</v>
      </c>
      <c r="H54" s="31" t="n">
        <f aca="false">G54-'NBA Totals'!D54</f>
        <v>0.00988073394495403</v>
      </c>
      <c r="I54" s="32" t="n">
        <f aca="false">F54-'NBA Totals'!G54</f>
        <v>-207.235294117647</v>
      </c>
    </row>
    <row r="55" customFormat="false" ht="25.6" hidden="false" customHeight="false" outlineLevel="0" collapsed="false">
      <c r="A55" s="28" t="s">
        <v>58</v>
      </c>
      <c r="B55" s="3" t="n">
        <v>36</v>
      </c>
      <c r="C55" s="3" t="n">
        <v>46</v>
      </c>
      <c r="D55" s="29" t="n">
        <f aca="false">B55/(B55+C55)</f>
        <v>0.439024390243902</v>
      </c>
      <c r="E55" s="3" t="n">
        <v>2171</v>
      </c>
      <c r="F55" s="3" t="n">
        <v>2851</v>
      </c>
      <c r="G55" s="3" t="n">
        <v>0.761</v>
      </c>
      <c r="H55" s="31" t="n">
        <f aca="false">G55-'NBA Totals'!D55</f>
        <v>0.010258160237389</v>
      </c>
      <c r="I55" s="32" t="n">
        <f aca="false">F55-'NBA Totals'!G55</f>
        <v>-307</v>
      </c>
    </row>
    <row r="56" customFormat="false" ht="25.6" hidden="false" customHeight="false" outlineLevel="0" collapsed="false">
      <c r="A56" s="28" t="s">
        <v>59</v>
      </c>
      <c r="B56" s="3" t="n">
        <v>30</v>
      </c>
      <c r="C56" s="3" t="n">
        <v>52</v>
      </c>
      <c r="D56" s="29" t="n">
        <f aca="false">B56/(B56+C56)</f>
        <v>0.365853658536585</v>
      </c>
      <c r="E56" s="3" t="n">
        <v>2105</v>
      </c>
      <c r="F56" s="3" t="n">
        <v>2979</v>
      </c>
      <c r="G56" s="3" t="n">
        <v>0.707</v>
      </c>
      <c r="H56" s="31" t="n">
        <f aca="false">G56-'NBA Totals'!D56</f>
        <v>-0.00728571428571401</v>
      </c>
      <c r="I56" s="32" t="n">
        <f aca="false">F56-'NBA Totals'!G56</f>
        <v>-301.642857142857</v>
      </c>
    </row>
    <row r="57" customFormat="false" ht="25.6" hidden="false" customHeight="false" outlineLevel="0" collapsed="false">
      <c r="A57" s="28" t="s">
        <v>60</v>
      </c>
      <c r="B57" s="3" t="n">
        <v>23</v>
      </c>
      <c r="C57" s="3" t="n">
        <v>59</v>
      </c>
      <c r="D57" s="29" t="n">
        <f aca="false">B57/(B57+C57)</f>
        <v>0.280487804878049</v>
      </c>
      <c r="E57" s="3" t="n">
        <v>2188</v>
      </c>
      <c r="F57" s="3" t="n">
        <v>3042</v>
      </c>
      <c r="G57" s="3" t="n">
        <v>0.719</v>
      </c>
      <c r="H57" s="31" t="n">
        <f aca="false">G57-'NBA Totals'!D57</f>
        <v>-0.000676549865229026</v>
      </c>
      <c r="I57" s="32" t="n">
        <f aca="false">F57-'NBA Totals'!G57</f>
        <v>-451.083333333334</v>
      </c>
    </row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/>
    <row r="84" customFormat="false" ht="19.7" hidden="false" customHeight="false" outlineLevel="0" collapsed="false"/>
    <row r="85" customFormat="false" ht="19.7" hidden="false" customHeight="false" outlineLevel="0" collapsed="false">
      <c r="H85" s="31" t="n">
        <f aca="false">MIN(H8:H82)</f>
        <v>-0.060902527075812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  <hyperlink ref="A55" r:id="rId55" display="1969-70"/>
    <hyperlink ref="A56" r:id="rId56" display="1968-69"/>
    <hyperlink ref="A57" r:id="rId57" display="1967-68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58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E44" activeCellId="0" sqref="E44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47</v>
      </c>
      <c r="C1" s="3" t="n">
        <v>35</v>
      </c>
      <c r="D1" s="29" t="n">
        <f aca="false">B1/(B1+C1)</f>
        <v>0.573170731707317</v>
      </c>
      <c r="E1" s="3" t="n">
        <v>1519</v>
      </c>
      <c r="F1" s="30" t="n">
        <v>2002</v>
      </c>
      <c r="G1" s="3" t="n">
        <v>0.759</v>
      </c>
      <c r="H1" s="31" t="n">
        <f aca="false">G1-'NBA Totals'!D1</f>
        <v>-0.024410138248848</v>
      </c>
      <c r="I1" s="32" t="n">
        <f aca="false">F1-'NBA Totals'!G1</f>
        <v>334.9</v>
      </c>
    </row>
    <row r="2" customFormat="false" ht="25.6" hidden="false" customHeight="false" outlineLevel="0" collapsed="false">
      <c r="A2" s="28" t="s">
        <v>1</v>
      </c>
      <c r="B2" s="3" t="n">
        <v>34</v>
      </c>
      <c r="C2" s="3" t="n">
        <v>48</v>
      </c>
      <c r="D2" s="29" t="n">
        <f aca="false">B2/(B2+C2)</f>
        <v>0.414634146341463</v>
      </c>
      <c r="E2" s="3" t="n">
        <v>1607</v>
      </c>
      <c r="F2" s="3" t="n">
        <v>2050</v>
      </c>
      <c r="G2" s="3" t="n">
        <v>0.784</v>
      </c>
      <c r="H2" s="31" t="n">
        <f aca="false">G2-'NBA Totals'!D2</f>
        <v>0.00102127659574502</v>
      </c>
      <c r="I2" s="32" t="n">
        <f aca="false">F2-'NBA Totals'!G2</f>
        <v>248.8</v>
      </c>
    </row>
    <row r="3" customFormat="false" ht="25.6" hidden="false" customHeight="false" outlineLevel="0" collapsed="false">
      <c r="A3" s="28" t="s">
        <v>2</v>
      </c>
      <c r="B3" s="3" t="n">
        <v>22</v>
      </c>
      <c r="C3" s="3" t="n">
        <v>60</v>
      </c>
      <c r="D3" s="29" t="n">
        <f aca="false">B3/(B3+C3)</f>
        <v>0.268292682926829</v>
      </c>
      <c r="E3" s="3" t="n">
        <v>1270</v>
      </c>
      <c r="F3" s="3" t="n">
        <v>1614</v>
      </c>
      <c r="G3" s="3" t="n">
        <v>0.787</v>
      </c>
      <c r="H3" s="31" t="n">
        <f aca="false">G3-'NBA Totals'!D3</f>
        <v>0.015310502283105</v>
      </c>
      <c r="I3" s="32" t="n">
        <f aca="false">F3-'NBA Totals'!G3</f>
        <v>-62.7333333333334</v>
      </c>
    </row>
    <row r="4" customFormat="false" ht="25.6" hidden="false" customHeight="false" outlineLevel="0" collapsed="false">
      <c r="A4" s="28" t="s">
        <v>3</v>
      </c>
      <c r="B4" s="3" t="n">
        <v>21</v>
      </c>
      <c r="C4" s="3" t="n">
        <v>51</v>
      </c>
      <c r="D4" s="29" t="n">
        <f aca="false">B4/(B4+C4)</f>
        <v>0.291666666666667</v>
      </c>
      <c r="E4" s="3" t="n">
        <v>1196</v>
      </c>
      <c r="F4" s="3" t="n">
        <v>1543</v>
      </c>
      <c r="G4" s="3" t="n">
        <v>0.775</v>
      </c>
      <c r="H4" s="31" t="n">
        <f aca="false">G4-'NBA Totals'!D4</f>
        <v>-0.00481651376146797</v>
      </c>
      <c r="I4" s="32" t="n">
        <f aca="false">F4-'NBA Totals'!G4</f>
        <v>80.7333333333334</v>
      </c>
    </row>
    <row r="5" customFormat="false" ht="25.6" hidden="false" customHeight="false" outlineLevel="0" collapsed="false">
      <c r="A5" s="28" t="s">
        <v>4</v>
      </c>
      <c r="B5" s="3" t="n">
        <v>33</v>
      </c>
      <c r="C5" s="3" t="n">
        <v>40</v>
      </c>
      <c r="D5" s="29" t="n">
        <f aca="false">B5/(B5+C5)</f>
        <v>0.452054794520548</v>
      </c>
      <c r="E5" s="3" t="n">
        <v>1282</v>
      </c>
      <c r="F5" s="3" t="n">
        <v>1656</v>
      </c>
      <c r="G5" s="3" t="n">
        <v>0.774</v>
      </c>
      <c r="H5" s="31" t="n">
        <f aca="false">G5-'NBA Totals'!D5</f>
        <v>-0.000891774891774944</v>
      </c>
      <c r="I5" s="32" t="n">
        <f aca="false">F5-'NBA Totals'!G5</f>
        <v>129.233333333333</v>
      </c>
    </row>
    <row r="6" customFormat="false" ht="25.6" hidden="false" customHeight="false" outlineLevel="0" collapsed="false">
      <c r="A6" s="28" t="s">
        <v>5</v>
      </c>
      <c r="B6" s="3" t="n">
        <v>42</v>
      </c>
      <c r="C6" s="3" t="n">
        <v>40</v>
      </c>
      <c r="D6" s="29" t="n">
        <f aca="false">B6/(B6+C6)</f>
        <v>0.51219512195122</v>
      </c>
      <c r="E6" s="3" t="n">
        <v>1231</v>
      </c>
      <c r="F6" s="3" t="n">
        <v>1575</v>
      </c>
      <c r="G6" s="3" t="n">
        <v>0.782</v>
      </c>
      <c r="H6" s="31" t="n">
        <f aca="false">G6-'NBA Totals'!D6</f>
        <v>0.015766233766234</v>
      </c>
      <c r="I6" s="32" t="n">
        <f aca="false">F6-'NBA Totals'!G6</f>
        <v>-196.5</v>
      </c>
    </row>
    <row r="7" customFormat="false" ht="25.6" hidden="false" customHeight="false" outlineLevel="0" collapsed="false">
      <c r="A7" s="28" t="s">
        <v>6</v>
      </c>
      <c r="B7" s="3" t="n">
        <v>25</v>
      </c>
      <c r="C7" s="3" t="n">
        <v>57</v>
      </c>
      <c r="D7" s="29" t="n">
        <f aca="false">B7/(B7+C7)</f>
        <v>0.304878048780488</v>
      </c>
      <c r="E7" s="3" t="n">
        <v>1271</v>
      </c>
      <c r="F7" s="3" t="n">
        <v>1678</v>
      </c>
      <c r="G7" s="3" t="n">
        <v>0.757</v>
      </c>
      <c r="H7" s="31" t="n">
        <f aca="false">G7-'NBA Totals'!D7</f>
        <v>-0.00797695852534597</v>
      </c>
      <c r="I7" s="32" t="n">
        <f aca="false">F7-'NBA Totals'!G7</f>
        <v>11.7</v>
      </c>
    </row>
    <row r="8" customFormat="false" ht="25.6" hidden="false" customHeight="false" outlineLevel="0" collapsed="false">
      <c r="A8" s="28" t="s">
        <v>7</v>
      </c>
      <c r="B8" s="3" t="n">
        <v>29</v>
      </c>
      <c r="C8" s="3" t="n">
        <v>53</v>
      </c>
      <c r="D8" s="29" t="n">
        <f aca="false">B8/(B8+C8)</f>
        <v>0.353658536585366</v>
      </c>
      <c r="E8" s="3" t="n">
        <v>1309</v>
      </c>
      <c r="F8" s="3" t="n">
        <v>1753</v>
      </c>
      <c r="G8" s="3" t="n">
        <v>0.747</v>
      </c>
      <c r="H8" s="31" t="n">
        <f aca="false">G8-'NBA Totals'!D8</f>
        <v>-0.023562770562771</v>
      </c>
      <c r="I8" s="32" t="n">
        <f aca="false">F8-'NBA Totals'!G8</f>
        <v>-29.0999999999999</v>
      </c>
    </row>
    <row r="9" customFormat="false" ht="25.6" hidden="false" customHeight="false" outlineLevel="0" collapsed="false">
      <c r="A9" s="28" t="s">
        <v>8</v>
      </c>
      <c r="B9" s="3" t="n">
        <v>35</v>
      </c>
      <c r="C9" s="3" t="n">
        <v>47</v>
      </c>
      <c r="D9" s="29" t="n">
        <f aca="false">B9/(B9+C9)</f>
        <v>0.426829268292683</v>
      </c>
      <c r="E9" s="3" t="n">
        <v>1249</v>
      </c>
      <c r="F9" s="3" t="n">
        <v>1649</v>
      </c>
      <c r="G9" s="3" t="n">
        <v>0.757</v>
      </c>
      <c r="H9" s="31" t="n">
        <f aca="false">G9-'NBA Totals'!D9</f>
        <v>0.000589743589743952</v>
      </c>
      <c r="I9" s="32" t="n">
        <f aca="false">F9-'NBA Totals'!G9</f>
        <v>-141.066666666667</v>
      </c>
    </row>
    <row r="10" customFormat="false" ht="25.6" hidden="false" customHeight="false" outlineLevel="0" collapsed="false">
      <c r="A10" s="28" t="s">
        <v>9</v>
      </c>
      <c r="B10" s="3" t="n">
        <v>25</v>
      </c>
      <c r="C10" s="3" t="n">
        <v>57</v>
      </c>
      <c r="D10" s="29" t="n">
        <f aca="false">B10/(B10+C10)</f>
        <v>0.304878048780488</v>
      </c>
      <c r="E10" s="3" t="n">
        <v>1141</v>
      </c>
      <c r="F10" s="3" t="n">
        <v>1565</v>
      </c>
      <c r="G10" s="3" t="n">
        <v>0.729</v>
      </c>
      <c r="H10" s="31" t="n">
        <f aca="false">G10-'NBA Totals'!D10</f>
        <v>-0.021</v>
      </c>
      <c r="I10" s="32" t="n">
        <f aca="false">F10-'NBA Totals'!G10</f>
        <v>-188.533333333333</v>
      </c>
    </row>
    <row r="11" customFormat="false" ht="25.6" hidden="false" customHeight="false" outlineLevel="0" collapsed="false">
      <c r="A11" s="28" t="s">
        <v>10</v>
      </c>
      <c r="B11" s="3" t="n">
        <v>23</v>
      </c>
      <c r="C11" s="3" t="n">
        <v>59</v>
      </c>
      <c r="D11" s="29" t="n">
        <f aca="false">B11/(B11+C11)</f>
        <v>0.280487804878049</v>
      </c>
      <c r="E11" s="3" t="n">
        <v>1307</v>
      </c>
      <c r="F11" s="3" t="n">
        <v>1714</v>
      </c>
      <c r="G11" s="3" t="n">
        <v>0.763</v>
      </c>
      <c r="H11" s="31" t="n">
        <f aca="false">G11-'NBA Totals'!D11</f>
        <v>0.00876271186440703</v>
      </c>
      <c r="I11" s="32" t="n">
        <f aca="false">F11-'NBA Totals'!G11</f>
        <v>-95.2000000000001</v>
      </c>
    </row>
    <row r="12" customFormat="false" ht="25.6" hidden="false" customHeight="false" outlineLevel="0" collapsed="false">
      <c r="A12" s="28" t="s">
        <v>11</v>
      </c>
      <c r="B12" s="3" t="n">
        <v>20</v>
      </c>
      <c r="C12" s="3" t="n">
        <v>62</v>
      </c>
      <c r="D12" s="29" t="n">
        <f aca="false">B12/(B12+C12)</f>
        <v>0.24390243902439</v>
      </c>
      <c r="E12" s="3" t="n">
        <v>1026</v>
      </c>
      <c r="F12" s="3" t="n">
        <v>1359</v>
      </c>
      <c r="G12" s="3" t="n">
        <v>0.755</v>
      </c>
      <c r="H12" s="31" t="n">
        <f aca="false">G12-'NBA Totals'!D12</f>
        <v>0.002747747747748</v>
      </c>
      <c r="I12" s="32" t="n">
        <f aca="false">F12-'NBA Totals'!G12</f>
        <v>-338.933333333333</v>
      </c>
    </row>
    <row r="13" customFormat="false" ht="25.6" hidden="false" customHeight="false" outlineLevel="0" collapsed="false">
      <c r="A13" s="28" t="s">
        <v>12</v>
      </c>
      <c r="B13" s="3" t="n">
        <v>37</v>
      </c>
      <c r="C13" s="3" t="n">
        <v>29</v>
      </c>
      <c r="D13" s="29" t="n">
        <f aca="false">B13/(B13+C13)</f>
        <v>0.560606060606061</v>
      </c>
      <c r="E13" s="3" t="n">
        <v>995</v>
      </c>
      <c r="F13" s="3" t="n">
        <v>1508</v>
      </c>
      <c r="G13" s="3" t="n">
        <v>0.66</v>
      </c>
      <c r="H13" s="31" t="n">
        <f aca="false">G13-'NBA Totals'!D13</f>
        <v>-0.0911111111111109</v>
      </c>
      <c r="I13" s="32" t="n">
        <f aca="false">F13-'NBA Totals'!G13</f>
        <v>121.866666666667</v>
      </c>
    </row>
    <row r="14" customFormat="false" ht="25.6" hidden="false" customHeight="false" outlineLevel="0" collapsed="false">
      <c r="A14" s="28" t="s">
        <v>13</v>
      </c>
      <c r="B14" s="3" t="n">
        <v>52</v>
      </c>
      <c r="C14" s="3" t="n">
        <v>30</v>
      </c>
      <c r="D14" s="29" t="n">
        <f aca="false">B14/(B14+C14)</f>
        <v>0.634146341463415</v>
      </c>
      <c r="E14" s="3" t="n">
        <v>1453</v>
      </c>
      <c r="F14" s="3" t="n">
        <v>2101</v>
      </c>
      <c r="G14" s="3" t="n">
        <v>0.692</v>
      </c>
      <c r="H14" s="31" t="n">
        <f aca="false">G14-'NBA Totals'!D14</f>
        <v>-0.070295081967213</v>
      </c>
      <c r="I14" s="32" t="n">
        <f aca="false">F14-'NBA Totals'!G14</f>
        <v>231.033333333333</v>
      </c>
    </row>
    <row r="15" customFormat="false" ht="25.6" hidden="false" customHeight="false" outlineLevel="0" collapsed="false">
      <c r="A15" s="28" t="s">
        <v>14</v>
      </c>
      <c r="B15" s="3" t="n">
        <v>59</v>
      </c>
      <c r="C15" s="3" t="n">
        <v>23</v>
      </c>
      <c r="D15" s="29" t="n">
        <f aca="false">B15/(B15+C15)</f>
        <v>0.719512195121951</v>
      </c>
      <c r="E15" s="3" t="n">
        <v>1575</v>
      </c>
      <c r="F15" s="3" t="n">
        <v>2176</v>
      </c>
      <c r="G15" s="3" t="n">
        <v>0.724</v>
      </c>
      <c r="H15" s="31" t="n">
        <f aca="false">G15-'NBA Totals'!D15</f>
        <v>-0.035183673469388</v>
      </c>
      <c r="I15" s="32" t="n">
        <f aca="false">F15-'NBA Totals'!G15</f>
        <v>295.666666666667</v>
      </c>
    </row>
    <row r="16" customFormat="false" ht="25.6" hidden="false" customHeight="false" outlineLevel="0" collapsed="false">
      <c r="A16" s="28" t="s">
        <v>15</v>
      </c>
      <c r="B16" s="3" t="n">
        <v>59</v>
      </c>
      <c r="C16" s="3" t="n">
        <v>23</v>
      </c>
      <c r="D16" s="29" t="n">
        <f aca="false">B16/(B16+C16)</f>
        <v>0.719512195121951</v>
      </c>
      <c r="E16" s="3" t="n">
        <v>1611</v>
      </c>
      <c r="F16" s="3" t="n">
        <v>2253</v>
      </c>
      <c r="G16" s="3" t="n">
        <v>0.715</v>
      </c>
      <c r="H16" s="31" t="n">
        <f aca="false">G16-'NBA Totals'!D16</f>
        <v>-0.058279352226721</v>
      </c>
      <c r="I16" s="32" t="n">
        <f aca="false">F16-'NBA Totals'!G16</f>
        <v>340.7</v>
      </c>
    </row>
    <row r="17" customFormat="false" ht="25.6" hidden="false" customHeight="false" outlineLevel="0" collapsed="false">
      <c r="A17" s="28" t="s">
        <v>16</v>
      </c>
      <c r="B17" s="3" t="n">
        <v>52</v>
      </c>
      <c r="C17" s="3" t="n">
        <v>30</v>
      </c>
      <c r="D17" s="29" t="n">
        <f aca="false">B17/(B17+C17)</f>
        <v>0.634146341463415</v>
      </c>
      <c r="E17" s="3" t="n">
        <v>1650</v>
      </c>
      <c r="F17" s="3" t="n">
        <v>2288</v>
      </c>
      <c r="G17" s="3" t="n">
        <v>0.721</v>
      </c>
      <c r="H17" s="31" t="n">
        <f aca="false">G17-'NBA Totals'!D17</f>
        <v>-0.034020080321285</v>
      </c>
      <c r="I17" s="32" t="n">
        <f aca="false">F17-'NBA Totals'!G17</f>
        <v>367.2</v>
      </c>
    </row>
    <row r="18" customFormat="false" ht="25.6" hidden="false" customHeight="false" outlineLevel="0" collapsed="false">
      <c r="A18" s="28" t="s">
        <v>17</v>
      </c>
      <c r="B18" s="3" t="n">
        <v>40</v>
      </c>
      <c r="C18" s="3" t="n">
        <v>42</v>
      </c>
      <c r="D18" s="29" t="n">
        <f aca="false">B18/(B18+C18)</f>
        <v>0.487804878048781</v>
      </c>
      <c r="E18" s="3" t="n">
        <v>1679</v>
      </c>
      <c r="F18" s="3" t="n">
        <v>2393</v>
      </c>
      <c r="G18" s="3" t="n">
        <v>0.702</v>
      </c>
      <c r="H18" s="31" t="n">
        <f aca="false">G18-'NBA Totals'!D18</f>
        <v>-0.0489578544061301</v>
      </c>
      <c r="I18" s="32" t="n">
        <f aca="false">F18-'NBA Totals'!G18</f>
        <v>386.966666666667</v>
      </c>
    </row>
    <row r="19" customFormat="false" ht="25.6" hidden="false" customHeight="false" outlineLevel="0" collapsed="false">
      <c r="A19" s="28" t="s">
        <v>18</v>
      </c>
      <c r="B19" s="3" t="n">
        <v>36</v>
      </c>
      <c r="C19" s="3" t="n">
        <v>46</v>
      </c>
      <c r="D19" s="29" t="n">
        <f aca="false">B19/(B19+C19)</f>
        <v>0.439024390243902</v>
      </c>
      <c r="E19" s="3" t="n">
        <v>1663</v>
      </c>
      <c r="F19" s="3" t="n">
        <v>2277</v>
      </c>
      <c r="G19" s="3" t="n">
        <v>0.73</v>
      </c>
      <c r="H19" s="31" t="n">
        <f aca="false">G19-'NBA Totals'!D19</f>
        <v>-0.015247148288973</v>
      </c>
      <c r="I19" s="32" t="n">
        <f aca="false">F19-'NBA Totals'!G19</f>
        <v>248.366666666667</v>
      </c>
    </row>
    <row r="20" customFormat="false" ht="25.6" hidden="false" customHeight="false" outlineLevel="0" collapsed="false">
      <c r="A20" s="28" t="s">
        <v>19</v>
      </c>
      <c r="B20" s="3" t="n">
        <v>36</v>
      </c>
      <c r="C20" s="3" t="n">
        <v>46</v>
      </c>
      <c r="D20" s="29" t="n">
        <f aca="false">B20/(B20+C20)</f>
        <v>0.439024390243902</v>
      </c>
      <c r="E20" s="3" t="n">
        <v>1772</v>
      </c>
      <c r="F20" s="3" t="n">
        <v>2335</v>
      </c>
      <c r="G20" s="3" t="n">
        <v>0.759</v>
      </c>
      <c r="H20" s="31" t="n">
        <f aca="false">G20-'NBA Totals'!D20</f>
        <v>0.00421072796934896</v>
      </c>
      <c r="I20" s="32" t="n">
        <f aca="false">F20-'NBA Totals'!G20</f>
        <v>340.833333333333</v>
      </c>
    </row>
    <row r="21" customFormat="false" ht="25.6" hidden="false" customHeight="false" outlineLevel="0" collapsed="false">
      <c r="A21" s="28" t="s">
        <v>20</v>
      </c>
      <c r="B21" s="3" t="n">
        <v>21</v>
      </c>
      <c r="C21" s="3" t="n">
        <v>61</v>
      </c>
      <c r="D21" s="29" t="n">
        <f aca="false">B21/(B21+C21)</f>
        <v>0.25609756097561</v>
      </c>
      <c r="E21" s="3" t="n">
        <v>1474</v>
      </c>
      <c r="F21" s="3" t="n">
        <v>2000</v>
      </c>
      <c r="G21" s="3" t="n">
        <v>0.737</v>
      </c>
      <c r="H21" s="31" t="n">
        <f aca="false">G21-'NBA Totals'!D21</f>
        <v>-0.0150661157024791</v>
      </c>
      <c r="I21" s="32" t="n">
        <f aca="false">F21-'NBA Totals'!G21</f>
        <v>85.3103448275863</v>
      </c>
    </row>
    <row r="22" customFormat="false" ht="25.6" hidden="false" customHeight="false" outlineLevel="0" collapsed="false">
      <c r="A22" s="28" t="s">
        <v>21</v>
      </c>
      <c r="B22" s="3" t="n">
        <v>42</v>
      </c>
      <c r="C22" s="3" t="n">
        <v>40</v>
      </c>
      <c r="D22" s="29" t="n">
        <f aca="false">B22/(B22+C22)</f>
        <v>0.51219512195122</v>
      </c>
      <c r="E22" s="3" t="n">
        <v>1616</v>
      </c>
      <c r="F22" s="3" t="n">
        <v>2079</v>
      </c>
      <c r="G22" s="3" t="n">
        <v>0.777</v>
      </c>
      <c r="H22" s="31" t="n">
        <f aca="false">G22-'NBA Totals'!D22</f>
        <v>0.0188032786885251</v>
      </c>
      <c r="I22" s="32" t="n">
        <f aca="false">F22-'NBA Totals'!G22</f>
        <v>146.793103448276</v>
      </c>
    </row>
    <row r="23" customFormat="false" ht="25.6" hidden="false" customHeight="false" outlineLevel="0" collapsed="false">
      <c r="A23" s="28" t="s">
        <v>22</v>
      </c>
      <c r="B23" s="3" t="n">
        <v>44</v>
      </c>
      <c r="C23" s="3" t="n">
        <v>38</v>
      </c>
      <c r="D23" s="29" t="n">
        <f aca="false">B23/(B23+C23)</f>
        <v>0.536585365853659</v>
      </c>
      <c r="E23" s="3" t="n">
        <v>1446</v>
      </c>
      <c r="F23" s="3" t="n">
        <v>1917</v>
      </c>
      <c r="G23" s="3" t="n">
        <v>0.754</v>
      </c>
      <c r="H23" s="31" t="n">
        <f aca="false">G23-'NBA Totals'!D23</f>
        <v>0.001899159663866</v>
      </c>
      <c r="I23" s="32" t="n">
        <f aca="false">F23-'NBA Totals'!G23</f>
        <v>96.3103448275863</v>
      </c>
    </row>
    <row r="24" customFormat="false" ht="25.6" hidden="false" customHeight="false" outlineLevel="0" collapsed="false">
      <c r="A24" s="28" t="s">
        <v>23</v>
      </c>
      <c r="B24" s="3" t="n">
        <v>43</v>
      </c>
      <c r="C24" s="3" t="n">
        <v>39</v>
      </c>
      <c r="D24" s="29" t="n">
        <f aca="false">B24/(B24+C24)</f>
        <v>0.524390243902439</v>
      </c>
      <c r="E24" s="3" t="n">
        <v>1476</v>
      </c>
      <c r="F24" s="3" t="n">
        <v>2068</v>
      </c>
      <c r="G24" s="3" t="n">
        <v>0.714</v>
      </c>
      <c r="H24" s="31" t="n">
        <f aca="false">G24-'NBA Totals'!D24</f>
        <v>-0.032987951807229</v>
      </c>
      <c r="I24" s="32" t="n">
        <f aca="false">F24-'NBA Totals'!G24</f>
        <v>212.758620689655</v>
      </c>
    </row>
    <row r="25" customFormat="false" ht="25.6" hidden="false" customHeight="false" outlineLevel="0" collapsed="false">
      <c r="A25" s="28" t="s">
        <v>24</v>
      </c>
      <c r="B25" s="3" t="n">
        <v>41</v>
      </c>
      <c r="C25" s="3" t="n">
        <v>41</v>
      </c>
      <c r="D25" s="29" t="n">
        <f aca="false">B25/(B25+C25)</f>
        <v>0.5</v>
      </c>
      <c r="E25" s="3" t="n">
        <v>1574</v>
      </c>
      <c r="F25" s="3" t="n">
        <v>2142</v>
      </c>
      <c r="G25" s="3" t="n">
        <v>0.735</v>
      </c>
      <c r="H25" s="31" t="n">
        <f aca="false">G25-'NBA Totals'!D25</f>
        <v>-0.01598814229249</v>
      </c>
      <c r="I25" s="32" t="n">
        <f aca="false">F25-'NBA Totals'!G25</f>
        <v>241.344827586207</v>
      </c>
    </row>
    <row r="26" customFormat="false" ht="25.6" hidden="false" customHeight="false" outlineLevel="0" collapsed="false">
      <c r="A26" s="28" t="s">
        <v>27</v>
      </c>
      <c r="B26" s="3" t="n">
        <v>33</v>
      </c>
      <c r="C26" s="3" t="n">
        <v>17</v>
      </c>
      <c r="D26" s="29" t="n">
        <f aca="false">B26/(B26+C26)</f>
        <v>0.66</v>
      </c>
      <c r="E26" s="3" t="n">
        <v>876</v>
      </c>
      <c r="F26" s="3" t="n">
        <v>1252</v>
      </c>
      <c r="G26" s="3" t="n">
        <v>0.7</v>
      </c>
      <c r="H26" s="31" t="n">
        <f aca="false">G26-'NBA Totals'!D26</f>
        <v>-0.028682170542636</v>
      </c>
      <c r="I26" s="32" t="n">
        <f aca="false">F26-'NBA Totals'!G26</f>
        <v>34.7241379310344</v>
      </c>
    </row>
    <row r="27" customFormat="false" ht="25.6" hidden="false" customHeight="false" outlineLevel="0" collapsed="false">
      <c r="A27" s="28" t="s">
        <v>30</v>
      </c>
      <c r="B27" s="3" t="n">
        <v>41</v>
      </c>
      <c r="C27" s="3" t="n">
        <v>41</v>
      </c>
      <c r="D27" s="29" t="n">
        <f aca="false">B27/(B27+C27)</f>
        <v>0.5</v>
      </c>
      <c r="E27" s="3" t="n">
        <v>1552</v>
      </c>
      <c r="F27" s="3" t="n">
        <v>2138</v>
      </c>
      <c r="G27" s="3" t="n">
        <v>0.726</v>
      </c>
      <c r="H27" s="31" t="n">
        <f aca="false">G27-'NBA Totals'!D27</f>
        <v>-0.011642585551331</v>
      </c>
      <c r="I27" s="32" t="n">
        <f aca="false">F27-'NBA Totals'!G27</f>
        <v>138.862068965517</v>
      </c>
    </row>
    <row r="28" customFormat="false" ht="25.6" hidden="false" customHeight="false" outlineLevel="0" collapsed="false">
      <c r="A28" s="28" t="s">
        <v>31</v>
      </c>
      <c r="B28" s="3" t="n">
        <v>45</v>
      </c>
      <c r="C28" s="3" t="n">
        <v>37</v>
      </c>
      <c r="D28" s="29" t="n">
        <f aca="false">B28/(B28+C28)</f>
        <v>0.548780487804878</v>
      </c>
      <c r="E28" s="3" t="n">
        <v>1474</v>
      </c>
      <c r="F28" s="3" t="n">
        <v>1975</v>
      </c>
      <c r="G28" s="3" t="n">
        <v>0.746</v>
      </c>
      <c r="H28" s="31" t="n">
        <f aca="false">G28-'NBA Totals'!D28</f>
        <v>0.00686956521739102</v>
      </c>
      <c r="I28" s="32" t="n">
        <f aca="false">F28-'NBA Totals'!G28</f>
        <v>30</v>
      </c>
    </row>
    <row r="29" customFormat="false" ht="25.6" hidden="false" customHeight="false" outlineLevel="0" collapsed="false">
      <c r="A29" s="28" t="s">
        <v>32</v>
      </c>
      <c r="B29" s="3" t="n">
        <v>60</v>
      </c>
      <c r="C29" s="3" t="n">
        <v>22</v>
      </c>
      <c r="D29" s="29" t="n">
        <f aca="false">B29/(B29+C29)</f>
        <v>0.731707317073171</v>
      </c>
      <c r="E29" s="3" t="n">
        <v>1543</v>
      </c>
      <c r="F29" s="3" t="n">
        <v>2232</v>
      </c>
      <c r="G29" s="3" t="n">
        <v>0.691</v>
      </c>
      <c r="H29" s="31" t="n">
        <f aca="false">G29-'NBA Totals'!D29</f>
        <v>-0.047636363636364</v>
      </c>
      <c r="I29" s="32" t="n">
        <f aca="false">F29-'NBA Totals'!G29</f>
        <v>221.172413793104</v>
      </c>
    </row>
    <row r="30" customFormat="false" ht="25.6" hidden="false" customHeight="false" outlineLevel="0" collapsed="false">
      <c r="A30" s="28" t="s">
        <v>33</v>
      </c>
      <c r="B30" s="3" t="n">
        <v>57</v>
      </c>
      <c r="C30" s="3" t="n">
        <v>25</v>
      </c>
      <c r="D30" s="29" t="n">
        <f aca="false">B30/(B30+C30)</f>
        <v>0.695121951219512</v>
      </c>
      <c r="E30" s="3" t="n">
        <v>1648</v>
      </c>
      <c r="F30" s="3" t="n">
        <v>2465</v>
      </c>
      <c r="G30" s="3" t="n">
        <v>0.669</v>
      </c>
      <c r="H30" s="31" t="n">
        <f aca="false">G30-'NBA Totals'!D30</f>
        <v>-0.065317343173432</v>
      </c>
      <c r="I30" s="32" t="n">
        <f aca="false">F30-'NBA Totals'!G30</f>
        <v>396.777777777778</v>
      </c>
    </row>
    <row r="31" customFormat="false" ht="25.6" hidden="false" customHeight="false" outlineLevel="0" collapsed="false">
      <c r="A31" s="28" t="s">
        <v>34</v>
      </c>
      <c r="B31" s="3" t="n">
        <v>50</v>
      </c>
      <c r="C31" s="3" t="n">
        <v>32</v>
      </c>
      <c r="D31" s="29" t="n">
        <f aca="false">B31/(B31+C31)</f>
        <v>0.609756097560976</v>
      </c>
      <c r="E31" s="3" t="n">
        <v>1590</v>
      </c>
      <c r="F31" s="3" t="n">
        <v>2346</v>
      </c>
      <c r="G31" s="3" t="n">
        <v>0.678</v>
      </c>
      <c r="H31" s="31" t="n">
        <f aca="false">G31-'NBA Totals'!D31</f>
        <v>-0.0588421052631579</v>
      </c>
      <c r="I31" s="32" t="n">
        <f aca="false">F31-'NBA Totals'!G31</f>
        <v>303.62962962963</v>
      </c>
    </row>
    <row r="32" customFormat="false" ht="25.6" hidden="false" customHeight="false" outlineLevel="0" collapsed="false">
      <c r="A32" s="28" t="s">
        <v>35</v>
      </c>
      <c r="B32" s="3" t="n">
        <v>41</v>
      </c>
      <c r="C32" s="3" t="n">
        <v>41</v>
      </c>
      <c r="D32" s="29" t="n">
        <f aca="false">B32/(B32+C32)</f>
        <v>0.5</v>
      </c>
      <c r="E32" s="3" t="n">
        <v>1821</v>
      </c>
      <c r="F32" s="3" t="n">
        <v>2495</v>
      </c>
      <c r="G32" s="3" t="n">
        <v>0.73</v>
      </c>
      <c r="H32" s="31" t="n">
        <f aca="false">G32-'NBA Totals'!D32</f>
        <v>-0.024512635379061</v>
      </c>
      <c r="I32" s="32" t="n">
        <f aca="false">F32-'NBA Totals'!G32</f>
        <v>387.222222222222</v>
      </c>
    </row>
    <row r="33" customFormat="false" ht="25.6" hidden="false" customHeight="false" outlineLevel="0" collapsed="false">
      <c r="A33" s="28" t="s">
        <v>36</v>
      </c>
      <c r="B33" s="3" t="n">
        <v>21</v>
      </c>
      <c r="C33" s="3" t="n">
        <v>61</v>
      </c>
      <c r="D33" s="29" t="n">
        <f aca="false">B33/(B33+C33)</f>
        <v>0.25609756097561</v>
      </c>
      <c r="E33" s="3" t="n">
        <v>1693</v>
      </c>
      <c r="F33" s="3" t="n">
        <v>2268</v>
      </c>
      <c r="G33" s="3" t="n">
        <v>0.746</v>
      </c>
      <c r="H33" s="31" t="n">
        <f aca="false">G33-'NBA Totals'!D33</f>
        <v>-0.0105543071161051</v>
      </c>
      <c r="I33" s="32" t="n">
        <f aca="false">F33-'NBA Totals'!G33</f>
        <v>248.740740740741</v>
      </c>
    </row>
    <row r="34" customFormat="false" ht="25.6" hidden="false" customHeight="false" outlineLevel="0" collapsed="false">
      <c r="A34" s="28" t="s">
        <v>37</v>
      </c>
      <c r="B34" s="3" t="n">
        <v>31</v>
      </c>
      <c r="C34" s="3" t="n">
        <v>51</v>
      </c>
      <c r="D34" s="29" t="n">
        <f aca="false">B34/(B34+C34)</f>
        <v>0.378048780487805</v>
      </c>
      <c r="E34" s="3" t="n">
        <v>1818</v>
      </c>
      <c r="F34" s="3" t="n">
        <v>2447</v>
      </c>
      <c r="G34" s="3" t="n">
        <v>0.743</v>
      </c>
      <c r="H34" s="31" t="n">
        <f aca="false">G34-'NBA Totals'!D34</f>
        <v>-0.020440860215054</v>
      </c>
      <c r="I34" s="32" t="n">
        <f aca="false">F34-'NBA Totals'!G34</f>
        <v>339.148148148148</v>
      </c>
    </row>
    <row r="35" customFormat="false" ht="25.6" hidden="false" customHeight="false" outlineLevel="0" collapsed="false">
      <c r="A35" s="28" t="s">
        <v>38</v>
      </c>
      <c r="B35" s="3" t="n">
        <v>18</v>
      </c>
      <c r="C35" s="3" t="n">
        <v>64</v>
      </c>
      <c r="D35" s="29" t="n">
        <f aca="false">B35/(B35+C35)</f>
        <v>0.219512195121951</v>
      </c>
      <c r="E35" s="3" t="n">
        <v>2060</v>
      </c>
      <c r="F35" s="3" t="n">
        <v>2725</v>
      </c>
      <c r="G35" s="3" t="n">
        <v>0.756</v>
      </c>
      <c r="H35" s="31" t="n">
        <f aca="false">G35-'NBA Totals'!D35</f>
        <v>-0.00891228070175398</v>
      </c>
      <c r="I35" s="32" t="n">
        <f aca="false">F35-'NBA Totals'!G35</f>
        <v>637.444444444444</v>
      </c>
    </row>
    <row r="36" customFormat="false" ht="25.6" hidden="false" customHeight="false" outlineLevel="0" collapsed="false"/>
    <row r="37" customFormat="false" ht="25.6" hidden="false" customHeight="false" outlineLevel="0" collapsed="false"/>
    <row r="38" customFormat="false" ht="25.6" hidden="false" customHeight="false" outlineLevel="0" collapsed="false"/>
    <row r="39" customFormat="false" ht="25.6" hidden="false" customHeight="false" outlineLevel="0" collapsed="false"/>
    <row r="40" customFormat="false" ht="25.6" hidden="false" customHeight="false" outlineLevel="0" collapsed="false"/>
    <row r="41" customFormat="false" ht="25.6" hidden="false" customHeight="false" outlineLevel="0" collapsed="false"/>
    <row r="42" customFormat="false" ht="25.6" hidden="false" customHeight="false" outlineLevel="0" collapsed="false"/>
    <row r="43" customFormat="false" ht="25.6" hidden="false" customHeight="false" outlineLevel="0" collapsed="false"/>
    <row r="44" customFormat="false" ht="25.6" hidden="false" customHeight="false" outlineLevel="0" collapsed="false"/>
    <row r="45" customFormat="false" ht="25.6" hidden="false" customHeight="false" outlineLevel="0" collapsed="false"/>
    <row r="46" customFormat="false" ht="25.6" hidden="false" customHeight="false" outlineLevel="0" collapsed="false"/>
    <row r="47" customFormat="false" ht="25.6" hidden="false" customHeight="false" outlineLevel="0" collapsed="false"/>
    <row r="48" customFormat="false" ht="25.6" hidden="false" customHeight="false" outlineLevel="0" collapsed="false"/>
    <row r="49" customFormat="false" ht="25.6" hidden="false" customHeight="false" outlineLevel="0" collapsed="false"/>
    <row r="50" customFormat="false" ht="25.6" hidden="false" customHeight="false" outlineLevel="0" collapsed="false"/>
    <row r="51" customFormat="false" ht="25.6" hidden="false" customHeight="false" outlineLevel="0" collapsed="false"/>
    <row r="52" customFormat="false" ht="25.6" hidden="false" customHeight="false" outlineLevel="0" collapsed="false"/>
    <row r="53" customFormat="false" ht="25.6" hidden="false" customHeight="false" outlineLevel="0" collapsed="false"/>
    <row r="54" customFormat="false" ht="25.6" hidden="false" customHeight="false" outlineLevel="0" collapsed="false"/>
    <row r="55" customFormat="false" ht="25.6" hidden="false" customHeight="false" outlineLevel="0" collapsed="false"/>
    <row r="56" customFormat="false" ht="25.6" hidden="false" customHeight="false" outlineLevel="0" collapsed="false"/>
    <row r="57" customFormat="false" ht="25.6" hidden="false" customHeight="false" outlineLevel="0" collapsed="false"/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/>
    <row r="84" customFormat="false" ht="19.7" hidden="false" customHeight="false" outlineLevel="0" collapsed="false"/>
    <row r="85" customFormat="false" ht="19.7" hidden="false" customHeight="false" outlineLevel="0" collapsed="false">
      <c r="H85" s="31" t="n">
        <f aca="false">MIN(H8:H82)</f>
        <v>-0.0911111111111109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36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L69" activeCellId="0" sqref="AL69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47</v>
      </c>
      <c r="C1" s="3" t="n">
        <v>35</v>
      </c>
      <c r="D1" s="29" t="n">
        <f aca="false">B1/(B1+C1)</f>
        <v>0.573170731707317</v>
      </c>
      <c r="E1" s="30" t="n">
        <v>1597</v>
      </c>
      <c r="F1" s="3" t="n">
        <v>1934</v>
      </c>
      <c r="G1" s="3" t="n">
        <v>0.826</v>
      </c>
      <c r="H1" s="31" t="n">
        <f aca="false">G1-'NBA Totals'!D1</f>
        <v>0.042589861751152</v>
      </c>
      <c r="I1" s="32" t="n">
        <f aca="false">F1-'NBA Totals'!G1</f>
        <v>266.9</v>
      </c>
    </row>
    <row r="2" customFormat="false" ht="25.6" hidden="false" customHeight="false" outlineLevel="0" collapsed="false">
      <c r="A2" s="28" t="s">
        <v>1</v>
      </c>
      <c r="B2" s="3" t="n">
        <v>54</v>
      </c>
      <c r="C2" s="3" t="n">
        <v>28</v>
      </c>
      <c r="D2" s="29" t="n">
        <f aca="false">B2/(B2+C2)</f>
        <v>0.658536585365854</v>
      </c>
      <c r="E2" s="30" t="n">
        <v>1719</v>
      </c>
      <c r="F2" s="3" t="n">
        <v>2058</v>
      </c>
      <c r="G2" s="30" t="n">
        <v>0.835</v>
      </c>
      <c r="H2" s="31" t="n">
        <f aca="false">G2-'NBA Totals'!D2</f>
        <v>0.052021276595745</v>
      </c>
      <c r="I2" s="32" t="n">
        <f aca="false">F2-'NBA Totals'!G2</f>
        <v>256.8</v>
      </c>
    </row>
    <row r="3" customFormat="false" ht="25.6" hidden="false" customHeight="false" outlineLevel="0" collapsed="false">
      <c r="A3" s="28" t="s">
        <v>2</v>
      </c>
      <c r="B3" s="3" t="n">
        <v>51</v>
      </c>
      <c r="C3" s="3" t="n">
        <v>31</v>
      </c>
      <c r="D3" s="29" t="n">
        <f aca="false">B3/(B3+C3)</f>
        <v>0.621951219512195</v>
      </c>
      <c r="E3" s="30" t="n">
        <v>1605</v>
      </c>
      <c r="F3" s="3" t="n">
        <v>1955</v>
      </c>
      <c r="G3" s="30" t="n">
        <v>0.821</v>
      </c>
      <c r="H3" s="31" t="n">
        <f aca="false">G3-'NBA Totals'!D3</f>
        <v>0.049310502283105</v>
      </c>
      <c r="I3" s="32" t="n">
        <f aca="false">F3-'NBA Totals'!G3</f>
        <v>278.266666666667</v>
      </c>
    </row>
    <row r="4" customFormat="false" ht="25.6" hidden="false" customHeight="false" outlineLevel="0" collapsed="false">
      <c r="A4" s="28" t="s">
        <v>3</v>
      </c>
      <c r="B4" s="3" t="n">
        <v>49</v>
      </c>
      <c r="C4" s="3" t="n">
        <v>23</v>
      </c>
      <c r="D4" s="29" t="n">
        <f aca="false">B4/(B4+C4)</f>
        <v>0.680555555555556</v>
      </c>
      <c r="E4" s="3" t="n">
        <v>1409</v>
      </c>
      <c r="F4" s="3" t="n">
        <v>1836</v>
      </c>
      <c r="G4" s="3" t="n">
        <v>0.767</v>
      </c>
      <c r="H4" s="31" t="n">
        <f aca="false">G4-'NBA Totals'!D4</f>
        <v>-0.012816513761468</v>
      </c>
      <c r="I4" s="32" t="n">
        <f aca="false">F4-'NBA Totals'!G4</f>
        <v>373.733333333333</v>
      </c>
    </row>
    <row r="5" customFormat="false" ht="25.6" hidden="false" customHeight="false" outlineLevel="0" collapsed="false">
      <c r="A5" s="28" t="s">
        <v>4</v>
      </c>
      <c r="B5" s="3" t="n">
        <v>43</v>
      </c>
      <c r="C5" s="3" t="n">
        <v>30</v>
      </c>
      <c r="D5" s="29" t="n">
        <f aca="false">B5/(B5+C5)</f>
        <v>0.589041095890411</v>
      </c>
      <c r="E5" s="3" t="n">
        <v>1236</v>
      </c>
      <c r="F5" s="3" t="n">
        <v>1638</v>
      </c>
      <c r="G5" s="3" t="n">
        <v>0.755</v>
      </c>
      <c r="H5" s="31" t="n">
        <f aca="false">G5-'NBA Totals'!D5</f>
        <v>-0.019891774891775</v>
      </c>
      <c r="I5" s="32" t="n">
        <f aca="false">F5-'NBA Totals'!G5</f>
        <v>111.233333333333</v>
      </c>
    </row>
    <row r="6" customFormat="false" ht="25.6" hidden="false" customHeight="false" outlineLevel="0" collapsed="false">
      <c r="A6" s="28" t="s">
        <v>5</v>
      </c>
      <c r="B6" s="3" t="n">
        <v>51</v>
      </c>
      <c r="C6" s="3" t="n">
        <v>31</v>
      </c>
      <c r="D6" s="29" t="n">
        <f aca="false">B6/(B6+C6)</f>
        <v>0.621951219512195</v>
      </c>
      <c r="E6" s="3" t="n">
        <v>1742</v>
      </c>
      <c r="F6" s="3" t="n">
        <v>2258</v>
      </c>
      <c r="G6" s="3" t="n">
        <v>0.771</v>
      </c>
      <c r="H6" s="31" t="n">
        <f aca="false">G6-'NBA Totals'!D6</f>
        <v>0.00476623376623397</v>
      </c>
      <c r="I6" s="32" t="n">
        <f aca="false">F6-'NBA Totals'!G6</f>
        <v>486.5</v>
      </c>
    </row>
    <row r="7" customFormat="false" ht="25.6" hidden="false" customHeight="false" outlineLevel="0" collapsed="false">
      <c r="A7" s="28" t="s">
        <v>6</v>
      </c>
      <c r="B7" s="3" t="n">
        <v>52</v>
      </c>
      <c r="C7" s="3" t="n">
        <v>30</v>
      </c>
      <c r="D7" s="29" t="n">
        <f aca="false">B7/(B7+C7)</f>
        <v>0.634146341463415</v>
      </c>
      <c r="E7" s="3" t="n">
        <v>1405</v>
      </c>
      <c r="F7" s="3" t="n">
        <v>1868</v>
      </c>
      <c r="G7" s="3" t="n">
        <v>0.752</v>
      </c>
      <c r="H7" s="31" t="n">
        <f aca="false">G7-'NBA Totals'!D7</f>
        <v>-0.012976958525346</v>
      </c>
      <c r="I7" s="32" t="n">
        <f aca="false">F7-'NBA Totals'!G7</f>
        <v>201.7</v>
      </c>
    </row>
    <row r="8" customFormat="false" ht="25.6" hidden="false" customHeight="false" outlineLevel="0" collapsed="false">
      <c r="A8" s="28" t="s">
        <v>7</v>
      </c>
      <c r="B8" s="3" t="n">
        <v>28</v>
      </c>
      <c r="C8" s="3" t="n">
        <v>54</v>
      </c>
      <c r="D8" s="29" t="n">
        <f aca="false">B8/(B8+C8)</f>
        <v>0.341463414634146</v>
      </c>
      <c r="E8" s="3" t="n">
        <v>1393</v>
      </c>
      <c r="F8" s="3" t="n">
        <v>1806</v>
      </c>
      <c r="G8" s="3" t="n">
        <v>0.771</v>
      </c>
      <c r="H8" s="31" t="n">
        <f aca="false">G8-'NBA Totals'!D8</f>
        <v>0.000437229437229014</v>
      </c>
      <c r="I8" s="32" t="n">
        <f aca="false">F8-'NBA Totals'!G8</f>
        <v>23.9000000000001</v>
      </c>
    </row>
    <row r="9" customFormat="false" ht="25.6" hidden="false" customHeight="false" outlineLevel="0" collapsed="false">
      <c r="A9" s="28" t="s">
        <v>8</v>
      </c>
      <c r="B9" s="3" t="n">
        <v>10</v>
      </c>
      <c r="C9" s="3" t="n">
        <v>72</v>
      </c>
      <c r="D9" s="29" t="n">
        <f aca="false">B9/(B9+C9)</f>
        <v>0.121951219512195</v>
      </c>
      <c r="E9" s="3" t="n">
        <v>1284</v>
      </c>
      <c r="F9" s="3" t="n">
        <v>1850</v>
      </c>
      <c r="G9" s="3" t="n">
        <v>0.694</v>
      </c>
      <c r="H9" s="31" t="n">
        <f aca="false">G9-'NBA Totals'!D9</f>
        <v>-0.0624102564102561</v>
      </c>
      <c r="I9" s="32" t="n">
        <f aca="false">F9-'NBA Totals'!G9</f>
        <v>59.9333333333334</v>
      </c>
    </row>
    <row r="10" customFormat="false" ht="25.6" hidden="false" customHeight="false" outlineLevel="0" collapsed="false">
      <c r="A10" s="28" t="s">
        <v>9</v>
      </c>
      <c r="B10" s="3" t="n">
        <v>18</v>
      </c>
      <c r="C10" s="3" t="n">
        <v>64</v>
      </c>
      <c r="D10" s="29" t="n">
        <f aca="false">B10/(B10+C10)</f>
        <v>0.219512195121951</v>
      </c>
      <c r="E10" s="3" t="n">
        <v>1320</v>
      </c>
      <c r="F10" s="3" t="n">
        <v>1953</v>
      </c>
      <c r="G10" s="3" t="n">
        <v>0.676</v>
      </c>
      <c r="H10" s="31" t="n">
        <f aca="false">G10-'NBA Totals'!D10</f>
        <v>-0.074</v>
      </c>
      <c r="I10" s="32" t="n">
        <f aca="false">F10-'NBA Totals'!G10</f>
        <v>199.466666666667</v>
      </c>
    </row>
    <row r="11" customFormat="false" ht="25.6" hidden="false" customHeight="false" outlineLevel="0" collapsed="false">
      <c r="A11" s="28" t="s">
        <v>10</v>
      </c>
      <c r="B11" s="3" t="n">
        <v>19</v>
      </c>
      <c r="C11" s="3" t="n">
        <v>63</v>
      </c>
      <c r="D11" s="29" t="n">
        <f aca="false">B11/(B11+C11)</f>
        <v>0.231707317073171</v>
      </c>
      <c r="E11" s="3" t="n">
        <v>1362</v>
      </c>
      <c r="F11" s="3" t="n">
        <v>1918</v>
      </c>
      <c r="G11" s="3" t="n">
        <v>0.71</v>
      </c>
      <c r="H11" s="31" t="n">
        <f aca="false">G11-'NBA Totals'!D11</f>
        <v>-0.044237288135593</v>
      </c>
      <c r="I11" s="32" t="n">
        <f aca="false">F11-'NBA Totals'!G11</f>
        <v>108.8</v>
      </c>
    </row>
    <row r="12" customFormat="false" ht="25.6" hidden="false" customHeight="false" outlineLevel="0" collapsed="false">
      <c r="A12" s="28" t="s">
        <v>11</v>
      </c>
      <c r="B12" s="3" t="n">
        <v>34</v>
      </c>
      <c r="C12" s="3" t="n">
        <v>48</v>
      </c>
      <c r="D12" s="29" t="n">
        <f aca="false">B12/(B12+C12)</f>
        <v>0.414634146341463</v>
      </c>
      <c r="E12" s="3" t="n">
        <v>1004</v>
      </c>
      <c r="F12" s="3" t="n">
        <v>1377</v>
      </c>
      <c r="G12" s="3" t="n">
        <v>0.729</v>
      </c>
      <c r="H12" s="31" t="n">
        <f aca="false">G12-'NBA Totals'!D12</f>
        <v>-0.023252252252252</v>
      </c>
      <c r="I12" s="32" t="n">
        <f aca="false">F12-'NBA Totals'!G12</f>
        <v>-320.933333333333</v>
      </c>
    </row>
    <row r="13" customFormat="false" ht="25.6" hidden="false" customHeight="false" outlineLevel="0" collapsed="false">
      <c r="A13" s="28" t="s">
        <v>12</v>
      </c>
      <c r="B13" s="3" t="n">
        <v>35</v>
      </c>
      <c r="C13" s="3" t="n">
        <v>31</v>
      </c>
      <c r="D13" s="29" t="n">
        <f aca="false">B13/(B13+C13)</f>
        <v>0.53030303030303</v>
      </c>
      <c r="E13" s="3" t="n">
        <v>889</v>
      </c>
      <c r="F13" s="3" t="n">
        <v>1198</v>
      </c>
      <c r="G13" s="3" t="n">
        <v>0.742</v>
      </c>
      <c r="H13" s="31" t="n">
        <f aca="false">G13-'NBA Totals'!D13</f>
        <v>-0.00911111111111096</v>
      </c>
      <c r="I13" s="32" t="n">
        <f aca="false">F13-'NBA Totals'!G13</f>
        <v>-188.133333333333</v>
      </c>
    </row>
    <row r="14" customFormat="false" ht="25.6" hidden="false" customHeight="false" outlineLevel="0" collapsed="false">
      <c r="A14" s="28" t="s">
        <v>13</v>
      </c>
      <c r="B14" s="3" t="n">
        <v>41</v>
      </c>
      <c r="C14" s="3" t="n">
        <v>41</v>
      </c>
      <c r="D14" s="29" t="n">
        <f aca="false">B14/(B14+C14)</f>
        <v>0.5</v>
      </c>
      <c r="E14" s="3" t="n">
        <v>1426</v>
      </c>
      <c r="F14" s="3" t="n">
        <v>1851</v>
      </c>
      <c r="G14" s="3" t="n">
        <v>0.77</v>
      </c>
      <c r="H14" s="31" t="n">
        <f aca="false">G14-'NBA Totals'!D14</f>
        <v>0.00770491803278706</v>
      </c>
      <c r="I14" s="32" t="n">
        <f aca="false">F14-'NBA Totals'!G14</f>
        <v>-18.9666666666667</v>
      </c>
    </row>
    <row r="15" customFormat="false" ht="25.6" hidden="false" customHeight="false" outlineLevel="0" collapsed="false">
      <c r="A15" s="28" t="s">
        <v>14</v>
      </c>
      <c r="B15" s="3" t="n">
        <v>27</v>
      </c>
      <c r="C15" s="3" t="n">
        <v>55</v>
      </c>
      <c r="D15" s="29" t="n">
        <f aca="false">B15/(B15+C15)</f>
        <v>0.329268292682927</v>
      </c>
      <c r="E15" s="3" t="n">
        <v>1366</v>
      </c>
      <c r="F15" s="3" t="n">
        <v>1808</v>
      </c>
      <c r="G15" s="3" t="n">
        <v>0.756</v>
      </c>
      <c r="H15" s="31" t="n">
        <f aca="false">G15-'NBA Totals'!D15</f>
        <v>-0.00318367346938797</v>
      </c>
      <c r="I15" s="32" t="n">
        <f aca="false">F15-'NBA Totals'!G15</f>
        <v>-72.3333333333333</v>
      </c>
    </row>
    <row r="16" customFormat="false" ht="25.6" hidden="false" customHeight="false" outlineLevel="0" collapsed="false">
      <c r="A16" s="28" t="s">
        <v>15</v>
      </c>
      <c r="B16" s="3" t="n">
        <v>41</v>
      </c>
      <c r="C16" s="3" t="n">
        <v>41</v>
      </c>
      <c r="D16" s="29" t="n">
        <f aca="false">B16/(B16+C16)</f>
        <v>0.5</v>
      </c>
      <c r="E16" s="3" t="n">
        <v>1652</v>
      </c>
      <c r="F16" s="3" t="n">
        <v>2216</v>
      </c>
      <c r="G16" s="3" t="n">
        <v>0.745</v>
      </c>
      <c r="H16" s="31" t="n">
        <f aca="false">G16-'NBA Totals'!D16</f>
        <v>-0.028279352226721</v>
      </c>
      <c r="I16" s="32" t="n">
        <f aca="false">F16-'NBA Totals'!G16</f>
        <v>303.7</v>
      </c>
    </row>
    <row r="17" customFormat="false" ht="25.6" hidden="false" customHeight="false" outlineLevel="0" collapsed="false">
      <c r="A17" s="28" t="s">
        <v>16</v>
      </c>
      <c r="B17" s="3" t="n">
        <v>40</v>
      </c>
      <c r="C17" s="3" t="n">
        <v>42</v>
      </c>
      <c r="D17" s="29" t="n">
        <f aca="false">B17/(B17+C17)</f>
        <v>0.487804878048781</v>
      </c>
      <c r="E17" s="3" t="n">
        <v>1509</v>
      </c>
      <c r="F17" s="3" t="n">
        <v>2137</v>
      </c>
      <c r="G17" s="3" t="n">
        <v>0.706</v>
      </c>
      <c r="H17" s="31" t="n">
        <f aca="false">G17-'NBA Totals'!D17</f>
        <v>-0.049020080321285</v>
      </c>
      <c r="I17" s="32" t="n">
        <f aca="false">F17-'NBA Totals'!G17</f>
        <v>216.2</v>
      </c>
    </row>
    <row r="18" customFormat="false" ht="25.6" hidden="false" customHeight="false" outlineLevel="0" collapsed="false">
      <c r="A18" s="28" t="s">
        <v>17</v>
      </c>
      <c r="B18" s="3" t="n">
        <v>35</v>
      </c>
      <c r="C18" s="3" t="n">
        <v>47</v>
      </c>
      <c r="D18" s="29" t="n">
        <f aca="false">B18/(B18+C18)</f>
        <v>0.426829268292683</v>
      </c>
      <c r="E18" s="3" t="n">
        <v>1637</v>
      </c>
      <c r="F18" s="3" t="n">
        <v>2135</v>
      </c>
      <c r="G18" s="3" t="n">
        <v>0.767</v>
      </c>
      <c r="H18" s="31" t="n">
        <f aca="false">G18-'NBA Totals'!D18</f>
        <v>0.01604214559387</v>
      </c>
      <c r="I18" s="32" t="n">
        <f aca="false">F18-'NBA Totals'!G18</f>
        <v>128.966666666667</v>
      </c>
    </row>
    <row r="19" customFormat="false" ht="25.6" hidden="false" customHeight="false" outlineLevel="0" collapsed="false">
      <c r="A19" s="28" t="s">
        <v>18</v>
      </c>
      <c r="B19" s="3" t="n">
        <v>38</v>
      </c>
      <c r="C19" s="3" t="n">
        <v>44</v>
      </c>
      <c r="D19" s="29" t="n">
        <f aca="false">B19/(B19+C19)</f>
        <v>0.463414634146342</v>
      </c>
      <c r="E19" s="3" t="n">
        <v>1770</v>
      </c>
      <c r="F19" s="3" t="n">
        <v>2330</v>
      </c>
      <c r="G19" s="3" t="n">
        <v>0.76</v>
      </c>
      <c r="H19" s="31" t="n">
        <f aca="false">G19-'NBA Totals'!D19</f>
        <v>0.014752851711027</v>
      </c>
      <c r="I19" s="32" t="n">
        <f aca="false">F19-'NBA Totals'!G19</f>
        <v>301.366666666667</v>
      </c>
    </row>
    <row r="20" customFormat="false" ht="25.6" hidden="false" customHeight="false" outlineLevel="0" collapsed="false">
      <c r="A20" s="28" t="s">
        <v>19</v>
      </c>
      <c r="B20" s="3" t="n">
        <v>43</v>
      </c>
      <c r="C20" s="3" t="n">
        <v>39</v>
      </c>
      <c r="D20" s="29" t="n">
        <f aca="false">B20/(B20+C20)</f>
        <v>0.524390243902439</v>
      </c>
      <c r="E20" s="3" t="n">
        <v>1731</v>
      </c>
      <c r="F20" s="3" t="n">
        <v>2194</v>
      </c>
      <c r="G20" s="3" t="n">
        <v>0.789</v>
      </c>
      <c r="H20" s="31" t="n">
        <f aca="false">G20-'NBA Totals'!D20</f>
        <v>0.034210727969349</v>
      </c>
      <c r="I20" s="32" t="n">
        <f aca="false">F20-'NBA Totals'!G20</f>
        <v>199.833333333333</v>
      </c>
    </row>
    <row r="21" customFormat="false" ht="25.6" hidden="false" customHeight="false" outlineLevel="0" collapsed="false">
      <c r="A21" s="28" t="s">
        <v>20</v>
      </c>
      <c r="B21" s="3" t="n">
        <v>33</v>
      </c>
      <c r="C21" s="3" t="n">
        <v>49</v>
      </c>
      <c r="D21" s="29" t="n">
        <f aca="false">B21/(B21+C21)</f>
        <v>0.402439024390244</v>
      </c>
      <c r="E21" s="3" t="n">
        <v>1512</v>
      </c>
      <c r="F21" s="3" t="n">
        <v>2009</v>
      </c>
      <c r="G21" s="3" t="n">
        <v>0.753</v>
      </c>
      <c r="H21" s="31" t="n">
        <f aca="false">G21-'NBA Totals'!D21</f>
        <v>0.000933884297520948</v>
      </c>
      <c r="I21" s="32" t="n">
        <f aca="false">F21-'NBA Totals'!G21</f>
        <v>94.3103448275863</v>
      </c>
    </row>
    <row r="22" customFormat="false" ht="25.6" hidden="false" customHeight="false" outlineLevel="0" collapsed="false">
      <c r="A22" s="28" t="s">
        <v>21</v>
      </c>
      <c r="B22" s="3" t="n">
        <v>48</v>
      </c>
      <c r="C22" s="3" t="n">
        <v>34</v>
      </c>
      <c r="D22" s="29" t="n">
        <f aca="false">B22/(B22+C22)</f>
        <v>0.585365853658537</v>
      </c>
      <c r="E22" s="3" t="n">
        <v>1746</v>
      </c>
      <c r="F22" s="3" t="n">
        <v>2253</v>
      </c>
      <c r="G22" s="3" t="n">
        <v>0.775</v>
      </c>
      <c r="H22" s="31" t="n">
        <f aca="false">G22-'NBA Totals'!D22</f>
        <v>0.016803278688525</v>
      </c>
      <c r="I22" s="32" t="n">
        <f aca="false">F22-'NBA Totals'!G22</f>
        <v>320.793103448276</v>
      </c>
    </row>
    <row r="23" customFormat="false" ht="25.6" hidden="false" customHeight="false" outlineLevel="0" collapsed="false">
      <c r="A23" s="28" t="s">
        <v>22</v>
      </c>
      <c r="B23" s="3" t="n">
        <v>43</v>
      </c>
      <c r="C23" s="3" t="n">
        <v>39</v>
      </c>
      <c r="D23" s="29" t="n">
        <f aca="false">B23/(B23+C23)</f>
        <v>0.524390243902439</v>
      </c>
      <c r="E23" s="3" t="n">
        <v>1639</v>
      </c>
      <c r="F23" s="3" t="n">
        <v>2104</v>
      </c>
      <c r="G23" s="3" t="n">
        <v>0.779</v>
      </c>
      <c r="H23" s="31" t="n">
        <f aca="false">G23-'NBA Totals'!D23</f>
        <v>0.026899159663866</v>
      </c>
      <c r="I23" s="32" t="n">
        <f aca="false">F23-'NBA Totals'!G23</f>
        <v>283.310344827586</v>
      </c>
    </row>
    <row r="24" customFormat="false" ht="25.6" hidden="false" customHeight="false" outlineLevel="0" collapsed="false">
      <c r="A24" s="28" t="s">
        <v>23</v>
      </c>
      <c r="B24" s="3" t="n">
        <v>56</v>
      </c>
      <c r="C24" s="3" t="n">
        <v>26</v>
      </c>
      <c r="D24" s="29" t="n">
        <f aca="false">B24/(B24+C24)</f>
        <v>0.682926829268293</v>
      </c>
      <c r="E24" s="3" t="n">
        <v>1697</v>
      </c>
      <c r="F24" s="3" t="n">
        <v>2277</v>
      </c>
      <c r="G24" s="3" t="n">
        <v>0.745</v>
      </c>
      <c r="H24" s="31" t="n">
        <f aca="false">G24-'NBA Totals'!D24</f>
        <v>-0.00198795180722899</v>
      </c>
      <c r="I24" s="32" t="n">
        <f aca="false">F24-'NBA Totals'!G24</f>
        <v>421.758620689655</v>
      </c>
    </row>
    <row r="25" customFormat="false" ht="25.6" hidden="false" customHeight="false" outlineLevel="0" collapsed="false">
      <c r="A25" s="28" t="s">
        <v>24</v>
      </c>
      <c r="B25" s="3" t="n">
        <v>49</v>
      </c>
      <c r="C25" s="3" t="n">
        <v>33</v>
      </c>
      <c r="D25" s="29" t="n">
        <f aca="false">B25/(B25+C25)</f>
        <v>0.597560975609756</v>
      </c>
      <c r="E25" s="3" t="n">
        <v>1577</v>
      </c>
      <c r="F25" s="3" t="n">
        <v>2226</v>
      </c>
      <c r="G25" s="3" t="n">
        <v>0.708</v>
      </c>
      <c r="H25" s="31" t="n">
        <f aca="false">G25-'NBA Totals'!D25</f>
        <v>-0.04298814229249</v>
      </c>
      <c r="I25" s="32" t="n">
        <f aca="false">F25-'NBA Totals'!G25</f>
        <v>325.344827586207</v>
      </c>
    </row>
    <row r="26" customFormat="false" ht="25.6" hidden="false" customHeight="false" outlineLevel="0" collapsed="false">
      <c r="A26" s="28" t="s">
        <v>27</v>
      </c>
      <c r="B26" s="3" t="n">
        <v>28</v>
      </c>
      <c r="C26" s="3" t="n">
        <v>22</v>
      </c>
      <c r="D26" s="29" t="n">
        <f aca="false">B26/(B26+C26)</f>
        <v>0.56</v>
      </c>
      <c r="E26" s="3" t="n">
        <v>1073</v>
      </c>
      <c r="F26" s="3" t="n">
        <v>1486</v>
      </c>
      <c r="G26" s="3" t="n">
        <v>0.722</v>
      </c>
      <c r="H26" s="31" t="n">
        <f aca="false">G26-'NBA Totals'!D26</f>
        <v>-0.00668217054263598</v>
      </c>
      <c r="I26" s="32" t="n">
        <f aca="false">F26-'NBA Totals'!G26</f>
        <v>268.724137931034</v>
      </c>
    </row>
    <row r="27" customFormat="false" ht="25.6" hidden="false" customHeight="false" outlineLevel="0" collapsed="false">
      <c r="A27" s="28" t="s">
        <v>30</v>
      </c>
      <c r="B27" s="3" t="n">
        <v>31</v>
      </c>
      <c r="C27" s="3" t="n">
        <v>51</v>
      </c>
      <c r="D27" s="29" t="n">
        <f aca="false">B27/(B27+C27)</f>
        <v>0.378048780487805</v>
      </c>
      <c r="E27" s="3" t="n">
        <v>1734</v>
      </c>
      <c r="F27" s="3" t="n">
        <v>2352</v>
      </c>
      <c r="G27" s="3" t="n">
        <v>0.737</v>
      </c>
      <c r="H27" s="31" t="n">
        <f aca="false">G27-'NBA Totals'!D27</f>
        <v>-0.00064258555133101</v>
      </c>
      <c r="I27" s="32" t="n">
        <f aca="false">F27-'NBA Totals'!G27</f>
        <v>352.862068965517</v>
      </c>
    </row>
    <row r="28" customFormat="false" ht="25.6" hidden="false" customHeight="false" outlineLevel="0" collapsed="false">
      <c r="A28" s="28" t="s">
        <v>31</v>
      </c>
      <c r="B28" s="3" t="n">
        <v>22</v>
      </c>
      <c r="C28" s="3" t="n">
        <v>60</v>
      </c>
      <c r="D28" s="29" t="n">
        <f aca="false">B28/(B28+C28)</f>
        <v>0.268292682926829</v>
      </c>
      <c r="E28" s="3" t="n">
        <v>1776</v>
      </c>
      <c r="F28" s="30" t="n">
        <v>2450</v>
      </c>
      <c r="G28" s="3" t="n">
        <v>0.725</v>
      </c>
      <c r="H28" s="31" t="n">
        <f aca="false">G28-'NBA Totals'!D28</f>
        <v>-0.014130434782609</v>
      </c>
      <c r="I28" s="32" t="n">
        <f aca="false">F28-'NBA Totals'!G28</f>
        <v>505</v>
      </c>
    </row>
    <row r="29" customFormat="false" ht="25.6" hidden="false" customHeight="false" outlineLevel="0" collapsed="false">
      <c r="A29" s="28" t="s">
        <v>32</v>
      </c>
      <c r="B29" s="3" t="n">
        <v>18</v>
      </c>
      <c r="C29" s="3" t="n">
        <v>64</v>
      </c>
      <c r="D29" s="29" t="n">
        <f aca="false">B29/(B29+C29)</f>
        <v>0.219512195121951</v>
      </c>
      <c r="E29" s="3" t="n">
        <v>1662</v>
      </c>
      <c r="F29" s="3" t="n">
        <v>2263</v>
      </c>
      <c r="G29" s="3" t="n">
        <v>0.734</v>
      </c>
      <c r="H29" s="31" t="n">
        <f aca="false">G29-'NBA Totals'!D29</f>
        <v>-0.00463636363636399</v>
      </c>
      <c r="I29" s="32" t="n">
        <f aca="false">F29-'NBA Totals'!G29</f>
        <v>252.172413793104</v>
      </c>
    </row>
    <row r="30" customFormat="false" ht="25.6" hidden="false" customHeight="false" outlineLevel="0" collapsed="false">
      <c r="A30" s="28" t="s">
        <v>33</v>
      </c>
      <c r="B30" s="3" t="n">
        <v>24</v>
      </c>
      <c r="C30" s="3" t="n">
        <v>58</v>
      </c>
      <c r="D30" s="29" t="n">
        <f aca="false">B30/(B30+C30)</f>
        <v>0.292682926829268</v>
      </c>
      <c r="E30" s="3" t="n">
        <v>1567</v>
      </c>
      <c r="F30" s="3" t="n">
        <v>2125</v>
      </c>
      <c r="G30" s="3" t="n">
        <v>0.737</v>
      </c>
      <c r="H30" s="31" t="n">
        <f aca="false">G30-'NBA Totals'!D30</f>
        <v>0.00268265682656799</v>
      </c>
      <c r="I30" s="32" t="n">
        <f aca="false">F30-'NBA Totals'!G30</f>
        <v>56.7777777777778</v>
      </c>
    </row>
    <row r="31" customFormat="false" ht="25.6" hidden="false" customHeight="false" outlineLevel="0" collapsed="false">
      <c r="A31" s="28" t="s">
        <v>34</v>
      </c>
      <c r="B31" s="3" t="n">
        <v>25</v>
      </c>
      <c r="C31" s="3" t="n">
        <v>57</v>
      </c>
      <c r="D31" s="29" t="n">
        <f aca="false">B31/(B31+C31)</f>
        <v>0.304878048780488</v>
      </c>
      <c r="E31" s="3" t="n">
        <v>1509</v>
      </c>
      <c r="F31" s="3" t="n">
        <v>2112</v>
      </c>
      <c r="G31" s="3" t="n">
        <v>0.714</v>
      </c>
      <c r="H31" s="31" t="n">
        <f aca="false">G31-'NBA Totals'!D31</f>
        <v>-0.022842105263158</v>
      </c>
      <c r="I31" s="32" t="n">
        <f aca="false">F31-'NBA Totals'!G31</f>
        <v>69.6296296296296</v>
      </c>
    </row>
    <row r="32" customFormat="false" ht="25.6" hidden="false" customHeight="false" outlineLevel="0" collapsed="false">
      <c r="A32" s="28" t="s">
        <v>35</v>
      </c>
      <c r="B32" s="3" t="n">
        <v>26</v>
      </c>
      <c r="C32" s="3" t="n">
        <v>56</v>
      </c>
      <c r="D32" s="29" t="n">
        <f aca="false">B32/(B32+C32)</f>
        <v>0.317073170731707</v>
      </c>
      <c r="E32" s="3" t="n">
        <v>1776</v>
      </c>
      <c r="F32" s="3" t="n">
        <v>2259</v>
      </c>
      <c r="G32" s="3" t="n">
        <v>0.786</v>
      </c>
      <c r="H32" s="31" t="n">
        <f aca="false">G32-'NBA Totals'!D32</f>
        <v>0.031487364620939</v>
      </c>
      <c r="I32" s="32" t="n">
        <f aca="false">F32-'NBA Totals'!G32</f>
        <v>151.222222222222</v>
      </c>
    </row>
    <row r="33" customFormat="false" ht="25.6" hidden="false" customHeight="false" outlineLevel="0" collapsed="false">
      <c r="A33" s="28" t="s">
        <v>36</v>
      </c>
      <c r="B33" s="3" t="n">
        <v>35</v>
      </c>
      <c r="C33" s="3" t="n">
        <v>47</v>
      </c>
      <c r="D33" s="29" t="n">
        <f aca="false">B33/(B33+C33)</f>
        <v>0.426829268292683</v>
      </c>
      <c r="E33" s="3" t="n">
        <v>1757</v>
      </c>
      <c r="F33" s="3" t="n">
        <v>2267</v>
      </c>
      <c r="G33" s="3" t="n">
        <v>0.775</v>
      </c>
      <c r="H33" s="31" t="n">
        <f aca="false">G33-'NBA Totals'!D33</f>
        <v>0.018445692883895</v>
      </c>
      <c r="I33" s="32" t="n">
        <f aca="false">F33-'NBA Totals'!G33</f>
        <v>247.740740740741</v>
      </c>
    </row>
    <row r="34" customFormat="false" ht="25.6" hidden="false" customHeight="false" outlineLevel="0" collapsed="false">
      <c r="A34" s="28" t="s">
        <v>37</v>
      </c>
      <c r="B34" s="3" t="n">
        <v>44</v>
      </c>
      <c r="C34" s="3" t="n">
        <v>38</v>
      </c>
      <c r="D34" s="29" t="n">
        <f aca="false">B34/(B34+C34)</f>
        <v>0.536585365853659</v>
      </c>
      <c r="E34" s="3" t="n">
        <v>1868</v>
      </c>
      <c r="F34" s="3" t="n">
        <v>2366</v>
      </c>
      <c r="G34" s="3" t="n">
        <v>0.79</v>
      </c>
      <c r="H34" s="31" t="n">
        <f aca="false">G34-'NBA Totals'!D34</f>
        <v>0.0265591397849461</v>
      </c>
      <c r="I34" s="32" t="n">
        <f aca="false">F34-'NBA Totals'!G34</f>
        <v>258.148148148148</v>
      </c>
    </row>
    <row r="35" customFormat="false" ht="25.6" hidden="false" customHeight="false" outlineLevel="0" collapsed="false">
      <c r="A35" s="28" t="s">
        <v>38</v>
      </c>
      <c r="B35" s="3" t="n">
        <v>53</v>
      </c>
      <c r="C35" s="3" t="n">
        <v>29</v>
      </c>
      <c r="D35" s="29" t="n">
        <f aca="false">B35/(B35+C35)</f>
        <v>0.646341463414634</v>
      </c>
      <c r="E35" s="3" t="n">
        <v>1976</v>
      </c>
      <c r="F35" s="3" t="n">
        <v>2509</v>
      </c>
      <c r="G35" s="3" t="n">
        <v>0.788</v>
      </c>
      <c r="H35" s="31" t="n">
        <f aca="false">G35-'NBA Totals'!D35</f>
        <v>0.023087719298246</v>
      </c>
      <c r="I35" s="32" t="n">
        <f aca="false">F35-'NBA Totals'!G35</f>
        <v>421.444444444444</v>
      </c>
    </row>
    <row r="36" customFormat="false" ht="25.6" hidden="false" customHeight="false" outlineLevel="0" collapsed="false">
      <c r="A36" s="28" t="s">
        <v>39</v>
      </c>
      <c r="B36" s="3" t="n">
        <v>46</v>
      </c>
      <c r="C36" s="3" t="n">
        <v>36</v>
      </c>
      <c r="D36" s="29" t="n">
        <f aca="false">B36/(B36+C36)</f>
        <v>0.560975609756098</v>
      </c>
      <c r="E36" s="3" t="n">
        <v>1970</v>
      </c>
      <c r="F36" s="3" t="n">
        <v>2504</v>
      </c>
      <c r="G36" s="3" t="n">
        <v>0.787</v>
      </c>
      <c r="H36" s="31" t="n">
        <f aca="false">G36-'NBA Totals'!D36</f>
        <v>0.019638888888889</v>
      </c>
      <c r="I36" s="32" t="n">
        <f aca="false">F36-'NBA Totals'!G36</f>
        <v>413.56</v>
      </c>
    </row>
    <row r="37" customFormat="false" ht="25.6" hidden="false" customHeight="false" outlineLevel="0" collapsed="false">
      <c r="A37" s="28" t="s">
        <v>40</v>
      </c>
      <c r="B37" s="3" t="n">
        <v>36</v>
      </c>
      <c r="C37" s="3" t="n">
        <v>46</v>
      </c>
      <c r="D37" s="29" t="n">
        <f aca="false">B37/(B37+C37)</f>
        <v>0.439024390243902</v>
      </c>
      <c r="E37" s="30" t="n">
        <v>2087</v>
      </c>
      <c r="F37" s="30" t="n">
        <v>2731</v>
      </c>
      <c r="G37" s="3" t="n">
        <v>0.764</v>
      </c>
      <c r="H37" s="31" t="n">
        <f aca="false">G37-'NBA Totals'!D37</f>
        <v>-0.00232302405498297</v>
      </c>
      <c r="I37" s="32" t="n">
        <f aca="false">F37-'NBA Totals'!G37</f>
        <v>561.04347826087</v>
      </c>
    </row>
    <row r="38" customFormat="false" ht="25.6" hidden="false" customHeight="false" outlineLevel="0" collapsed="false">
      <c r="A38" s="28" t="s">
        <v>41</v>
      </c>
      <c r="B38" s="3" t="n">
        <v>45</v>
      </c>
      <c r="C38" s="3" t="n">
        <v>37</v>
      </c>
      <c r="D38" s="29" t="n">
        <f aca="false">B38/(B38+C38)</f>
        <v>0.548780487804878</v>
      </c>
      <c r="E38" s="3" t="n">
        <v>1971</v>
      </c>
      <c r="F38" s="3" t="n">
        <v>2617</v>
      </c>
      <c r="G38" s="3" t="n">
        <v>0.753</v>
      </c>
      <c r="H38" s="31" t="n">
        <f aca="false">G38-'NBA Totals'!D38</f>
        <v>-0.00765573770491801</v>
      </c>
      <c r="I38" s="32" t="n">
        <f aca="false">F38-'NBA Totals'!G38</f>
        <v>332</v>
      </c>
    </row>
    <row r="39" customFormat="false" ht="25.6" hidden="false" customHeight="false" outlineLevel="0" collapsed="false">
      <c r="A39" s="28" t="s">
        <v>42</v>
      </c>
      <c r="B39" s="3" t="n">
        <v>54</v>
      </c>
      <c r="C39" s="3" t="n">
        <v>28</v>
      </c>
      <c r="D39" s="29" t="n">
        <f aca="false">B39/(B39+C39)</f>
        <v>0.658536585365854</v>
      </c>
      <c r="E39" s="3" t="n">
        <v>2130</v>
      </c>
      <c r="F39" s="30" t="n">
        <v>2810</v>
      </c>
      <c r="G39" s="3" t="n">
        <v>0.758</v>
      </c>
      <c r="H39" s="31" t="n">
        <f aca="false">G39-'NBA Totals'!D39</f>
        <v>0.00222442244224397</v>
      </c>
      <c r="I39" s="32" t="n">
        <f aca="false">F39-'NBA Totals'!G39</f>
        <v>538</v>
      </c>
    </row>
    <row r="40" customFormat="false" ht="25.6" hidden="false" customHeight="false" outlineLevel="0" collapsed="false">
      <c r="A40" s="28" t="s">
        <v>43</v>
      </c>
      <c r="B40" s="3" t="n">
        <v>58</v>
      </c>
      <c r="C40" s="3" t="n">
        <v>24</v>
      </c>
      <c r="D40" s="29" t="n">
        <f aca="false">B40/(B40+C40)</f>
        <v>0.707317073170732</v>
      </c>
      <c r="E40" s="30" t="n">
        <v>2316</v>
      </c>
      <c r="F40" s="30" t="n">
        <v>2883</v>
      </c>
      <c r="G40" s="3" t="n">
        <v>0.803</v>
      </c>
      <c r="H40" s="31" t="n">
        <f aca="false">G40-'NBA Totals'!D40</f>
        <v>0.0410952380952381</v>
      </c>
      <c r="I40" s="32" t="n">
        <f aca="false">F40-'NBA Totals'!G40</f>
        <v>685.260869565218</v>
      </c>
    </row>
    <row r="41" customFormat="false" ht="25.6" hidden="false" customHeight="false" outlineLevel="0" collapsed="false">
      <c r="A41" s="28" t="s">
        <v>44</v>
      </c>
      <c r="B41" s="3" t="n">
        <v>52</v>
      </c>
      <c r="C41" s="3" t="n">
        <v>30</v>
      </c>
      <c r="D41" s="29" t="n">
        <f aca="false">B41/(B41+C41)</f>
        <v>0.634146341463415</v>
      </c>
      <c r="E41" s="3" t="n">
        <v>2041</v>
      </c>
      <c r="F41" s="3" t="n">
        <v>2706</v>
      </c>
      <c r="G41" s="3" t="n">
        <v>0.754</v>
      </c>
      <c r="H41" s="31" t="n">
        <f aca="false">G41-'NBA Totals'!D41</f>
        <v>-0.00694276094276103</v>
      </c>
      <c r="I41" s="32" t="n">
        <f aca="false">F41-'NBA Totals'!G41</f>
        <v>495.521739130435</v>
      </c>
    </row>
    <row r="42" customFormat="false" ht="25.6" hidden="false" customHeight="false" outlineLevel="0" collapsed="false">
      <c r="A42" s="28" t="s">
        <v>45</v>
      </c>
      <c r="B42" s="3" t="n">
        <v>65</v>
      </c>
      <c r="C42" s="3" t="n">
        <v>17</v>
      </c>
      <c r="D42" s="29" t="n">
        <f aca="false">B42/(B42+C42)</f>
        <v>0.792682926829268</v>
      </c>
      <c r="E42" s="3" t="n">
        <v>1966</v>
      </c>
      <c r="F42" s="3" t="n">
        <v>2650</v>
      </c>
      <c r="G42" s="3" t="n">
        <v>0.742</v>
      </c>
      <c r="H42" s="31" t="n">
        <f aca="false">G42-'NBA Totals'!D42</f>
        <v>0.00348409893992896</v>
      </c>
      <c r="I42" s="32" t="n">
        <f aca="false">F42-'NBA Totals'!G42</f>
        <v>550.869565217392</v>
      </c>
    </row>
    <row r="43" customFormat="false" ht="25.6" hidden="false" customHeight="false" outlineLevel="0" collapsed="false">
      <c r="A43" s="28" t="s">
        <v>46</v>
      </c>
      <c r="B43" s="3" t="n">
        <v>58</v>
      </c>
      <c r="C43" s="3" t="n">
        <v>24</v>
      </c>
      <c r="D43" s="29" t="n">
        <f aca="false">B43/(B43+C43)</f>
        <v>0.707317073170732</v>
      </c>
      <c r="E43" s="3" t="n">
        <v>1846</v>
      </c>
      <c r="F43" s="3" t="n">
        <v>2471</v>
      </c>
      <c r="G43" s="3" t="n">
        <v>0.747</v>
      </c>
      <c r="H43" s="31" t="n">
        <f aca="false">G43-'NBA Totals'!D43</f>
        <v>0.00224475524475498</v>
      </c>
      <c r="I43" s="32" t="n">
        <f aca="false">F43-'NBA Totals'!G43</f>
        <v>341.739130434783</v>
      </c>
    </row>
    <row r="44" customFormat="false" ht="25.6" hidden="false" customHeight="false" outlineLevel="0" collapsed="false">
      <c r="A44" s="28" t="s">
        <v>47</v>
      </c>
      <c r="B44" s="3" t="n">
        <v>62</v>
      </c>
      <c r="C44" s="3" t="n">
        <v>20</v>
      </c>
      <c r="D44" s="29" t="n">
        <f aca="false">B44/(B44+C44)</f>
        <v>0.75609756097561</v>
      </c>
      <c r="E44" s="3" t="n">
        <v>1865</v>
      </c>
      <c r="F44" s="3" t="n">
        <v>2427</v>
      </c>
      <c r="G44" s="3" t="n">
        <v>0.768</v>
      </c>
      <c r="H44" s="31" t="n">
        <f aca="false">G44-'NBA Totals'!D44</f>
        <v>0.017134948096886</v>
      </c>
      <c r="I44" s="32" t="n">
        <f aca="false">F44-'NBA Totals'!G44</f>
        <v>275.565217391305</v>
      </c>
    </row>
    <row r="45" customFormat="false" ht="25.6" hidden="false" customHeight="false" outlineLevel="0" collapsed="false">
      <c r="A45" s="28" t="s">
        <v>48</v>
      </c>
      <c r="B45" s="3" t="n">
        <v>59</v>
      </c>
      <c r="C45" s="3" t="n">
        <v>23</v>
      </c>
      <c r="D45" s="29" t="n">
        <f aca="false">B45/(B45+C45)</f>
        <v>0.719512195121951</v>
      </c>
      <c r="E45" s="3" t="n">
        <v>1876</v>
      </c>
      <c r="F45" s="3" t="n">
        <v>2431</v>
      </c>
      <c r="G45" s="3" t="n">
        <v>0.772</v>
      </c>
      <c r="H45" s="31" t="n">
        <f aca="false">G45-'NBA Totals'!D45</f>
        <v>0.005812949640288</v>
      </c>
      <c r="I45" s="32" t="n">
        <f aca="false">F45-'NBA Totals'!G45</f>
        <v>361.227272727273</v>
      </c>
    </row>
    <row r="46" customFormat="false" ht="25.6" hidden="false" customHeight="false" outlineLevel="0" collapsed="false">
      <c r="A46" s="28" t="s">
        <v>49</v>
      </c>
      <c r="B46" s="3" t="n">
        <v>47</v>
      </c>
      <c r="C46" s="3" t="n">
        <v>35</v>
      </c>
      <c r="D46" s="29" t="n">
        <f aca="false">B46/(B46+C46)</f>
        <v>0.573170731707317</v>
      </c>
      <c r="E46" s="3" t="n">
        <v>1815</v>
      </c>
      <c r="F46" s="3" t="n">
        <v>2411</v>
      </c>
      <c r="G46" s="3" t="n">
        <v>0.753</v>
      </c>
      <c r="H46" s="31" t="n">
        <f aca="false">G46-'NBA Totals'!D46</f>
        <v>0.000349823321554976</v>
      </c>
      <c r="I46" s="32" t="n">
        <f aca="false">F46-'NBA Totals'!G46</f>
        <v>301.681818181818</v>
      </c>
    </row>
    <row r="47" customFormat="false" ht="25.6" hidden="false" customHeight="false" outlineLevel="0" collapsed="false">
      <c r="A47" s="28" t="s">
        <v>50</v>
      </c>
      <c r="B47" s="3" t="n">
        <v>55</v>
      </c>
      <c r="C47" s="3" t="n">
        <v>27</v>
      </c>
      <c r="D47" s="29" t="n">
        <f aca="false">B47/(B47+C47)</f>
        <v>0.670731707317073</v>
      </c>
      <c r="E47" s="30" t="n">
        <v>2153</v>
      </c>
      <c r="F47" s="30" t="n">
        <v>2863</v>
      </c>
      <c r="G47" s="3" t="n">
        <v>0.752</v>
      </c>
      <c r="H47" s="31" t="n">
        <f aca="false">G47-'NBA Totals'!D47</f>
        <v>-0.00152112676056304</v>
      </c>
      <c r="I47" s="32" t="n">
        <f aca="false">F47-'NBA Totals'!G47</f>
        <v>748.590909090909</v>
      </c>
    </row>
    <row r="48" customFormat="false" ht="25.6" hidden="false" customHeight="false" outlineLevel="0" collapsed="false">
      <c r="A48" s="28" t="s">
        <v>51</v>
      </c>
      <c r="B48" s="3" t="n">
        <v>50</v>
      </c>
      <c r="C48" s="3" t="n">
        <v>32</v>
      </c>
      <c r="D48" s="29" t="n">
        <f aca="false">B48/(B48+C48)</f>
        <v>0.609756097560976</v>
      </c>
      <c r="E48" s="3" t="n">
        <v>2012</v>
      </c>
      <c r="F48" s="3" t="n">
        <v>2732</v>
      </c>
      <c r="G48" s="3" t="n">
        <v>0.736</v>
      </c>
      <c r="H48" s="31" t="n">
        <f aca="false">G48-'NBA Totals'!D48</f>
        <v>-0.014902527075812</v>
      </c>
      <c r="I48" s="32" t="n">
        <f aca="false">F48-'NBA Totals'!G48</f>
        <v>661.045454545455</v>
      </c>
    </row>
    <row r="49" customFormat="false" ht="25.6" hidden="false" customHeight="false" outlineLevel="0" collapsed="false">
      <c r="A49" s="28" t="s">
        <v>52</v>
      </c>
      <c r="B49" s="3" t="n">
        <v>46</v>
      </c>
      <c r="C49" s="3" t="n">
        <v>36</v>
      </c>
      <c r="D49" s="29" t="n">
        <f aca="false">B49/(B49+C49)</f>
        <v>0.560975609756098</v>
      </c>
      <c r="E49" s="3" t="n">
        <v>1811</v>
      </c>
      <c r="F49" s="30" t="n">
        <v>2469</v>
      </c>
      <c r="G49" s="3" t="n">
        <v>0.733</v>
      </c>
      <c r="H49" s="31" t="n">
        <f aca="false">G49-'NBA Totals'!D49</f>
        <v>-0.01792936802974</v>
      </c>
      <c r="I49" s="32" t="n">
        <f aca="false">F49-'NBA Totals'!G49</f>
        <v>-29.1666666666665</v>
      </c>
    </row>
    <row r="50" customFormat="false" ht="25.6" hidden="false" customHeight="false" outlineLevel="0" collapsed="false">
      <c r="A50" s="28" t="s">
        <v>53</v>
      </c>
      <c r="B50" s="3" t="n">
        <v>34</v>
      </c>
      <c r="C50" s="3" t="n">
        <v>48</v>
      </c>
      <c r="D50" s="29" t="n">
        <f aca="false">B50/(B50+C50)</f>
        <v>0.414634146341463</v>
      </c>
      <c r="E50" s="3" t="n">
        <v>1530</v>
      </c>
      <c r="F50" s="3" t="n">
        <v>2043</v>
      </c>
      <c r="G50" s="3" t="n">
        <v>0.749</v>
      </c>
      <c r="H50" s="31" t="n">
        <f aca="false">G50-'NBA Totals'!D50</f>
        <v>-0.016873015873016</v>
      </c>
      <c r="I50" s="32" t="n">
        <f aca="false">F50-'NBA Totals'!G50</f>
        <v>-269.944444444444</v>
      </c>
    </row>
    <row r="51" customFormat="false" ht="25.6" hidden="false" customHeight="false" outlineLevel="0" collapsed="false">
      <c r="A51" s="28" t="s">
        <v>54</v>
      </c>
      <c r="B51" s="3" t="n">
        <v>25</v>
      </c>
      <c r="C51" s="3" t="n">
        <v>57</v>
      </c>
      <c r="D51" s="29" t="n">
        <f aca="false">B51/(B51+C51)</f>
        <v>0.304878048780488</v>
      </c>
      <c r="E51" s="3" t="n">
        <v>1633</v>
      </c>
      <c r="F51" s="3" t="n">
        <v>2118</v>
      </c>
      <c r="G51" s="3" t="n">
        <v>0.771</v>
      </c>
      <c r="H51" s="31" t="n">
        <f aca="false">G51-'NBA Totals'!D51</f>
        <v>-0.000653543307087001</v>
      </c>
      <c r="I51" s="32" t="n">
        <f aca="false">F51-'NBA Totals'!G51</f>
        <v>-211</v>
      </c>
    </row>
    <row r="52" customFormat="false" ht="25.6" hidden="false" customHeight="false" outlineLevel="0" collapsed="false">
      <c r="A52" s="28" t="s">
        <v>55</v>
      </c>
      <c r="B52" s="3" t="n">
        <v>9</v>
      </c>
      <c r="C52" s="3" t="n">
        <v>73</v>
      </c>
      <c r="D52" s="29" t="n">
        <f aca="false">B52/(B52+C52)</f>
        <v>0.109756097560976</v>
      </c>
      <c r="E52" s="3" t="n">
        <v>1598</v>
      </c>
      <c r="F52" s="3" t="n">
        <v>2130</v>
      </c>
      <c r="G52" s="3" t="n">
        <v>0.75</v>
      </c>
      <c r="H52" s="31" t="n">
        <f aca="false">G52-'NBA Totals'!D52</f>
        <v>-0.00889328063241102</v>
      </c>
      <c r="I52" s="32" t="n">
        <f aca="false">F52-'NBA Totals'!G52</f>
        <v>-300.941176470588</v>
      </c>
    </row>
    <row r="53" customFormat="false" ht="25.6" hidden="false" customHeight="false" outlineLevel="0" collapsed="false">
      <c r="A53" s="28" t="s">
        <v>56</v>
      </c>
      <c r="B53" s="3" t="n">
        <v>30</v>
      </c>
      <c r="C53" s="3" t="n">
        <v>52</v>
      </c>
      <c r="D53" s="29" t="n">
        <f aca="false">B53/(B53+C53)</f>
        <v>0.365853658536585</v>
      </c>
      <c r="E53" s="3" t="n">
        <v>2049</v>
      </c>
      <c r="F53" s="3" t="n">
        <v>2825</v>
      </c>
      <c r="G53" s="3" t="n">
        <v>0.725</v>
      </c>
      <c r="H53" s="31" t="n">
        <f aca="false">G53-'NBA Totals'!D53</f>
        <v>-0.0217948717948721</v>
      </c>
      <c r="I53" s="32" t="n">
        <f aca="false">F53-'NBA Totals'!G53</f>
        <v>-42</v>
      </c>
    </row>
    <row r="54" customFormat="false" ht="25.6" hidden="false" customHeight="false" outlineLevel="0" collapsed="false">
      <c r="A54" s="28" t="s">
        <v>57</v>
      </c>
      <c r="B54" s="3" t="n">
        <v>47</v>
      </c>
      <c r="C54" s="3" t="n">
        <v>35</v>
      </c>
      <c r="D54" s="29" t="n">
        <f aca="false">B54/(B54+C54)</f>
        <v>0.573170731707317</v>
      </c>
      <c r="E54" s="3" t="n">
        <v>2199</v>
      </c>
      <c r="F54" s="3" t="n">
        <v>2967</v>
      </c>
      <c r="G54" s="3" t="n">
        <v>0.741</v>
      </c>
      <c r="H54" s="31" t="n">
        <f aca="false">G54-'NBA Totals'!D54</f>
        <v>-0.00211926605504598</v>
      </c>
      <c r="I54" s="32" t="n">
        <f aca="false">F54-'NBA Totals'!G54</f>
        <v>-30.2352941176468</v>
      </c>
    </row>
    <row r="55" customFormat="false" ht="25.6" hidden="false" customHeight="false" outlineLevel="0" collapsed="false">
      <c r="A55" s="28" t="s">
        <v>58</v>
      </c>
      <c r="B55" s="3" t="n">
        <v>42</v>
      </c>
      <c r="C55" s="3" t="n">
        <v>40</v>
      </c>
      <c r="D55" s="29" t="n">
        <f aca="false">B55/(B55+C55)</f>
        <v>0.51219512195122</v>
      </c>
      <c r="E55" s="3" t="n">
        <v>2168</v>
      </c>
      <c r="F55" s="3" t="n">
        <v>2884</v>
      </c>
      <c r="G55" s="3" t="n">
        <v>0.752</v>
      </c>
      <c r="H55" s="31" t="n">
        <f aca="false">G55-'NBA Totals'!D55</f>
        <v>0.00125816023738901</v>
      </c>
      <c r="I55" s="32" t="n">
        <f aca="false">F55-'NBA Totals'!G55</f>
        <v>-274</v>
      </c>
    </row>
    <row r="56" customFormat="false" ht="25.6" hidden="false" customHeight="false" outlineLevel="0" collapsed="false">
      <c r="A56" s="28" t="s">
        <v>59</v>
      </c>
      <c r="B56" s="3" t="n">
        <v>55</v>
      </c>
      <c r="C56" s="3" t="n">
        <v>27</v>
      </c>
      <c r="D56" s="29" t="n">
        <f aca="false">B56/(B56+C56)</f>
        <v>0.670731707317073</v>
      </c>
      <c r="E56" s="3" t="n">
        <v>2238</v>
      </c>
      <c r="F56" s="3" t="n">
        <v>3087</v>
      </c>
      <c r="G56" s="3" t="n">
        <v>0.725</v>
      </c>
      <c r="H56" s="31" t="n">
        <f aca="false">G56-'NBA Totals'!D56</f>
        <v>0.010714285714286</v>
      </c>
      <c r="I56" s="32" t="n">
        <f aca="false">F56-'NBA Totals'!G56</f>
        <v>-193.642857142857</v>
      </c>
    </row>
    <row r="57" customFormat="false" ht="25.6" hidden="false" customHeight="false" outlineLevel="0" collapsed="false">
      <c r="A57" s="28" t="s">
        <v>60</v>
      </c>
      <c r="B57" s="3" t="n">
        <v>62</v>
      </c>
      <c r="C57" s="3" t="n">
        <v>20</v>
      </c>
      <c r="D57" s="29" t="n">
        <f aca="false">B57/(B57+C57)</f>
        <v>0.75609756097561</v>
      </c>
      <c r="E57" s="3" t="n">
        <v>2121</v>
      </c>
      <c r="F57" s="30" t="n">
        <v>3338</v>
      </c>
      <c r="G57" s="3" t="n">
        <v>0.635</v>
      </c>
      <c r="H57" s="31" t="n">
        <f aca="false">G57-'NBA Totals'!D57</f>
        <v>-0.084676549865229</v>
      </c>
      <c r="I57" s="32" t="n">
        <f aca="false">F57-'NBA Totals'!G57</f>
        <v>-155.083333333333</v>
      </c>
    </row>
    <row r="58" customFormat="false" ht="25.6" hidden="false" customHeight="false" outlineLevel="0" collapsed="false">
      <c r="A58" s="28" t="s">
        <v>61</v>
      </c>
      <c r="B58" s="3" t="n">
        <v>68</v>
      </c>
      <c r="C58" s="3" t="n">
        <v>13</v>
      </c>
      <c r="D58" s="29" t="n">
        <f aca="false">B58/(B58+C58)</f>
        <v>0.839506172839506</v>
      </c>
      <c r="E58" s="30" t="n">
        <v>2319</v>
      </c>
      <c r="F58" s="30" t="n">
        <v>3411</v>
      </c>
      <c r="G58" s="3" t="n">
        <v>0.68</v>
      </c>
      <c r="H58" s="31" t="n">
        <f aca="false">G58-'NBA Totals'!D58</f>
        <v>-0.052044198895028</v>
      </c>
      <c r="I58" s="32" t="n">
        <f aca="false">F58-'NBA Totals'!G58</f>
        <v>747.8</v>
      </c>
    </row>
    <row r="59" customFormat="false" ht="25.6" hidden="false" customHeight="false" outlineLevel="0" collapsed="false">
      <c r="A59" s="28" t="s">
        <v>62</v>
      </c>
      <c r="B59" s="3" t="n">
        <v>55</v>
      </c>
      <c r="C59" s="3" t="n">
        <v>25</v>
      </c>
      <c r="D59" s="29" t="n">
        <f aca="false">B59/(B59+C59)</f>
        <v>0.6875</v>
      </c>
      <c r="E59" s="3" t="n">
        <v>2087</v>
      </c>
      <c r="F59" s="3" t="n">
        <v>3141</v>
      </c>
      <c r="G59" s="3" t="n">
        <v>0.664</v>
      </c>
      <c r="H59" s="31" t="n">
        <f aca="false">G59-'NBA Totals'!D59</f>
        <v>-0.063027027027027</v>
      </c>
      <c r="I59" s="32" t="n">
        <f aca="false">F59-'NBA Totals'!G59</f>
        <v>488.222222222222</v>
      </c>
    </row>
    <row r="60" customFormat="false" ht="25.6" hidden="false" customHeight="false" outlineLevel="0" collapsed="false">
      <c r="A60" s="28" t="s">
        <v>63</v>
      </c>
      <c r="B60" s="3" t="n">
        <v>40</v>
      </c>
      <c r="C60" s="3" t="n">
        <v>40</v>
      </c>
      <c r="D60" s="29" t="n">
        <f aca="false">B60/(B60+C60)</f>
        <v>0.5</v>
      </c>
      <c r="E60" s="3" t="n">
        <v>2221</v>
      </c>
      <c r="F60" s="3" t="n">
        <v>3011</v>
      </c>
      <c r="G60" s="3" t="n">
        <v>0.738</v>
      </c>
      <c r="H60" s="31" t="n">
        <f aca="false">G60-'NBA Totals'!D60</f>
        <v>0.0188988764044939</v>
      </c>
      <c r="I60" s="32" t="n">
        <f aca="false">F60-'NBA Totals'!G60</f>
        <v>448</v>
      </c>
    </row>
    <row r="61" customFormat="false" ht="25.6" hidden="false" customHeight="false" outlineLevel="0" collapsed="false">
      <c r="A61" s="28" t="s">
        <v>64</v>
      </c>
      <c r="B61" s="3" t="n">
        <v>34</v>
      </c>
      <c r="C61" s="3" t="n">
        <v>46</v>
      </c>
      <c r="D61" s="29" t="n">
        <f aca="false">B61/(B61+C61)</f>
        <v>0.425</v>
      </c>
      <c r="E61" s="3" t="n">
        <v>2184</v>
      </c>
      <c r="F61" s="3" t="n">
        <v>2851</v>
      </c>
      <c r="G61" s="3" t="n">
        <v>0.766</v>
      </c>
      <c r="H61" s="31" t="n">
        <f aca="false">G61-'NBA Totals'!D61</f>
        <v>0.043142857142857</v>
      </c>
      <c r="I61" s="32" t="n">
        <f aca="false">F61-'NBA Totals'!G61</f>
        <v>350.555555555556</v>
      </c>
    </row>
    <row r="62" customFormat="false" ht="25.6" hidden="false" customHeight="false" outlineLevel="0" collapsed="false">
      <c r="A62" s="28" t="s">
        <v>65</v>
      </c>
      <c r="B62" s="3" t="n">
        <v>48</v>
      </c>
      <c r="C62" s="3" t="n">
        <v>32</v>
      </c>
      <c r="D62" s="29" t="n">
        <f aca="false">B62/(B62+C62)</f>
        <v>0.6</v>
      </c>
      <c r="E62" s="30" t="n">
        <v>2350</v>
      </c>
      <c r="F62" s="30" t="n">
        <v>3005</v>
      </c>
      <c r="G62" s="30" t="n">
        <v>0.782</v>
      </c>
      <c r="H62" s="31" t="n">
        <f aca="false">G62-'NBA Totals'!D62</f>
        <v>0.054980501392758</v>
      </c>
      <c r="I62" s="32" t="n">
        <f aca="false">F62-'NBA Totals'!G62</f>
        <v>452.222222222222</v>
      </c>
    </row>
    <row r="63" customFormat="false" ht="25.6" hidden="false" customHeight="false" outlineLevel="0" collapsed="false">
      <c r="A63" s="28" t="s">
        <v>66</v>
      </c>
      <c r="B63" s="3" t="n">
        <v>41</v>
      </c>
      <c r="C63" s="3" t="n">
        <v>39</v>
      </c>
      <c r="D63" s="29" t="n">
        <f aca="false">B63/(B63+C63)</f>
        <v>0.5125</v>
      </c>
      <c r="E63" s="3" t="n">
        <v>2246</v>
      </c>
      <c r="F63" s="3" t="n">
        <v>2880</v>
      </c>
      <c r="G63" s="30" t="n">
        <v>0.78</v>
      </c>
      <c r="H63" s="31" t="n">
        <f aca="false">G63-'NBA Totals'!D63</f>
        <v>0.052237196765499</v>
      </c>
      <c r="I63" s="32" t="n">
        <f aca="false">F63-'NBA Totals'!G63</f>
        <v>264</v>
      </c>
    </row>
    <row r="64" customFormat="false" ht="25.6" hidden="false" customHeight="false" outlineLevel="0" collapsed="false">
      <c r="A64" s="28" t="s">
        <v>67</v>
      </c>
      <c r="B64" s="3" t="n">
        <v>38</v>
      </c>
      <c r="C64" s="3" t="n">
        <v>41</v>
      </c>
      <c r="D64" s="29" t="n">
        <f aca="false">B64/(B64+C64)</f>
        <v>0.481012658227848</v>
      </c>
      <c r="E64" s="3" t="n">
        <v>2278</v>
      </c>
      <c r="F64" s="3" t="n">
        <v>2948</v>
      </c>
      <c r="G64" s="30" t="n">
        <v>0.773</v>
      </c>
      <c r="H64" s="31" t="n">
        <f aca="false">G64-'NBA Totals'!D64</f>
        <v>0.040379679144385</v>
      </c>
      <c r="I64" s="32" t="n">
        <f aca="false">F64-'NBA Totals'!G64</f>
        <v>400.625</v>
      </c>
    </row>
    <row r="65" customFormat="false" ht="25.6" hidden="false" customHeight="false" outlineLevel="0" collapsed="false">
      <c r="A65" s="28" t="s">
        <v>68</v>
      </c>
      <c r="B65" s="3" t="n">
        <v>45</v>
      </c>
      <c r="C65" s="3" t="n">
        <v>30</v>
      </c>
      <c r="D65" s="29" t="n">
        <f aca="false">B65/(B65+C65)</f>
        <v>0.6</v>
      </c>
      <c r="E65" s="3" t="n">
        <v>2105</v>
      </c>
      <c r="F65" s="3" t="n">
        <v>2662</v>
      </c>
      <c r="G65" s="30" t="n">
        <v>0.791</v>
      </c>
      <c r="H65" s="31" t="n">
        <f aca="false">G65-'NBA Totals'!D65</f>
        <v>0.0563631284916201</v>
      </c>
      <c r="I65" s="32" t="n">
        <f aca="false">F65-'NBA Totals'!G65</f>
        <v>330.25</v>
      </c>
    </row>
    <row r="66" customFormat="false" ht="25.6" hidden="false" customHeight="false" outlineLevel="0" collapsed="false">
      <c r="A66" s="28" t="s">
        <v>69</v>
      </c>
      <c r="B66" s="3" t="n">
        <v>35</v>
      </c>
      <c r="C66" s="3" t="n">
        <v>37</v>
      </c>
      <c r="D66" s="29" t="n">
        <f aca="false">B66/(B66+C66)</f>
        <v>0.486111111111111</v>
      </c>
      <c r="E66" s="3" t="n">
        <v>2046</v>
      </c>
      <c r="F66" s="3" t="n">
        <v>2642</v>
      </c>
      <c r="G66" s="3" t="n">
        <v>0.774</v>
      </c>
      <c r="H66" s="31" t="n">
        <f aca="false">G66-'NBA Totals'!D66</f>
        <v>0.019179063360882</v>
      </c>
      <c r="I66" s="32" t="n">
        <f aca="false">F66-'NBA Totals'!G66</f>
        <v>356.75</v>
      </c>
    </row>
    <row r="67" customFormat="false" ht="25.6" hidden="false" customHeight="false" outlineLevel="0" collapsed="false">
      <c r="A67" s="28" t="s">
        <v>70</v>
      </c>
      <c r="B67" s="3" t="n">
        <v>41</v>
      </c>
      <c r="C67" s="3" t="n">
        <v>31</v>
      </c>
      <c r="D67" s="29" t="n">
        <f aca="false">B67/(B67+C67)</f>
        <v>0.569444444444444</v>
      </c>
      <c r="E67" s="3" t="n">
        <v>2075</v>
      </c>
      <c r="F67" s="3" t="n">
        <v>2617</v>
      </c>
      <c r="G67" s="30" t="n">
        <v>0.793</v>
      </c>
      <c r="H67" s="31" t="n">
        <f aca="false">G67-'NBA Totals'!D67</f>
        <v>0.046263707571801</v>
      </c>
      <c r="I67" s="32" t="n">
        <f aca="false">F67-'NBA Totals'!G67</f>
        <v>207</v>
      </c>
    </row>
    <row r="68" customFormat="false" ht="25.6" hidden="false" customHeight="false" outlineLevel="0" collapsed="false">
      <c r="A68" s="28" t="s">
        <v>71</v>
      </c>
      <c r="B68" s="3" t="n">
        <v>38</v>
      </c>
      <c r="C68" s="3" t="n">
        <v>34</v>
      </c>
      <c r="D68" s="29" t="n">
        <f aca="false">B68/(B68+C68)</f>
        <v>0.527777777777778</v>
      </c>
      <c r="E68" s="3" t="n">
        <v>2075</v>
      </c>
      <c r="F68" s="3" t="n">
        <v>2613</v>
      </c>
      <c r="G68" s="30" t="n">
        <v>0.794</v>
      </c>
      <c r="H68" s="31" t="n">
        <f aca="false">G68-'NBA Totals'!D68</f>
        <v>0.0433224932249321</v>
      </c>
      <c r="I68" s="32" t="n">
        <f aca="false">F68-'NBA Totals'!G68</f>
        <v>266.75</v>
      </c>
    </row>
    <row r="69" customFormat="false" ht="25.6" hidden="false" customHeight="false" outlineLevel="0" collapsed="false">
      <c r="A69" s="28" t="s">
        <v>72</v>
      </c>
      <c r="B69" s="3" t="n">
        <v>35</v>
      </c>
      <c r="C69" s="3" t="n">
        <v>37</v>
      </c>
      <c r="D69" s="29" t="n">
        <f aca="false">B69/(B69+C69)</f>
        <v>0.486111111111111</v>
      </c>
      <c r="E69" s="3" t="n">
        <v>2044</v>
      </c>
      <c r="F69" s="3" t="n">
        <v>2703</v>
      </c>
      <c r="G69" s="3" t="n">
        <v>0.756</v>
      </c>
      <c r="H69" s="31" t="n">
        <f aca="false">G69-'NBA Totals'!D69</f>
        <v>0.00863157894736799</v>
      </c>
      <c r="I69" s="32" t="n">
        <f aca="false">F69-'NBA Totals'!G69</f>
        <v>304.875</v>
      </c>
    </row>
    <row r="70" customFormat="false" ht="25.6" hidden="false" customHeight="false" outlineLevel="0" collapsed="false">
      <c r="A70" s="28" t="s">
        <v>73</v>
      </c>
      <c r="B70" s="3" t="n">
        <v>43</v>
      </c>
      <c r="C70" s="3" t="n">
        <v>29</v>
      </c>
      <c r="D70" s="29" t="n">
        <f aca="false">B70/(B70+C70)</f>
        <v>0.597222222222222</v>
      </c>
      <c r="E70" s="3" t="n">
        <v>1837</v>
      </c>
      <c r="F70" s="3" t="n">
        <v>2450</v>
      </c>
      <c r="G70" s="3" t="n">
        <v>0.75</v>
      </c>
      <c r="H70" s="31" t="n">
        <f aca="false">G70-'NBA Totals'!D70</f>
        <v>0.01183844011142</v>
      </c>
      <c r="I70" s="32" t="n">
        <f aca="false">F70-'NBA Totals'!G70</f>
        <v>452.111111111111</v>
      </c>
    </row>
    <row r="71" customFormat="false" ht="25.6" hidden="false" customHeight="false" outlineLevel="0" collapsed="false">
      <c r="A71" s="28" t="s">
        <v>74</v>
      </c>
      <c r="B71" s="3" t="n">
        <v>42</v>
      </c>
      <c r="C71" s="3" t="n">
        <v>30</v>
      </c>
      <c r="D71" s="29" t="n">
        <f aca="false">B71/(B71+C71)</f>
        <v>0.583333333333333</v>
      </c>
      <c r="E71" s="30" t="n">
        <v>1905</v>
      </c>
      <c r="F71" s="30" t="n">
        <v>2650</v>
      </c>
      <c r="G71" s="3" t="n">
        <v>0.719</v>
      </c>
      <c r="H71" s="31" t="n">
        <f aca="false">G71-'NBA Totals'!D71</f>
        <v>0.00990909090909098</v>
      </c>
      <c r="I71" s="32" t="n">
        <f aca="false">F71-'NBA Totals'!G71</f>
        <v>785.111111111111</v>
      </c>
    </row>
    <row r="72" customFormat="false" ht="25.6" hidden="false" customHeight="false" outlineLevel="0" collapsed="false">
      <c r="A72" s="28" t="s">
        <v>75</v>
      </c>
      <c r="B72" s="3" t="n">
        <v>47</v>
      </c>
      <c r="C72" s="3" t="n">
        <v>24</v>
      </c>
      <c r="D72" s="29" t="n">
        <f aca="false">B72/(B72+C72)</f>
        <v>0.661971830985916</v>
      </c>
      <c r="E72" s="30" t="n">
        <v>2197</v>
      </c>
      <c r="F72" s="30" t="n">
        <v>2950</v>
      </c>
      <c r="G72" s="30" t="n">
        <v>0.745</v>
      </c>
      <c r="H72" s="31" t="n">
        <f aca="false">G72-'NBA Totals'!D72</f>
        <v>0.029122562674095</v>
      </c>
      <c r="I72" s="32" t="n">
        <f aca="false">F72-'NBA Totals'!G72</f>
        <v>1161.5</v>
      </c>
    </row>
    <row r="73" customFormat="false" ht="25.6" hidden="false" customHeight="false" outlineLevel="0" collapsed="false">
      <c r="A73" s="28" t="s">
        <v>76</v>
      </c>
      <c r="B73" s="3" t="n">
        <v>40</v>
      </c>
      <c r="C73" s="3" t="n">
        <v>26</v>
      </c>
      <c r="D73" s="29" t="n">
        <f aca="false">B73/(B73+C73)</f>
        <v>0.606060606060606</v>
      </c>
      <c r="E73" s="30" t="n">
        <v>1933</v>
      </c>
      <c r="F73" s="30" t="n">
        <v>2589</v>
      </c>
      <c r="G73" s="3" t="n">
        <v>0.747</v>
      </c>
      <c r="H73" s="31" t="n">
        <f aca="false">G73-'NBA Totals'!D73</f>
        <v>0.0120602409638551</v>
      </c>
      <c r="I73" s="32" t="n">
        <f aca="false">F73-'NBA Totals'!G73</f>
        <v>1031.9</v>
      </c>
    </row>
    <row r="74" customFormat="false" ht="25.6" hidden="false" customHeight="false" outlineLevel="0" collapsed="false">
      <c r="A74" s="28" t="s">
        <v>77</v>
      </c>
      <c r="B74" s="3" t="n">
        <v>32</v>
      </c>
      <c r="C74" s="3" t="n">
        <v>34</v>
      </c>
      <c r="D74" s="29" t="n">
        <f aca="false">B74/(B74+C74)</f>
        <v>0.484848484848485</v>
      </c>
      <c r="E74" s="30" t="n">
        <v>1912</v>
      </c>
      <c r="F74" s="30" t="n">
        <v>2634</v>
      </c>
      <c r="G74" s="3" t="n">
        <v>0.726</v>
      </c>
      <c r="H74" s="31" t="n">
        <f aca="false">G74-'NBA Totals'!D74</f>
        <v>-0.00753293413173706</v>
      </c>
      <c r="I74" s="32" t="n">
        <f aca="false">F74-'NBA Totals'!G74</f>
        <v>1168.27272727273</v>
      </c>
    </row>
    <row r="75" customFormat="false" ht="25.6" hidden="false" customHeight="false" outlineLevel="0" collapsed="false">
      <c r="A75" s="28" t="s">
        <v>78</v>
      </c>
      <c r="B75" s="3" t="n">
        <v>51</v>
      </c>
      <c r="C75" s="3" t="n">
        <v>13</v>
      </c>
      <c r="D75" s="29" t="n">
        <f aca="false">B75/(B75+C75)</f>
        <v>0.796875</v>
      </c>
      <c r="E75" s="3" t="n">
        <v>1691</v>
      </c>
      <c r="F75" s="3" t="n">
        <v>2396</v>
      </c>
      <c r="G75" s="3" t="n">
        <v>0.706</v>
      </c>
      <c r="H75" s="31" t="n">
        <f aca="false">G75-'NBA Totals'!D75</f>
        <v>-0.00915151515151502</v>
      </c>
      <c r="I75" s="32" t="n">
        <f aca="false">F75-'NBA Totals'!G75</f>
        <v>1480.11764705882</v>
      </c>
    </row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/>
    <row r="84" customFormat="false" ht="19.7" hidden="false" customHeight="false" outlineLevel="0" collapsed="false"/>
    <row r="85" customFormat="false" ht="19.7" hidden="false" customHeight="false" outlineLevel="0" collapsed="false">
      <c r="H85" s="31" t="n">
        <f aca="false">MIN(H8:H82)</f>
        <v>-0.084676549865229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  <hyperlink ref="A55" r:id="rId55" display="1969-70"/>
    <hyperlink ref="A56" r:id="rId56" display="1968-69"/>
    <hyperlink ref="A57" r:id="rId57" display="1967-68"/>
    <hyperlink ref="A58" r:id="rId58" display="1966-67"/>
    <hyperlink ref="A59" r:id="rId59" display="1965-66"/>
    <hyperlink ref="A60" r:id="rId60" display="1964-65"/>
    <hyperlink ref="A61" r:id="rId61" display="1963-64"/>
    <hyperlink ref="A62" r:id="rId62" display="1962-63"/>
    <hyperlink ref="A63" r:id="rId63" display="1961-62"/>
    <hyperlink ref="A64" r:id="rId64" display="1960-61"/>
    <hyperlink ref="A65" r:id="rId65" display="1959-60"/>
    <hyperlink ref="A66" r:id="rId66" display="1958-59"/>
    <hyperlink ref="A67" r:id="rId67" display="1957-58"/>
    <hyperlink ref="A68" r:id="rId68" display="1956-57"/>
    <hyperlink ref="A69" r:id="rId69" display="1955-56"/>
    <hyperlink ref="A70" r:id="rId70" display="1954-55"/>
    <hyperlink ref="A71" r:id="rId71" display="1953-54"/>
    <hyperlink ref="A72" r:id="rId72" display="1952-53"/>
    <hyperlink ref="A73" r:id="rId73" display="1951-52"/>
    <hyperlink ref="A74" r:id="rId74" display="1950-51"/>
    <hyperlink ref="A75" r:id="rId75" display="1949-50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76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E59" activeCellId="0" sqref="AE59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49</v>
      </c>
      <c r="C1" s="3" t="n">
        <v>33</v>
      </c>
      <c r="D1" s="29" t="n">
        <f aca="false">B1/(B1+C1)</f>
        <v>0.597560975609756</v>
      </c>
      <c r="E1" s="3" t="n">
        <v>1548</v>
      </c>
      <c r="F1" s="3" t="n">
        <v>1915</v>
      </c>
      <c r="G1" s="3" t="n">
        <v>0.808</v>
      </c>
      <c r="H1" s="31" t="n">
        <f aca="false">G1-'NBA Totals'!D1</f>
        <v>0.0245898617511521</v>
      </c>
      <c r="I1" s="32" t="n">
        <f aca="false">F1-'NBA Totals'!G1</f>
        <v>247.9</v>
      </c>
    </row>
    <row r="2" customFormat="false" ht="25.6" hidden="false" customHeight="false" outlineLevel="0" collapsed="false">
      <c r="A2" s="28" t="s">
        <v>1</v>
      </c>
      <c r="B2" s="3" t="n">
        <v>45</v>
      </c>
      <c r="C2" s="3" t="n">
        <v>37</v>
      </c>
      <c r="D2" s="29" t="n">
        <f aca="false">B2/(B2+C2)</f>
        <v>0.548780487804878</v>
      </c>
      <c r="E2" s="3" t="n">
        <v>1412</v>
      </c>
      <c r="F2" s="3" t="n">
        <v>1781</v>
      </c>
      <c r="G2" s="3" t="n">
        <v>0.793</v>
      </c>
      <c r="H2" s="31" t="n">
        <f aca="false">G2-'NBA Totals'!D2</f>
        <v>0.010021276595745</v>
      </c>
      <c r="I2" s="32" t="n">
        <f aca="false">F2-'NBA Totals'!G2</f>
        <v>-20.2</v>
      </c>
    </row>
    <row r="3" customFormat="false" ht="25.6" hidden="false" customHeight="false" outlineLevel="0" collapsed="false">
      <c r="A3" s="28" t="s">
        <v>2</v>
      </c>
      <c r="B3" s="3" t="n">
        <v>64</v>
      </c>
      <c r="C3" s="3" t="n">
        <v>18</v>
      </c>
      <c r="D3" s="29" t="n">
        <f aca="false">B3/(B3+C3)</f>
        <v>0.780487804878049</v>
      </c>
      <c r="E3" s="3" t="n">
        <v>1303</v>
      </c>
      <c r="F3" s="3" t="n">
        <v>1635</v>
      </c>
      <c r="G3" s="3" t="n">
        <v>0.797</v>
      </c>
      <c r="H3" s="31" t="n">
        <f aca="false">G3-'NBA Totals'!D3</f>
        <v>0.0253105022831051</v>
      </c>
      <c r="I3" s="32" t="n">
        <f aca="false">F3-'NBA Totals'!G3</f>
        <v>-41.7333333333334</v>
      </c>
    </row>
    <row r="4" customFormat="false" ht="25.6" hidden="false" customHeight="false" outlineLevel="0" collapsed="false">
      <c r="A4" s="28" t="s">
        <v>3</v>
      </c>
      <c r="B4" s="3" t="n">
        <v>51</v>
      </c>
      <c r="C4" s="3" t="n">
        <v>21</v>
      </c>
      <c r="D4" s="29" t="n">
        <f aca="false">B4/(B4+C4)</f>
        <v>0.708333333333333</v>
      </c>
      <c r="E4" s="3" t="n">
        <v>1124</v>
      </c>
      <c r="F4" s="3" t="n">
        <v>1347</v>
      </c>
      <c r="G4" s="3" t="n">
        <v>0.834</v>
      </c>
      <c r="H4" s="31" t="n">
        <f aca="false">G4-'NBA Totals'!D4</f>
        <v>0.054183486238532</v>
      </c>
      <c r="I4" s="32" t="n">
        <f aca="false">F4-'NBA Totals'!G4</f>
        <v>-115.266666666667</v>
      </c>
    </row>
    <row r="5" customFormat="false" ht="25.6" hidden="false" customHeight="false" outlineLevel="0" collapsed="false">
      <c r="A5" s="28" t="s">
        <v>4</v>
      </c>
      <c r="B5" s="3" t="n">
        <v>34</v>
      </c>
      <c r="C5" s="3" t="n">
        <v>39</v>
      </c>
      <c r="D5" s="29" t="n">
        <f aca="false">B5/(B5+C5)</f>
        <v>0.465753424657534</v>
      </c>
      <c r="E5" s="3" t="n">
        <v>1451</v>
      </c>
      <c r="F5" s="3" t="n">
        <v>1740</v>
      </c>
      <c r="G5" s="30" t="n">
        <v>0.834</v>
      </c>
      <c r="H5" s="31" t="n">
        <f aca="false">G5-'NBA Totals'!D5</f>
        <v>0.059108225108225</v>
      </c>
      <c r="I5" s="32" t="n">
        <f aca="false">F5-'NBA Totals'!G5</f>
        <v>213.233333333333</v>
      </c>
    </row>
    <row r="6" customFormat="false" ht="25.6" hidden="false" customHeight="false" outlineLevel="0" collapsed="false">
      <c r="A6" s="28" t="s">
        <v>5</v>
      </c>
      <c r="B6" s="3" t="n">
        <v>19</v>
      </c>
      <c r="C6" s="3" t="n">
        <v>63</v>
      </c>
      <c r="D6" s="29" t="n">
        <f aca="false">B6/(B6+C6)</f>
        <v>0.231707317073171</v>
      </c>
      <c r="E6" s="3" t="n">
        <v>1447</v>
      </c>
      <c r="F6" s="3" t="n">
        <v>1858</v>
      </c>
      <c r="G6" s="3" t="n">
        <v>0.779</v>
      </c>
      <c r="H6" s="31" t="n">
        <f aca="false">G6-'NBA Totals'!D6</f>
        <v>0.012766233766234</v>
      </c>
      <c r="I6" s="32" t="n">
        <f aca="false">F6-'NBA Totals'!G6</f>
        <v>86.5</v>
      </c>
    </row>
    <row r="7" customFormat="false" ht="25.6" hidden="false" customHeight="false" outlineLevel="0" collapsed="false">
      <c r="A7" s="28" t="s">
        <v>6</v>
      </c>
      <c r="B7" s="3" t="n">
        <v>21</v>
      </c>
      <c r="C7" s="3" t="n">
        <v>61</v>
      </c>
      <c r="D7" s="29" t="n">
        <f aca="false">B7/(B7+C7)</f>
        <v>0.25609756097561</v>
      </c>
      <c r="E7" s="3" t="n">
        <v>1453</v>
      </c>
      <c r="F7" s="3" t="n">
        <v>1962</v>
      </c>
      <c r="G7" s="3" t="n">
        <v>0.741</v>
      </c>
      <c r="H7" s="31" t="n">
        <f aca="false">G7-'NBA Totals'!D7</f>
        <v>-0.023976958525346</v>
      </c>
      <c r="I7" s="32" t="n">
        <f aca="false">F7-'NBA Totals'!G7</f>
        <v>295.7</v>
      </c>
    </row>
    <row r="8" customFormat="false" ht="25.6" hidden="false" customHeight="false" outlineLevel="0" collapsed="false">
      <c r="A8" s="28" t="s">
        <v>7</v>
      </c>
      <c r="B8" s="3" t="n">
        <v>24</v>
      </c>
      <c r="C8" s="3" t="n">
        <v>58</v>
      </c>
      <c r="D8" s="29" t="n">
        <f aca="false">B8/(B8+C8)</f>
        <v>0.292682926829268</v>
      </c>
      <c r="E8" s="30" t="n">
        <v>1676</v>
      </c>
      <c r="F8" s="3" t="n">
        <v>2159</v>
      </c>
      <c r="G8" s="3" t="n">
        <v>0.776</v>
      </c>
      <c r="H8" s="31" t="n">
        <f aca="false">G8-'NBA Totals'!D8</f>
        <v>0.00543722943722902</v>
      </c>
      <c r="I8" s="32" t="n">
        <f aca="false">F8-'NBA Totals'!G8</f>
        <v>376.9</v>
      </c>
    </row>
    <row r="9" customFormat="false" ht="25.6" hidden="false" customHeight="false" outlineLevel="0" collapsed="false">
      <c r="A9" s="28" t="s">
        <v>8</v>
      </c>
      <c r="B9" s="3" t="n">
        <v>23</v>
      </c>
      <c r="C9" s="3" t="n">
        <v>59</v>
      </c>
      <c r="D9" s="29" t="n">
        <f aca="false">B9/(B9+C9)</f>
        <v>0.280487804878049</v>
      </c>
      <c r="E9" s="3" t="n">
        <v>1431</v>
      </c>
      <c r="F9" s="3" t="n">
        <v>1905</v>
      </c>
      <c r="G9" s="3" t="n">
        <v>0.751</v>
      </c>
      <c r="H9" s="31" t="n">
        <f aca="false">G9-'NBA Totals'!D9</f>
        <v>-0.00541025641025605</v>
      </c>
      <c r="I9" s="32" t="n">
        <f aca="false">F9-'NBA Totals'!G9</f>
        <v>114.933333333333</v>
      </c>
    </row>
    <row r="10" customFormat="false" ht="25.6" hidden="false" customHeight="false" outlineLevel="0" collapsed="false">
      <c r="A10" s="28" t="s">
        <v>9</v>
      </c>
      <c r="B10" s="3" t="n">
        <v>39</v>
      </c>
      <c r="C10" s="3" t="n">
        <v>43</v>
      </c>
      <c r="D10" s="29" t="n">
        <f aca="false">B10/(B10+C10)</f>
        <v>0.475609756097561</v>
      </c>
      <c r="E10" s="3" t="n">
        <v>1343</v>
      </c>
      <c r="F10" s="3" t="n">
        <v>1767</v>
      </c>
      <c r="G10" s="3" t="n">
        <v>0.76</v>
      </c>
      <c r="H10" s="31" t="n">
        <f aca="false">G10-'NBA Totals'!D10</f>
        <v>0.01</v>
      </c>
      <c r="I10" s="32" t="n">
        <f aca="false">F10-'NBA Totals'!G10</f>
        <v>13.4666666666667</v>
      </c>
    </row>
    <row r="11" customFormat="false" ht="25.6" hidden="false" customHeight="false" outlineLevel="0" collapsed="false">
      <c r="A11" s="28" t="s">
        <v>10</v>
      </c>
      <c r="B11" s="3" t="n">
        <v>48</v>
      </c>
      <c r="C11" s="3" t="n">
        <v>34</v>
      </c>
      <c r="D11" s="29" t="n">
        <f aca="false">B11/(B11+C11)</f>
        <v>0.585365853658537</v>
      </c>
      <c r="E11" s="3" t="n">
        <v>1520</v>
      </c>
      <c r="F11" s="3" t="n">
        <v>2004</v>
      </c>
      <c r="G11" s="3" t="n">
        <v>0.758</v>
      </c>
      <c r="H11" s="31" t="n">
        <f aca="false">G11-'NBA Totals'!D11</f>
        <v>0.00376271186440702</v>
      </c>
      <c r="I11" s="32" t="n">
        <f aca="false">F11-'NBA Totals'!G11</f>
        <v>194.8</v>
      </c>
    </row>
    <row r="12" customFormat="false" ht="25.6" hidden="false" customHeight="false" outlineLevel="0" collapsed="false">
      <c r="A12" s="28" t="s">
        <v>11</v>
      </c>
      <c r="B12" s="3" t="n">
        <v>25</v>
      </c>
      <c r="C12" s="3" t="n">
        <v>57</v>
      </c>
      <c r="D12" s="29" t="n">
        <f aca="false">B12/(B12+C12)</f>
        <v>0.304878048780488</v>
      </c>
      <c r="E12" s="3" t="n">
        <v>1203</v>
      </c>
      <c r="F12" s="3" t="n">
        <v>1618</v>
      </c>
      <c r="G12" s="3" t="n">
        <v>0.744</v>
      </c>
      <c r="H12" s="31" t="n">
        <f aca="false">G12-'NBA Totals'!D12</f>
        <v>-0.00825225225225201</v>
      </c>
      <c r="I12" s="32" t="n">
        <f aca="false">F12-'NBA Totals'!G12</f>
        <v>-79.9333333333334</v>
      </c>
    </row>
    <row r="13" customFormat="false" ht="25.6" hidden="false" customHeight="false" outlineLevel="0" collapsed="false">
      <c r="A13" s="28" t="s">
        <v>12</v>
      </c>
      <c r="B13" s="3" t="n">
        <v>33</v>
      </c>
      <c r="C13" s="3" t="n">
        <v>33</v>
      </c>
      <c r="D13" s="29" t="n">
        <f aca="false">B13/(B13+C13)</f>
        <v>0.5</v>
      </c>
      <c r="E13" s="3" t="n">
        <v>1058</v>
      </c>
      <c r="F13" s="3" t="n">
        <v>1397</v>
      </c>
      <c r="G13" s="3" t="n">
        <v>0.757</v>
      </c>
      <c r="H13" s="31" t="n">
        <f aca="false">G13-'NBA Totals'!D13</f>
        <v>0.00588888888888905</v>
      </c>
      <c r="I13" s="32" t="n">
        <f aca="false">F13-'NBA Totals'!G13</f>
        <v>10.8666666666666</v>
      </c>
    </row>
    <row r="14" customFormat="false" ht="25.6" hidden="false" customHeight="false" outlineLevel="0" collapsed="false">
      <c r="A14" s="28" t="s">
        <v>13</v>
      </c>
      <c r="B14" s="3" t="n">
        <v>40</v>
      </c>
      <c r="C14" s="3" t="n">
        <v>42</v>
      </c>
      <c r="D14" s="29" t="n">
        <f aca="false">B14/(B14+C14)</f>
        <v>0.487804878048781</v>
      </c>
      <c r="E14" s="3" t="n">
        <v>1472</v>
      </c>
      <c r="F14" s="3" t="n">
        <v>1939</v>
      </c>
      <c r="G14" s="3" t="n">
        <v>0.759</v>
      </c>
      <c r="H14" s="31" t="n">
        <f aca="false">G14-'NBA Totals'!D14</f>
        <v>-0.00329508196721295</v>
      </c>
      <c r="I14" s="32" t="n">
        <f aca="false">F14-'NBA Totals'!G14</f>
        <v>69.0333333333333</v>
      </c>
    </row>
    <row r="15" customFormat="false" ht="25.6" hidden="false" customHeight="false" outlineLevel="0" collapsed="false">
      <c r="A15" s="28" t="s">
        <v>14</v>
      </c>
      <c r="B15" s="3" t="n">
        <v>54</v>
      </c>
      <c r="C15" s="3" t="n">
        <v>28</v>
      </c>
      <c r="D15" s="29" t="n">
        <f aca="false">B15/(B15+C15)</f>
        <v>0.658536585365854</v>
      </c>
      <c r="E15" s="3" t="n">
        <v>1631</v>
      </c>
      <c r="F15" s="3" t="n">
        <v>2117</v>
      </c>
      <c r="G15" s="3" t="n">
        <v>0.77</v>
      </c>
      <c r="H15" s="31" t="n">
        <f aca="false">G15-'NBA Totals'!D15</f>
        <v>0.010816326530612</v>
      </c>
      <c r="I15" s="32" t="n">
        <f aca="false">F15-'NBA Totals'!G15</f>
        <v>236.666666666667</v>
      </c>
    </row>
    <row r="16" customFormat="false" ht="25.6" hidden="false" customHeight="false" outlineLevel="0" collapsed="false">
      <c r="A16" s="28" t="s">
        <v>15</v>
      </c>
      <c r="B16" s="3" t="n">
        <v>46</v>
      </c>
      <c r="C16" s="3" t="n">
        <v>36</v>
      </c>
      <c r="D16" s="29" t="n">
        <f aca="false">B16/(B16+C16)</f>
        <v>0.560975609756098</v>
      </c>
      <c r="E16" s="3" t="n">
        <v>1675</v>
      </c>
      <c r="F16" s="3" t="n">
        <v>2251</v>
      </c>
      <c r="G16" s="3" t="n">
        <v>0.744</v>
      </c>
      <c r="H16" s="31" t="n">
        <f aca="false">G16-'NBA Totals'!D16</f>
        <v>-0.029279352226721</v>
      </c>
      <c r="I16" s="32" t="n">
        <f aca="false">F16-'NBA Totals'!G16</f>
        <v>338.7</v>
      </c>
    </row>
    <row r="17" customFormat="false" ht="25.6" hidden="false" customHeight="false" outlineLevel="0" collapsed="false">
      <c r="A17" s="28" t="s">
        <v>16</v>
      </c>
      <c r="B17" s="3" t="n">
        <v>55</v>
      </c>
      <c r="C17" s="3" t="n">
        <v>27</v>
      </c>
      <c r="D17" s="29" t="n">
        <f aca="false">B17/(B17+C17)</f>
        <v>0.670731707317073</v>
      </c>
      <c r="E17" s="3" t="n">
        <v>1548</v>
      </c>
      <c r="F17" s="3" t="n">
        <v>1977</v>
      </c>
      <c r="G17" s="3" t="n">
        <v>0.783</v>
      </c>
      <c r="H17" s="31" t="n">
        <f aca="false">G17-'NBA Totals'!D17</f>
        <v>0.0279799196787151</v>
      </c>
      <c r="I17" s="32" t="n">
        <f aca="false">F17-'NBA Totals'!G17</f>
        <v>56.2</v>
      </c>
    </row>
    <row r="18" customFormat="false" ht="25.6" hidden="false" customHeight="false" outlineLevel="0" collapsed="false">
      <c r="A18" s="28" t="s">
        <v>17</v>
      </c>
      <c r="B18" s="3" t="n">
        <v>61</v>
      </c>
      <c r="C18" s="3" t="n">
        <v>21</v>
      </c>
      <c r="D18" s="29" t="n">
        <f aca="false">B18/(B18+C18)</f>
        <v>0.74390243902439</v>
      </c>
      <c r="E18" s="3" t="n">
        <v>1476</v>
      </c>
      <c r="F18" s="3" t="n">
        <v>1827</v>
      </c>
      <c r="G18" s="30" t="n">
        <v>0.808</v>
      </c>
      <c r="H18" s="31" t="n">
        <f aca="false">G18-'NBA Totals'!D18</f>
        <v>0.05704214559387</v>
      </c>
      <c r="I18" s="32" t="n">
        <f aca="false">F18-'NBA Totals'!G18</f>
        <v>-179.033333333333</v>
      </c>
    </row>
    <row r="19" customFormat="false" ht="25.6" hidden="false" customHeight="false" outlineLevel="0" collapsed="false">
      <c r="A19" s="28" t="s">
        <v>18</v>
      </c>
      <c r="B19" s="3" t="n">
        <v>54</v>
      </c>
      <c r="C19" s="3" t="n">
        <v>28</v>
      </c>
      <c r="D19" s="29" t="n">
        <f aca="false">B19/(B19+C19)</f>
        <v>0.658536585365854</v>
      </c>
      <c r="E19" s="3" t="n">
        <v>1189</v>
      </c>
      <c r="F19" s="3" t="n">
        <v>1475</v>
      </c>
      <c r="G19" s="30" t="n">
        <v>0.806</v>
      </c>
      <c r="H19" s="31" t="n">
        <f aca="false">G19-'NBA Totals'!D19</f>
        <v>0.0607528517110271</v>
      </c>
      <c r="I19" s="32" t="n">
        <f aca="false">F19-'NBA Totals'!G19</f>
        <v>-553.633333333333</v>
      </c>
    </row>
    <row r="20" customFormat="false" ht="25.6" hidden="false" customHeight="false" outlineLevel="0" collapsed="false">
      <c r="A20" s="28" t="s">
        <v>19</v>
      </c>
      <c r="B20" s="3" t="n">
        <v>62</v>
      </c>
      <c r="C20" s="3" t="n">
        <v>20</v>
      </c>
      <c r="D20" s="29" t="n">
        <f aca="false">B20/(B20+C20)</f>
        <v>0.75609756097561</v>
      </c>
      <c r="E20" s="3" t="n">
        <v>1556</v>
      </c>
      <c r="F20" s="3" t="n">
        <v>2080</v>
      </c>
      <c r="G20" s="3" t="n">
        <v>0.748</v>
      </c>
      <c r="H20" s="31" t="n">
        <f aca="false">G20-'NBA Totals'!D20</f>
        <v>-0.00678927203065105</v>
      </c>
      <c r="I20" s="32" t="n">
        <f aca="false">F20-'NBA Totals'!G20</f>
        <v>85.8333333333333</v>
      </c>
    </row>
    <row r="21" customFormat="false" ht="25.6" hidden="false" customHeight="false" outlineLevel="0" collapsed="false">
      <c r="A21" s="28" t="s">
        <v>20</v>
      </c>
      <c r="B21" s="3" t="n">
        <v>29</v>
      </c>
      <c r="C21" s="3" t="n">
        <v>53</v>
      </c>
      <c r="D21" s="29" t="n">
        <f aca="false">B21/(B21+C21)</f>
        <v>0.353658536585366</v>
      </c>
      <c r="E21" s="3" t="n">
        <v>1392</v>
      </c>
      <c r="F21" s="3" t="n">
        <v>1865</v>
      </c>
      <c r="G21" s="3" t="n">
        <v>0.746</v>
      </c>
      <c r="H21" s="31" t="n">
        <f aca="false">G21-'NBA Totals'!D21</f>
        <v>-0.00606611570247906</v>
      </c>
      <c r="I21" s="32" t="n">
        <f aca="false">F21-'NBA Totals'!G21</f>
        <v>-49.6896551724137</v>
      </c>
    </row>
    <row r="22" customFormat="false" ht="25.6" hidden="false" customHeight="false" outlineLevel="0" collapsed="false">
      <c r="A22" s="28" t="s">
        <v>21</v>
      </c>
      <c r="B22" s="3" t="n">
        <v>44</v>
      </c>
      <c r="C22" s="3" t="n">
        <v>38</v>
      </c>
      <c r="D22" s="29" t="n">
        <f aca="false">B22/(B22+C22)</f>
        <v>0.536585365853659</v>
      </c>
      <c r="E22" s="3" t="n">
        <v>1430</v>
      </c>
      <c r="F22" s="3" t="n">
        <v>1928</v>
      </c>
      <c r="G22" s="3" t="n">
        <v>0.742</v>
      </c>
      <c r="H22" s="31" t="n">
        <f aca="false">G22-'NBA Totals'!D22</f>
        <v>-0.016196721311475</v>
      </c>
      <c r="I22" s="32" t="n">
        <f aca="false">F22-'NBA Totals'!G22</f>
        <v>-4.20689655172419</v>
      </c>
    </row>
    <row r="23" customFormat="false" ht="25.6" hidden="false" customHeight="false" outlineLevel="0" collapsed="false">
      <c r="A23" s="28" t="s">
        <v>22</v>
      </c>
      <c r="B23" s="3" t="n">
        <v>36</v>
      </c>
      <c r="C23" s="3" t="n">
        <v>46</v>
      </c>
      <c r="D23" s="29" t="n">
        <f aca="false">B23/(B23+C23)</f>
        <v>0.439024390243902</v>
      </c>
      <c r="E23" s="3" t="n">
        <v>1250</v>
      </c>
      <c r="F23" s="3" t="n">
        <v>1630</v>
      </c>
      <c r="G23" s="3" t="n">
        <v>0.767</v>
      </c>
      <c r="H23" s="31" t="n">
        <f aca="false">G23-'NBA Totals'!D23</f>
        <v>0.014899159663866</v>
      </c>
      <c r="I23" s="32" t="n">
        <f aca="false">F23-'NBA Totals'!G23</f>
        <v>-190.689655172414</v>
      </c>
    </row>
    <row r="24" customFormat="false" ht="25.6" hidden="false" customHeight="false" outlineLevel="0" collapsed="false">
      <c r="A24" s="28" t="s">
        <v>23</v>
      </c>
      <c r="B24" s="3" t="n">
        <v>51</v>
      </c>
      <c r="C24" s="3" t="n">
        <v>31</v>
      </c>
      <c r="D24" s="29" t="n">
        <f aca="false">B24/(B24+C24)</f>
        <v>0.621951219512195</v>
      </c>
      <c r="E24" s="3" t="n">
        <v>1490</v>
      </c>
      <c r="F24" s="3" t="n">
        <v>1973</v>
      </c>
      <c r="G24" s="3" t="n">
        <v>0.755</v>
      </c>
      <c r="H24" s="31" t="n">
        <f aca="false">G24-'NBA Totals'!D24</f>
        <v>0.00801204819277102</v>
      </c>
      <c r="I24" s="32" t="n">
        <f aca="false">F24-'NBA Totals'!G24</f>
        <v>117.758620689655</v>
      </c>
    </row>
    <row r="25" customFormat="false" ht="25.6" hidden="false" customHeight="false" outlineLevel="0" collapsed="false">
      <c r="A25" s="28" t="s">
        <v>24</v>
      </c>
      <c r="B25" s="3" t="n">
        <v>53</v>
      </c>
      <c r="C25" s="3" t="n">
        <v>29</v>
      </c>
      <c r="D25" s="29" t="n">
        <f aca="false">B25/(B25+C25)</f>
        <v>0.646341463414634</v>
      </c>
      <c r="E25" s="3" t="n">
        <v>1467</v>
      </c>
      <c r="F25" s="3" t="n">
        <v>1934</v>
      </c>
      <c r="G25" s="3" t="n">
        <v>0.759</v>
      </c>
      <c r="H25" s="31" t="n">
        <f aca="false">G25-'NBA Totals'!D25</f>
        <v>0.00801185770751001</v>
      </c>
      <c r="I25" s="32" t="n">
        <f aca="false">F25-'NBA Totals'!G25</f>
        <v>33.344827586207</v>
      </c>
    </row>
    <row r="26" customFormat="false" ht="25.6" hidden="false" customHeight="false" outlineLevel="0" collapsed="false">
      <c r="A26" s="28" t="s">
        <v>27</v>
      </c>
      <c r="B26" s="3" t="n">
        <v>27</v>
      </c>
      <c r="C26" s="3" t="n">
        <v>23</v>
      </c>
      <c r="D26" s="29" t="n">
        <f aca="false">B26/(B26+C26)</f>
        <v>0.54</v>
      </c>
      <c r="E26" s="3" t="n">
        <v>924</v>
      </c>
      <c r="F26" s="3" t="n">
        <v>1215</v>
      </c>
      <c r="G26" s="3" t="n">
        <v>0.76</v>
      </c>
      <c r="H26" s="31" t="n">
        <f aca="false">G26-'NBA Totals'!D26</f>
        <v>0.0313178294573641</v>
      </c>
      <c r="I26" s="32" t="n">
        <f aca="false">F26-'NBA Totals'!G26</f>
        <v>-2.27586206896558</v>
      </c>
    </row>
    <row r="27" customFormat="false" ht="25.6" hidden="false" customHeight="false" outlineLevel="0" collapsed="false">
      <c r="A27" s="28" t="s">
        <v>30</v>
      </c>
      <c r="B27" s="3" t="n">
        <v>56</v>
      </c>
      <c r="C27" s="3" t="n">
        <v>26</v>
      </c>
      <c r="D27" s="29" t="n">
        <f aca="false">B27/(B27+C27)</f>
        <v>0.682926829268293</v>
      </c>
      <c r="E27" s="3" t="n">
        <v>1459</v>
      </c>
      <c r="F27" s="3" t="n">
        <v>1948</v>
      </c>
      <c r="G27" s="3" t="n">
        <v>0.749</v>
      </c>
      <c r="H27" s="31" t="n">
        <f aca="false">G27-'NBA Totals'!D27</f>
        <v>0.011357414448669</v>
      </c>
      <c r="I27" s="32" t="n">
        <f aca="false">F27-'NBA Totals'!G27</f>
        <v>-51.1379310344828</v>
      </c>
    </row>
    <row r="28" customFormat="false" ht="25.6" hidden="false" customHeight="false" outlineLevel="0" collapsed="false">
      <c r="A28" s="28" t="s">
        <v>31</v>
      </c>
      <c r="B28" s="3" t="n">
        <v>40</v>
      </c>
      <c r="C28" s="3" t="n">
        <v>42</v>
      </c>
      <c r="D28" s="29" t="n">
        <f aca="false">B28/(B28+C28)</f>
        <v>0.487804878048781</v>
      </c>
      <c r="E28" s="3" t="n">
        <v>1618</v>
      </c>
      <c r="F28" s="3" t="n">
        <v>2125</v>
      </c>
      <c r="G28" s="3" t="n">
        <v>0.761</v>
      </c>
      <c r="H28" s="31" t="n">
        <f aca="false">G28-'NBA Totals'!D28</f>
        <v>0.021869565217391</v>
      </c>
      <c r="I28" s="32" t="n">
        <f aca="false">F28-'NBA Totals'!G28</f>
        <v>180</v>
      </c>
    </row>
    <row r="29" customFormat="false" ht="25.6" hidden="false" customHeight="false" outlineLevel="0" collapsed="false">
      <c r="A29" s="28" t="s">
        <v>32</v>
      </c>
      <c r="B29" s="3" t="n">
        <v>41</v>
      </c>
      <c r="C29" s="3" t="n">
        <v>41</v>
      </c>
      <c r="D29" s="29" t="n">
        <f aca="false">B29/(B29+C29)</f>
        <v>0.5</v>
      </c>
      <c r="E29" s="30" t="n">
        <v>1907</v>
      </c>
      <c r="F29" s="30" t="n">
        <v>2472</v>
      </c>
      <c r="G29" s="3" t="n">
        <v>0.771</v>
      </c>
      <c r="H29" s="31" t="n">
        <f aca="false">G29-'NBA Totals'!D29</f>
        <v>0.032363636363636</v>
      </c>
      <c r="I29" s="32" t="n">
        <f aca="false">F29-'NBA Totals'!G29</f>
        <v>461.172413793104</v>
      </c>
    </row>
    <row r="30" customFormat="false" ht="25.6" hidden="false" customHeight="false" outlineLevel="0" collapsed="false">
      <c r="A30" s="28" t="s">
        <v>33</v>
      </c>
      <c r="B30" s="3" t="n">
        <v>59</v>
      </c>
      <c r="C30" s="3" t="n">
        <v>23</v>
      </c>
      <c r="D30" s="29" t="n">
        <f aca="false">B30/(B30+C30)</f>
        <v>0.719512195121951</v>
      </c>
      <c r="E30" s="3" t="n">
        <v>1777</v>
      </c>
      <c r="F30" s="3" t="n">
        <v>2352</v>
      </c>
      <c r="G30" s="3" t="n">
        <v>0.756</v>
      </c>
      <c r="H30" s="31" t="n">
        <f aca="false">G30-'NBA Totals'!D30</f>
        <v>0.021682656826568</v>
      </c>
      <c r="I30" s="32" t="n">
        <f aca="false">F30-'NBA Totals'!G30</f>
        <v>283.777777777778</v>
      </c>
    </row>
    <row r="31" customFormat="false" ht="25.6" hidden="false" customHeight="false" outlineLevel="0" collapsed="false">
      <c r="A31" s="28" t="s">
        <v>34</v>
      </c>
      <c r="B31" s="3" t="n">
        <v>56</v>
      </c>
      <c r="C31" s="3" t="n">
        <v>26</v>
      </c>
      <c r="D31" s="29" t="n">
        <f aca="false">B31/(B31+C31)</f>
        <v>0.682926829268293</v>
      </c>
      <c r="E31" s="3" t="n">
        <v>1674</v>
      </c>
      <c r="F31" s="3" t="n">
        <v>2301</v>
      </c>
      <c r="G31" s="3" t="n">
        <v>0.728</v>
      </c>
      <c r="H31" s="31" t="n">
        <f aca="false">G31-'NBA Totals'!D31</f>
        <v>-0.00884210526315798</v>
      </c>
      <c r="I31" s="32" t="n">
        <f aca="false">F31-'NBA Totals'!G31</f>
        <v>258.62962962963</v>
      </c>
    </row>
    <row r="32" customFormat="false" ht="25.6" hidden="false" customHeight="false" outlineLevel="0" collapsed="false">
      <c r="A32" s="28" t="s">
        <v>35</v>
      </c>
      <c r="B32" s="3" t="n">
        <v>62</v>
      </c>
      <c r="C32" s="3" t="n">
        <v>20</v>
      </c>
      <c r="D32" s="29" t="n">
        <f aca="false">B32/(B32+C32)</f>
        <v>0.75609756097561</v>
      </c>
      <c r="E32" s="30" t="n">
        <v>1912</v>
      </c>
      <c r="F32" s="3" t="n">
        <v>2539</v>
      </c>
      <c r="G32" s="3" t="n">
        <v>0.753</v>
      </c>
      <c r="H32" s="31" t="n">
        <f aca="false">G32-'NBA Totals'!D32</f>
        <v>-0.00151263537906099</v>
      </c>
      <c r="I32" s="32" t="n">
        <f aca="false">F32-'NBA Totals'!G32</f>
        <v>431.222222222222</v>
      </c>
    </row>
    <row r="33" customFormat="false" ht="25.6" hidden="false" customHeight="false" outlineLevel="0" collapsed="false">
      <c r="A33" s="28" t="s">
        <v>36</v>
      </c>
      <c r="B33" s="3" t="n">
        <v>53</v>
      </c>
      <c r="C33" s="3" t="n">
        <v>29</v>
      </c>
      <c r="D33" s="29" t="n">
        <f aca="false">B33/(B33+C33)</f>
        <v>0.646341463414634</v>
      </c>
      <c r="E33" s="3" t="n">
        <v>1861</v>
      </c>
      <c r="F33" s="3" t="n">
        <v>2397</v>
      </c>
      <c r="G33" s="3" t="n">
        <v>0.776</v>
      </c>
      <c r="H33" s="31" t="n">
        <f aca="false">G33-'NBA Totals'!D33</f>
        <v>0.019445692883895</v>
      </c>
      <c r="I33" s="32" t="n">
        <f aca="false">F33-'NBA Totals'!G33</f>
        <v>377.740740740741</v>
      </c>
    </row>
    <row r="34" customFormat="false" ht="25.6" hidden="false" customHeight="false" outlineLevel="0" collapsed="false">
      <c r="A34" s="28" t="s">
        <v>37</v>
      </c>
      <c r="B34" s="3" t="n">
        <v>55</v>
      </c>
      <c r="C34" s="3" t="n">
        <v>27</v>
      </c>
      <c r="D34" s="29" t="n">
        <f aca="false">B34/(B34+C34)</f>
        <v>0.670731707317073</v>
      </c>
      <c r="E34" s="3" t="n">
        <v>2064</v>
      </c>
      <c r="F34" s="3" t="n">
        <v>2680</v>
      </c>
      <c r="G34" s="3" t="n">
        <v>0.77</v>
      </c>
      <c r="H34" s="31" t="n">
        <f aca="false">G34-'NBA Totals'!D34</f>
        <v>0.00655913978494604</v>
      </c>
      <c r="I34" s="32" t="n">
        <f aca="false">F34-'NBA Totals'!G34</f>
        <v>572.148148148148</v>
      </c>
    </row>
    <row r="35" customFormat="false" ht="25.6" hidden="false" customHeight="false" outlineLevel="0" collapsed="false">
      <c r="A35" s="28" t="s">
        <v>38</v>
      </c>
      <c r="B35" s="3" t="n">
        <v>54</v>
      </c>
      <c r="C35" s="3" t="n">
        <v>28</v>
      </c>
      <c r="D35" s="29" t="n">
        <f aca="false">B35/(B35+C35)</f>
        <v>0.658536585365854</v>
      </c>
      <c r="E35" s="3" t="n">
        <v>2159</v>
      </c>
      <c r="F35" s="3" t="n">
        <v>2716</v>
      </c>
      <c r="G35" s="3" t="n">
        <v>0.795</v>
      </c>
      <c r="H35" s="31" t="n">
        <f aca="false">G35-'NBA Totals'!D35</f>
        <v>0.0300877192982461</v>
      </c>
      <c r="I35" s="32" t="n">
        <f aca="false">F35-'NBA Totals'!G35</f>
        <v>628.444444444444</v>
      </c>
    </row>
    <row r="36" customFormat="false" ht="25.6" hidden="false" customHeight="false" outlineLevel="0" collapsed="false">
      <c r="A36" s="28" t="s">
        <v>39</v>
      </c>
      <c r="B36" s="3" t="n">
        <v>55</v>
      </c>
      <c r="C36" s="3" t="n">
        <v>27</v>
      </c>
      <c r="D36" s="29" t="n">
        <f aca="false">B36/(B36+C36)</f>
        <v>0.670731707317073</v>
      </c>
      <c r="E36" s="3" t="n">
        <v>2051</v>
      </c>
      <c r="F36" s="3" t="n">
        <v>2594</v>
      </c>
      <c r="G36" s="3" t="n">
        <v>0.791</v>
      </c>
      <c r="H36" s="31" t="n">
        <f aca="false">G36-'NBA Totals'!D36</f>
        <v>0.023638888888889</v>
      </c>
      <c r="I36" s="32" t="n">
        <f aca="false">F36-'NBA Totals'!G36</f>
        <v>503.56</v>
      </c>
    </row>
    <row r="37" customFormat="false" ht="25.6" hidden="false" customHeight="false" outlineLevel="0" collapsed="false">
      <c r="A37" s="28" t="s">
        <v>40</v>
      </c>
      <c r="B37" s="3" t="n">
        <v>28</v>
      </c>
      <c r="C37" s="3" t="n">
        <v>54</v>
      </c>
      <c r="D37" s="29" t="n">
        <f aca="false">B37/(B37+C37)</f>
        <v>0.341463414634146</v>
      </c>
      <c r="E37" s="3" t="n">
        <v>1681</v>
      </c>
      <c r="F37" s="3" t="n">
        <v>2200</v>
      </c>
      <c r="G37" s="3" t="n">
        <v>0.764</v>
      </c>
      <c r="H37" s="31" t="n">
        <f aca="false">G37-'NBA Totals'!D37</f>
        <v>-0.00232302405498297</v>
      </c>
      <c r="I37" s="32" t="n">
        <f aca="false">F37-'NBA Totals'!G37</f>
        <v>30.0434782608695</v>
      </c>
    </row>
    <row r="38" customFormat="false" ht="25.6" hidden="false" customHeight="false" outlineLevel="0" collapsed="false">
      <c r="A38" s="28" t="s">
        <v>41</v>
      </c>
      <c r="B38" s="3" t="n">
        <v>36</v>
      </c>
      <c r="C38" s="3" t="n">
        <v>46</v>
      </c>
      <c r="D38" s="29" t="n">
        <f aca="false">B38/(B38+C38)</f>
        <v>0.439024390243902</v>
      </c>
      <c r="E38" s="3" t="n">
        <v>1900</v>
      </c>
      <c r="F38" s="3" t="n">
        <v>2499</v>
      </c>
      <c r="G38" s="3" t="n">
        <v>0.76</v>
      </c>
      <c r="H38" s="31" t="n">
        <f aca="false">G38-'NBA Totals'!D38</f>
        <v>-0.000655737704918002</v>
      </c>
      <c r="I38" s="32" t="n">
        <f aca="false">F38-'NBA Totals'!G38</f>
        <v>214</v>
      </c>
    </row>
    <row r="39" customFormat="false" ht="25.6" hidden="false" customHeight="false" outlineLevel="0" collapsed="false">
      <c r="A39" s="28" t="s">
        <v>42</v>
      </c>
      <c r="B39" s="3" t="n">
        <v>32</v>
      </c>
      <c r="C39" s="3" t="n">
        <v>50</v>
      </c>
      <c r="D39" s="29" t="n">
        <f aca="false">B39/(B39+C39)</f>
        <v>0.390243902439024</v>
      </c>
      <c r="E39" s="3" t="n">
        <v>1949</v>
      </c>
      <c r="F39" s="3" t="n">
        <v>2683</v>
      </c>
      <c r="G39" s="3" t="n">
        <v>0.726</v>
      </c>
      <c r="H39" s="31" t="n">
        <f aca="false">G39-'NBA Totals'!D39</f>
        <v>-0.0297755775577561</v>
      </c>
      <c r="I39" s="32" t="n">
        <f aca="false">F39-'NBA Totals'!G39</f>
        <v>411</v>
      </c>
    </row>
    <row r="40" customFormat="false" ht="25.6" hidden="false" customHeight="false" outlineLevel="0" collapsed="false">
      <c r="A40" s="28" t="s">
        <v>43</v>
      </c>
      <c r="B40" s="3" t="n">
        <v>36</v>
      </c>
      <c r="C40" s="3" t="n">
        <v>46</v>
      </c>
      <c r="D40" s="29" t="n">
        <f aca="false">B40/(B40+C40)</f>
        <v>0.439024390243902</v>
      </c>
      <c r="E40" s="3" t="n">
        <v>1757</v>
      </c>
      <c r="F40" s="3" t="n">
        <v>2280</v>
      </c>
      <c r="G40" s="3" t="n">
        <v>0.771</v>
      </c>
      <c r="H40" s="31" t="n">
        <f aca="false">G40-'NBA Totals'!D40</f>
        <v>0.00909523809523805</v>
      </c>
      <c r="I40" s="32" t="n">
        <f aca="false">F40-'NBA Totals'!G40</f>
        <v>82.2608695652175</v>
      </c>
    </row>
    <row r="41" customFormat="false" ht="25.6" hidden="false" customHeight="false" outlineLevel="0" collapsed="false">
      <c r="A41" s="28" t="s">
        <v>44</v>
      </c>
      <c r="B41" s="3" t="n">
        <v>41</v>
      </c>
      <c r="C41" s="3" t="n">
        <v>41</v>
      </c>
      <c r="D41" s="29" t="n">
        <f aca="false">B41/(B41+C41)</f>
        <v>0.5</v>
      </c>
      <c r="E41" s="3" t="n">
        <v>1673</v>
      </c>
      <c r="F41" s="3" t="n">
        <v>2204</v>
      </c>
      <c r="G41" s="3" t="n">
        <v>0.759</v>
      </c>
      <c r="H41" s="31" t="n">
        <f aca="false">G41-'NBA Totals'!D41</f>
        <v>-0.00194276094276102</v>
      </c>
      <c r="I41" s="32" t="n">
        <f aca="false">F41-'NBA Totals'!G41</f>
        <v>-6.47826086956502</v>
      </c>
    </row>
    <row r="42" customFormat="false" ht="25.6" hidden="false" customHeight="false" outlineLevel="0" collapsed="false">
      <c r="A42" s="28" t="s">
        <v>45</v>
      </c>
      <c r="B42" s="3" t="n">
        <v>53</v>
      </c>
      <c r="C42" s="3" t="n">
        <v>29</v>
      </c>
      <c r="D42" s="29" t="n">
        <f aca="false">B42/(B42+C42)</f>
        <v>0.646341463414634</v>
      </c>
      <c r="E42" s="3" t="n">
        <v>1626</v>
      </c>
      <c r="F42" s="3" t="n">
        <v>2189</v>
      </c>
      <c r="G42" s="3" t="n">
        <v>0.743</v>
      </c>
      <c r="H42" s="31" t="n">
        <f aca="false">G42-'NBA Totals'!D42</f>
        <v>0.00448409893992896</v>
      </c>
      <c r="I42" s="32" t="n">
        <f aca="false">F42-'NBA Totals'!G42</f>
        <v>89.8695652173915</v>
      </c>
    </row>
    <row r="43" customFormat="false" ht="25.6" hidden="false" customHeight="false" outlineLevel="0" collapsed="false">
      <c r="A43" s="28" t="s">
        <v>46</v>
      </c>
      <c r="B43" s="3" t="n">
        <v>46</v>
      </c>
      <c r="C43" s="3" t="n">
        <v>36</v>
      </c>
      <c r="D43" s="29" t="n">
        <f aca="false">B43/(B43+C43)</f>
        <v>0.560975609756098</v>
      </c>
      <c r="E43" s="3" t="n">
        <v>1635</v>
      </c>
      <c r="F43" s="3" t="n">
        <v>2157</v>
      </c>
      <c r="G43" s="3" t="n">
        <v>0.758</v>
      </c>
      <c r="H43" s="31" t="n">
        <f aca="false">G43-'NBA Totals'!D43</f>
        <v>0.013244755244755</v>
      </c>
      <c r="I43" s="32" t="n">
        <f aca="false">F43-'NBA Totals'!G43</f>
        <v>27.7391304347825</v>
      </c>
    </row>
    <row r="44" customFormat="false" ht="25.6" hidden="false" customHeight="false" outlineLevel="0" collapsed="false">
      <c r="A44" s="28" t="s">
        <v>47</v>
      </c>
      <c r="B44" s="3" t="n">
        <v>57</v>
      </c>
      <c r="C44" s="3" t="n">
        <v>25</v>
      </c>
      <c r="D44" s="29" t="n">
        <f aca="false">B44/(B44+C44)</f>
        <v>0.695121951219512</v>
      </c>
      <c r="E44" s="3" t="n">
        <v>1810</v>
      </c>
      <c r="F44" s="3" t="n">
        <v>2430</v>
      </c>
      <c r="G44" s="3" t="n">
        <v>0.745</v>
      </c>
      <c r="H44" s="31" t="n">
        <f aca="false">G44-'NBA Totals'!D44</f>
        <v>-0.00586505190311404</v>
      </c>
      <c r="I44" s="32" t="n">
        <f aca="false">F44-'NBA Totals'!G44</f>
        <v>278.565217391305</v>
      </c>
    </row>
    <row r="45" customFormat="false" ht="25.6" hidden="false" customHeight="false" outlineLevel="0" collapsed="false">
      <c r="A45" s="28" t="s">
        <v>48</v>
      </c>
      <c r="B45" s="3" t="n">
        <v>55</v>
      </c>
      <c r="C45" s="3" t="n">
        <v>27</v>
      </c>
      <c r="D45" s="29" t="n">
        <f aca="false">B45/(B45+C45)</f>
        <v>0.670731707317073</v>
      </c>
      <c r="E45" s="3" t="n">
        <v>1906</v>
      </c>
      <c r="F45" s="3" t="n">
        <v>2466</v>
      </c>
      <c r="G45" s="3" t="n">
        <v>0.773</v>
      </c>
      <c r="H45" s="31" t="n">
        <f aca="false">G45-'NBA Totals'!D45</f>
        <v>0.006812949640288</v>
      </c>
      <c r="I45" s="32" t="n">
        <f aca="false">F45-'NBA Totals'!G45</f>
        <v>396.227272727273</v>
      </c>
    </row>
    <row r="46" customFormat="false" ht="25.6" hidden="false" customHeight="false" outlineLevel="0" collapsed="false">
      <c r="A46" s="28" t="s">
        <v>49</v>
      </c>
      <c r="B46" s="3" t="n">
        <v>50</v>
      </c>
      <c r="C46" s="3" t="n">
        <v>32</v>
      </c>
      <c r="D46" s="29" t="n">
        <f aca="false">B46/(B46+C46)</f>
        <v>0.609756097560976</v>
      </c>
      <c r="E46" s="3" t="n">
        <v>1765</v>
      </c>
      <c r="F46" s="3" t="n">
        <v>2299</v>
      </c>
      <c r="G46" s="3" t="n">
        <v>0.768</v>
      </c>
      <c r="H46" s="31" t="n">
        <f aca="false">G46-'NBA Totals'!D46</f>
        <v>0.015349823321555</v>
      </c>
      <c r="I46" s="32" t="n">
        <f aca="false">F46-'NBA Totals'!G46</f>
        <v>189.681818181818</v>
      </c>
    </row>
    <row r="47" customFormat="false" ht="25.6" hidden="false" customHeight="false" outlineLevel="0" collapsed="false">
      <c r="A47" s="28" t="s">
        <v>50</v>
      </c>
      <c r="B47" s="3" t="n">
        <v>49</v>
      </c>
      <c r="C47" s="3" t="n">
        <v>33</v>
      </c>
      <c r="D47" s="29" t="n">
        <f aca="false">B47/(B47+C47)</f>
        <v>0.597560975609756</v>
      </c>
      <c r="E47" s="3" t="n">
        <v>1749</v>
      </c>
      <c r="F47" s="3" t="n">
        <v>2329</v>
      </c>
      <c r="G47" s="3" t="n">
        <v>0.751</v>
      </c>
      <c r="H47" s="31" t="n">
        <f aca="false">G47-'NBA Totals'!D47</f>
        <v>-0.00252112676056304</v>
      </c>
      <c r="I47" s="32" t="n">
        <f aca="false">F47-'NBA Totals'!G47</f>
        <v>214.590909090909</v>
      </c>
    </row>
    <row r="48" customFormat="false" ht="25.6" hidden="false" customHeight="false" outlineLevel="0" collapsed="false">
      <c r="A48" s="28" t="s">
        <v>51</v>
      </c>
      <c r="B48" s="3" t="n">
        <v>34</v>
      </c>
      <c r="C48" s="3" t="n">
        <v>48</v>
      </c>
      <c r="D48" s="29" t="n">
        <f aca="false">B48/(B48+C48)</f>
        <v>0.414634146341463</v>
      </c>
      <c r="E48" s="3" t="n">
        <v>1791</v>
      </c>
      <c r="F48" s="3" t="n">
        <v>2345</v>
      </c>
      <c r="G48" s="3" t="n">
        <v>0.764</v>
      </c>
      <c r="H48" s="31" t="n">
        <f aca="false">G48-'NBA Totals'!D48</f>
        <v>0.0130974729241881</v>
      </c>
      <c r="I48" s="32" t="n">
        <f aca="false">F48-'NBA Totals'!G48</f>
        <v>274.045454545455</v>
      </c>
    </row>
    <row r="49" customFormat="false" ht="25.6" hidden="false" customHeight="false" outlineLevel="0" collapsed="false">
      <c r="A49" s="28" t="s">
        <v>52</v>
      </c>
      <c r="B49" s="3" t="n">
        <v>42</v>
      </c>
      <c r="C49" s="3" t="n">
        <v>40</v>
      </c>
      <c r="D49" s="29" t="n">
        <f aca="false">B49/(B49+C49)</f>
        <v>0.51219512195122</v>
      </c>
      <c r="E49" s="3" t="n">
        <v>1780</v>
      </c>
      <c r="F49" s="3" t="n">
        <v>2337</v>
      </c>
      <c r="G49" s="3" t="n">
        <v>0.762</v>
      </c>
      <c r="H49" s="31" t="n">
        <f aca="false">G49-'NBA Totals'!D49</f>
        <v>0.01107063197026</v>
      </c>
      <c r="I49" s="32" t="n">
        <f aca="false">F49-'NBA Totals'!G49</f>
        <v>-161.166666666667</v>
      </c>
    </row>
    <row r="50" customFormat="false" ht="25.6" hidden="false" customHeight="false" outlineLevel="0" collapsed="false">
      <c r="A50" s="28" t="s">
        <v>53</v>
      </c>
      <c r="B50" s="3" t="n">
        <v>32</v>
      </c>
      <c r="C50" s="3" t="n">
        <v>50</v>
      </c>
      <c r="D50" s="29" t="n">
        <f aca="false">B50/(B50+C50)</f>
        <v>0.390243902439024</v>
      </c>
      <c r="E50" s="3" t="n">
        <v>1535</v>
      </c>
      <c r="F50" s="3" t="n">
        <v>2082</v>
      </c>
      <c r="G50" s="3" t="n">
        <v>0.737</v>
      </c>
      <c r="H50" s="31" t="n">
        <f aca="false">G50-'NBA Totals'!D50</f>
        <v>-0.0288730158730161</v>
      </c>
      <c r="I50" s="32" t="n">
        <f aca="false">F50-'NBA Totals'!G50</f>
        <v>-230.944444444444</v>
      </c>
    </row>
    <row r="51" customFormat="false" ht="25.6" hidden="false" customHeight="false" outlineLevel="0" collapsed="false">
      <c r="A51" s="28" t="s">
        <v>54</v>
      </c>
      <c r="B51" s="3" t="n">
        <v>30</v>
      </c>
      <c r="C51" s="3" t="n">
        <v>52</v>
      </c>
      <c r="D51" s="29" t="n">
        <f aca="false">B51/(B51+C51)</f>
        <v>0.365853658536585</v>
      </c>
      <c r="E51" s="3" t="n">
        <v>1737</v>
      </c>
      <c r="F51" s="3" t="n">
        <v>2235</v>
      </c>
      <c r="G51" s="3" t="n">
        <v>0.777</v>
      </c>
      <c r="H51" s="31" t="n">
        <f aca="false">G51-'NBA Totals'!D51</f>
        <v>0.005346456692913</v>
      </c>
      <c r="I51" s="32" t="n">
        <f aca="false">F51-'NBA Totals'!G51</f>
        <v>-94</v>
      </c>
    </row>
    <row r="52" customFormat="false" ht="25.6" hidden="false" customHeight="false" outlineLevel="0" collapsed="false">
      <c r="A52" s="28" t="s">
        <v>55</v>
      </c>
      <c r="B52" s="3" t="n">
        <v>38</v>
      </c>
      <c r="C52" s="3" t="n">
        <v>44</v>
      </c>
      <c r="D52" s="29" t="n">
        <f aca="false">B52/(B52+C52)</f>
        <v>0.463414634146342</v>
      </c>
      <c r="E52" s="30" t="n">
        <v>1931</v>
      </c>
      <c r="F52" s="3" t="n">
        <v>2437</v>
      </c>
      <c r="G52" s="3" t="n">
        <v>0.792</v>
      </c>
      <c r="H52" s="31" t="n">
        <f aca="false">G52-'NBA Totals'!D52</f>
        <v>0.033106719367589</v>
      </c>
      <c r="I52" s="32" t="n">
        <f aca="false">F52-'NBA Totals'!G52</f>
        <v>6.05882352941171</v>
      </c>
    </row>
    <row r="53" customFormat="false" ht="25.6" hidden="false" customHeight="false" outlineLevel="0" collapsed="false">
      <c r="A53" s="28" t="s">
        <v>56</v>
      </c>
      <c r="B53" s="3" t="n">
        <v>49</v>
      </c>
      <c r="C53" s="3" t="n">
        <v>33</v>
      </c>
      <c r="D53" s="29" t="n">
        <f aca="false">B53/(B53+C53)</f>
        <v>0.597560975609756</v>
      </c>
      <c r="E53" s="30" t="n">
        <v>2336</v>
      </c>
      <c r="F53" s="30" t="n">
        <v>2999</v>
      </c>
      <c r="G53" s="30" t="n">
        <v>0.779</v>
      </c>
      <c r="H53" s="31" t="n">
        <f aca="false">G53-'NBA Totals'!D53</f>
        <v>0.032205128205128</v>
      </c>
      <c r="I53" s="32" t="n">
        <f aca="false">F53-'NBA Totals'!G53</f>
        <v>132</v>
      </c>
    </row>
    <row r="54" customFormat="false" ht="25.6" hidden="false" customHeight="false" outlineLevel="0" collapsed="false">
      <c r="A54" s="28" t="s">
        <v>57</v>
      </c>
      <c r="B54" s="3" t="n">
        <v>48</v>
      </c>
      <c r="C54" s="3" t="n">
        <v>34</v>
      </c>
      <c r="D54" s="29" t="n">
        <f aca="false">B54/(B54+C54)</f>
        <v>0.585365853658537</v>
      </c>
      <c r="E54" s="30" t="n">
        <v>2327</v>
      </c>
      <c r="F54" s="30" t="n">
        <v>3078</v>
      </c>
      <c r="G54" s="3" t="n">
        <v>0.756</v>
      </c>
      <c r="H54" s="31" t="n">
        <f aca="false">G54-'NBA Totals'!D54</f>
        <v>0.012880733944954</v>
      </c>
      <c r="I54" s="32" t="n">
        <f aca="false">F54-'NBA Totals'!G54</f>
        <v>80.7647058823532</v>
      </c>
    </row>
    <row r="55" customFormat="false" ht="25.6" hidden="false" customHeight="false" outlineLevel="0" collapsed="false">
      <c r="A55" s="28" t="s">
        <v>58</v>
      </c>
      <c r="B55" s="3" t="n">
        <v>39</v>
      </c>
      <c r="C55" s="3" t="n">
        <v>43</v>
      </c>
      <c r="D55" s="29" t="n">
        <f aca="false">B55/(B55+C55)</f>
        <v>0.475609756097561</v>
      </c>
      <c r="E55" s="30" t="n">
        <v>2434</v>
      </c>
      <c r="F55" s="30" t="n">
        <v>3270</v>
      </c>
      <c r="G55" s="3" t="n">
        <v>0.744</v>
      </c>
      <c r="H55" s="31" t="n">
        <f aca="false">G55-'NBA Totals'!D55</f>
        <v>-0.006741839762611</v>
      </c>
      <c r="I55" s="32" t="n">
        <f aca="false">F55-'NBA Totals'!G55</f>
        <v>112</v>
      </c>
    </row>
    <row r="56" customFormat="false" ht="25.6" hidden="false" customHeight="false" outlineLevel="0" collapsed="false">
      <c r="A56" s="28" t="s">
        <v>59</v>
      </c>
      <c r="B56" s="3" t="n">
        <v>16</v>
      </c>
      <c r="C56" s="3" t="n">
        <v>66</v>
      </c>
      <c r="D56" s="29" t="n">
        <f aca="false">B56/(B56+C56)</f>
        <v>0.195121951219512</v>
      </c>
      <c r="E56" s="3" t="n">
        <v>2080</v>
      </c>
      <c r="F56" s="3" t="n">
        <v>2950</v>
      </c>
      <c r="G56" s="3" t="n">
        <v>0.705</v>
      </c>
      <c r="H56" s="31" t="n">
        <f aca="false">G56-'NBA Totals'!D56</f>
        <v>-0.00928571428571401</v>
      </c>
      <c r="I56" s="32" t="n">
        <f aca="false">F56-'NBA Totals'!G56</f>
        <v>-330.642857142857</v>
      </c>
    </row>
    <row r="57" customFormat="false" ht="25.6" hidden="false" customHeight="false" outlineLevel="0" collapsed="false"/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/>
    <row r="84" customFormat="false" ht="19.7" hidden="false" customHeight="false" outlineLevel="0" collapsed="false"/>
    <row r="85" customFormat="false" ht="19.7" hidden="false" customHeight="false" outlineLevel="0" collapsed="false">
      <c r="H85" s="31" t="n">
        <f aca="false">MIN(H8:H82)</f>
        <v>-0.0297755775577561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  <hyperlink ref="A55" r:id="rId55" display="1969-70"/>
    <hyperlink ref="A56" r:id="rId56" display="1968-69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57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K68" activeCellId="0" sqref="AK68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21</v>
      </c>
      <c r="C1" s="3" t="n">
        <v>61</v>
      </c>
      <c r="D1" s="29" t="n">
        <f aca="false">B1/(B1+C1)</f>
        <v>0.25609756097561</v>
      </c>
      <c r="E1" s="3" t="n">
        <v>1329</v>
      </c>
      <c r="F1" s="3" t="n">
        <v>1680</v>
      </c>
      <c r="G1" s="3" t="n">
        <v>0.791</v>
      </c>
      <c r="H1" s="31" t="n">
        <f aca="false">G1-'NBA Totals'!D1</f>
        <v>0.00758986175115206</v>
      </c>
      <c r="I1" s="32" t="n">
        <f aca="false">F1-'NBA Totals'!G1</f>
        <v>12.9000000000001</v>
      </c>
    </row>
    <row r="2" customFormat="false" ht="25.6" hidden="false" customHeight="false" outlineLevel="0" collapsed="false">
      <c r="A2" s="28" t="s">
        <v>1</v>
      </c>
      <c r="B2" s="3" t="n">
        <v>33</v>
      </c>
      <c r="C2" s="3" t="n">
        <v>49</v>
      </c>
      <c r="D2" s="29" t="n">
        <f aca="false">B2/(B2+C2)</f>
        <v>0.402439024390244</v>
      </c>
      <c r="E2" s="3" t="n">
        <v>1609</v>
      </c>
      <c r="F2" s="3" t="n">
        <v>2021</v>
      </c>
      <c r="G2" s="3" t="n">
        <v>0.796</v>
      </c>
      <c r="H2" s="31" t="n">
        <f aca="false">G2-'NBA Totals'!D2</f>
        <v>0.013021276595745</v>
      </c>
      <c r="I2" s="32" t="n">
        <f aca="false">F2-'NBA Totals'!G2</f>
        <v>219.8</v>
      </c>
    </row>
    <row r="3" customFormat="false" ht="25.6" hidden="false" customHeight="false" outlineLevel="0" collapsed="false">
      <c r="A3" s="28" t="s">
        <v>2</v>
      </c>
      <c r="B3" s="3" t="n">
        <v>27</v>
      </c>
      <c r="C3" s="3" t="n">
        <v>55</v>
      </c>
      <c r="D3" s="29" t="n">
        <f aca="false">B3/(B3+C3)</f>
        <v>0.329268292682927</v>
      </c>
      <c r="E3" s="3" t="n">
        <v>1346</v>
      </c>
      <c r="F3" s="3" t="n">
        <v>1771</v>
      </c>
      <c r="G3" s="3" t="n">
        <v>0.76</v>
      </c>
      <c r="H3" s="31" t="n">
        <f aca="false">G3-'NBA Totals'!D3</f>
        <v>-0.011689497716895</v>
      </c>
      <c r="I3" s="32" t="n">
        <f aca="false">F3-'NBA Totals'!G3</f>
        <v>94.2666666666667</v>
      </c>
    </row>
    <row r="4" customFormat="false" ht="25.6" hidden="false" customHeight="false" outlineLevel="0" collapsed="false">
      <c r="A4" s="28" t="s">
        <v>3</v>
      </c>
      <c r="B4" s="3" t="n">
        <v>42</v>
      </c>
      <c r="C4" s="3" t="n">
        <v>30</v>
      </c>
      <c r="D4" s="29" t="n">
        <f aca="false">B4/(B4+C4)</f>
        <v>0.583333333333333</v>
      </c>
      <c r="E4" s="3" t="n">
        <v>1282</v>
      </c>
      <c r="F4" s="3" t="n">
        <v>1558</v>
      </c>
      <c r="G4" s="3" t="n">
        <v>0.823</v>
      </c>
      <c r="H4" s="31" t="n">
        <f aca="false">G4-'NBA Totals'!D4</f>
        <v>0.043183486238532</v>
      </c>
      <c r="I4" s="32" t="n">
        <f aca="false">F4-'NBA Totals'!G4</f>
        <v>95.7333333333334</v>
      </c>
    </row>
    <row r="5" customFormat="false" ht="25.6" hidden="false" customHeight="false" outlineLevel="0" collapsed="false">
      <c r="A5" s="28" t="s">
        <v>4</v>
      </c>
      <c r="B5" s="3" t="n">
        <v>35</v>
      </c>
      <c r="C5" s="3" t="n">
        <v>39</v>
      </c>
      <c r="D5" s="29" t="n">
        <f aca="false">B5/(B5+C5)</f>
        <v>0.472972972972973</v>
      </c>
      <c r="E5" s="3" t="n">
        <v>1312</v>
      </c>
      <c r="F5" s="3" t="n">
        <v>1632</v>
      </c>
      <c r="G5" s="3" t="n">
        <v>0.804</v>
      </c>
      <c r="H5" s="31" t="n">
        <f aca="false">G5-'NBA Totals'!D5</f>
        <v>0.0291082251082251</v>
      </c>
      <c r="I5" s="32" t="n">
        <f aca="false">F5-'NBA Totals'!G5</f>
        <v>105.233333333333</v>
      </c>
    </row>
    <row r="6" customFormat="false" ht="25.6" hidden="false" customHeight="false" outlineLevel="0" collapsed="false">
      <c r="A6" s="28" t="s">
        <v>5</v>
      </c>
      <c r="B6" s="3" t="n">
        <v>53</v>
      </c>
      <c r="C6" s="3" t="n">
        <v>29</v>
      </c>
      <c r="D6" s="29" t="n">
        <f aca="false">B6/(B6+C6)</f>
        <v>0.646341463414634</v>
      </c>
      <c r="E6" s="3" t="n">
        <v>1558</v>
      </c>
      <c r="F6" s="3" t="n">
        <v>1914</v>
      </c>
      <c r="G6" s="3" t="n">
        <v>0.814</v>
      </c>
      <c r="H6" s="31" t="n">
        <f aca="false">G6-'NBA Totals'!D6</f>
        <v>0.0477662337662339</v>
      </c>
      <c r="I6" s="32" t="n">
        <f aca="false">F6-'NBA Totals'!G6</f>
        <v>142.5</v>
      </c>
    </row>
    <row r="7" customFormat="false" ht="25.6" hidden="false" customHeight="false" outlineLevel="0" collapsed="false">
      <c r="A7" s="28" t="s">
        <v>6</v>
      </c>
      <c r="B7" s="3" t="n">
        <v>49</v>
      </c>
      <c r="C7" s="3" t="n">
        <v>33</v>
      </c>
      <c r="D7" s="29" t="n">
        <f aca="false">B7/(B7+C7)</f>
        <v>0.597560975609756</v>
      </c>
      <c r="E7" s="3" t="n">
        <v>1372</v>
      </c>
      <c r="F7" s="3" t="n">
        <v>1715</v>
      </c>
      <c r="G7" s="3" t="n">
        <v>0.8</v>
      </c>
      <c r="H7" s="31" t="n">
        <f aca="false">G7-'NBA Totals'!D7</f>
        <v>0.0350230414746541</v>
      </c>
      <c r="I7" s="32" t="n">
        <f aca="false">F7-'NBA Totals'!G7</f>
        <v>48.7</v>
      </c>
    </row>
    <row r="8" customFormat="false" ht="25.6" hidden="false" customHeight="false" outlineLevel="0" collapsed="false">
      <c r="A8" s="28" t="s">
        <v>7</v>
      </c>
      <c r="B8" s="3" t="n">
        <v>41</v>
      </c>
      <c r="C8" s="3" t="n">
        <v>41</v>
      </c>
      <c r="D8" s="29" t="n">
        <f aca="false">B8/(B8+C8)</f>
        <v>0.5</v>
      </c>
      <c r="E8" s="3" t="n">
        <v>1513</v>
      </c>
      <c r="F8" s="3" t="n">
        <v>1940</v>
      </c>
      <c r="G8" s="3" t="n">
        <v>0.78</v>
      </c>
      <c r="H8" s="31" t="n">
        <f aca="false">G8-'NBA Totals'!D8</f>
        <v>0.00943722943722902</v>
      </c>
      <c r="I8" s="32" t="n">
        <f aca="false">F8-'NBA Totals'!G8</f>
        <v>157.9</v>
      </c>
    </row>
    <row r="9" customFormat="false" ht="25.6" hidden="false" customHeight="false" outlineLevel="0" collapsed="false">
      <c r="A9" s="28" t="s">
        <v>8</v>
      </c>
      <c r="B9" s="3" t="n">
        <v>44</v>
      </c>
      <c r="C9" s="3" t="n">
        <v>38</v>
      </c>
      <c r="D9" s="29" t="n">
        <f aca="false">B9/(B9+C9)</f>
        <v>0.536585365853659</v>
      </c>
      <c r="E9" s="3" t="n">
        <v>1424</v>
      </c>
      <c r="F9" s="3" t="n">
        <v>1889</v>
      </c>
      <c r="G9" s="3" t="n">
        <v>0.754</v>
      </c>
      <c r="H9" s="31" t="n">
        <f aca="false">G9-'NBA Totals'!D9</f>
        <v>-0.00241025641025605</v>
      </c>
      <c r="I9" s="32" t="n">
        <f aca="false">F9-'NBA Totals'!G9</f>
        <v>98.9333333333334</v>
      </c>
    </row>
    <row r="10" customFormat="false" ht="25.6" hidden="false" customHeight="false" outlineLevel="0" collapsed="false">
      <c r="A10" s="28" t="s">
        <v>9</v>
      </c>
      <c r="B10" s="3" t="n">
        <v>51</v>
      </c>
      <c r="C10" s="3" t="n">
        <v>31</v>
      </c>
      <c r="D10" s="29" t="n">
        <f aca="false">B10/(B10+C10)</f>
        <v>0.621951219512195</v>
      </c>
      <c r="E10" s="3" t="n">
        <v>1272</v>
      </c>
      <c r="F10" s="3" t="n">
        <v>1589</v>
      </c>
      <c r="G10" s="30" t="n">
        <v>0.801</v>
      </c>
      <c r="H10" s="31" t="n">
        <f aca="false">G10-'NBA Totals'!D10</f>
        <v>0.051</v>
      </c>
      <c r="I10" s="32" t="n">
        <f aca="false">F10-'NBA Totals'!G10</f>
        <v>-164.533333333333</v>
      </c>
    </row>
    <row r="11" customFormat="false" ht="25.6" hidden="false" customHeight="false" outlineLevel="0" collapsed="false">
      <c r="A11" s="28" t="s">
        <v>10</v>
      </c>
      <c r="B11" s="3" t="n">
        <v>54</v>
      </c>
      <c r="C11" s="3" t="n">
        <v>28</v>
      </c>
      <c r="D11" s="29" t="n">
        <f aca="false">B11/(B11+C11)</f>
        <v>0.658536585365854</v>
      </c>
      <c r="E11" s="3" t="n">
        <v>1569</v>
      </c>
      <c r="F11" s="3" t="n">
        <v>1926</v>
      </c>
      <c r="G11" s="30" t="n">
        <v>0.815</v>
      </c>
      <c r="H11" s="31" t="n">
        <f aca="false">G11-'NBA Totals'!D11</f>
        <v>0.060762711864407</v>
      </c>
      <c r="I11" s="32" t="n">
        <f aca="false">F11-'NBA Totals'!G11</f>
        <v>116.8</v>
      </c>
    </row>
    <row r="12" customFormat="false" ht="25.6" hidden="false" customHeight="false" outlineLevel="0" collapsed="false">
      <c r="A12" s="28" t="s">
        <v>11</v>
      </c>
      <c r="B12" s="3" t="n">
        <v>33</v>
      </c>
      <c r="C12" s="3" t="n">
        <v>49</v>
      </c>
      <c r="D12" s="29" t="n">
        <f aca="false">B12/(B12+C12)</f>
        <v>0.402439024390244</v>
      </c>
      <c r="E12" s="3" t="n">
        <v>1304</v>
      </c>
      <c r="F12" s="3" t="n">
        <v>1680</v>
      </c>
      <c r="G12" s="3" t="n">
        <v>0.776</v>
      </c>
      <c r="H12" s="31" t="n">
        <f aca="false">G12-'NBA Totals'!D12</f>
        <v>0.023747747747748</v>
      </c>
      <c r="I12" s="32" t="n">
        <f aca="false">F12-'NBA Totals'!G12</f>
        <v>-17.9333333333334</v>
      </c>
    </row>
    <row r="13" customFormat="false" ht="25.6" hidden="false" customHeight="false" outlineLevel="0" collapsed="false">
      <c r="A13" s="28" t="s">
        <v>12</v>
      </c>
      <c r="B13" s="3" t="n">
        <v>28</v>
      </c>
      <c r="C13" s="3" t="n">
        <v>38</v>
      </c>
      <c r="D13" s="29" t="n">
        <f aca="false">B13/(B13+C13)</f>
        <v>0.424242424242424</v>
      </c>
      <c r="E13" s="3" t="n">
        <v>1133</v>
      </c>
      <c r="F13" s="3" t="n">
        <v>1423</v>
      </c>
      <c r="G13" s="3" t="n">
        <v>0.796</v>
      </c>
      <c r="H13" s="31" t="n">
        <f aca="false">G13-'NBA Totals'!D13</f>
        <v>0.0448888888888891</v>
      </c>
      <c r="I13" s="32" t="n">
        <f aca="false">F13-'NBA Totals'!G13</f>
        <v>36.8666666666666</v>
      </c>
    </row>
    <row r="14" customFormat="false" ht="25.6" hidden="false" customHeight="false" outlineLevel="0" collapsed="false">
      <c r="A14" s="28" t="s">
        <v>13</v>
      </c>
      <c r="B14" s="3" t="n">
        <v>48</v>
      </c>
      <c r="C14" s="3" t="n">
        <v>34</v>
      </c>
      <c r="D14" s="29" t="n">
        <f aca="false">B14/(B14+C14)</f>
        <v>0.585365853658537</v>
      </c>
      <c r="E14" s="3" t="n">
        <v>1476</v>
      </c>
      <c r="F14" s="3" t="n">
        <v>1835</v>
      </c>
      <c r="G14" s="3" t="n">
        <v>0.804</v>
      </c>
      <c r="H14" s="31" t="n">
        <f aca="false">G14-'NBA Totals'!D14</f>
        <v>0.0417049180327871</v>
      </c>
      <c r="I14" s="32" t="n">
        <f aca="false">F14-'NBA Totals'!G14</f>
        <v>-34.9666666666667</v>
      </c>
    </row>
    <row r="15" customFormat="false" ht="25.6" hidden="false" customHeight="false" outlineLevel="0" collapsed="false">
      <c r="A15" s="28" t="s">
        <v>14</v>
      </c>
      <c r="B15" s="3" t="n">
        <v>50</v>
      </c>
      <c r="C15" s="3" t="n">
        <v>32</v>
      </c>
      <c r="D15" s="29" t="n">
        <f aca="false">B15/(B15+C15)</f>
        <v>0.609756097560976</v>
      </c>
      <c r="E15" s="3" t="n">
        <v>1606</v>
      </c>
      <c r="F15" s="3" t="n">
        <v>2033</v>
      </c>
      <c r="G15" s="3" t="n">
        <v>0.79</v>
      </c>
      <c r="H15" s="31" t="n">
        <f aca="false">G15-'NBA Totals'!D15</f>
        <v>0.0308163265306121</v>
      </c>
      <c r="I15" s="32" t="n">
        <f aca="false">F15-'NBA Totals'!G15</f>
        <v>152.666666666667</v>
      </c>
    </row>
    <row r="16" customFormat="false" ht="25.6" hidden="false" customHeight="false" outlineLevel="0" collapsed="false">
      <c r="A16" s="28" t="s">
        <v>15</v>
      </c>
      <c r="B16" s="3" t="n">
        <v>54</v>
      </c>
      <c r="C16" s="3" t="n">
        <v>28</v>
      </c>
      <c r="D16" s="29" t="n">
        <f aca="false">B16/(B16+C16)</f>
        <v>0.658536585365854</v>
      </c>
      <c r="E16" s="3" t="n">
        <v>1521</v>
      </c>
      <c r="F16" s="3" t="n">
        <v>1988</v>
      </c>
      <c r="G16" s="3" t="n">
        <v>0.765</v>
      </c>
      <c r="H16" s="31" t="n">
        <f aca="false">G16-'NBA Totals'!D16</f>
        <v>-0.00827935222672094</v>
      </c>
      <c r="I16" s="32" t="n">
        <f aca="false">F16-'NBA Totals'!G16</f>
        <v>75.7000000000001</v>
      </c>
    </row>
    <row r="17" customFormat="false" ht="25.6" hidden="false" customHeight="false" outlineLevel="0" collapsed="false">
      <c r="A17" s="28" t="s">
        <v>16</v>
      </c>
      <c r="B17" s="3" t="n">
        <v>41</v>
      </c>
      <c r="C17" s="3" t="n">
        <v>41</v>
      </c>
      <c r="D17" s="29" t="n">
        <f aca="false">B17/(B17+C17)</f>
        <v>0.5</v>
      </c>
      <c r="E17" s="3" t="n">
        <v>1412</v>
      </c>
      <c r="F17" s="3" t="n">
        <v>1841</v>
      </c>
      <c r="G17" s="3" t="n">
        <v>0.767</v>
      </c>
      <c r="H17" s="31" t="n">
        <f aca="false">G17-'NBA Totals'!D17</f>
        <v>0.011979919678715</v>
      </c>
      <c r="I17" s="32" t="n">
        <f aca="false">F17-'NBA Totals'!G17</f>
        <v>-79.8</v>
      </c>
    </row>
    <row r="18" customFormat="false" ht="25.6" hidden="false" customHeight="false" outlineLevel="0" collapsed="false">
      <c r="A18" s="28" t="s">
        <v>17</v>
      </c>
      <c r="B18" s="3" t="n">
        <v>32</v>
      </c>
      <c r="C18" s="3" t="n">
        <v>50</v>
      </c>
      <c r="D18" s="29" t="n">
        <f aca="false">B18/(B18+C18)</f>
        <v>0.390243902439024</v>
      </c>
      <c r="E18" s="3" t="n">
        <v>1543</v>
      </c>
      <c r="F18" s="3" t="n">
        <v>2006</v>
      </c>
      <c r="G18" s="3" t="n">
        <v>0.769</v>
      </c>
      <c r="H18" s="31" t="n">
        <f aca="false">G18-'NBA Totals'!D18</f>
        <v>0.01804214559387</v>
      </c>
      <c r="I18" s="32" t="n">
        <f aca="false">F18-'NBA Totals'!G18</f>
        <v>-0.033333333333303</v>
      </c>
    </row>
    <row r="19" customFormat="false" ht="25.6" hidden="false" customHeight="false" outlineLevel="0" collapsed="false">
      <c r="A19" s="28" t="s">
        <v>18</v>
      </c>
      <c r="B19" s="3" t="n">
        <v>21</v>
      </c>
      <c r="C19" s="3" t="n">
        <v>61</v>
      </c>
      <c r="D19" s="29" t="n">
        <f aca="false">B19/(B19+C19)</f>
        <v>0.25609756097561</v>
      </c>
      <c r="E19" s="3" t="n">
        <v>1339</v>
      </c>
      <c r="F19" s="3" t="n">
        <v>1944</v>
      </c>
      <c r="G19" s="3" t="n">
        <v>0.689</v>
      </c>
      <c r="H19" s="31" t="n">
        <f aca="false">G19-'NBA Totals'!D19</f>
        <v>-0.056247148288973</v>
      </c>
      <c r="I19" s="32" t="n">
        <f aca="false">F19-'NBA Totals'!G19</f>
        <v>-84.6333333333334</v>
      </c>
    </row>
    <row r="20" customFormat="false" ht="25.6" hidden="false" customHeight="false" outlineLevel="0" collapsed="false">
      <c r="A20" s="28" t="s">
        <v>19</v>
      </c>
      <c r="B20" s="3" t="n">
        <v>27</v>
      </c>
      <c r="C20" s="3" t="n">
        <v>55</v>
      </c>
      <c r="D20" s="29" t="n">
        <f aca="false">B20/(B20+C20)</f>
        <v>0.329268292682927</v>
      </c>
      <c r="E20" s="3" t="n">
        <v>1409</v>
      </c>
      <c r="F20" s="3" t="n">
        <v>1944</v>
      </c>
      <c r="G20" s="3" t="n">
        <v>0.725</v>
      </c>
      <c r="H20" s="31" t="n">
        <f aca="false">G20-'NBA Totals'!D20</f>
        <v>-0.0297892720306511</v>
      </c>
      <c r="I20" s="32" t="n">
        <f aca="false">F20-'NBA Totals'!G20</f>
        <v>-50.1666666666667</v>
      </c>
    </row>
    <row r="21" customFormat="false" ht="25.6" hidden="false" customHeight="false" outlineLevel="0" collapsed="false">
      <c r="A21" s="28" t="s">
        <v>20</v>
      </c>
      <c r="B21" s="3" t="n">
        <v>41</v>
      </c>
      <c r="C21" s="3" t="n">
        <v>41</v>
      </c>
      <c r="D21" s="29" t="n">
        <f aca="false">B21/(B21+C21)</f>
        <v>0.5</v>
      </c>
      <c r="E21" s="3" t="n">
        <v>1263</v>
      </c>
      <c r="F21" s="3" t="n">
        <v>1728</v>
      </c>
      <c r="G21" s="3" t="n">
        <v>0.731</v>
      </c>
      <c r="H21" s="31" t="n">
        <f aca="false">G21-'NBA Totals'!D21</f>
        <v>-0.0210661157024791</v>
      </c>
      <c r="I21" s="32" t="n">
        <f aca="false">F21-'NBA Totals'!G21</f>
        <v>-186.689655172414</v>
      </c>
    </row>
    <row r="22" customFormat="false" ht="25.6" hidden="false" customHeight="false" outlineLevel="0" collapsed="false">
      <c r="A22" s="28" t="s">
        <v>21</v>
      </c>
      <c r="B22" s="3" t="n">
        <v>50</v>
      </c>
      <c r="C22" s="3" t="n">
        <v>32</v>
      </c>
      <c r="D22" s="29" t="n">
        <f aca="false">B22/(B22+C22)</f>
        <v>0.609756097560976</v>
      </c>
      <c r="E22" s="3" t="n">
        <v>1450</v>
      </c>
      <c r="F22" s="3" t="n">
        <v>1947</v>
      </c>
      <c r="G22" s="3" t="n">
        <v>0.745</v>
      </c>
      <c r="H22" s="31" t="n">
        <f aca="false">G22-'NBA Totals'!D22</f>
        <v>-0.013196721311475</v>
      </c>
      <c r="I22" s="32" t="n">
        <f aca="false">F22-'NBA Totals'!G22</f>
        <v>14.7931034482758</v>
      </c>
    </row>
    <row r="23" customFormat="false" ht="25.6" hidden="false" customHeight="false" outlineLevel="0" collapsed="false">
      <c r="A23" s="28" t="s">
        <v>22</v>
      </c>
      <c r="B23" s="3" t="n">
        <v>49</v>
      </c>
      <c r="C23" s="3" t="n">
        <v>33</v>
      </c>
      <c r="D23" s="29" t="n">
        <f aca="false">B23/(B23+C23)</f>
        <v>0.597560975609756</v>
      </c>
      <c r="E23" s="3" t="n">
        <v>1451</v>
      </c>
      <c r="F23" s="3" t="n">
        <v>1901</v>
      </c>
      <c r="G23" s="3" t="n">
        <v>0.763</v>
      </c>
      <c r="H23" s="31" t="n">
        <f aca="false">G23-'NBA Totals'!D23</f>
        <v>0.010899159663866</v>
      </c>
      <c r="I23" s="32" t="n">
        <f aca="false">F23-'NBA Totals'!G23</f>
        <v>80.3103448275863</v>
      </c>
    </row>
    <row r="24" customFormat="false" ht="25.6" hidden="false" customHeight="false" outlineLevel="0" collapsed="false">
      <c r="A24" s="28" t="s">
        <v>23</v>
      </c>
      <c r="B24" s="3" t="n">
        <v>50</v>
      </c>
      <c r="C24" s="3" t="n">
        <v>32</v>
      </c>
      <c r="D24" s="29" t="n">
        <f aca="false">B24/(B24+C24)</f>
        <v>0.609756097560976</v>
      </c>
      <c r="E24" s="3" t="n">
        <v>1447</v>
      </c>
      <c r="F24" s="3" t="n">
        <v>1899</v>
      </c>
      <c r="G24" s="3" t="n">
        <v>0.762</v>
      </c>
      <c r="H24" s="31" t="n">
        <f aca="false">G24-'NBA Totals'!D24</f>
        <v>0.015012048192771</v>
      </c>
      <c r="I24" s="32" t="n">
        <f aca="false">F24-'NBA Totals'!G24</f>
        <v>43.7586206896551</v>
      </c>
    </row>
    <row r="25" customFormat="false" ht="25.6" hidden="false" customHeight="false" outlineLevel="0" collapsed="false">
      <c r="A25" s="28" t="s">
        <v>24</v>
      </c>
      <c r="B25" s="3" t="n">
        <v>59</v>
      </c>
      <c r="C25" s="3" t="n">
        <v>23</v>
      </c>
      <c r="D25" s="29" t="n">
        <f aca="false">B25/(B25+C25)</f>
        <v>0.719512195121951</v>
      </c>
      <c r="E25" s="3" t="n">
        <v>1542</v>
      </c>
      <c r="F25" s="3" t="n">
        <v>2029</v>
      </c>
      <c r="G25" s="3" t="n">
        <v>0.76</v>
      </c>
      <c r="H25" s="31" t="n">
        <f aca="false">G25-'NBA Totals'!D25</f>
        <v>0.00901185770751001</v>
      </c>
      <c r="I25" s="32" t="n">
        <f aca="false">F25-'NBA Totals'!G25</f>
        <v>128.344827586207</v>
      </c>
    </row>
    <row r="26" customFormat="false" ht="25.6" hidden="false" customHeight="false" outlineLevel="0" collapsed="false">
      <c r="A26" s="28" t="s">
        <v>27</v>
      </c>
      <c r="B26" s="3" t="n">
        <v>35</v>
      </c>
      <c r="C26" s="3" t="n">
        <v>15</v>
      </c>
      <c r="D26" s="29" t="n">
        <f aca="false">B26/(B26+C26)</f>
        <v>0.7</v>
      </c>
      <c r="E26" s="3" t="n">
        <v>1002</v>
      </c>
      <c r="F26" s="3" t="n">
        <v>1349</v>
      </c>
      <c r="G26" s="3" t="n">
        <v>0.743</v>
      </c>
      <c r="H26" s="31" t="n">
        <f aca="false">G26-'NBA Totals'!D26</f>
        <v>0.014317829457364</v>
      </c>
      <c r="I26" s="32" t="n">
        <f aca="false">F26-'NBA Totals'!G26</f>
        <v>131.724137931034</v>
      </c>
    </row>
    <row r="27" customFormat="false" ht="25.6" hidden="false" customHeight="false" outlineLevel="0" collapsed="false">
      <c r="A27" s="28" t="s">
        <v>30</v>
      </c>
      <c r="B27" s="3" t="n">
        <v>46</v>
      </c>
      <c r="C27" s="3" t="n">
        <v>36</v>
      </c>
      <c r="D27" s="29" t="n">
        <f aca="false">B27/(B27+C27)</f>
        <v>0.560975609756098</v>
      </c>
      <c r="E27" s="3" t="n">
        <v>1640</v>
      </c>
      <c r="F27" s="3" t="n">
        <v>2226</v>
      </c>
      <c r="G27" s="3" t="n">
        <v>0.737</v>
      </c>
      <c r="H27" s="31" t="n">
        <f aca="false">G27-'NBA Totals'!D27</f>
        <v>-0.00064258555133101</v>
      </c>
      <c r="I27" s="32" t="n">
        <f aca="false">F27-'NBA Totals'!G27</f>
        <v>226.862068965517</v>
      </c>
    </row>
    <row r="28" customFormat="false" ht="25.6" hidden="false" customHeight="false" outlineLevel="0" collapsed="false">
      <c r="A28" s="28" t="s">
        <v>31</v>
      </c>
      <c r="B28" s="3" t="n">
        <v>49</v>
      </c>
      <c r="C28" s="3" t="n">
        <v>33</v>
      </c>
      <c r="D28" s="29" t="n">
        <f aca="false">B28/(B28+C28)</f>
        <v>0.597560975609756</v>
      </c>
      <c r="E28" s="3" t="n">
        <v>1613</v>
      </c>
      <c r="F28" s="3" t="n">
        <v>2261</v>
      </c>
      <c r="G28" s="3" t="n">
        <v>0.713</v>
      </c>
      <c r="H28" s="31" t="n">
        <f aca="false">G28-'NBA Totals'!D28</f>
        <v>-0.026130434782609</v>
      </c>
      <c r="I28" s="32" t="n">
        <f aca="false">F28-'NBA Totals'!G28</f>
        <v>316</v>
      </c>
    </row>
    <row r="29" customFormat="false" ht="25.6" hidden="false" customHeight="false" outlineLevel="0" collapsed="false">
      <c r="A29" s="28" t="s">
        <v>32</v>
      </c>
      <c r="B29" s="3" t="n">
        <v>44</v>
      </c>
      <c r="C29" s="3" t="n">
        <v>38</v>
      </c>
      <c r="D29" s="29" t="n">
        <f aca="false">B29/(B29+C29)</f>
        <v>0.536585365853659</v>
      </c>
      <c r="E29" s="3" t="n">
        <v>1537</v>
      </c>
      <c r="F29" s="3" t="n">
        <v>2321</v>
      </c>
      <c r="G29" s="3" t="n">
        <v>0.662</v>
      </c>
      <c r="H29" s="31" t="n">
        <f aca="false">G29-'NBA Totals'!D29</f>
        <v>-0.076636363636364</v>
      </c>
      <c r="I29" s="32" t="n">
        <f aca="false">F29-'NBA Totals'!G29</f>
        <v>310.172413793104</v>
      </c>
    </row>
    <row r="30" customFormat="false" ht="25.6" hidden="false" customHeight="false" outlineLevel="0" collapsed="false">
      <c r="A30" s="28" t="s">
        <v>33</v>
      </c>
      <c r="B30" s="3" t="n">
        <v>44</v>
      </c>
      <c r="C30" s="3" t="n">
        <v>38</v>
      </c>
      <c r="D30" s="29" t="n">
        <f aca="false">B30/(B30+C30)</f>
        <v>0.536585365853659</v>
      </c>
      <c r="E30" s="3" t="n">
        <v>1555</v>
      </c>
      <c r="F30" s="3" t="n">
        <v>2230</v>
      </c>
      <c r="G30" s="3" t="n">
        <v>0.697</v>
      </c>
      <c r="H30" s="31" t="n">
        <f aca="false">G30-'NBA Totals'!D30</f>
        <v>-0.0373173431734321</v>
      </c>
      <c r="I30" s="32" t="n">
        <f aca="false">F30-'NBA Totals'!G30</f>
        <v>161.777777777778</v>
      </c>
    </row>
    <row r="31" customFormat="false" ht="25.6" hidden="false" customHeight="false" outlineLevel="0" collapsed="false">
      <c r="A31" s="28" t="s">
        <v>34</v>
      </c>
      <c r="B31" s="3" t="n">
        <v>47</v>
      </c>
      <c r="C31" s="3" t="n">
        <v>35</v>
      </c>
      <c r="D31" s="29" t="n">
        <f aca="false">B31/(B31+C31)</f>
        <v>0.573170731707317</v>
      </c>
      <c r="E31" s="3" t="n">
        <v>1781</v>
      </c>
      <c r="F31" s="3" t="n">
        <v>2396</v>
      </c>
      <c r="G31" s="3" t="n">
        <v>0.743</v>
      </c>
      <c r="H31" s="31" t="n">
        <f aca="false">G31-'NBA Totals'!D31</f>
        <v>0.00615789473684203</v>
      </c>
      <c r="I31" s="32" t="n">
        <f aca="false">F31-'NBA Totals'!G31</f>
        <v>353.62962962963</v>
      </c>
    </row>
    <row r="32" customFormat="false" ht="25.6" hidden="false" customHeight="false" outlineLevel="0" collapsed="false">
      <c r="A32" s="28" t="s">
        <v>35</v>
      </c>
      <c r="B32" s="3" t="n">
        <v>51</v>
      </c>
      <c r="C32" s="3" t="n">
        <v>31</v>
      </c>
      <c r="D32" s="29" t="n">
        <f aca="false">B32/(B32+C32)</f>
        <v>0.621951219512195</v>
      </c>
      <c r="E32" s="3" t="n">
        <v>1901</v>
      </c>
      <c r="F32" s="30" t="n">
        <v>2551</v>
      </c>
      <c r="G32" s="3" t="n">
        <v>0.745</v>
      </c>
      <c r="H32" s="31" t="n">
        <f aca="false">G32-'NBA Totals'!D32</f>
        <v>-0.009512635379061</v>
      </c>
      <c r="I32" s="32" t="n">
        <f aca="false">F32-'NBA Totals'!G32</f>
        <v>443.222222222222</v>
      </c>
    </row>
    <row r="33" customFormat="false" ht="25.6" hidden="false" customHeight="false" outlineLevel="0" collapsed="false">
      <c r="A33" s="28" t="s">
        <v>36</v>
      </c>
      <c r="B33" s="3" t="n">
        <v>57</v>
      </c>
      <c r="C33" s="3" t="n">
        <v>25</v>
      </c>
      <c r="D33" s="29" t="n">
        <f aca="false">B33/(B33+C33)</f>
        <v>0.695121951219512</v>
      </c>
      <c r="E33" s="3" t="n">
        <v>1858</v>
      </c>
      <c r="F33" s="3" t="n">
        <v>2463</v>
      </c>
      <c r="G33" s="3" t="n">
        <v>0.754</v>
      </c>
      <c r="H33" s="31" t="n">
        <f aca="false">G33-'NBA Totals'!D33</f>
        <v>-0.00255430711610505</v>
      </c>
      <c r="I33" s="32" t="n">
        <f aca="false">F33-'NBA Totals'!G33</f>
        <v>443.740740740741</v>
      </c>
    </row>
    <row r="34" customFormat="false" ht="25.6" hidden="false" customHeight="false" outlineLevel="0" collapsed="false">
      <c r="A34" s="28" t="s">
        <v>37</v>
      </c>
      <c r="B34" s="3" t="n">
        <v>63</v>
      </c>
      <c r="C34" s="3" t="n">
        <v>19</v>
      </c>
      <c r="D34" s="29" t="n">
        <f aca="false">B34/(B34+C34)</f>
        <v>0.768292682926829</v>
      </c>
      <c r="E34" s="3" t="n">
        <v>1912</v>
      </c>
      <c r="F34" s="3" t="n">
        <v>2538</v>
      </c>
      <c r="G34" s="3" t="n">
        <v>0.753</v>
      </c>
      <c r="H34" s="31" t="n">
        <f aca="false">G34-'NBA Totals'!D34</f>
        <v>-0.010440860215054</v>
      </c>
      <c r="I34" s="32" t="n">
        <f aca="false">F34-'NBA Totals'!G34</f>
        <v>430.148148148148</v>
      </c>
    </row>
    <row r="35" customFormat="false" ht="25.6" hidden="false" customHeight="false" outlineLevel="0" collapsed="false">
      <c r="A35" s="28" t="s">
        <v>38</v>
      </c>
      <c r="B35" s="3" t="n">
        <v>59</v>
      </c>
      <c r="C35" s="3" t="n">
        <v>23</v>
      </c>
      <c r="D35" s="29" t="n">
        <f aca="false">B35/(B35+C35)</f>
        <v>0.719512195121951</v>
      </c>
      <c r="E35" s="3" t="n">
        <v>2031</v>
      </c>
      <c r="F35" s="3" t="n">
        <v>2734</v>
      </c>
      <c r="G35" s="3" t="n">
        <v>0.743</v>
      </c>
      <c r="H35" s="31" t="n">
        <f aca="false">G35-'NBA Totals'!D35</f>
        <v>-0.021912280701754</v>
      </c>
      <c r="I35" s="32" t="n">
        <f aca="false">F35-'NBA Totals'!G35</f>
        <v>646.444444444444</v>
      </c>
    </row>
    <row r="36" customFormat="false" ht="25.6" hidden="false" customHeight="false" outlineLevel="0" collapsed="false">
      <c r="A36" s="28" t="s">
        <v>39</v>
      </c>
      <c r="B36" s="3" t="n">
        <v>39</v>
      </c>
      <c r="C36" s="3" t="n">
        <v>43</v>
      </c>
      <c r="D36" s="29" t="n">
        <f aca="false">B36/(B36+C36)</f>
        <v>0.475609756097561</v>
      </c>
      <c r="E36" s="3" t="n">
        <v>1789</v>
      </c>
      <c r="F36" s="3" t="n">
        <v>2416</v>
      </c>
      <c r="G36" s="3" t="n">
        <v>0.74</v>
      </c>
      <c r="H36" s="31" t="n">
        <f aca="false">G36-'NBA Totals'!D36</f>
        <v>-0.0273611111111111</v>
      </c>
      <c r="I36" s="32" t="n">
        <f aca="false">F36-'NBA Totals'!G36</f>
        <v>325.56</v>
      </c>
    </row>
    <row r="37" customFormat="false" ht="25.6" hidden="false" customHeight="false" outlineLevel="0" collapsed="false">
      <c r="A37" s="28" t="s">
        <v>40</v>
      </c>
      <c r="B37" s="3" t="n">
        <v>53</v>
      </c>
      <c r="C37" s="3" t="n">
        <v>29</v>
      </c>
      <c r="D37" s="29" t="n">
        <f aca="false">B37/(B37+C37)</f>
        <v>0.646341463414634</v>
      </c>
      <c r="E37" s="3" t="n">
        <v>2079</v>
      </c>
      <c r="F37" s="3" t="n">
        <v>2701</v>
      </c>
      <c r="G37" s="3" t="n">
        <v>0.77</v>
      </c>
      <c r="H37" s="31" t="n">
        <f aca="false">G37-'NBA Totals'!D37</f>
        <v>0.00367697594501704</v>
      </c>
      <c r="I37" s="32" t="n">
        <f aca="false">F37-'NBA Totals'!G37</f>
        <v>531.04347826087</v>
      </c>
    </row>
    <row r="38" customFormat="false" ht="25.6" hidden="false" customHeight="false" outlineLevel="0" collapsed="false">
      <c r="A38" s="28" t="s">
        <v>41</v>
      </c>
      <c r="B38" s="3" t="n">
        <v>49</v>
      </c>
      <c r="C38" s="3" t="n">
        <v>33</v>
      </c>
      <c r="D38" s="29" t="n">
        <f aca="false">B38/(B38+C38)</f>
        <v>0.597560975609756</v>
      </c>
      <c r="E38" s="30" t="n">
        <v>2269</v>
      </c>
      <c r="F38" s="30" t="n">
        <v>2928</v>
      </c>
      <c r="G38" s="3" t="n">
        <v>0.775</v>
      </c>
      <c r="H38" s="31" t="n">
        <f aca="false">G38-'NBA Totals'!D38</f>
        <v>0.014344262295082</v>
      </c>
      <c r="I38" s="32" t="n">
        <f aca="false">F38-'NBA Totals'!G38</f>
        <v>643</v>
      </c>
    </row>
    <row r="39" customFormat="false" ht="25.6" hidden="false" customHeight="false" outlineLevel="0" collapsed="false">
      <c r="A39" s="28" t="s">
        <v>42</v>
      </c>
      <c r="B39" s="3" t="n">
        <v>40</v>
      </c>
      <c r="C39" s="3" t="n">
        <v>42</v>
      </c>
      <c r="D39" s="29" t="n">
        <f aca="false">B39/(B39+C39)</f>
        <v>0.487804878048781</v>
      </c>
      <c r="E39" s="30" t="n">
        <v>2142</v>
      </c>
      <c r="F39" s="3" t="n">
        <v>2799</v>
      </c>
      <c r="G39" s="3" t="n">
        <v>0.765</v>
      </c>
      <c r="H39" s="31" t="n">
        <f aca="false">G39-'NBA Totals'!D39</f>
        <v>0.00922442244224397</v>
      </c>
      <c r="I39" s="32" t="n">
        <f aca="false">F39-'NBA Totals'!G39</f>
        <v>527</v>
      </c>
    </row>
    <row r="40" customFormat="false" ht="25.6" hidden="false" customHeight="false" outlineLevel="0" collapsed="false">
      <c r="A40" s="28" t="s">
        <v>43</v>
      </c>
      <c r="B40" s="3" t="n">
        <v>42</v>
      </c>
      <c r="C40" s="3" t="n">
        <v>40</v>
      </c>
      <c r="D40" s="29" t="n">
        <f aca="false">B40/(B40+C40)</f>
        <v>0.51219512195122</v>
      </c>
      <c r="E40" s="3" t="n">
        <v>2002</v>
      </c>
      <c r="F40" s="3" t="n">
        <v>2667</v>
      </c>
      <c r="G40" s="3" t="n">
        <v>0.751</v>
      </c>
      <c r="H40" s="31" t="n">
        <f aca="false">G40-'NBA Totals'!D40</f>
        <v>-0.010904761904762</v>
      </c>
      <c r="I40" s="32" t="n">
        <f aca="false">F40-'NBA Totals'!G40</f>
        <v>469.260869565218</v>
      </c>
    </row>
    <row r="41" customFormat="false" ht="25.6" hidden="false" customHeight="false" outlineLevel="0" collapsed="false">
      <c r="A41" s="28" t="s">
        <v>44</v>
      </c>
      <c r="B41" s="3" t="n">
        <v>48</v>
      </c>
      <c r="C41" s="3" t="n">
        <v>34</v>
      </c>
      <c r="D41" s="29" t="n">
        <f aca="false">B41/(B41+C41)</f>
        <v>0.585365853658537</v>
      </c>
      <c r="E41" s="3" t="n">
        <v>1988</v>
      </c>
      <c r="F41" s="3" t="n">
        <v>2637</v>
      </c>
      <c r="G41" s="3" t="n">
        <v>0.754</v>
      </c>
      <c r="H41" s="31" t="n">
        <f aca="false">G41-'NBA Totals'!D41</f>
        <v>-0.00694276094276103</v>
      </c>
      <c r="I41" s="32" t="n">
        <f aca="false">F41-'NBA Totals'!G41</f>
        <v>426.521739130435</v>
      </c>
    </row>
    <row r="42" customFormat="false" ht="25.6" hidden="false" customHeight="false" outlineLevel="0" collapsed="false">
      <c r="A42" s="28" t="s">
        <v>45</v>
      </c>
      <c r="B42" s="3" t="n">
        <v>46</v>
      </c>
      <c r="C42" s="3" t="n">
        <v>36</v>
      </c>
      <c r="D42" s="29" t="n">
        <f aca="false">B42/(B42+C42)</f>
        <v>0.560975609756098</v>
      </c>
      <c r="E42" s="3" t="n">
        <v>1855</v>
      </c>
      <c r="F42" s="3" t="n">
        <v>2512</v>
      </c>
      <c r="G42" s="3" t="n">
        <v>0.738</v>
      </c>
      <c r="H42" s="31" t="n">
        <f aca="false">G42-'NBA Totals'!D42</f>
        <v>-0.000515901060071045</v>
      </c>
      <c r="I42" s="32" t="n">
        <f aca="false">F42-'NBA Totals'!G42</f>
        <v>412.869565217392</v>
      </c>
    </row>
    <row r="43" customFormat="false" ht="25.6" hidden="false" customHeight="false" outlineLevel="0" collapsed="false">
      <c r="A43" s="28" t="s">
        <v>46</v>
      </c>
      <c r="B43" s="3" t="n">
        <v>42</v>
      </c>
      <c r="C43" s="3" t="n">
        <v>40</v>
      </c>
      <c r="D43" s="29" t="n">
        <f aca="false">B43/(B43+C43)</f>
        <v>0.51219512195122</v>
      </c>
      <c r="E43" s="3" t="n">
        <v>1719</v>
      </c>
      <c r="F43" s="3" t="n">
        <v>2387</v>
      </c>
      <c r="G43" s="3" t="n">
        <v>0.72</v>
      </c>
      <c r="H43" s="31" t="n">
        <f aca="false">G43-'NBA Totals'!D43</f>
        <v>-0.024755244755245</v>
      </c>
      <c r="I43" s="32" t="n">
        <f aca="false">F43-'NBA Totals'!G43</f>
        <v>257.739130434783</v>
      </c>
    </row>
    <row r="44" customFormat="false" ht="25.6" hidden="false" customHeight="false" outlineLevel="0" collapsed="false">
      <c r="A44" s="28" t="s">
        <v>47</v>
      </c>
      <c r="B44" s="3" t="n">
        <v>45</v>
      </c>
      <c r="C44" s="3" t="n">
        <v>37</v>
      </c>
      <c r="D44" s="29" t="n">
        <f aca="false">B44/(B44+C44)</f>
        <v>0.548780487804878</v>
      </c>
      <c r="E44" s="3" t="n">
        <v>1573</v>
      </c>
      <c r="F44" s="3" t="n">
        <v>2191</v>
      </c>
      <c r="G44" s="3" t="n">
        <v>0.718</v>
      </c>
      <c r="H44" s="31" t="n">
        <f aca="false">G44-'NBA Totals'!D44</f>
        <v>-0.0328650519031141</v>
      </c>
      <c r="I44" s="32" t="n">
        <f aca="false">F44-'NBA Totals'!G44</f>
        <v>39.5652173913045</v>
      </c>
    </row>
    <row r="45" customFormat="false" ht="25.6" hidden="false" customHeight="false" outlineLevel="0" collapsed="false">
      <c r="A45" s="28" t="s">
        <v>48</v>
      </c>
      <c r="B45" s="3" t="n">
        <v>38</v>
      </c>
      <c r="C45" s="3" t="n">
        <v>44</v>
      </c>
      <c r="D45" s="29" t="n">
        <f aca="false">B45/(B45+C45)</f>
        <v>0.463414634146342</v>
      </c>
      <c r="E45" s="3" t="n">
        <v>1560</v>
      </c>
      <c r="F45" s="3" t="n">
        <v>2100</v>
      </c>
      <c r="G45" s="3" t="n">
        <v>0.743</v>
      </c>
      <c r="H45" s="31" t="n">
        <f aca="false">G45-'NBA Totals'!D45</f>
        <v>-0.023187050359712</v>
      </c>
      <c r="I45" s="32" t="n">
        <f aca="false">F45-'NBA Totals'!G45</f>
        <v>30.2272727272725</v>
      </c>
    </row>
    <row r="46" customFormat="false" ht="25.6" hidden="false" customHeight="false" outlineLevel="0" collapsed="false">
      <c r="A46" s="28" t="s">
        <v>49</v>
      </c>
      <c r="B46" s="3" t="n">
        <v>45</v>
      </c>
      <c r="C46" s="3" t="n">
        <v>37</v>
      </c>
      <c r="D46" s="29" t="n">
        <f aca="false">B46/(B46+C46)</f>
        <v>0.548780487804878</v>
      </c>
      <c r="E46" s="3" t="n">
        <v>1806</v>
      </c>
      <c r="F46" s="3" t="n">
        <v>2362</v>
      </c>
      <c r="G46" s="3" t="n">
        <v>0.765</v>
      </c>
      <c r="H46" s="31" t="n">
        <f aca="false">G46-'NBA Totals'!D46</f>
        <v>0.012349823321555</v>
      </c>
      <c r="I46" s="32" t="n">
        <f aca="false">F46-'NBA Totals'!G46</f>
        <v>252.681818181818</v>
      </c>
    </row>
    <row r="47" customFormat="false" ht="25.6" hidden="false" customHeight="false" outlineLevel="0" collapsed="false">
      <c r="A47" s="28" t="s">
        <v>50</v>
      </c>
      <c r="B47" s="3" t="n">
        <v>58</v>
      </c>
      <c r="C47" s="3" t="n">
        <v>24</v>
      </c>
      <c r="D47" s="29" t="n">
        <f aca="false">B47/(B47+C47)</f>
        <v>0.707317073170732</v>
      </c>
      <c r="E47" s="3" t="n">
        <v>1717</v>
      </c>
      <c r="F47" s="3" t="n">
        <v>2259</v>
      </c>
      <c r="G47" s="3" t="n">
        <v>0.76</v>
      </c>
      <c r="H47" s="31" t="n">
        <f aca="false">G47-'NBA Totals'!D47</f>
        <v>0.00647887323943697</v>
      </c>
      <c r="I47" s="32" t="n">
        <f aca="false">F47-'NBA Totals'!G47</f>
        <v>144.590909090909</v>
      </c>
    </row>
    <row r="48" customFormat="false" ht="25.6" hidden="false" customHeight="false" outlineLevel="0" collapsed="false">
      <c r="A48" s="28" t="s">
        <v>51</v>
      </c>
      <c r="B48" s="3" t="n">
        <v>49</v>
      </c>
      <c r="C48" s="3" t="n">
        <v>33</v>
      </c>
      <c r="D48" s="29" t="n">
        <f aca="false">B48/(B48+C48)</f>
        <v>0.597560975609756</v>
      </c>
      <c r="E48" s="3" t="n">
        <v>1917</v>
      </c>
      <c r="F48" s="3" t="n">
        <v>2515</v>
      </c>
      <c r="G48" s="3" t="n">
        <v>0.762</v>
      </c>
      <c r="H48" s="31" t="n">
        <f aca="false">G48-'NBA Totals'!D48</f>
        <v>0.0110974729241881</v>
      </c>
      <c r="I48" s="32" t="n">
        <f aca="false">F48-'NBA Totals'!G48</f>
        <v>444.045454545455</v>
      </c>
    </row>
    <row r="49" customFormat="false" ht="25.6" hidden="false" customHeight="false" outlineLevel="0" collapsed="false">
      <c r="A49" s="28" t="s">
        <v>52</v>
      </c>
      <c r="B49" s="3" t="n">
        <v>37</v>
      </c>
      <c r="C49" s="3" t="n">
        <v>45</v>
      </c>
      <c r="D49" s="29" t="n">
        <f aca="false">B49/(B49+C49)</f>
        <v>0.451219512195122</v>
      </c>
      <c r="E49" s="3" t="n">
        <v>1699</v>
      </c>
      <c r="F49" s="3" t="n">
        <v>2350</v>
      </c>
      <c r="G49" s="3" t="n">
        <v>0.723</v>
      </c>
      <c r="H49" s="31" t="n">
        <f aca="false">G49-'NBA Totals'!D49</f>
        <v>-0.02792936802974</v>
      </c>
      <c r="I49" s="32" t="n">
        <f aca="false">F49-'NBA Totals'!G49</f>
        <v>-148.166666666667</v>
      </c>
    </row>
    <row r="50" customFormat="false" ht="25.6" hidden="false" customHeight="false" outlineLevel="0" collapsed="false">
      <c r="A50" s="28" t="s">
        <v>53</v>
      </c>
      <c r="B50" s="3" t="n">
        <v>38</v>
      </c>
      <c r="C50" s="3" t="n">
        <v>44</v>
      </c>
      <c r="D50" s="29" t="n">
        <f aca="false">B50/(B50+C50)</f>
        <v>0.463414634146342</v>
      </c>
      <c r="E50" s="3" t="n">
        <v>1680</v>
      </c>
      <c r="F50" s="3" t="n">
        <v>2265</v>
      </c>
      <c r="G50" s="3" t="n">
        <v>0.742</v>
      </c>
      <c r="H50" s="31" t="n">
        <f aca="false">G50-'NBA Totals'!D50</f>
        <v>-0.023873015873016</v>
      </c>
      <c r="I50" s="32" t="n">
        <f aca="false">F50-'NBA Totals'!G50</f>
        <v>-47.9444444444443</v>
      </c>
    </row>
    <row r="51" customFormat="false" ht="25.6" hidden="false" customHeight="false" outlineLevel="0" collapsed="false">
      <c r="A51" s="28" t="s">
        <v>54</v>
      </c>
      <c r="B51" s="3" t="n">
        <v>27</v>
      </c>
      <c r="C51" s="3" t="n">
        <v>55</v>
      </c>
      <c r="D51" s="29" t="n">
        <f aca="false">B51/(B51+C51)</f>
        <v>0.329268292682927</v>
      </c>
      <c r="E51" s="3" t="n">
        <v>1591</v>
      </c>
      <c r="F51" s="3" t="n">
        <v>2112</v>
      </c>
      <c r="G51" s="3" t="n">
        <v>0.753</v>
      </c>
      <c r="H51" s="31" t="n">
        <f aca="false">G51-'NBA Totals'!D51</f>
        <v>-0.018653543307087</v>
      </c>
      <c r="I51" s="32" t="n">
        <f aca="false">F51-'NBA Totals'!G51</f>
        <v>-217</v>
      </c>
    </row>
    <row r="52" customFormat="false" ht="25.6" hidden="false" customHeight="false" outlineLevel="0" collapsed="false">
      <c r="A52" s="28" t="s">
        <v>55</v>
      </c>
      <c r="B52" s="3" t="n">
        <v>21</v>
      </c>
      <c r="C52" s="3" t="n">
        <v>61</v>
      </c>
      <c r="D52" s="29" t="n">
        <f aca="false">B52/(B52+C52)</f>
        <v>0.25609756097561</v>
      </c>
      <c r="E52" s="3" t="n">
        <v>1531</v>
      </c>
      <c r="F52" s="3" t="n">
        <v>2129</v>
      </c>
      <c r="G52" s="3" t="n">
        <v>0.719</v>
      </c>
      <c r="H52" s="31" t="n">
        <f aca="false">G52-'NBA Totals'!D52</f>
        <v>-0.039893280632411</v>
      </c>
      <c r="I52" s="32" t="n">
        <f aca="false">F52-'NBA Totals'!G52</f>
        <v>-301.941176470588</v>
      </c>
    </row>
    <row r="53" customFormat="false" ht="25.6" hidden="false" customHeight="false" outlineLevel="0" collapsed="false">
      <c r="A53" s="28" t="s">
        <v>56</v>
      </c>
      <c r="B53" s="3" t="n">
        <v>18</v>
      </c>
      <c r="C53" s="3" t="n">
        <v>64</v>
      </c>
      <c r="D53" s="29" t="n">
        <f aca="false">B53/(B53+C53)</f>
        <v>0.219512195121951</v>
      </c>
      <c r="E53" s="3" t="n">
        <v>1835</v>
      </c>
      <c r="F53" s="3" t="n">
        <v>2494</v>
      </c>
      <c r="G53" s="3" t="n">
        <v>0.736</v>
      </c>
      <c r="H53" s="31" t="n">
        <f aca="false">G53-'NBA Totals'!D53</f>
        <v>-0.010794871794872</v>
      </c>
      <c r="I53" s="32" t="n">
        <f aca="false">F53-'NBA Totals'!G53</f>
        <v>-373</v>
      </c>
    </row>
    <row r="54" customFormat="false" ht="25.6" hidden="false" customHeight="false" outlineLevel="0" collapsed="false">
      <c r="A54" s="28" t="s">
        <v>57</v>
      </c>
      <c r="B54" s="3" t="n">
        <v>29</v>
      </c>
      <c r="C54" s="3" t="n">
        <v>53</v>
      </c>
      <c r="D54" s="29" t="n">
        <f aca="false">B54/(B54+C54)</f>
        <v>0.353658536585366</v>
      </c>
      <c r="E54" s="3" t="n">
        <v>2025</v>
      </c>
      <c r="F54" s="3" t="n">
        <v>2671</v>
      </c>
      <c r="G54" s="3" t="n">
        <v>0.758</v>
      </c>
      <c r="H54" s="31" t="n">
        <f aca="false">G54-'NBA Totals'!D54</f>
        <v>0.014880733944954</v>
      </c>
      <c r="I54" s="32" t="n">
        <f aca="false">F54-'NBA Totals'!G54</f>
        <v>-326.235294117647</v>
      </c>
    </row>
    <row r="55" customFormat="false" ht="25.6" hidden="false" customHeight="false" outlineLevel="0" collapsed="false"/>
    <row r="56" customFormat="false" ht="25.6" hidden="false" customHeight="false" outlineLevel="0" collapsed="false"/>
    <row r="57" customFormat="false" ht="25.6" hidden="false" customHeight="false" outlineLevel="0" collapsed="false"/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/>
    <row r="84" customFormat="false" ht="19.7" hidden="false" customHeight="false" outlineLevel="0" collapsed="false"/>
    <row r="85" customFormat="false" ht="19.7" hidden="false" customHeight="false" outlineLevel="0" collapsed="false">
      <c r="H85" s="31" t="n">
        <f aca="false">MIN(H8:H82)</f>
        <v>-0.076636363636364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55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K62" activeCellId="0" sqref="AK62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46</v>
      </c>
      <c r="C1" s="3" t="n">
        <v>36</v>
      </c>
      <c r="D1" s="29" t="n">
        <f aca="false">B1/(B1+C1)</f>
        <v>0.560975609756098</v>
      </c>
      <c r="E1" s="3" t="n">
        <v>1274</v>
      </c>
      <c r="F1" s="3" t="n">
        <v>1710</v>
      </c>
      <c r="G1" s="3" t="n">
        <v>0.745</v>
      </c>
      <c r="H1" s="31" t="n">
        <f aca="false">G1-'NBA Totals'!D1</f>
        <v>-0.038410138248848</v>
      </c>
      <c r="I1" s="32" t="n">
        <f aca="false">F1-'NBA Totals'!G1</f>
        <v>42.9000000000001</v>
      </c>
    </row>
    <row r="2" customFormat="false" ht="25.6" hidden="false" customHeight="false" outlineLevel="0" collapsed="false">
      <c r="A2" s="28" t="s">
        <v>1</v>
      </c>
      <c r="B2" s="3" t="n">
        <v>48</v>
      </c>
      <c r="C2" s="3" t="n">
        <v>34</v>
      </c>
      <c r="D2" s="29" t="n">
        <f aca="false">B2/(B2+C2)</f>
        <v>0.585365853658537</v>
      </c>
      <c r="E2" s="3" t="n">
        <v>1624</v>
      </c>
      <c r="F2" s="3" t="n">
        <v>2055</v>
      </c>
      <c r="G2" s="3" t="n">
        <v>0.79</v>
      </c>
      <c r="H2" s="31" t="n">
        <f aca="false">G2-'NBA Totals'!D2</f>
        <v>0.00702127659574503</v>
      </c>
      <c r="I2" s="32" t="n">
        <f aca="false">F2-'NBA Totals'!G2</f>
        <v>253.8</v>
      </c>
    </row>
    <row r="3" customFormat="false" ht="25.6" hidden="false" customHeight="false" outlineLevel="0" collapsed="false">
      <c r="A3" s="28" t="s">
        <v>2</v>
      </c>
      <c r="B3" s="3" t="n">
        <v>30</v>
      </c>
      <c r="C3" s="3" t="n">
        <v>52</v>
      </c>
      <c r="D3" s="29" t="n">
        <f aca="false">B3/(B3+C3)</f>
        <v>0.365853658536585</v>
      </c>
      <c r="E3" s="3" t="n">
        <v>1466</v>
      </c>
      <c r="F3" s="3" t="n">
        <v>1908</v>
      </c>
      <c r="G3" s="3" t="n">
        <v>0.768</v>
      </c>
      <c r="H3" s="31" t="n">
        <f aca="false">G3-'NBA Totals'!D3</f>
        <v>-0.00368949771689497</v>
      </c>
      <c r="I3" s="32" t="n">
        <f aca="false">F3-'NBA Totals'!G3</f>
        <v>231.266666666667</v>
      </c>
    </row>
    <row r="4" customFormat="false" ht="25.6" hidden="false" customHeight="false" outlineLevel="0" collapsed="false">
      <c r="A4" s="28" t="s">
        <v>3</v>
      </c>
      <c r="B4" s="3" t="n">
        <v>31</v>
      </c>
      <c r="C4" s="3" t="n">
        <v>41</v>
      </c>
      <c r="D4" s="29" t="n">
        <f aca="false">B4/(B4+C4)</f>
        <v>0.430555555555556</v>
      </c>
      <c r="E4" s="3" t="n">
        <v>1181</v>
      </c>
      <c r="F4" s="3" t="n">
        <v>1585</v>
      </c>
      <c r="G4" s="3" t="n">
        <v>0.745</v>
      </c>
      <c r="H4" s="31" t="n">
        <f aca="false">G4-'NBA Totals'!D4</f>
        <v>-0.034816513761468</v>
      </c>
      <c r="I4" s="32" t="n">
        <f aca="false">F4-'NBA Totals'!G4</f>
        <v>122.733333333333</v>
      </c>
    </row>
    <row r="5" customFormat="false" ht="25.6" hidden="false" customHeight="false" outlineLevel="0" collapsed="false">
      <c r="A5" s="28" t="s">
        <v>4</v>
      </c>
      <c r="B5" s="3" t="n">
        <v>31</v>
      </c>
      <c r="C5" s="3" t="n">
        <v>41</v>
      </c>
      <c r="D5" s="29" t="n">
        <f aca="false">B5/(B5+C5)</f>
        <v>0.430555555555556</v>
      </c>
      <c r="E5" s="3" t="n">
        <v>1127</v>
      </c>
      <c r="F5" s="3" t="n">
        <v>1464</v>
      </c>
      <c r="G5" s="3" t="n">
        <v>0.77</v>
      </c>
      <c r="H5" s="31" t="n">
        <f aca="false">G5-'NBA Totals'!D5</f>
        <v>-0.00489177489177495</v>
      </c>
      <c r="I5" s="32" t="n">
        <f aca="false">F5-'NBA Totals'!G5</f>
        <v>-62.7666666666667</v>
      </c>
    </row>
    <row r="6" customFormat="false" ht="25.6" hidden="false" customHeight="false" outlineLevel="0" collapsed="false">
      <c r="A6" s="28" t="s">
        <v>5</v>
      </c>
      <c r="B6" s="3" t="n">
        <v>39</v>
      </c>
      <c r="C6" s="3" t="n">
        <v>43</v>
      </c>
      <c r="D6" s="29" t="n">
        <f aca="false">B6/(B6+C6)</f>
        <v>0.475609756097561</v>
      </c>
      <c r="E6" s="3" t="n">
        <v>1354</v>
      </c>
      <c r="F6" s="3" t="n">
        <v>1865</v>
      </c>
      <c r="G6" s="3" t="n">
        <v>0.726</v>
      </c>
      <c r="H6" s="31" t="n">
        <f aca="false">G6-'NBA Totals'!D6</f>
        <v>-0.0402337662337661</v>
      </c>
      <c r="I6" s="32" t="n">
        <f aca="false">F6-'NBA Totals'!G6</f>
        <v>93.5</v>
      </c>
    </row>
    <row r="7" customFormat="false" ht="25.6" hidden="false" customHeight="false" outlineLevel="0" collapsed="false">
      <c r="A7" s="28" t="s">
        <v>6</v>
      </c>
      <c r="B7" s="3" t="n">
        <v>27</v>
      </c>
      <c r="C7" s="3" t="n">
        <v>55</v>
      </c>
      <c r="D7" s="29" t="n">
        <f aca="false">B7/(B7+C7)</f>
        <v>0.329268292682927</v>
      </c>
      <c r="E7" s="3" t="n">
        <v>1008</v>
      </c>
      <c r="F7" s="3" t="n">
        <v>1371</v>
      </c>
      <c r="G7" s="3" t="n">
        <v>0.735</v>
      </c>
      <c r="H7" s="31" t="n">
        <f aca="false">G7-'NBA Totals'!D7</f>
        <v>-0.029976958525346</v>
      </c>
      <c r="I7" s="32" t="n">
        <f aca="false">F7-'NBA Totals'!G7</f>
        <v>-295.3</v>
      </c>
    </row>
    <row r="8" customFormat="false" ht="25.6" hidden="false" customHeight="false" outlineLevel="0" collapsed="false">
      <c r="A8" s="28" t="s">
        <v>7</v>
      </c>
      <c r="B8" s="3" t="n">
        <v>32</v>
      </c>
      <c r="C8" s="3" t="n">
        <v>50</v>
      </c>
      <c r="D8" s="29" t="n">
        <f aca="false">B8/(B8+C8)</f>
        <v>0.390243902439024</v>
      </c>
      <c r="E8" s="3" t="n">
        <v>1483</v>
      </c>
      <c r="F8" s="3" t="n">
        <v>1913</v>
      </c>
      <c r="G8" s="3" t="n">
        <v>0.775</v>
      </c>
      <c r="H8" s="31" t="n">
        <f aca="false">G8-'NBA Totals'!D8</f>
        <v>0.00443722943722902</v>
      </c>
      <c r="I8" s="32" t="n">
        <f aca="false">F8-'NBA Totals'!G8</f>
        <v>130.9</v>
      </c>
    </row>
    <row r="9" customFormat="false" ht="25.6" hidden="false" customHeight="false" outlineLevel="0" collapsed="false">
      <c r="A9" s="28" t="s">
        <v>8</v>
      </c>
      <c r="B9" s="3" t="n">
        <v>33</v>
      </c>
      <c r="C9" s="3" t="n">
        <v>49</v>
      </c>
      <c r="D9" s="29" t="n">
        <f aca="false">B9/(B9+C9)</f>
        <v>0.402439024390244</v>
      </c>
      <c r="E9" s="3" t="n">
        <v>1514</v>
      </c>
      <c r="F9" s="3" t="n">
        <v>2089</v>
      </c>
      <c r="G9" s="3" t="n">
        <v>0.725</v>
      </c>
      <c r="H9" s="31" t="n">
        <f aca="false">G9-'NBA Totals'!D9</f>
        <v>-0.0314102564102561</v>
      </c>
      <c r="I9" s="32" t="n">
        <f aca="false">F9-'NBA Totals'!G9</f>
        <v>298.933333333333</v>
      </c>
    </row>
    <row r="10" customFormat="false" ht="25.6" hidden="false" customHeight="false" outlineLevel="0" collapsed="false">
      <c r="A10" s="28" t="s">
        <v>9</v>
      </c>
      <c r="B10" s="3" t="n">
        <v>29</v>
      </c>
      <c r="C10" s="3" t="n">
        <v>53</v>
      </c>
      <c r="D10" s="29" t="n">
        <f aca="false">B10/(B10+C10)</f>
        <v>0.353658536585366</v>
      </c>
      <c r="E10" s="30" t="n">
        <v>1829</v>
      </c>
      <c r="F10" s="30" t="n">
        <v>2400</v>
      </c>
      <c r="G10" s="3" t="n">
        <v>0.762</v>
      </c>
      <c r="H10" s="31" t="n">
        <f aca="false">G10-'NBA Totals'!D10</f>
        <v>0.012</v>
      </c>
      <c r="I10" s="32" t="n">
        <f aca="false">F10-'NBA Totals'!G10</f>
        <v>646.466666666667</v>
      </c>
    </row>
    <row r="11" customFormat="false" ht="25.6" hidden="false" customHeight="false" outlineLevel="0" collapsed="false">
      <c r="A11" s="28" t="s">
        <v>10</v>
      </c>
      <c r="B11" s="3" t="n">
        <v>28</v>
      </c>
      <c r="C11" s="3" t="n">
        <v>54</v>
      </c>
      <c r="D11" s="29" t="n">
        <f aca="false">B11/(B11+C11)</f>
        <v>0.341463414634146</v>
      </c>
      <c r="E11" s="3" t="n">
        <v>1698</v>
      </c>
      <c r="F11" s="3" t="n">
        <v>2237</v>
      </c>
      <c r="G11" s="3" t="n">
        <v>0.759</v>
      </c>
      <c r="H11" s="31" t="n">
        <f aca="false">G11-'NBA Totals'!D11</f>
        <v>0.00476271186440702</v>
      </c>
      <c r="I11" s="32" t="n">
        <f aca="false">F11-'NBA Totals'!G11</f>
        <v>427.8</v>
      </c>
    </row>
    <row r="12" customFormat="false" ht="25.6" hidden="false" customHeight="false" outlineLevel="0" collapsed="false">
      <c r="A12" s="28" t="s">
        <v>11</v>
      </c>
      <c r="B12" s="3" t="n">
        <v>28</v>
      </c>
      <c r="C12" s="3" t="n">
        <v>54</v>
      </c>
      <c r="D12" s="29" t="n">
        <f aca="false">B12/(B12+C12)</f>
        <v>0.341463414634146</v>
      </c>
      <c r="E12" s="3" t="n">
        <v>1437</v>
      </c>
      <c r="F12" s="3" t="n">
        <v>1869</v>
      </c>
      <c r="G12" s="3" t="n">
        <v>0.769</v>
      </c>
      <c r="H12" s="31" t="n">
        <f aca="false">G12-'NBA Totals'!D12</f>
        <v>0.016747747747748</v>
      </c>
      <c r="I12" s="32" t="n">
        <f aca="false">F12-'NBA Totals'!G12</f>
        <v>171.066666666667</v>
      </c>
    </row>
    <row r="13" customFormat="false" ht="25.6" hidden="false" customHeight="false" outlineLevel="0" collapsed="false">
      <c r="A13" s="28" t="s">
        <v>12</v>
      </c>
      <c r="B13" s="3" t="n">
        <v>22</v>
      </c>
      <c r="C13" s="3" t="n">
        <v>44</v>
      </c>
      <c r="D13" s="29" t="n">
        <f aca="false">B13/(B13+C13)</f>
        <v>0.333333333333333</v>
      </c>
      <c r="E13" s="3" t="n">
        <v>1127</v>
      </c>
      <c r="F13" s="3" t="n">
        <v>1532</v>
      </c>
      <c r="G13" s="3" t="n">
        <v>0.736</v>
      </c>
      <c r="H13" s="31" t="n">
        <f aca="false">G13-'NBA Totals'!D13</f>
        <v>-0.015111111111111</v>
      </c>
      <c r="I13" s="32" t="n">
        <f aca="false">F13-'NBA Totals'!G13</f>
        <v>145.866666666667</v>
      </c>
    </row>
    <row r="14" customFormat="false" ht="25.6" hidden="false" customHeight="false" outlineLevel="0" collapsed="false">
      <c r="A14" s="28" t="s">
        <v>13</v>
      </c>
      <c r="B14" s="3" t="n">
        <v>24</v>
      </c>
      <c r="C14" s="3" t="n">
        <v>58</v>
      </c>
      <c r="D14" s="29" t="n">
        <f aca="false">B14/(B14+C14)</f>
        <v>0.292682926829268</v>
      </c>
      <c r="E14" s="3" t="n">
        <v>1455</v>
      </c>
      <c r="F14" s="3" t="n">
        <v>1981</v>
      </c>
      <c r="G14" s="3" t="n">
        <v>0.734</v>
      </c>
      <c r="H14" s="31" t="n">
        <f aca="false">G14-'NBA Totals'!D14</f>
        <v>-0.028295081967213</v>
      </c>
      <c r="I14" s="32" t="n">
        <f aca="false">F14-'NBA Totals'!G14</f>
        <v>111.033333333333</v>
      </c>
    </row>
    <row r="15" customFormat="false" ht="25.6" hidden="false" customHeight="false" outlineLevel="0" collapsed="false">
      <c r="A15" s="28" t="s">
        <v>14</v>
      </c>
      <c r="B15" s="3" t="n">
        <v>25</v>
      </c>
      <c r="C15" s="3" t="n">
        <v>57</v>
      </c>
      <c r="D15" s="29" t="n">
        <f aca="false">B15/(B15+C15)</f>
        <v>0.304878048780488</v>
      </c>
      <c r="E15" s="3" t="n">
        <v>1430</v>
      </c>
      <c r="F15" s="3" t="n">
        <v>1969</v>
      </c>
      <c r="G15" s="3" t="n">
        <v>0.726</v>
      </c>
      <c r="H15" s="31" t="n">
        <f aca="false">G15-'NBA Totals'!D15</f>
        <v>-0.033183673469388</v>
      </c>
      <c r="I15" s="32" t="n">
        <f aca="false">F15-'NBA Totals'!G15</f>
        <v>88.6666666666667</v>
      </c>
    </row>
    <row r="16" customFormat="false" ht="25.6" hidden="false" customHeight="false" outlineLevel="0" collapsed="false">
      <c r="A16" s="28" t="s">
        <v>15</v>
      </c>
      <c r="B16" s="3" t="n">
        <v>17</v>
      </c>
      <c r="C16" s="3" t="n">
        <v>65</v>
      </c>
      <c r="D16" s="29" t="n">
        <f aca="false">B16/(B16+C16)</f>
        <v>0.207317073170732</v>
      </c>
      <c r="E16" s="3" t="n">
        <v>1682</v>
      </c>
      <c r="F16" s="3" t="n">
        <v>2107</v>
      </c>
      <c r="G16" s="3" t="n">
        <v>0.798</v>
      </c>
      <c r="H16" s="31" t="n">
        <f aca="false">G16-'NBA Totals'!D16</f>
        <v>0.0247206477732791</v>
      </c>
      <c r="I16" s="32" t="n">
        <f aca="false">F16-'NBA Totals'!G16</f>
        <v>194.7</v>
      </c>
    </row>
    <row r="17" customFormat="false" ht="25.6" hidden="false" customHeight="false" outlineLevel="0" collapsed="false">
      <c r="A17" s="28" t="s">
        <v>16</v>
      </c>
      <c r="B17" s="3" t="n">
        <v>38</v>
      </c>
      <c r="C17" s="3" t="n">
        <v>44</v>
      </c>
      <c r="D17" s="29" t="n">
        <f aca="false">B17/(B17+C17)</f>
        <v>0.463414634146342</v>
      </c>
      <c r="E17" s="3" t="n">
        <v>1812</v>
      </c>
      <c r="F17" s="3" t="n">
        <v>2272</v>
      </c>
      <c r="G17" s="3" t="n">
        <v>0.798</v>
      </c>
      <c r="H17" s="31" t="n">
        <f aca="false">G17-'NBA Totals'!D17</f>
        <v>0.0429799196787151</v>
      </c>
      <c r="I17" s="32" t="n">
        <f aca="false">F17-'NBA Totals'!G17</f>
        <v>351.2</v>
      </c>
    </row>
    <row r="18" customFormat="false" ht="25.6" hidden="false" customHeight="false" outlineLevel="0" collapsed="false">
      <c r="A18" s="28" t="s">
        <v>17</v>
      </c>
      <c r="B18" s="3" t="n">
        <v>33</v>
      </c>
      <c r="C18" s="3" t="n">
        <v>49</v>
      </c>
      <c r="D18" s="29" t="n">
        <f aca="false">B18/(B18+C18)</f>
        <v>0.402439024390244</v>
      </c>
      <c r="E18" s="30" t="n">
        <v>1891</v>
      </c>
      <c r="F18" s="30" t="n">
        <v>2473</v>
      </c>
      <c r="G18" s="3" t="n">
        <v>0.765</v>
      </c>
      <c r="H18" s="31" t="n">
        <f aca="false">G18-'NBA Totals'!D18</f>
        <v>0.01404214559387</v>
      </c>
      <c r="I18" s="32" t="n">
        <f aca="false">F18-'NBA Totals'!G18</f>
        <v>466.966666666667</v>
      </c>
    </row>
    <row r="19" customFormat="false" ht="25.6" hidden="false" customHeight="false" outlineLevel="0" collapsed="false">
      <c r="A19" s="28" t="s">
        <v>18</v>
      </c>
      <c r="B19" s="3" t="n">
        <v>44</v>
      </c>
      <c r="C19" s="3" t="n">
        <v>38</v>
      </c>
      <c r="D19" s="29" t="n">
        <f aca="false">B19/(B19+C19)</f>
        <v>0.536585365853659</v>
      </c>
      <c r="E19" s="3" t="n">
        <v>1704</v>
      </c>
      <c r="F19" s="3" t="n">
        <v>2173</v>
      </c>
      <c r="G19" s="3" t="n">
        <v>0.784</v>
      </c>
      <c r="H19" s="31" t="n">
        <f aca="false">G19-'NBA Totals'!D19</f>
        <v>0.0387528517110271</v>
      </c>
      <c r="I19" s="32" t="n">
        <f aca="false">F19-'NBA Totals'!G19</f>
        <v>144.366666666667</v>
      </c>
    </row>
    <row r="20" customFormat="false" ht="25.6" hidden="false" customHeight="false" outlineLevel="0" collapsed="false">
      <c r="A20" s="28" t="s">
        <v>19</v>
      </c>
      <c r="B20" s="3" t="n">
        <v>50</v>
      </c>
      <c r="C20" s="3" t="n">
        <v>32</v>
      </c>
      <c r="D20" s="29" t="n">
        <f aca="false">B20/(B20+C20)</f>
        <v>0.609756097560976</v>
      </c>
      <c r="E20" s="3" t="n">
        <v>1577</v>
      </c>
      <c r="F20" s="3" t="n">
        <v>2004</v>
      </c>
      <c r="G20" s="3" t="n">
        <v>0.787</v>
      </c>
      <c r="H20" s="31" t="n">
        <f aca="false">G20-'NBA Totals'!D20</f>
        <v>0.032210727969349</v>
      </c>
      <c r="I20" s="32" t="n">
        <f aca="false">F20-'NBA Totals'!G20</f>
        <v>9.83333333333326</v>
      </c>
    </row>
    <row r="21" customFormat="false" ht="25.6" hidden="false" customHeight="false" outlineLevel="0" collapsed="false">
      <c r="A21" s="28" t="s">
        <v>20</v>
      </c>
      <c r="B21" s="3" t="n">
        <v>55</v>
      </c>
      <c r="C21" s="3" t="n">
        <v>27</v>
      </c>
      <c r="D21" s="29" t="n">
        <f aca="false">B21/(B21+C21)</f>
        <v>0.670731707317073</v>
      </c>
      <c r="E21" s="3" t="n">
        <v>1626</v>
      </c>
      <c r="F21" s="3" t="n">
        <v>2044</v>
      </c>
      <c r="G21" s="3" t="n">
        <v>0.795</v>
      </c>
      <c r="H21" s="31" t="n">
        <f aca="false">G21-'NBA Totals'!D21</f>
        <v>0.042933884297521</v>
      </c>
      <c r="I21" s="32" t="n">
        <f aca="false">F21-'NBA Totals'!G21</f>
        <v>129.310344827586</v>
      </c>
    </row>
    <row r="22" customFormat="false" ht="25.6" hidden="false" customHeight="false" outlineLevel="0" collapsed="false">
      <c r="A22" s="28" t="s">
        <v>21</v>
      </c>
      <c r="B22" s="3" t="n">
        <v>59</v>
      </c>
      <c r="C22" s="3" t="n">
        <v>23</v>
      </c>
      <c r="D22" s="29" t="n">
        <f aca="false">B22/(B22+C22)</f>
        <v>0.719512195121951</v>
      </c>
      <c r="E22" s="3" t="n">
        <v>1367</v>
      </c>
      <c r="F22" s="3" t="n">
        <v>1832</v>
      </c>
      <c r="G22" s="3" t="n">
        <v>0.746</v>
      </c>
      <c r="H22" s="31" t="n">
        <f aca="false">G22-'NBA Totals'!D22</f>
        <v>-0.012196721311475</v>
      </c>
      <c r="I22" s="32" t="n">
        <f aca="false">F22-'NBA Totals'!G22</f>
        <v>-100.206896551724</v>
      </c>
    </row>
    <row r="23" customFormat="false" ht="25.6" hidden="false" customHeight="false" outlineLevel="0" collapsed="false">
      <c r="A23" s="28" t="s">
        <v>22</v>
      </c>
      <c r="B23" s="3" t="n">
        <v>61</v>
      </c>
      <c r="C23" s="3" t="n">
        <v>21</v>
      </c>
      <c r="D23" s="29" t="n">
        <f aca="false">B23/(B23+C23)</f>
        <v>0.74390243902439</v>
      </c>
      <c r="E23" s="3" t="n">
        <v>1618</v>
      </c>
      <c r="F23" s="3" t="n">
        <v>2154</v>
      </c>
      <c r="G23" s="3" t="n">
        <v>0.751</v>
      </c>
      <c r="H23" s="31" t="n">
        <f aca="false">G23-'NBA Totals'!D23</f>
        <v>-0.001100840336134</v>
      </c>
      <c r="I23" s="32" t="n">
        <f aca="false">F23-'NBA Totals'!G23</f>
        <v>333.310344827586</v>
      </c>
    </row>
    <row r="24" customFormat="false" ht="25.6" hidden="false" customHeight="false" outlineLevel="0" collapsed="false">
      <c r="A24" s="28" t="s">
        <v>23</v>
      </c>
      <c r="B24" s="3" t="n">
        <v>55</v>
      </c>
      <c r="C24" s="3" t="n">
        <v>27</v>
      </c>
      <c r="D24" s="29" t="n">
        <f aca="false">B24/(B24+C24)</f>
        <v>0.670731707317073</v>
      </c>
      <c r="E24" s="3" t="n">
        <v>1600</v>
      </c>
      <c r="F24" s="3" t="n">
        <v>2075</v>
      </c>
      <c r="G24" s="3" t="n">
        <v>0.771</v>
      </c>
      <c r="H24" s="31" t="n">
        <f aca="false">G24-'NBA Totals'!D24</f>
        <v>0.024012048192771</v>
      </c>
      <c r="I24" s="32" t="n">
        <f aca="false">F24-'NBA Totals'!G24</f>
        <v>219.758620689655</v>
      </c>
    </row>
    <row r="25" customFormat="false" ht="25.6" hidden="false" customHeight="false" outlineLevel="0" collapsed="false">
      <c r="A25" s="28" t="s">
        <v>24</v>
      </c>
      <c r="B25" s="3" t="n">
        <v>44</v>
      </c>
      <c r="C25" s="3" t="n">
        <v>38</v>
      </c>
      <c r="D25" s="29" t="n">
        <f aca="false">B25/(B25+C25)</f>
        <v>0.536585365853659</v>
      </c>
      <c r="E25" s="3" t="n">
        <v>1521</v>
      </c>
      <c r="F25" s="3" t="n">
        <v>2016</v>
      </c>
      <c r="G25" s="3" t="n">
        <v>0.754</v>
      </c>
      <c r="H25" s="31" t="n">
        <f aca="false">G25-'NBA Totals'!D25</f>
        <v>0.00301185770751</v>
      </c>
      <c r="I25" s="32" t="n">
        <f aca="false">F25-'NBA Totals'!G25</f>
        <v>115.344827586207</v>
      </c>
    </row>
    <row r="26" customFormat="false" ht="25.6" hidden="false" customHeight="false" outlineLevel="0" collapsed="false">
      <c r="A26" s="28" t="s">
        <v>27</v>
      </c>
      <c r="B26" s="3" t="n">
        <v>27</v>
      </c>
      <c r="C26" s="3" t="n">
        <v>23</v>
      </c>
      <c r="D26" s="29" t="n">
        <f aca="false">B26/(B26+C26)</f>
        <v>0.54</v>
      </c>
      <c r="E26" s="3" t="n">
        <v>883</v>
      </c>
      <c r="F26" s="3" t="n">
        <v>1293</v>
      </c>
      <c r="G26" s="3" t="n">
        <v>0.683</v>
      </c>
      <c r="H26" s="31" t="n">
        <f aca="false">G26-'NBA Totals'!D26</f>
        <v>-0.0456821705426359</v>
      </c>
      <c r="I26" s="32" t="n">
        <f aca="false">F26-'NBA Totals'!G26</f>
        <v>75.7241379310344</v>
      </c>
    </row>
    <row r="27" customFormat="false" ht="25.6" hidden="false" customHeight="false" outlineLevel="0" collapsed="false">
      <c r="A27" s="28" t="s">
        <v>30</v>
      </c>
      <c r="B27" s="3" t="n">
        <v>27</v>
      </c>
      <c r="C27" s="3" t="n">
        <v>55</v>
      </c>
      <c r="D27" s="29" t="n">
        <f aca="false">B27/(B27+C27)</f>
        <v>0.329268292682927</v>
      </c>
      <c r="E27" s="3" t="n">
        <v>1440</v>
      </c>
      <c r="F27" s="3" t="n">
        <v>2096</v>
      </c>
      <c r="G27" s="3" t="n">
        <v>0.687</v>
      </c>
      <c r="H27" s="31" t="n">
        <f aca="false">G27-'NBA Totals'!D27</f>
        <v>-0.0506425855513309</v>
      </c>
      <c r="I27" s="32" t="n">
        <f aca="false">F27-'NBA Totals'!G27</f>
        <v>96.8620689655172</v>
      </c>
    </row>
    <row r="28" customFormat="false" ht="25.6" hidden="false" customHeight="false" outlineLevel="0" collapsed="false">
      <c r="A28" s="28" t="s">
        <v>31</v>
      </c>
      <c r="B28" s="3" t="n">
        <v>34</v>
      </c>
      <c r="C28" s="3" t="n">
        <v>48</v>
      </c>
      <c r="D28" s="29" t="n">
        <f aca="false">B28/(B28+C28)</f>
        <v>0.414634146341463</v>
      </c>
      <c r="E28" s="3" t="n">
        <v>1494</v>
      </c>
      <c r="F28" s="3" t="n">
        <v>2067</v>
      </c>
      <c r="G28" s="3" t="n">
        <v>0.723</v>
      </c>
      <c r="H28" s="31" t="n">
        <f aca="false">G28-'NBA Totals'!D28</f>
        <v>-0.016130434782609</v>
      </c>
      <c r="I28" s="32" t="n">
        <f aca="false">F28-'NBA Totals'!G28</f>
        <v>122</v>
      </c>
    </row>
    <row r="29" customFormat="false" ht="25.6" hidden="false" customHeight="false" outlineLevel="0" collapsed="false">
      <c r="A29" s="28" t="s">
        <v>32</v>
      </c>
      <c r="B29" s="3" t="n">
        <v>39</v>
      </c>
      <c r="C29" s="3" t="n">
        <v>43</v>
      </c>
      <c r="D29" s="29" t="n">
        <f aca="false">B29/(B29+C29)</f>
        <v>0.475609756097561</v>
      </c>
      <c r="E29" s="3" t="n">
        <v>1759</v>
      </c>
      <c r="F29" s="3" t="n">
        <v>2407</v>
      </c>
      <c r="G29" s="3" t="n">
        <v>0.731</v>
      </c>
      <c r="H29" s="31" t="n">
        <f aca="false">G29-'NBA Totals'!D29</f>
        <v>-0.007636363636364</v>
      </c>
      <c r="I29" s="32" t="n">
        <f aca="false">F29-'NBA Totals'!G29</f>
        <v>396.172413793104</v>
      </c>
    </row>
    <row r="30" customFormat="false" ht="25.6" hidden="false" customHeight="false" outlineLevel="0" collapsed="false">
      <c r="A30" s="28" t="s">
        <v>33</v>
      </c>
      <c r="B30" s="3" t="n">
        <v>39</v>
      </c>
      <c r="C30" s="3" t="n">
        <v>43</v>
      </c>
      <c r="D30" s="29" t="n">
        <f aca="false">B30/(B30+C30)</f>
        <v>0.475609756097561</v>
      </c>
      <c r="E30" s="3" t="n">
        <v>1647</v>
      </c>
      <c r="F30" s="3" t="n">
        <v>2317</v>
      </c>
      <c r="G30" s="3" t="n">
        <v>0.711</v>
      </c>
      <c r="H30" s="31" t="n">
        <f aca="false">G30-'NBA Totals'!D30</f>
        <v>-0.023317343173432</v>
      </c>
      <c r="I30" s="32" t="n">
        <f aca="false">F30-'NBA Totals'!G30</f>
        <v>248.777777777778</v>
      </c>
    </row>
    <row r="31" customFormat="false" ht="25.6" hidden="false" customHeight="false" outlineLevel="0" collapsed="false">
      <c r="A31" s="28" t="s">
        <v>34</v>
      </c>
      <c r="B31" s="3" t="n">
        <v>28</v>
      </c>
      <c r="C31" s="3" t="n">
        <v>54</v>
      </c>
      <c r="D31" s="29" t="n">
        <f aca="false">B31/(B31+C31)</f>
        <v>0.341463414634146</v>
      </c>
      <c r="E31" s="3" t="n">
        <v>1676</v>
      </c>
      <c r="F31" s="3" t="n">
        <v>2292</v>
      </c>
      <c r="G31" s="3" t="n">
        <v>0.731</v>
      </c>
      <c r="H31" s="31" t="n">
        <f aca="false">G31-'NBA Totals'!D31</f>
        <v>-0.00584210526315798</v>
      </c>
      <c r="I31" s="32" t="n">
        <f aca="false">F31-'NBA Totals'!G31</f>
        <v>249.62962962963</v>
      </c>
    </row>
    <row r="32" customFormat="false" ht="25.6" hidden="false" customHeight="false" outlineLevel="0" collapsed="false">
      <c r="A32" s="28" t="s">
        <v>35</v>
      </c>
      <c r="B32" s="3" t="n">
        <v>25</v>
      </c>
      <c r="C32" s="3" t="n">
        <v>57</v>
      </c>
      <c r="D32" s="29" t="n">
        <f aca="false">B32/(B32+C32)</f>
        <v>0.304878048780488</v>
      </c>
      <c r="E32" s="3" t="n">
        <v>1865</v>
      </c>
      <c r="F32" s="3" t="n">
        <v>2447</v>
      </c>
      <c r="G32" s="3" t="n">
        <v>0.762</v>
      </c>
      <c r="H32" s="31" t="n">
        <f aca="false">G32-'NBA Totals'!D32</f>
        <v>0.00748736462093902</v>
      </c>
      <c r="I32" s="32" t="n">
        <f aca="false">F32-'NBA Totals'!G32</f>
        <v>339.222222222222</v>
      </c>
    </row>
    <row r="33" customFormat="false" ht="25.6" hidden="false" customHeight="false" outlineLevel="0" collapsed="false">
      <c r="A33" s="28" t="s">
        <v>36</v>
      </c>
      <c r="B33" s="3" t="n">
        <v>29</v>
      </c>
      <c r="C33" s="3" t="n">
        <v>53</v>
      </c>
      <c r="D33" s="29" t="n">
        <f aca="false">B33/(B33+C33)</f>
        <v>0.353658536585366</v>
      </c>
      <c r="E33" s="3" t="n">
        <v>1615</v>
      </c>
      <c r="F33" s="3" t="n">
        <v>2162</v>
      </c>
      <c r="G33" s="3" t="n">
        <v>0.747</v>
      </c>
      <c r="H33" s="31" t="n">
        <f aca="false">G33-'NBA Totals'!D33</f>
        <v>-0.00955430711610505</v>
      </c>
      <c r="I33" s="32" t="n">
        <f aca="false">F33-'NBA Totals'!G33</f>
        <v>142.740740740741</v>
      </c>
    </row>
    <row r="34" customFormat="false" ht="25.6" hidden="false" customHeight="false" outlineLevel="0" collapsed="false">
      <c r="A34" s="28" t="s">
        <v>37</v>
      </c>
      <c r="B34" s="3" t="n">
        <v>25</v>
      </c>
      <c r="C34" s="3" t="n">
        <v>57</v>
      </c>
      <c r="D34" s="29" t="n">
        <f aca="false">B34/(B34+C34)</f>
        <v>0.304878048780488</v>
      </c>
      <c r="E34" s="3" t="n">
        <v>1540</v>
      </c>
      <c r="F34" s="3" t="n">
        <v>2105</v>
      </c>
      <c r="G34" s="3" t="n">
        <v>0.732</v>
      </c>
      <c r="H34" s="31" t="n">
        <f aca="false">G34-'NBA Totals'!D34</f>
        <v>-0.031440860215054</v>
      </c>
      <c r="I34" s="32" t="n">
        <f aca="false">F34-'NBA Totals'!G34</f>
        <v>-2.85185185185173</v>
      </c>
    </row>
    <row r="35" customFormat="false" ht="25.6" hidden="false" customHeight="false" outlineLevel="0" collapsed="false">
      <c r="A35" s="28" t="s">
        <v>38</v>
      </c>
      <c r="B35" s="3" t="n">
        <v>23</v>
      </c>
      <c r="C35" s="3" t="n">
        <v>59</v>
      </c>
      <c r="D35" s="29" t="n">
        <f aca="false">B35/(B35+C35)</f>
        <v>0.280487804878049</v>
      </c>
      <c r="E35" s="3" t="n">
        <v>1515</v>
      </c>
      <c r="F35" s="3" t="n">
        <v>1964</v>
      </c>
      <c r="G35" s="3" t="n">
        <v>0.771</v>
      </c>
      <c r="H35" s="31" t="n">
        <f aca="false">G35-'NBA Totals'!D35</f>
        <v>0.00608771929824603</v>
      </c>
      <c r="I35" s="32" t="n">
        <f aca="false">F35-'NBA Totals'!G35</f>
        <v>-123.555555555556</v>
      </c>
    </row>
    <row r="36" customFormat="false" ht="25.6" hidden="false" customHeight="false" outlineLevel="0" collapsed="false">
      <c r="A36" s="28" t="s">
        <v>39</v>
      </c>
      <c r="B36" s="3" t="n">
        <v>27</v>
      </c>
      <c r="C36" s="3" t="n">
        <v>55</v>
      </c>
      <c r="D36" s="29" t="n">
        <f aca="false">B36/(B36+C36)</f>
        <v>0.329268292682927</v>
      </c>
      <c r="E36" s="3" t="n">
        <v>1620</v>
      </c>
      <c r="F36" s="3" t="n">
        <v>2104</v>
      </c>
      <c r="G36" s="3" t="n">
        <v>0.77</v>
      </c>
      <c r="H36" s="31" t="n">
        <f aca="false">G36-'NBA Totals'!D36</f>
        <v>0.00263888888888897</v>
      </c>
      <c r="I36" s="32" t="n">
        <f aca="false">F36-'NBA Totals'!G36</f>
        <v>13.5599999999999</v>
      </c>
    </row>
    <row r="37" customFormat="false" ht="25.6" hidden="false" customHeight="false" outlineLevel="0" collapsed="false">
      <c r="A37" s="28" t="s">
        <v>40</v>
      </c>
      <c r="B37" s="3" t="n">
        <v>24</v>
      </c>
      <c r="C37" s="3" t="n">
        <v>58</v>
      </c>
      <c r="D37" s="29" t="n">
        <f aca="false">B37/(B37+C37)</f>
        <v>0.292682926829268</v>
      </c>
      <c r="E37" s="3" t="n">
        <v>1795</v>
      </c>
      <c r="F37" s="3" t="n">
        <v>2324</v>
      </c>
      <c r="G37" s="3" t="n">
        <v>0.772</v>
      </c>
      <c r="H37" s="31" t="n">
        <f aca="false">G37-'NBA Totals'!D37</f>
        <v>0.00567697594501704</v>
      </c>
      <c r="I37" s="32" t="n">
        <f aca="false">F37-'NBA Totals'!G37</f>
        <v>154.04347826087</v>
      </c>
    </row>
    <row r="38" customFormat="false" ht="25.6" hidden="false" customHeight="false" outlineLevel="0" collapsed="false">
      <c r="A38" s="28" t="s">
        <v>41</v>
      </c>
      <c r="B38" s="3" t="n">
        <v>29</v>
      </c>
      <c r="C38" s="3" t="n">
        <v>53</v>
      </c>
      <c r="D38" s="29" t="n">
        <f aca="false">B38/(B38+C38)</f>
        <v>0.353658536585366</v>
      </c>
      <c r="E38" s="3" t="n">
        <v>1974</v>
      </c>
      <c r="F38" s="3" t="n">
        <v>2479</v>
      </c>
      <c r="G38" s="3" t="n">
        <v>0.796</v>
      </c>
      <c r="H38" s="31" t="n">
        <f aca="false">G38-'NBA Totals'!D38</f>
        <v>0.035344262295082</v>
      </c>
      <c r="I38" s="32" t="n">
        <f aca="false">F38-'NBA Totals'!G38</f>
        <v>194</v>
      </c>
    </row>
    <row r="39" customFormat="false" ht="25.6" hidden="false" customHeight="false" outlineLevel="0" collapsed="false">
      <c r="A39" s="28" t="s">
        <v>42</v>
      </c>
      <c r="B39" s="3" t="n">
        <v>37</v>
      </c>
      <c r="C39" s="3" t="n">
        <v>45</v>
      </c>
      <c r="D39" s="29" t="n">
        <f aca="false">B39/(B39+C39)</f>
        <v>0.451219512195122</v>
      </c>
      <c r="E39" s="3" t="n">
        <v>1818</v>
      </c>
      <c r="F39" s="3" t="n">
        <v>2338</v>
      </c>
      <c r="G39" s="3" t="n">
        <v>0.778</v>
      </c>
      <c r="H39" s="31" t="n">
        <f aca="false">G39-'NBA Totals'!D39</f>
        <v>0.022224422442244</v>
      </c>
      <c r="I39" s="32" t="n">
        <f aca="false">F39-'NBA Totals'!G39</f>
        <v>66</v>
      </c>
    </row>
    <row r="40" customFormat="false" ht="25.6" hidden="false" customHeight="false" outlineLevel="0" collapsed="false">
      <c r="A40" s="28" t="s">
        <v>43</v>
      </c>
      <c r="B40" s="3" t="n">
        <v>31</v>
      </c>
      <c r="C40" s="3" t="n">
        <v>51</v>
      </c>
      <c r="D40" s="29" t="n">
        <f aca="false">B40/(B40+C40)</f>
        <v>0.378048780487805</v>
      </c>
      <c r="E40" s="3" t="n">
        <v>2022</v>
      </c>
      <c r="F40" s="3" t="n">
        <v>2595</v>
      </c>
      <c r="G40" s="3" t="n">
        <v>0.779</v>
      </c>
      <c r="H40" s="31" t="n">
        <f aca="false">G40-'NBA Totals'!D40</f>
        <v>0.0170952380952381</v>
      </c>
      <c r="I40" s="32" t="n">
        <f aca="false">F40-'NBA Totals'!G40</f>
        <v>397.260869565218</v>
      </c>
    </row>
    <row r="41" customFormat="false" ht="25.6" hidden="false" customHeight="false" outlineLevel="0" collapsed="false">
      <c r="A41" s="28" t="s">
        <v>44</v>
      </c>
      <c r="B41" s="3" t="n">
        <v>38</v>
      </c>
      <c r="C41" s="3" t="n">
        <v>44</v>
      </c>
      <c r="D41" s="29" t="n">
        <f aca="false">B41/(B41+C41)</f>
        <v>0.463414634146342</v>
      </c>
      <c r="E41" s="3" t="n">
        <v>1939</v>
      </c>
      <c r="F41" s="3" t="n">
        <v>2495</v>
      </c>
      <c r="G41" s="3" t="n">
        <v>0.777</v>
      </c>
      <c r="H41" s="31" t="n">
        <f aca="false">G41-'NBA Totals'!D41</f>
        <v>0.016057239057239</v>
      </c>
      <c r="I41" s="32" t="n">
        <f aca="false">F41-'NBA Totals'!G41</f>
        <v>284.521739130435</v>
      </c>
    </row>
    <row r="42" customFormat="false" ht="25.6" hidden="false" customHeight="false" outlineLevel="0" collapsed="false">
      <c r="A42" s="28" t="s">
        <v>45</v>
      </c>
      <c r="B42" s="3" t="n">
        <v>45</v>
      </c>
      <c r="C42" s="3" t="n">
        <v>37</v>
      </c>
      <c r="D42" s="29" t="n">
        <f aca="false">B42/(B42+C42)</f>
        <v>0.548780487804878</v>
      </c>
      <c r="E42" s="3" t="n">
        <v>1839</v>
      </c>
      <c r="F42" s="3" t="n">
        <v>2530</v>
      </c>
      <c r="G42" s="3" t="n">
        <v>0.727</v>
      </c>
      <c r="H42" s="31" t="n">
        <f aca="false">G42-'NBA Totals'!D42</f>
        <v>-0.0115159010600711</v>
      </c>
      <c r="I42" s="32" t="n">
        <f aca="false">F42-'NBA Totals'!G42</f>
        <v>430.869565217392</v>
      </c>
    </row>
    <row r="43" customFormat="false" ht="25.6" hidden="false" customHeight="false" outlineLevel="0" collapsed="false">
      <c r="A43" s="28" t="s">
        <v>46</v>
      </c>
      <c r="B43" s="3" t="n">
        <v>30</v>
      </c>
      <c r="C43" s="3" t="n">
        <v>52</v>
      </c>
      <c r="D43" s="29" t="n">
        <f aca="false">B43/(B43+C43)</f>
        <v>0.365853658536585</v>
      </c>
      <c r="E43" s="3" t="n">
        <v>1551</v>
      </c>
      <c r="F43" s="3" t="n">
        <v>2158</v>
      </c>
      <c r="G43" s="3" t="n">
        <v>0.719</v>
      </c>
      <c r="H43" s="31" t="n">
        <f aca="false">G43-'NBA Totals'!D43</f>
        <v>-0.025755244755245</v>
      </c>
      <c r="I43" s="32" t="n">
        <f aca="false">F43-'NBA Totals'!G43</f>
        <v>28.7391304347825</v>
      </c>
    </row>
    <row r="44" customFormat="false" ht="25.6" hidden="false" customHeight="false" outlineLevel="0" collapsed="false">
      <c r="A44" s="28" t="s">
        <v>47</v>
      </c>
      <c r="B44" s="3" t="n">
        <v>40</v>
      </c>
      <c r="C44" s="3" t="n">
        <v>42</v>
      </c>
      <c r="D44" s="29" t="n">
        <f aca="false">B44/(B44+C44)</f>
        <v>0.487804878048781</v>
      </c>
      <c r="E44" s="3" t="n">
        <v>1576</v>
      </c>
      <c r="F44" s="3" t="n">
        <v>2206</v>
      </c>
      <c r="G44" s="3" t="n">
        <v>0.714</v>
      </c>
      <c r="H44" s="31" t="n">
        <f aca="false">G44-'NBA Totals'!D44</f>
        <v>-0.0368650519031141</v>
      </c>
      <c r="I44" s="32" t="n">
        <f aca="false">F44-'NBA Totals'!G44</f>
        <v>54.5652173913045</v>
      </c>
    </row>
    <row r="45" customFormat="false" ht="25.6" hidden="false" customHeight="false" outlineLevel="0" collapsed="false">
      <c r="A45" s="28" t="s">
        <v>48</v>
      </c>
      <c r="B45" s="3" t="n">
        <v>47</v>
      </c>
      <c r="C45" s="3" t="n">
        <v>35</v>
      </c>
      <c r="D45" s="29" t="n">
        <f aca="false">B45/(B45+C45)</f>
        <v>0.573170731707317</v>
      </c>
      <c r="E45" s="3" t="n">
        <v>1671</v>
      </c>
      <c r="F45" s="3" t="n">
        <v>2250</v>
      </c>
      <c r="G45" s="3" t="n">
        <v>0.743</v>
      </c>
      <c r="H45" s="31" t="n">
        <f aca="false">G45-'NBA Totals'!D45</f>
        <v>-0.023187050359712</v>
      </c>
      <c r="I45" s="32" t="n">
        <f aca="false">F45-'NBA Totals'!G45</f>
        <v>180.227272727273</v>
      </c>
    </row>
    <row r="46" customFormat="false" ht="25.6" hidden="false" customHeight="false" outlineLevel="0" collapsed="false">
      <c r="A46" s="28" t="s">
        <v>49</v>
      </c>
      <c r="B46" s="3" t="n">
        <v>48</v>
      </c>
      <c r="C46" s="3" t="n">
        <v>34</v>
      </c>
      <c r="D46" s="29" t="n">
        <f aca="false">B46/(B46+C46)</f>
        <v>0.585365853658537</v>
      </c>
      <c r="E46" s="3" t="n">
        <v>1746</v>
      </c>
      <c r="F46" s="3" t="n">
        <v>2392</v>
      </c>
      <c r="G46" s="3" t="n">
        <v>0.73</v>
      </c>
      <c r="H46" s="31" t="n">
        <f aca="false">G46-'NBA Totals'!D46</f>
        <v>-0.022650176678445</v>
      </c>
      <c r="I46" s="32" t="n">
        <f aca="false">F46-'NBA Totals'!G46</f>
        <v>282.681818181818</v>
      </c>
    </row>
    <row r="47" customFormat="false" ht="25.6" hidden="false" customHeight="false" outlineLevel="0" collapsed="false">
      <c r="A47" s="28" t="s">
        <v>50</v>
      </c>
      <c r="B47" s="3" t="n">
        <v>31</v>
      </c>
      <c r="C47" s="3" t="n">
        <v>51</v>
      </c>
      <c r="D47" s="29" t="n">
        <f aca="false">B47/(B47+C47)</f>
        <v>0.378048780487805</v>
      </c>
      <c r="E47" s="3" t="n">
        <v>1775</v>
      </c>
      <c r="F47" s="3" t="n">
        <v>2262</v>
      </c>
      <c r="G47" s="3" t="n">
        <v>0.785</v>
      </c>
      <c r="H47" s="31" t="n">
        <f aca="false">G47-'NBA Totals'!D47</f>
        <v>0.031478873239437</v>
      </c>
      <c r="I47" s="32" t="n">
        <f aca="false">F47-'NBA Totals'!G47</f>
        <v>147.590909090909</v>
      </c>
    </row>
    <row r="48" customFormat="false" ht="25.6" hidden="false" customHeight="false" outlineLevel="0" collapsed="false">
      <c r="A48" s="28" t="s">
        <v>51</v>
      </c>
      <c r="B48" s="3" t="n">
        <v>40</v>
      </c>
      <c r="C48" s="3" t="n">
        <v>42</v>
      </c>
      <c r="D48" s="29" t="n">
        <f aca="false">B48/(B48+C48)</f>
        <v>0.487804878048781</v>
      </c>
      <c r="E48" s="3" t="n">
        <v>1706</v>
      </c>
      <c r="F48" s="3" t="n">
        <v>2140</v>
      </c>
      <c r="G48" s="30" t="n">
        <v>0.797</v>
      </c>
      <c r="H48" s="31" t="n">
        <f aca="false">G48-'NBA Totals'!D48</f>
        <v>0.0460974729241881</v>
      </c>
      <c r="I48" s="32" t="n">
        <f aca="false">F48-'NBA Totals'!G48</f>
        <v>69.0454545454545</v>
      </c>
    </row>
    <row r="49" customFormat="false" ht="25.6" hidden="false" customHeight="false" outlineLevel="0" collapsed="false">
      <c r="A49" s="28" t="s">
        <v>52</v>
      </c>
      <c r="B49" s="3" t="n">
        <v>31</v>
      </c>
      <c r="C49" s="3" t="n">
        <v>51</v>
      </c>
      <c r="D49" s="29" t="n">
        <f aca="false">B49/(B49+C49)</f>
        <v>0.378048780487805</v>
      </c>
      <c r="E49" s="3" t="n">
        <v>1792</v>
      </c>
      <c r="F49" s="3" t="n">
        <v>2335</v>
      </c>
      <c r="G49" s="3" t="n">
        <v>0.767</v>
      </c>
      <c r="H49" s="31" t="n">
        <f aca="false">G49-'NBA Totals'!D49</f>
        <v>0.01607063197026</v>
      </c>
      <c r="I49" s="32" t="n">
        <f aca="false">F49-'NBA Totals'!G49</f>
        <v>-163.166666666667</v>
      </c>
    </row>
    <row r="50" customFormat="false" ht="25.6" hidden="false" customHeight="false" outlineLevel="0" collapsed="false">
      <c r="A50" s="28" t="s">
        <v>53</v>
      </c>
      <c r="B50" s="3" t="n">
        <v>44</v>
      </c>
      <c r="C50" s="3" t="n">
        <v>38</v>
      </c>
      <c r="D50" s="29" t="n">
        <f aca="false">B50/(B50+C50)</f>
        <v>0.536585365853659</v>
      </c>
      <c r="E50" s="30" t="n">
        <v>1797</v>
      </c>
      <c r="F50" s="3" t="n">
        <v>2190</v>
      </c>
      <c r="G50" s="30" t="n">
        <v>0.821</v>
      </c>
      <c r="H50" s="31" t="n">
        <f aca="false">G50-'NBA Totals'!D50</f>
        <v>0.0551269841269839</v>
      </c>
      <c r="I50" s="32" t="n">
        <f aca="false">F50-'NBA Totals'!G50</f>
        <v>-122.944444444444</v>
      </c>
    </row>
    <row r="51" customFormat="false" ht="25.6" hidden="false" customHeight="false" outlineLevel="0" collapsed="false">
      <c r="A51" s="28" t="s">
        <v>54</v>
      </c>
      <c r="B51" s="3" t="n">
        <v>33</v>
      </c>
      <c r="C51" s="3" t="n">
        <v>49</v>
      </c>
      <c r="D51" s="29" t="n">
        <f aca="false">B51/(B51+C51)</f>
        <v>0.402439024390244</v>
      </c>
      <c r="E51" s="3" t="n">
        <v>1628</v>
      </c>
      <c r="F51" s="3" t="n">
        <v>2104</v>
      </c>
      <c r="G51" s="3" t="n">
        <v>0.774</v>
      </c>
      <c r="H51" s="31" t="n">
        <f aca="false">G51-'NBA Totals'!D51</f>
        <v>0.002346456692913</v>
      </c>
      <c r="I51" s="32" t="n">
        <f aca="false">F51-'NBA Totals'!G51</f>
        <v>-225</v>
      </c>
    </row>
    <row r="52" customFormat="false" ht="25.6" hidden="false" customHeight="false" outlineLevel="0" collapsed="false">
      <c r="A52" s="28" t="s">
        <v>55</v>
      </c>
      <c r="B52" s="3" t="n">
        <v>36</v>
      </c>
      <c r="C52" s="3" t="n">
        <v>46</v>
      </c>
      <c r="D52" s="29" t="n">
        <f aca="false">B52/(B52+C52)</f>
        <v>0.439024390243902</v>
      </c>
      <c r="E52" s="3" t="n">
        <v>1580</v>
      </c>
      <c r="F52" s="3" t="n">
        <v>2036</v>
      </c>
      <c r="G52" s="3" t="n">
        <v>0.776</v>
      </c>
      <c r="H52" s="31" t="n">
        <f aca="false">G52-'NBA Totals'!D52</f>
        <v>0.017106719367589</v>
      </c>
      <c r="I52" s="32" t="n">
        <f aca="false">F52-'NBA Totals'!G52</f>
        <v>-394.941176470588</v>
      </c>
    </row>
    <row r="53" customFormat="false" ht="25.6" hidden="false" customHeight="false" outlineLevel="0" collapsed="false">
      <c r="A53" s="28" t="s">
        <v>56</v>
      </c>
      <c r="B53" s="3" t="n">
        <v>30</v>
      </c>
      <c r="C53" s="3" t="n">
        <v>52</v>
      </c>
      <c r="D53" s="29" t="n">
        <f aca="false">B53/(B53+C53)</f>
        <v>0.365853658536585</v>
      </c>
      <c r="E53" s="3" t="n">
        <v>1948</v>
      </c>
      <c r="F53" s="3" t="n">
        <v>2578</v>
      </c>
      <c r="G53" s="3" t="n">
        <v>0.756</v>
      </c>
      <c r="H53" s="31" t="n">
        <f aca="false">G53-'NBA Totals'!D53</f>
        <v>0.00920512820512798</v>
      </c>
      <c r="I53" s="32" t="n">
        <f aca="false">F53-'NBA Totals'!G53</f>
        <v>-289</v>
      </c>
    </row>
    <row r="54" customFormat="false" ht="25.6" hidden="false" customHeight="false" outlineLevel="0" collapsed="false">
      <c r="A54" s="28" t="s">
        <v>57</v>
      </c>
      <c r="B54" s="3" t="n">
        <v>33</v>
      </c>
      <c r="C54" s="3" t="n">
        <v>49</v>
      </c>
      <c r="D54" s="29" t="n">
        <f aca="false">B54/(B54+C54)</f>
        <v>0.402439024390244</v>
      </c>
      <c r="E54" s="3" t="n">
        <v>1901</v>
      </c>
      <c r="F54" s="3" t="n">
        <v>2622</v>
      </c>
      <c r="G54" s="3" t="n">
        <v>0.725</v>
      </c>
      <c r="H54" s="31" t="n">
        <f aca="false">G54-'NBA Totals'!D54</f>
        <v>-0.018119266055046</v>
      </c>
      <c r="I54" s="32" t="n">
        <f aca="false">F54-'NBA Totals'!G54</f>
        <v>-375.235294117647</v>
      </c>
    </row>
    <row r="55" customFormat="false" ht="25.6" hidden="false" customHeight="false" outlineLevel="0" collapsed="false">
      <c r="A55" s="28" t="s">
        <v>58</v>
      </c>
      <c r="B55" s="3" t="n">
        <v>36</v>
      </c>
      <c r="C55" s="3" t="n">
        <v>46</v>
      </c>
      <c r="D55" s="29" t="n">
        <f aca="false">B55/(B55+C55)</f>
        <v>0.439024390243902</v>
      </c>
      <c r="E55" s="3" t="n">
        <v>2082</v>
      </c>
      <c r="F55" s="3" t="n">
        <v>2841</v>
      </c>
      <c r="G55" s="3" t="n">
        <v>0.733</v>
      </c>
      <c r="H55" s="31" t="n">
        <f aca="false">G55-'NBA Totals'!D55</f>
        <v>-0.017741839762611</v>
      </c>
      <c r="I55" s="32" t="n">
        <f aca="false">F55-'NBA Totals'!G55</f>
        <v>-317</v>
      </c>
    </row>
    <row r="56" customFormat="false" ht="25.6" hidden="false" customHeight="false" outlineLevel="0" collapsed="false">
      <c r="A56" s="28" t="s">
        <v>59</v>
      </c>
      <c r="B56" s="3" t="n">
        <v>41</v>
      </c>
      <c r="C56" s="3" t="n">
        <v>41</v>
      </c>
      <c r="D56" s="29" t="n">
        <f aca="false">B56/(B56+C56)</f>
        <v>0.5</v>
      </c>
      <c r="E56" s="30" t="n">
        <v>2262</v>
      </c>
      <c r="F56" s="3" t="n">
        <v>3012</v>
      </c>
      <c r="G56" s="30" t="n">
        <v>0.751</v>
      </c>
      <c r="H56" s="31" t="n">
        <f aca="false">G56-'NBA Totals'!D56</f>
        <v>0.036714285714286</v>
      </c>
      <c r="I56" s="32" t="n">
        <f aca="false">F56-'NBA Totals'!G56</f>
        <v>-268.642857142857</v>
      </c>
    </row>
    <row r="57" customFormat="false" ht="25.6" hidden="false" customHeight="false" outlineLevel="0" collapsed="false">
      <c r="A57" s="28" t="s">
        <v>60</v>
      </c>
      <c r="B57" s="3" t="n">
        <v>39</v>
      </c>
      <c r="C57" s="3" t="n">
        <v>43</v>
      </c>
      <c r="D57" s="29" t="n">
        <f aca="false">B57/(B57+C57)</f>
        <v>0.475609756097561</v>
      </c>
      <c r="E57" s="3" t="n">
        <v>2204</v>
      </c>
      <c r="F57" s="3" t="n">
        <v>2892</v>
      </c>
      <c r="G57" s="30" t="n">
        <v>0.762</v>
      </c>
      <c r="H57" s="31" t="n">
        <f aca="false">G57-'NBA Totals'!D57</f>
        <v>0.042323450134771</v>
      </c>
      <c r="I57" s="32" t="n">
        <f aca="false">F57-'NBA Totals'!G57</f>
        <v>-601.083333333334</v>
      </c>
    </row>
    <row r="58" customFormat="false" ht="25.6" hidden="false" customHeight="false" outlineLevel="0" collapsed="false">
      <c r="A58" s="28" t="s">
        <v>61</v>
      </c>
      <c r="B58" s="3" t="n">
        <v>39</v>
      </c>
      <c r="C58" s="3" t="n">
        <v>42</v>
      </c>
      <c r="D58" s="29" t="n">
        <f aca="false">B58/(B58+C58)</f>
        <v>0.481481481481481</v>
      </c>
      <c r="E58" s="3" t="n">
        <v>2179</v>
      </c>
      <c r="F58" s="3" t="n">
        <v>2806</v>
      </c>
      <c r="G58" s="30" t="n">
        <v>0.777</v>
      </c>
      <c r="H58" s="31" t="n">
        <f aca="false">G58-'NBA Totals'!D58</f>
        <v>0.044955801104972</v>
      </c>
      <c r="I58" s="32" t="n">
        <f aca="false">F58-'NBA Totals'!G58</f>
        <v>142.8</v>
      </c>
    </row>
    <row r="59" customFormat="false" ht="25.6" hidden="false" customHeight="false" outlineLevel="0" collapsed="false">
      <c r="A59" s="28" t="s">
        <v>62</v>
      </c>
      <c r="B59" s="3" t="n">
        <v>45</v>
      </c>
      <c r="C59" s="3" t="n">
        <v>35</v>
      </c>
      <c r="D59" s="29" t="n">
        <f aca="false">B59/(B59+C59)</f>
        <v>0.5625</v>
      </c>
      <c r="E59" s="3" t="n">
        <v>2204</v>
      </c>
      <c r="F59" s="3" t="n">
        <v>2906</v>
      </c>
      <c r="G59" s="3" t="n">
        <v>0.758</v>
      </c>
      <c r="H59" s="31" t="n">
        <f aca="false">G59-'NBA Totals'!D59</f>
        <v>0.030972972972973</v>
      </c>
      <c r="I59" s="32" t="n">
        <f aca="false">F59-'NBA Totals'!G59</f>
        <v>253.222222222222</v>
      </c>
    </row>
    <row r="60" customFormat="false" ht="25.6" hidden="false" customHeight="false" outlineLevel="0" collapsed="false">
      <c r="A60" s="28" t="s">
        <v>63</v>
      </c>
      <c r="B60" s="3" t="n">
        <v>48</v>
      </c>
      <c r="C60" s="3" t="n">
        <v>32</v>
      </c>
      <c r="D60" s="29" t="n">
        <f aca="false">B60/(B60+C60)</f>
        <v>0.6</v>
      </c>
      <c r="E60" s="3" t="n">
        <v>2170</v>
      </c>
      <c r="F60" s="3" t="n">
        <v>2866</v>
      </c>
      <c r="G60" s="3" t="n">
        <v>0.757</v>
      </c>
      <c r="H60" s="31" t="n">
        <f aca="false">G60-'NBA Totals'!D60</f>
        <v>0.037898876404494</v>
      </c>
      <c r="I60" s="32" t="n">
        <f aca="false">F60-'NBA Totals'!G60</f>
        <v>303</v>
      </c>
    </row>
    <row r="61" customFormat="false" ht="25.6" hidden="false" customHeight="false" outlineLevel="0" collapsed="false">
      <c r="A61" s="28" t="s">
        <v>64</v>
      </c>
      <c r="B61" s="3" t="n">
        <v>55</v>
      </c>
      <c r="C61" s="3" t="n">
        <v>25</v>
      </c>
      <c r="D61" s="29" t="n">
        <f aca="false">B61/(B61+C61)</f>
        <v>0.6875</v>
      </c>
      <c r="E61" s="3" t="n">
        <v>2146</v>
      </c>
      <c r="F61" s="3" t="n">
        <v>2828</v>
      </c>
      <c r="G61" s="3" t="n">
        <v>0.759</v>
      </c>
      <c r="H61" s="31" t="n">
        <f aca="false">G61-'NBA Totals'!D61</f>
        <v>0.036142857142857</v>
      </c>
      <c r="I61" s="32" t="n">
        <f aca="false">F61-'NBA Totals'!G61</f>
        <v>327.555555555556</v>
      </c>
    </row>
    <row r="62" customFormat="false" ht="25.6" hidden="false" customHeight="false" outlineLevel="0" collapsed="false">
      <c r="A62" s="28" t="s">
        <v>65</v>
      </c>
      <c r="B62" s="3" t="n">
        <v>42</v>
      </c>
      <c r="C62" s="3" t="n">
        <v>38</v>
      </c>
      <c r="D62" s="29" t="n">
        <f aca="false">B62/(B62+C62)</f>
        <v>0.525</v>
      </c>
      <c r="E62" s="3" t="n">
        <v>2183</v>
      </c>
      <c r="F62" s="3" t="n">
        <v>2923</v>
      </c>
      <c r="G62" s="3" t="n">
        <v>0.747</v>
      </c>
      <c r="H62" s="31" t="n">
        <f aca="false">G62-'NBA Totals'!D62</f>
        <v>0.019980501392758</v>
      </c>
      <c r="I62" s="32" t="n">
        <f aca="false">F62-'NBA Totals'!G62</f>
        <v>370.222222222222</v>
      </c>
    </row>
    <row r="63" customFormat="false" ht="25.6" hidden="false" customHeight="false" outlineLevel="0" collapsed="false">
      <c r="A63" s="28" t="s">
        <v>66</v>
      </c>
      <c r="B63" s="3" t="n">
        <v>43</v>
      </c>
      <c r="C63" s="3" t="n">
        <v>37</v>
      </c>
      <c r="D63" s="29" t="n">
        <f aca="false">B63/(B63+C63)</f>
        <v>0.5375</v>
      </c>
      <c r="E63" s="3" t="n">
        <v>2233</v>
      </c>
      <c r="F63" s="3" t="n">
        <v>2969</v>
      </c>
      <c r="G63" s="3" t="n">
        <v>0.752</v>
      </c>
      <c r="H63" s="31" t="n">
        <f aca="false">G63-'NBA Totals'!D63</f>
        <v>0.024237196765499</v>
      </c>
      <c r="I63" s="32" t="n">
        <f aca="false">F63-'NBA Totals'!G63</f>
        <v>353</v>
      </c>
    </row>
    <row r="64" customFormat="false" ht="25.6" hidden="false" customHeight="false" outlineLevel="0" collapsed="false">
      <c r="A64" s="28" t="s">
        <v>67</v>
      </c>
      <c r="B64" s="3" t="n">
        <v>33</v>
      </c>
      <c r="C64" s="3" t="n">
        <v>46</v>
      </c>
      <c r="D64" s="29" t="n">
        <f aca="false">B64/(B64+C64)</f>
        <v>0.417721518987342</v>
      </c>
      <c r="E64" s="3" t="n">
        <v>2060</v>
      </c>
      <c r="F64" s="3" t="n">
        <v>2761</v>
      </c>
      <c r="G64" s="3" t="n">
        <v>0.746</v>
      </c>
      <c r="H64" s="31" t="n">
        <f aca="false">G64-'NBA Totals'!D64</f>
        <v>0.013379679144385</v>
      </c>
      <c r="I64" s="32" t="n">
        <f aca="false">F64-'NBA Totals'!G64</f>
        <v>213.625</v>
      </c>
    </row>
    <row r="65" customFormat="false" ht="25.6" hidden="false" customHeight="false" outlineLevel="0" collapsed="false">
      <c r="A65" s="28" t="s">
        <v>68</v>
      </c>
      <c r="B65" s="3" t="n">
        <v>19</v>
      </c>
      <c r="C65" s="3" t="n">
        <v>56</v>
      </c>
      <c r="D65" s="29" t="n">
        <f aca="false">B65/(B65+C65)</f>
        <v>0.253333333333333</v>
      </c>
      <c r="E65" s="3" t="n">
        <v>1913</v>
      </c>
      <c r="F65" s="3" t="n">
        <v>2672</v>
      </c>
      <c r="G65" s="3" t="n">
        <v>0.716</v>
      </c>
      <c r="H65" s="31" t="n">
        <f aca="false">G65-'NBA Totals'!D65</f>
        <v>-0.01863687150838</v>
      </c>
      <c r="I65" s="32" t="n">
        <f aca="false">F65-'NBA Totals'!G65</f>
        <v>340.25</v>
      </c>
    </row>
    <row r="66" customFormat="false" ht="25.6" hidden="false" customHeight="false" outlineLevel="0" collapsed="false">
      <c r="A66" s="28" t="s">
        <v>69</v>
      </c>
      <c r="B66" s="3" t="n">
        <v>19</v>
      </c>
      <c r="C66" s="3" t="n">
        <v>53</v>
      </c>
      <c r="D66" s="29" t="n">
        <f aca="false">B66/(B66+C66)</f>
        <v>0.263888888888889</v>
      </c>
      <c r="E66" s="3" t="n">
        <v>1713</v>
      </c>
      <c r="F66" s="3" t="n">
        <v>2375</v>
      </c>
      <c r="G66" s="3" t="n">
        <v>0.721</v>
      </c>
      <c r="H66" s="31" t="n">
        <f aca="false">G66-'NBA Totals'!D66</f>
        <v>-0.033820936639118</v>
      </c>
      <c r="I66" s="32" t="n">
        <f aca="false">F66-'NBA Totals'!G66</f>
        <v>89.75</v>
      </c>
    </row>
    <row r="67" customFormat="false" ht="25.6" hidden="false" customHeight="false" outlineLevel="0" collapsed="false">
      <c r="A67" s="28" t="s">
        <v>70</v>
      </c>
      <c r="B67" s="3" t="n">
        <v>33</v>
      </c>
      <c r="C67" s="3" t="n">
        <v>39</v>
      </c>
      <c r="D67" s="29" t="n">
        <f aca="false">B67/(B67+C67)</f>
        <v>0.458333333333333</v>
      </c>
      <c r="E67" s="3" t="n">
        <v>1688</v>
      </c>
      <c r="F67" s="3" t="n">
        <v>2372</v>
      </c>
      <c r="G67" s="3" t="n">
        <v>0.712</v>
      </c>
      <c r="H67" s="31" t="n">
        <f aca="false">G67-'NBA Totals'!D67</f>
        <v>-0.0347362924281991</v>
      </c>
      <c r="I67" s="32" t="n">
        <f aca="false">F67-'NBA Totals'!G67</f>
        <v>-38</v>
      </c>
    </row>
    <row r="68" customFormat="false" ht="25.6" hidden="false" customHeight="false" outlineLevel="0" collapsed="false">
      <c r="A68" s="28" t="s">
        <v>71</v>
      </c>
      <c r="B68" s="3" t="n">
        <v>31</v>
      </c>
      <c r="C68" s="3" t="n">
        <v>41</v>
      </c>
      <c r="D68" s="29" t="n">
        <f aca="false">B68/(B68+C68)</f>
        <v>0.430555555555556</v>
      </c>
      <c r="E68" s="3" t="n">
        <v>1698</v>
      </c>
      <c r="F68" s="3" t="n">
        <v>2402</v>
      </c>
      <c r="G68" s="3" t="n">
        <v>0.707</v>
      </c>
      <c r="H68" s="31" t="n">
        <f aca="false">G68-'NBA Totals'!D68</f>
        <v>-0.043677506775068</v>
      </c>
      <c r="I68" s="32" t="n">
        <f aca="false">F68-'NBA Totals'!G68</f>
        <v>55.75</v>
      </c>
    </row>
    <row r="69" customFormat="false" ht="25.6" hidden="false" customHeight="false" outlineLevel="0" collapsed="false">
      <c r="A69" s="28" t="s">
        <v>72</v>
      </c>
      <c r="B69" s="3" t="n">
        <v>31</v>
      </c>
      <c r="C69" s="3" t="n">
        <v>41</v>
      </c>
      <c r="D69" s="29" t="n">
        <f aca="false">B69/(B69+C69)</f>
        <v>0.430555555555556</v>
      </c>
      <c r="E69" s="3" t="n">
        <v>1798</v>
      </c>
      <c r="F69" s="3" t="n">
        <v>2567</v>
      </c>
      <c r="G69" s="3" t="n">
        <v>0.7</v>
      </c>
      <c r="H69" s="31" t="n">
        <f aca="false">G69-'NBA Totals'!D69</f>
        <v>-0.0473684210526321</v>
      </c>
      <c r="I69" s="32" t="n">
        <f aca="false">F69-'NBA Totals'!G69</f>
        <v>168.875</v>
      </c>
    </row>
    <row r="70" customFormat="false" ht="25.6" hidden="false" customHeight="false" outlineLevel="0" collapsed="false">
      <c r="A70" s="28" t="s">
        <v>73</v>
      </c>
      <c r="B70" s="3" t="n">
        <v>29</v>
      </c>
      <c r="C70" s="3" t="n">
        <v>43</v>
      </c>
      <c r="D70" s="29" t="n">
        <f aca="false">B70/(B70+C70)</f>
        <v>0.402777777777778</v>
      </c>
      <c r="E70" s="3" t="n">
        <v>1737</v>
      </c>
      <c r="F70" s="3" t="n">
        <v>2420</v>
      </c>
      <c r="G70" s="3" t="n">
        <v>0.718</v>
      </c>
      <c r="H70" s="31" t="n">
        <f aca="false">G70-'NBA Totals'!D70</f>
        <v>-0.02016155988858</v>
      </c>
      <c r="I70" s="32" t="n">
        <f aca="false">F70-'NBA Totals'!G70</f>
        <v>422.111111111111</v>
      </c>
    </row>
    <row r="71" customFormat="false" ht="25.6" hidden="false" customHeight="false" outlineLevel="0" collapsed="false">
      <c r="A71" s="28" t="s">
        <v>74</v>
      </c>
      <c r="B71" s="3" t="n">
        <v>44</v>
      </c>
      <c r="C71" s="3" t="n">
        <v>28</v>
      </c>
      <c r="D71" s="29" t="n">
        <f aca="false">B71/(B71+C71)</f>
        <v>0.611111111111111</v>
      </c>
      <c r="E71" s="3" t="n">
        <v>1722</v>
      </c>
      <c r="F71" s="3" t="n">
        <v>2518</v>
      </c>
      <c r="G71" s="3" t="n">
        <v>0.684</v>
      </c>
      <c r="H71" s="31" t="n">
        <f aca="false">G71-'NBA Totals'!D71</f>
        <v>-0.0250909090909089</v>
      </c>
      <c r="I71" s="32" t="n">
        <f aca="false">F71-'NBA Totals'!G71</f>
        <v>653.111111111111</v>
      </c>
    </row>
    <row r="72" customFormat="false" ht="25.6" hidden="false" customHeight="false" outlineLevel="0" collapsed="false">
      <c r="A72" s="28" t="s">
        <v>75</v>
      </c>
      <c r="B72" s="3" t="n">
        <v>44</v>
      </c>
      <c r="C72" s="3" t="n">
        <v>26</v>
      </c>
      <c r="D72" s="29" t="n">
        <f aca="false">B72/(B72+C72)</f>
        <v>0.628571428571429</v>
      </c>
      <c r="E72" s="3" t="n">
        <v>2005</v>
      </c>
      <c r="F72" s="3" t="n">
        <v>2747</v>
      </c>
      <c r="G72" s="3" t="n">
        <v>0.73</v>
      </c>
      <c r="H72" s="31" t="n">
        <f aca="false">G72-'NBA Totals'!D72</f>
        <v>0.014122562674095</v>
      </c>
      <c r="I72" s="32" t="n">
        <f aca="false">F72-'NBA Totals'!G72</f>
        <v>958.5</v>
      </c>
    </row>
    <row r="73" customFormat="false" ht="25.6" hidden="false" customHeight="false" outlineLevel="0" collapsed="false">
      <c r="A73" s="28" t="s">
        <v>76</v>
      </c>
      <c r="B73" s="3" t="n">
        <v>41</v>
      </c>
      <c r="C73" s="3" t="n">
        <v>25</v>
      </c>
      <c r="D73" s="29" t="n">
        <f aca="false">B73/(B73+C73)</f>
        <v>0.621212121212121</v>
      </c>
      <c r="E73" s="3" t="n">
        <v>1661</v>
      </c>
      <c r="F73" s="3" t="n">
        <v>2150</v>
      </c>
      <c r="G73" s="30" t="n">
        <v>0.773</v>
      </c>
      <c r="H73" s="31" t="n">
        <f aca="false">G73-'NBA Totals'!D73</f>
        <v>0.0380602409638551</v>
      </c>
      <c r="I73" s="32" t="n">
        <f aca="false">F73-'NBA Totals'!G73</f>
        <v>592.9</v>
      </c>
    </row>
    <row r="74" customFormat="false" ht="25.6" hidden="false" customHeight="false" outlineLevel="0" collapsed="false">
      <c r="A74" s="28" t="s">
        <v>77</v>
      </c>
      <c r="B74" s="3" t="n">
        <v>41</v>
      </c>
      <c r="C74" s="3" t="n">
        <v>27</v>
      </c>
      <c r="D74" s="29" t="n">
        <f aca="false">B74/(B74+C74)</f>
        <v>0.602941176470588</v>
      </c>
      <c r="E74" s="3" t="n">
        <v>1692</v>
      </c>
      <c r="F74" s="3" t="n">
        <v>2248</v>
      </c>
      <c r="G74" s="3" t="n">
        <v>0.753</v>
      </c>
      <c r="H74" s="31" t="n">
        <f aca="false">G74-'NBA Totals'!D74</f>
        <v>0.019467065868263</v>
      </c>
      <c r="I74" s="32" t="n">
        <f aca="false">F74-'NBA Totals'!G74</f>
        <v>782.272727272727</v>
      </c>
    </row>
    <row r="75" customFormat="false" ht="25.6" hidden="false" customHeight="false" outlineLevel="0" collapsed="false">
      <c r="A75" s="28" t="s">
        <v>78</v>
      </c>
      <c r="B75" s="3" t="n">
        <v>51</v>
      </c>
      <c r="C75" s="3" t="n">
        <v>17</v>
      </c>
      <c r="D75" s="29" t="n">
        <f aca="false">B75/(B75+C75)</f>
        <v>0.75</v>
      </c>
      <c r="E75" s="3" t="n">
        <v>1690</v>
      </c>
      <c r="F75" s="3" t="n">
        <v>2319</v>
      </c>
      <c r="G75" s="3" t="n">
        <v>0.729</v>
      </c>
      <c r="H75" s="31" t="n">
        <f aca="false">G75-'NBA Totals'!D75</f>
        <v>0.013848484848485</v>
      </c>
      <c r="I75" s="32" t="n">
        <f aca="false">F75-'NBA Totals'!G75</f>
        <v>1403.11764705882</v>
      </c>
    </row>
    <row r="76" customFormat="false" ht="25.6" hidden="false" customHeight="false" outlineLevel="0" collapsed="false">
      <c r="A76" s="28" t="s">
        <v>79</v>
      </c>
      <c r="B76" s="3" t="n">
        <v>45</v>
      </c>
      <c r="C76" s="3" t="n">
        <v>15</v>
      </c>
      <c r="D76" s="29" t="n">
        <f aca="false">B76/(B76+C76)</f>
        <v>0.75</v>
      </c>
      <c r="E76" s="3" t="n">
        <v>1420</v>
      </c>
      <c r="F76" s="30" t="n">
        <v>2060</v>
      </c>
      <c r="G76" s="3" t="n">
        <v>0.689</v>
      </c>
      <c r="H76" s="31" t="n">
        <f aca="false">G76-'NBA Totals'!D76</f>
        <v>-0.013875399361022</v>
      </c>
      <c r="I76" s="32" t="n">
        <f aca="false">F76-'NBA Totals'!G76</f>
        <v>1265.75</v>
      </c>
    </row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/>
    <row r="84" customFormat="false" ht="19.7" hidden="false" customHeight="false" outlineLevel="0" collapsed="false">
      <c r="H84" s="31" t="n">
        <f aca="false">MIN(H7:H81)</f>
        <v>-0.0506425855513309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  <hyperlink ref="A55" r:id="rId55" display="1969-70"/>
    <hyperlink ref="A56" r:id="rId56" display="1968-69"/>
    <hyperlink ref="A57" r:id="rId57" display="1967-68"/>
    <hyperlink ref="A58" r:id="rId58" display="1966-67"/>
    <hyperlink ref="A59" r:id="rId59" display="1965-66"/>
    <hyperlink ref="A60" r:id="rId60" display="1964-65"/>
    <hyperlink ref="A61" r:id="rId61" display="1963-64"/>
    <hyperlink ref="A62" r:id="rId62" display="1962-63"/>
    <hyperlink ref="A63" r:id="rId63" display="1961-62"/>
    <hyperlink ref="A64" r:id="rId64" display="1960-61"/>
    <hyperlink ref="A65" r:id="rId65" display="1959-60"/>
    <hyperlink ref="A66" r:id="rId66" display="1958-59"/>
    <hyperlink ref="A67" r:id="rId67" display="1957-58"/>
    <hyperlink ref="A68" r:id="rId68" display="1956-57"/>
    <hyperlink ref="A69" r:id="rId69" display="1955-56"/>
    <hyperlink ref="A70" r:id="rId70" display="1954-55"/>
    <hyperlink ref="A71" r:id="rId71" display="1953-54"/>
    <hyperlink ref="A72" r:id="rId72" display="1952-53"/>
    <hyperlink ref="A73" r:id="rId73" display="1951-52"/>
    <hyperlink ref="A74" r:id="rId74" display="1950-51"/>
    <hyperlink ref="A75" r:id="rId75" display="1949-50"/>
    <hyperlink ref="A76" r:id="rId76" display="1948-49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77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5"/>
  <sheetViews>
    <sheetView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X53" activeCellId="0" sqref="X53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25</v>
      </c>
      <c r="C1" s="3" t="n">
        <v>57</v>
      </c>
      <c r="D1" s="29" t="n">
        <f aca="false">B1/(B1+C1)</f>
        <v>0.304878048780488</v>
      </c>
      <c r="E1" s="3" t="n">
        <v>1339</v>
      </c>
      <c r="F1" s="3" t="n">
        <v>1772</v>
      </c>
      <c r="G1" s="3" t="n">
        <v>0.756</v>
      </c>
      <c r="H1" s="31" t="n">
        <f aca="false">G1-'NBA Totals'!D1</f>
        <v>-0.027410138248848</v>
      </c>
      <c r="I1" s="32" t="n">
        <f aca="false">F1-'NBA Totals'!G1</f>
        <v>104.9</v>
      </c>
    </row>
    <row r="2" customFormat="false" ht="25.6" hidden="false" customHeight="false" outlineLevel="0" collapsed="false">
      <c r="A2" s="28" t="s">
        <v>1</v>
      </c>
      <c r="B2" s="3" t="n">
        <v>41</v>
      </c>
      <c r="C2" s="3" t="n">
        <v>41</v>
      </c>
      <c r="D2" s="29" t="n">
        <f aca="false">B2/(B2+C2)</f>
        <v>0.5</v>
      </c>
      <c r="E2" s="3" t="n">
        <v>1506</v>
      </c>
      <c r="F2" s="3" t="n">
        <v>1922</v>
      </c>
      <c r="G2" s="3" t="n">
        <v>0.784</v>
      </c>
      <c r="H2" s="31" t="n">
        <f aca="false">G2-'NBA Totals'!D2</f>
        <v>0.00102127659574502</v>
      </c>
      <c r="I2" s="32" t="n">
        <f aca="false">F2-'NBA Totals'!G2</f>
        <v>120.8</v>
      </c>
    </row>
    <row r="3" customFormat="false" ht="25.6" hidden="false" customHeight="false" outlineLevel="0" collapsed="false">
      <c r="A3" s="28" t="s">
        <v>2</v>
      </c>
      <c r="B3" s="3" t="n">
        <v>48</v>
      </c>
      <c r="C3" s="3" t="n">
        <v>34</v>
      </c>
      <c r="D3" s="29" t="n">
        <f aca="false">B3/(B3+C3)</f>
        <v>0.585365853658537</v>
      </c>
      <c r="E3" s="3" t="n">
        <v>1327</v>
      </c>
      <c r="F3" s="3" t="n">
        <v>1749</v>
      </c>
      <c r="G3" s="3" t="n">
        <v>0.759</v>
      </c>
      <c r="H3" s="31" t="n">
        <f aca="false">G3-'NBA Totals'!D3</f>
        <v>-0.012689497716895</v>
      </c>
      <c r="I3" s="32" t="n">
        <f aca="false">F3-'NBA Totals'!G3</f>
        <v>72.2666666666667</v>
      </c>
    </row>
    <row r="4" customFormat="false" ht="25.6" hidden="false" customHeight="false" outlineLevel="0" collapsed="false">
      <c r="A4" s="28" t="s">
        <v>3</v>
      </c>
      <c r="B4" s="3" t="n">
        <v>27</v>
      </c>
      <c r="C4" s="3" t="n">
        <v>45</v>
      </c>
      <c r="D4" s="29" t="n">
        <f aca="false">B4/(B4+C4)</f>
        <v>0.375</v>
      </c>
      <c r="E4" s="3" t="n">
        <v>1252</v>
      </c>
      <c r="F4" s="3" t="n">
        <v>1536</v>
      </c>
      <c r="G4" s="3" t="n">
        <v>0.815</v>
      </c>
      <c r="H4" s="31" t="n">
        <f aca="false">G4-'NBA Totals'!D4</f>
        <v>0.035183486238532</v>
      </c>
      <c r="I4" s="32" t="n">
        <f aca="false">F4-'NBA Totals'!G4</f>
        <v>73.7333333333334</v>
      </c>
    </row>
    <row r="5" customFormat="false" ht="25.6" hidden="false" customHeight="false" outlineLevel="0" collapsed="false">
      <c r="A5" s="28" t="s">
        <v>4</v>
      </c>
      <c r="B5" s="3" t="n">
        <v>53</v>
      </c>
      <c r="C5" s="3" t="n">
        <v>19</v>
      </c>
      <c r="D5" s="29" t="n">
        <f aca="false">B5/(B5+C5)</f>
        <v>0.736111111111111</v>
      </c>
      <c r="E5" s="3" t="n">
        <v>1329</v>
      </c>
      <c r="F5" s="3" t="n">
        <v>1670</v>
      </c>
      <c r="G5" s="3" t="n">
        <v>0.796</v>
      </c>
      <c r="H5" s="31" t="n">
        <f aca="false">G5-'NBA Totals'!D5</f>
        <v>0.0211082251082251</v>
      </c>
      <c r="I5" s="32" t="n">
        <f aca="false">F5-'NBA Totals'!G5</f>
        <v>143.233333333333</v>
      </c>
    </row>
    <row r="6" customFormat="false" ht="25.6" hidden="false" customHeight="false" outlineLevel="0" collapsed="false">
      <c r="A6" s="28" t="s">
        <v>5</v>
      </c>
      <c r="B6" s="3" t="n">
        <v>58</v>
      </c>
      <c r="C6" s="3" t="n">
        <v>24</v>
      </c>
      <c r="D6" s="29" t="n">
        <f aca="false">B6/(B6+C6)</f>
        <v>0.707317073170732</v>
      </c>
      <c r="E6" s="3" t="n">
        <v>1449</v>
      </c>
      <c r="F6" s="3" t="n">
        <v>1803</v>
      </c>
      <c r="G6" s="3" t="n">
        <v>0.804</v>
      </c>
      <c r="H6" s="31" t="n">
        <f aca="false">G6-'NBA Totals'!D6</f>
        <v>0.037766233766234</v>
      </c>
      <c r="I6" s="32" t="n">
        <f aca="false">F6-'NBA Totals'!G6</f>
        <v>31.5</v>
      </c>
    </row>
    <row r="7" customFormat="false" ht="25.6" hidden="false" customHeight="false" outlineLevel="0" collapsed="false">
      <c r="A7" s="28" t="s">
        <v>6</v>
      </c>
      <c r="B7" s="3" t="n">
        <v>59</v>
      </c>
      <c r="C7" s="3" t="n">
        <v>23</v>
      </c>
      <c r="D7" s="29" t="n">
        <f aca="false">B7/(B7+C7)</f>
        <v>0.719512195121951</v>
      </c>
      <c r="E7" s="3" t="n">
        <v>1422</v>
      </c>
      <c r="F7" s="3" t="n">
        <v>1790</v>
      </c>
      <c r="G7" s="3" t="n">
        <v>0.794</v>
      </c>
      <c r="H7" s="31" t="n">
        <f aca="false">G7-'NBA Totals'!D7</f>
        <v>0.0290230414746541</v>
      </c>
      <c r="I7" s="32" t="n">
        <f aca="false">F7-'NBA Totals'!G7</f>
        <v>123.7</v>
      </c>
    </row>
    <row r="8" customFormat="false" ht="25.6" hidden="false" customHeight="false" outlineLevel="0" collapsed="false">
      <c r="A8" s="28" t="s">
        <v>7</v>
      </c>
      <c r="B8" s="3" t="n">
        <v>51</v>
      </c>
      <c r="C8" s="3" t="n">
        <v>31</v>
      </c>
      <c r="D8" s="29" t="n">
        <f aca="false">B8/(B8+C8)</f>
        <v>0.621951219512195</v>
      </c>
      <c r="E8" s="3" t="n">
        <v>1615</v>
      </c>
      <c r="F8" s="3" t="n">
        <v>2028</v>
      </c>
      <c r="G8" s="3" t="n">
        <v>0.796</v>
      </c>
      <c r="H8" s="31" t="n">
        <f aca="false">G8-'NBA Totals'!D8</f>
        <v>0.025437229437229</v>
      </c>
      <c r="I8" s="32" t="n">
        <f aca="false">F8-'NBA Totals'!G8</f>
        <v>245.9</v>
      </c>
    </row>
    <row r="9" customFormat="false" ht="25.6" hidden="false" customHeight="false" outlineLevel="0" collapsed="false">
      <c r="A9" s="28" t="s">
        <v>8</v>
      </c>
      <c r="B9" s="3" t="n">
        <v>56</v>
      </c>
      <c r="C9" s="3" t="n">
        <v>26</v>
      </c>
      <c r="D9" s="29" t="n">
        <f aca="false">B9/(B9+C9)</f>
        <v>0.682926829268293</v>
      </c>
      <c r="E9" s="3" t="n">
        <v>1702</v>
      </c>
      <c r="F9" s="3" t="n">
        <v>2190</v>
      </c>
      <c r="G9" s="3" t="n">
        <v>0.777</v>
      </c>
      <c r="H9" s="31" t="n">
        <f aca="false">G9-'NBA Totals'!D9</f>
        <v>0.020589743589744</v>
      </c>
      <c r="I9" s="32" t="n">
        <f aca="false">F9-'NBA Totals'!G9</f>
        <v>399.933333333333</v>
      </c>
    </row>
    <row r="10" customFormat="false" ht="25.6" hidden="false" customHeight="false" outlineLevel="0" collapsed="false">
      <c r="A10" s="28" t="s">
        <v>9</v>
      </c>
      <c r="B10" s="3" t="n">
        <v>49</v>
      </c>
      <c r="C10" s="3" t="n">
        <v>33</v>
      </c>
      <c r="D10" s="29" t="n">
        <f aca="false">B10/(B10+C10)</f>
        <v>0.597560975609756</v>
      </c>
      <c r="E10" s="3" t="n">
        <v>1585</v>
      </c>
      <c r="F10" s="3" t="n">
        <v>2014</v>
      </c>
      <c r="G10" s="3" t="n">
        <v>0.787</v>
      </c>
      <c r="H10" s="31" t="n">
        <f aca="false">G10-'NBA Totals'!D10</f>
        <v>0.037</v>
      </c>
      <c r="I10" s="32" t="n">
        <f aca="false">F10-'NBA Totals'!G10</f>
        <v>260.466666666667</v>
      </c>
    </row>
    <row r="11" customFormat="false" ht="25.6" hidden="false" customHeight="false" outlineLevel="0" collapsed="false">
      <c r="A11" s="28" t="s">
        <v>10</v>
      </c>
      <c r="B11" s="3" t="n">
        <v>48</v>
      </c>
      <c r="C11" s="3" t="n">
        <v>34</v>
      </c>
      <c r="D11" s="29" t="n">
        <f aca="false">B11/(B11+C11)</f>
        <v>0.585365853658537</v>
      </c>
      <c r="E11" s="3" t="n">
        <v>1608</v>
      </c>
      <c r="F11" s="3" t="n">
        <v>2055</v>
      </c>
      <c r="G11" s="3" t="n">
        <v>0.782</v>
      </c>
      <c r="H11" s="31" t="n">
        <f aca="false">G11-'NBA Totals'!D11</f>
        <v>0.027762711864407</v>
      </c>
      <c r="I11" s="32" t="n">
        <f aca="false">F11-'NBA Totals'!G11</f>
        <v>245.8</v>
      </c>
    </row>
    <row r="12" customFormat="false" ht="25.6" hidden="false" customHeight="false" outlineLevel="0" collapsed="false">
      <c r="A12" s="28" t="s">
        <v>11</v>
      </c>
      <c r="B12" s="3" t="n">
        <v>34</v>
      </c>
      <c r="C12" s="3" t="n">
        <v>48</v>
      </c>
      <c r="D12" s="29" t="n">
        <f aca="false">B12/(B12+C12)</f>
        <v>0.414634146341463</v>
      </c>
      <c r="E12" s="3" t="n">
        <v>1442</v>
      </c>
      <c r="F12" s="3" t="n">
        <v>1831</v>
      </c>
      <c r="G12" s="3" t="n">
        <v>0.788</v>
      </c>
      <c r="H12" s="31" t="n">
        <f aca="false">G12-'NBA Totals'!D12</f>
        <v>0.035747747747748</v>
      </c>
      <c r="I12" s="32" t="n">
        <f aca="false">F12-'NBA Totals'!G12</f>
        <v>133.066666666667</v>
      </c>
    </row>
    <row r="13" customFormat="false" ht="25.6" hidden="false" customHeight="false" outlineLevel="0" collapsed="false">
      <c r="A13" s="28" t="s">
        <v>12</v>
      </c>
      <c r="B13" s="3" t="n">
        <v>23</v>
      </c>
      <c r="C13" s="3" t="n">
        <v>43</v>
      </c>
      <c r="D13" s="29" t="n">
        <f aca="false">B13/(B13+C13)</f>
        <v>0.348484848484849</v>
      </c>
      <c r="E13" s="3" t="n">
        <v>1085</v>
      </c>
      <c r="F13" s="3" t="n">
        <v>1410</v>
      </c>
      <c r="G13" s="3" t="n">
        <v>0.77</v>
      </c>
      <c r="H13" s="31" t="n">
        <f aca="false">G13-'NBA Totals'!D13</f>
        <v>0.0188888888888891</v>
      </c>
      <c r="I13" s="32" t="n">
        <f aca="false">F13-'NBA Totals'!G13</f>
        <v>23.8666666666666</v>
      </c>
    </row>
    <row r="14" customFormat="false" ht="25.6" hidden="false" customHeight="false" outlineLevel="0" collapsed="false">
      <c r="A14" s="28" t="s">
        <v>13</v>
      </c>
      <c r="B14" s="3" t="n">
        <v>22</v>
      </c>
      <c r="C14" s="3" t="n">
        <v>60</v>
      </c>
      <c r="D14" s="29" t="n">
        <f aca="false">B14/(B14+C14)</f>
        <v>0.268292682926829</v>
      </c>
      <c r="E14" s="3" t="n">
        <v>1491</v>
      </c>
      <c r="F14" s="3" t="n">
        <v>1976</v>
      </c>
      <c r="G14" s="3" t="n">
        <v>0.755</v>
      </c>
      <c r="H14" s="31" t="n">
        <f aca="false">G14-'NBA Totals'!D14</f>
        <v>-0.00729508196721296</v>
      </c>
      <c r="I14" s="32" t="n">
        <f aca="false">F14-'NBA Totals'!G14</f>
        <v>106.033333333333</v>
      </c>
    </row>
    <row r="15" customFormat="false" ht="25.6" hidden="false" customHeight="false" outlineLevel="0" collapsed="false">
      <c r="A15" s="28" t="s">
        <v>14</v>
      </c>
      <c r="B15" s="3" t="n">
        <v>40</v>
      </c>
      <c r="C15" s="3" t="n">
        <v>42</v>
      </c>
      <c r="D15" s="29" t="n">
        <f aca="false">B15/(B15+C15)</f>
        <v>0.487804878048781</v>
      </c>
      <c r="E15" s="3" t="n">
        <v>1618</v>
      </c>
      <c r="F15" s="3" t="n">
        <v>2118</v>
      </c>
      <c r="G15" s="3" t="n">
        <v>0.764</v>
      </c>
      <c r="H15" s="31" t="n">
        <f aca="false">G15-'NBA Totals'!D15</f>
        <v>0.00481632653061204</v>
      </c>
      <c r="I15" s="32" t="n">
        <f aca="false">F15-'NBA Totals'!G15</f>
        <v>237.666666666667</v>
      </c>
    </row>
    <row r="16" customFormat="false" ht="25.6" hidden="false" customHeight="false" outlineLevel="0" collapsed="false">
      <c r="A16" s="28" t="s">
        <v>15</v>
      </c>
      <c r="B16" s="3" t="n">
        <v>33</v>
      </c>
      <c r="C16" s="3" t="n">
        <v>49</v>
      </c>
      <c r="D16" s="29" t="n">
        <f aca="false">B16/(B16+C16)</f>
        <v>0.402439024390244</v>
      </c>
      <c r="E16" s="3" t="n">
        <v>1534</v>
      </c>
      <c r="F16" s="3" t="n">
        <v>1861</v>
      </c>
      <c r="G16" s="30" t="n">
        <v>0.824</v>
      </c>
      <c r="H16" s="31" t="n">
        <f aca="false">G16-'NBA Totals'!D16</f>
        <v>0.050720647773279</v>
      </c>
      <c r="I16" s="32" t="n">
        <f aca="false">F16-'NBA Totals'!G16</f>
        <v>-51.3</v>
      </c>
    </row>
    <row r="17" customFormat="false" ht="25.6" hidden="false" customHeight="false" outlineLevel="0" collapsed="false">
      <c r="A17" s="28" t="s">
        <v>16</v>
      </c>
      <c r="B17" s="3" t="n">
        <v>41</v>
      </c>
      <c r="C17" s="3" t="n">
        <v>41</v>
      </c>
      <c r="D17" s="29" t="n">
        <f aca="false">B17/(B17+C17)</f>
        <v>0.5</v>
      </c>
      <c r="E17" s="3" t="n">
        <v>1347</v>
      </c>
      <c r="F17" s="3" t="n">
        <v>1658</v>
      </c>
      <c r="G17" s="3" t="n">
        <v>0.812</v>
      </c>
      <c r="H17" s="31" t="n">
        <f aca="false">G17-'NBA Totals'!D17</f>
        <v>0.0569799196787151</v>
      </c>
      <c r="I17" s="32" t="n">
        <f aca="false">F17-'NBA Totals'!G17</f>
        <v>-262.8</v>
      </c>
    </row>
    <row r="18" customFormat="false" ht="25.6" hidden="false" customHeight="false" outlineLevel="0" collapsed="false">
      <c r="A18" s="28" t="s">
        <v>17</v>
      </c>
      <c r="B18" s="3" t="n">
        <v>47</v>
      </c>
      <c r="C18" s="3" t="n">
        <v>35</v>
      </c>
      <c r="D18" s="29" t="n">
        <f aca="false">B18/(B18+C18)</f>
        <v>0.573170731707317</v>
      </c>
      <c r="E18" s="3" t="n">
        <v>1562</v>
      </c>
      <c r="F18" s="3" t="n">
        <v>1982</v>
      </c>
      <c r="G18" s="3" t="n">
        <v>0.788</v>
      </c>
      <c r="H18" s="31" t="n">
        <f aca="false">G18-'NBA Totals'!D18</f>
        <v>0.03704214559387</v>
      </c>
      <c r="I18" s="32" t="n">
        <f aca="false">F18-'NBA Totals'!G18</f>
        <v>-24.0333333333333</v>
      </c>
    </row>
    <row r="19" customFormat="false" ht="25.6" hidden="false" customHeight="false" outlineLevel="0" collapsed="false">
      <c r="A19" s="28" t="s">
        <v>18</v>
      </c>
      <c r="B19" s="3" t="n">
        <v>27</v>
      </c>
      <c r="C19" s="3" t="n">
        <v>55</v>
      </c>
      <c r="D19" s="29" t="n">
        <f aca="false">B19/(B19+C19)</f>
        <v>0.329268292682927</v>
      </c>
      <c r="E19" s="3" t="n">
        <v>1653</v>
      </c>
      <c r="F19" s="3" t="n">
        <v>2089</v>
      </c>
      <c r="G19" s="3" t="n">
        <v>0.791</v>
      </c>
      <c r="H19" s="31" t="n">
        <f aca="false">G19-'NBA Totals'!D19</f>
        <v>0.0457528517110271</v>
      </c>
      <c r="I19" s="32" t="n">
        <f aca="false">F19-'NBA Totals'!G19</f>
        <v>60.3666666666666</v>
      </c>
    </row>
    <row r="20" customFormat="false" ht="25.6" hidden="false" customHeight="false" outlineLevel="0" collapsed="false">
      <c r="A20" s="28" t="s">
        <v>19</v>
      </c>
      <c r="B20" s="3" t="n">
        <v>33</v>
      </c>
      <c r="C20" s="3" t="n">
        <v>49</v>
      </c>
      <c r="D20" s="29" t="n">
        <f aca="false">B20/(B20+C20)</f>
        <v>0.402439024390244</v>
      </c>
      <c r="E20" s="3" t="n">
        <v>1626</v>
      </c>
      <c r="F20" s="3" t="n">
        <v>2101</v>
      </c>
      <c r="G20" s="3" t="n">
        <v>0.774</v>
      </c>
      <c r="H20" s="31" t="n">
        <f aca="false">G20-'NBA Totals'!D20</f>
        <v>0.019210727969349</v>
      </c>
      <c r="I20" s="32" t="n">
        <f aca="false">F20-'NBA Totals'!G20</f>
        <v>106.833333333333</v>
      </c>
    </row>
    <row r="21" customFormat="false" ht="25.6" hidden="false" customHeight="false" outlineLevel="0" collapsed="false">
      <c r="A21" s="28" t="s">
        <v>20</v>
      </c>
      <c r="B21" s="3" t="n">
        <v>33</v>
      </c>
      <c r="C21" s="3" t="n">
        <v>49</v>
      </c>
      <c r="D21" s="29" t="n">
        <f aca="false">B21/(B21+C21)</f>
        <v>0.402439024390244</v>
      </c>
      <c r="E21" s="3" t="n">
        <v>1237</v>
      </c>
      <c r="F21" s="3" t="n">
        <v>1650</v>
      </c>
      <c r="G21" s="3" t="n">
        <v>0.75</v>
      </c>
      <c r="H21" s="31" t="n">
        <f aca="false">G21-'NBA Totals'!D21</f>
        <v>-0.00206611570247905</v>
      </c>
      <c r="I21" s="32" t="n">
        <f aca="false">F21-'NBA Totals'!G21</f>
        <v>-264.689655172414</v>
      </c>
    </row>
    <row r="22" customFormat="false" ht="25.6" hidden="false" customHeight="false" outlineLevel="0" collapsed="false">
      <c r="A22" s="28" t="s">
        <v>21</v>
      </c>
      <c r="B22" s="3" t="n">
        <v>24</v>
      </c>
      <c r="C22" s="3" t="n">
        <v>58</v>
      </c>
      <c r="D22" s="29" t="n">
        <f aca="false">B22/(B22+C22)</f>
        <v>0.292682926829268</v>
      </c>
      <c r="E22" s="3" t="n">
        <v>1350</v>
      </c>
      <c r="F22" s="3" t="n">
        <v>1879</v>
      </c>
      <c r="G22" s="3" t="n">
        <v>0.718</v>
      </c>
      <c r="H22" s="31" t="n">
        <f aca="false">G22-'NBA Totals'!D22</f>
        <v>-0.040196721311475</v>
      </c>
      <c r="I22" s="32" t="n">
        <f aca="false">F22-'NBA Totals'!G22</f>
        <v>-53.2068965517242</v>
      </c>
    </row>
    <row r="23" customFormat="false" ht="25.6" hidden="false" customHeight="false" outlineLevel="0" collapsed="false">
      <c r="A23" s="28" t="s">
        <v>22</v>
      </c>
      <c r="B23" s="3" t="n">
        <v>42</v>
      </c>
      <c r="C23" s="3" t="n">
        <v>40</v>
      </c>
      <c r="D23" s="29" t="n">
        <f aca="false">B23/(B23+C23)</f>
        <v>0.51219512195122</v>
      </c>
      <c r="E23" s="3" t="n">
        <v>1269</v>
      </c>
      <c r="F23" s="3" t="n">
        <v>1717</v>
      </c>
      <c r="G23" s="3" t="n">
        <v>0.739</v>
      </c>
      <c r="H23" s="31" t="n">
        <f aca="false">G23-'NBA Totals'!D23</f>
        <v>-0.013100840336134</v>
      </c>
      <c r="I23" s="32" t="n">
        <f aca="false">F23-'NBA Totals'!G23</f>
        <v>-103.689655172414</v>
      </c>
    </row>
    <row r="24" customFormat="false" ht="25.6" hidden="false" customHeight="false" outlineLevel="0" collapsed="false">
      <c r="A24" s="28" t="s">
        <v>23</v>
      </c>
      <c r="B24" s="3" t="n">
        <v>47</v>
      </c>
      <c r="C24" s="3" t="n">
        <v>35</v>
      </c>
      <c r="D24" s="29" t="n">
        <f aca="false">B24/(B24+C24)</f>
        <v>0.573170731707317</v>
      </c>
      <c r="E24" s="3" t="n">
        <v>1482</v>
      </c>
      <c r="F24" s="3" t="n">
        <v>1984</v>
      </c>
      <c r="G24" s="3" t="n">
        <v>0.747</v>
      </c>
      <c r="H24" s="31" t="n">
        <f aca="false">G24-'NBA Totals'!D24</f>
        <v>1.20481927710081E-005</v>
      </c>
      <c r="I24" s="32" t="n">
        <f aca="false">F24-'NBA Totals'!G24</f>
        <v>128.758620689655</v>
      </c>
    </row>
    <row r="25" customFormat="false" ht="25.6" hidden="false" customHeight="false" outlineLevel="0" collapsed="false">
      <c r="A25" s="28" t="s">
        <v>24</v>
      </c>
      <c r="B25" s="3" t="n">
        <v>45</v>
      </c>
      <c r="C25" s="3" t="n">
        <v>37</v>
      </c>
      <c r="D25" s="29" t="n">
        <f aca="false">B25/(B25+C25)</f>
        <v>0.548780487804878</v>
      </c>
      <c r="E25" s="3" t="n">
        <v>1583</v>
      </c>
      <c r="F25" s="3" t="n">
        <v>2068</v>
      </c>
      <c r="G25" s="3" t="n">
        <v>0.765</v>
      </c>
      <c r="H25" s="31" t="n">
        <f aca="false">G25-'NBA Totals'!D25</f>
        <v>0.01401185770751</v>
      </c>
      <c r="I25" s="32" t="n">
        <f aca="false">F25-'NBA Totals'!G25</f>
        <v>167.344827586207</v>
      </c>
    </row>
    <row r="26" customFormat="false" ht="25.6" hidden="false" customHeight="false" outlineLevel="0" collapsed="false">
      <c r="A26" s="28" t="s">
        <v>27</v>
      </c>
      <c r="B26" s="3" t="n">
        <v>23</v>
      </c>
      <c r="C26" s="3" t="n">
        <v>27</v>
      </c>
      <c r="D26" s="29" t="n">
        <f aca="false">B26/(B26+C26)</f>
        <v>0.46</v>
      </c>
      <c r="E26" s="3" t="n">
        <v>1011</v>
      </c>
      <c r="F26" s="3" t="n">
        <v>1330</v>
      </c>
      <c r="G26" s="3" t="n">
        <v>0.76</v>
      </c>
      <c r="H26" s="31" t="n">
        <f aca="false">G26-'NBA Totals'!D26</f>
        <v>0.0313178294573641</v>
      </c>
      <c r="I26" s="32" t="n">
        <f aca="false">F26-'NBA Totals'!G26</f>
        <v>112.724137931034</v>
      </c>
    </row>
    <row r="27" customFormat="false" ht="25.6" hidden="false" customHeight="false" outlineLevel="0" collapsed="false">
      <c r="A27" s="28" t="s">
        <v>30</v>
      </c>
      <c r="B27" s="3" t="n">
        <v>16</v>
      </c>
      <c r="C27" s="3" t="n">
        <v>66</v>
      </c>
      <c r="D27" s="29" t="n">
        <f aca="false">B27/(B27+C27)</f>
        <v>0.195121951219512</v>
      </c>
      <c r="E27" s="3" t="n">
        <v>1479</v>
      </c>
      <c r="F27" s="3" t="n">
        <v>2060</v>
      </c>
      <c r="G27" s="3" t="n">
        <v>0.718</v>
      </c>
      <c r="H27" s="31" t="n">
        <f aca="false">G27-'NBA Totals'!D27</f>
        <v>-0.019642585551331</v>
      </c>
      <c r="I27" s="32" t="n">
        <f aca="false">F27-'NBA Totals'!G27</f>
        <v>60.8620689655172</v>
      </c>
    </row>
    <row r="28" customFormat="false" ht="25.6" hidden="false" customHeight="false" outlineLevel="0" collapsed="false">
      <c r="A28" s="28" t="s">
        <v>31</v>
      </c>
      <c r="B28" s="3" t="n">
        <v>30</v>
      </c>
      <c r="C28" s="3" t="n">
        <v>52</v>
      </c>
      <c r="D28" s="29" t="n">
        <f aca="false">B28/(B28+C28)</f>
        <v>0.365853658536585</v>
      </c>
      <c r="E28" s="3" t="n">
        <v>1446</v>
      </c>
      <c r="F28" s="3" t="n">
        <v>2008</v>
      </c>
      <c r="G28" s="3" t="n">
        <v>0.72</v>
      </c>
      <c r="H28" s="31" t="n">
        <f aca="false">G28-'NBA Totals'!D28</f>
        <v>-0.019130434782609</v>
      </c>
      <c r="I28" s="32" t="n">
        <f aca="false">F28-'NBA Totals'!G28</f>
        <v>63</v>
      </c>
    </row>
    <row r="29" customFormat="false" ht="25.6" hidden="false" customHeight="false" outlineLevel="0" collapsed="false">
      <c r="A29" s="28" t="s">
        <v>32</v>
      </c>
      <c r="B29" s="3" t="n">
        <v>21</v>
      </c>
      <c r="C29" s="3" t="n">
        <v>61</v>
      </c>
      <c r="D29" s="29" t="n">
        <f aca="false">B29/(B29+C29)</f>
        <v>0.25609756097561</v>
      </c>
      <c r="E29" s="3" t="n">
        <v>1412</v>
      </c>
      <c r="F29" s="3" t="n">
        <v>1953</v>
      </c>
      <c r="G29" s="3" t="n">
        <v>0.723</v>
      </c>
      <c r="H29" s="31" t="n">
        <f aca="false">G29-'NBA Totals'!D29</f>
        <v>-0.015636363636364</v>
      </c>
      <c r="I29" s="32" t="n">
        <f aca="false">F29-'NBA Totals'!G29</f>
        <v>-57.8275862068965</v>
      </c>
    </row>
    <row r="30" customFormat="false" ht="25.6" hidden="false" customHeight="false" outlineLevel="0" collapsed="false"/>
    <row r="31" customFormat="false" ht="25.6" hidden="false" customHeight="false" outlineLevel="0" collapsed="false"/>
    <row r="32" customFormat="false" ht="25.6" hidden="false" customHeight="false" outlineLevel="0" collapsed="false"/>
    <row r="33" customFormat="false" ht="25.6" hidden="false" customHeight="false" outlineLevel="0" collapsed="false"/>
    <row r="34" customFormat="false" ht="25.6" hidden="false" customHeight="false" outlineLevel="0" collapsed="false"/>
    <row r="35" customFormat="false" ht="25.6" hidden="false" customHeight="false" outlineLevel="0" collapsed="false"/>
    <row r="36" customFormat="false" ht="25.6" hidden="false" customHeight="false" outlineLevel="0" collapsed="false"/>
    <row r="37" customFormat="false" ht="25.6" hidden="false" customHeight="false" outlineLevel="0" collapsed="false"/>
    <row r="38" customFormat="false" ht="25.6" hidden="false" customHeight="false" outlineLevel="0" collapsed="false"/>
    <row r="39" customFormat="false" ht="25.6" hidden="false" customHeight="false" outlineLevel="0" collapsed="false"/>
    <row r="40" customFormat="false" ht="25.6" hidden="false" customHeight="false" outlineLevel="0" collapsed="false"/>
    <row r="41" customFormat="false" ht="25.6" hidden="false" customHeight="false" outlineLevel="0" collapsed="false"/>
    <row r="42" customFormat="false" ht="25.6" hidden="false" customHeight="false" outlineLevel="0" collapsed="false"/>
    <row r="43" customFormat="false" ht="25.6" hidden="false" customHeight="false" outlineLevel="0" collapsed="false"/>
    <row r="44" customFormat="false" ht="25.6" hidden="false" customHeight="false" outlineLevel="0" collapsed="false"/>
    <row r="45" customFormat="false" ht="25.6" hidden="false" customHeight="false" outlineLevel="0" collapsed="false"/>
    <row r="46" customFormat="false" ht="25.6" hidden="false" customHeight="false" outlineLevel="0" collapsed="false"/>
    <row r="47" customFormat="false" ht="25.6" hidden="false" customHeight="false" outlineLevel="0" collapsed="false"/>
    <row r="48" customFormat="false" ht="25.6" hidden="false" customHeight="false" outlineLevel="0" collapsed="false"/>
    <row r="49" customFormat="false" ht="25.6" hidden="false" customHeight="false" outlineLevel="0" collapsed="false"/>
    <row r="50" customFormat="false" ht="25.6" hidden="false" customHeight="false" outlineLevel="0" collapsed="false"/>
    <row r="51" customFormat="false" ht="25.6" hidden="false" customHeight="false" outlineLevel="0" collapsed="false"/>
    <row r="52" customFormat="false" ht="25.6" hidden="false" customHeight="false" outlineLevel="0" collapsed="false"/>
    <row r="53" customFormat="false" ht="25.6" hidden="false" customHeight="false" outlineLevel="0" collapsed="false"/>
    <row r="54" customFormat="false" ht="25.6" hidden="false" customHeight="false" outlineLevel="0" collapsed="false"/>
    <row r="55" customFormat="false" ht="25.6" hidden="false" customHeight="false" outlineLevel="0" collapsed="false"/>
    <row r="56" customFormat="false" ht="25.6" hidden="false" customHeight="false" outlineLevel="0" collapsed="false"/>
    <row r="57" customFormat="false" ht="25.6" hidden="false" customHeight="false" outlineLevel="0" collapsed="false"/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/>
    <row r="84" customFormat="false" ht="19.7" hidden="false" customHeight="false" outlineLevel="0" collapsed="false"/>
    <row r="85" customFormat="false" ht="19.7" hidden="false" customHeight="false" outlineLevel="0" collapsed="false">
      <c r="H85" s="31" t="n">
        <f aca="false">MIN(H8:H82)</f>
        <v>-0.040196721311475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3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S49" activeCellId="0" sqref="S49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31</v>
      </c>
      <c r="C1" s="3" t="n">
        <v>51</v>
      </c>
      <c r="D1" s="29" t="n">
        <f aca="false">B1/(B1+C1)</f>
        <v>0.378048780487805</v>
      </c>
      <c r="E1" s="3" t="n">
        <v>1538</v>
      </c>
      <c r="F1" s="3" t="n">
        <v>1853</v>
      </c>
      <c r="G1" s="30" t="n">
        <v>0.83</v>
      </c>
      <c r="H1" s="31" t="n">
        <f aca="false">G1-'NBA Totals'!D1</f>
        <v>0.046589861751152</v>
      </c>
      <c r="I1" s="32" t="n">
        <f aca="false">F1-'NBA Totals'!G1</f>
        <v>185.9</v>
      </c>
    </row>
    <row r="2" customFormat="false" ht="25.6" hidden="false" customHeight="false" outlineLevel="0" collapsed="false">
      <c r="A2" s="28" t="s">
        <v>1</v>
      </c>
      <c r="B2" s="3" t="n">
        <v>37</v>
      </c>
      <c r="C2" s="3" t="n">
        <v>45</v>
      </c>
      <c r="D2" s="29" t="n">
        <f aca="false">B2/(B2+C2)</f>
        <v>0.451219512195122</v>
      </c>
      <c r="E2" s="3" t="n">
        <v>1536</v>
      </c>
      <c r="F2" s="3" t="n">
        <v>1955</v>
      </c>
      <c r="G2" s="3" t="n">
        <v>0.786</v>
      </c>
      <c r="H2" s="31" t="n">
        <f aca="false">G2-'NBA Totals'!D2</f>
        <v>0.00302127659574503</v>
      </c>
      <c r="I2" s="32" t="n">
        <f aca="false">F2-'NBA Totals'!G2</f>
        <v>153.8</v>
      </c>
    </row>
    <row r="3" customFormat="false" ht="25.6" hidden="false" customHeight="false" outlineLevel="0" collapsed="false">
      <c r="A3" s="28" t="s">
        <v>2</v>
      </c>
      <c r="B3" s="3" t="n">
        <v>49</v>
      </c>
      <c r="C3" s="3" t="n">
        <v>33</v>
      </c>
      <c r="D3" s="29" t="n">
        <f aca="false">B3/(B3+C3)</f>
        <v>0.597560975609756</v>
      </c>
      <c r="E3" s="3" t="n">
        <v>1470</v>
      </c>
      <c r="F3" s="3" t="n">
        <v>1916</v>
      </c>
      <c r="G3" s="3" t="n">
        <v>0.767</v>
      </c>
      <c r="H3" s="31" t="n">
        <f aca="false">G3-'NBA Totals'!D3</f>
        <v>-0.00468949771689498</v>
      </c>
      <c r="I3" s="32" t="n">
        <f aca="false">F3-'NBA Totals'!G3</f>
        <v>239.266666666667</v>
      </c>
    </row>
    <row r="4" customFormat="false" ht="25.6" hidden="false" customHeight="false" outlineLevel="0" collapsed="false">
      <c r="A4" s="28" t="s">
        <v>3</v>
      </c>
      <c r="B4" s="3" t="n">
        <v>52</v>
      </c>
      <c r="C4" s="3" t="n">
        <v>20</v>
      </c>
      <c r="D4" s="29" t="n">
        <f aca="false">B4/(B4+C4)</f>
        <v>0.722222222222222</v>
      </c>
      <c r="E4" s="3" t="n">
        <v>1235</v>
      </c>
      <c r="F4" s="3" t="n">
        <v>1546</v>
      </c>
      <c r="G4" s="3" t="n">
        <v>0.799</v>
      </c>
      <c r="H4" s="31" t="n">
        <f aca="false">G4-'NBA Totals'!D4</f>
        <v>0.0191834862385321</v>
      </c>
      <c r="I4" s="32" t="n">
        <f aca="false">F4-'NBA Totals'!G4</f>
        <v>83.7333333333334</v>
      </c>
    </row>
    <row r="5" customFormat="false" ht="25.6" hidden="false" customHeight="false" outlineLevel="0" collapsed="false">
      <c r="A5" s="28" t="s">
        <v>4</v>
      </c>
      <c r="B5" s="3" t="n">
        <v>44</v>
      </c>
      <c r="C5" s="3" t="n">
        <v>28</v>
      </c>
      <c r="D5" s="29" t="n">
        <f aca="false">B5/(B5+C5)</f>
        <v>0.611111111111111</v>
      </c>
      <c r="E5" s="3" t="n">
        <v>1278</v>
      </c>
      <c r="F5" s="3" t="n">
        <v>1641</v>
      </c>
      <c r="G5" s="3" t="n">
        <v>0.779</v>
      </c>
      <c r="H5" s="31" t="n">
        <f aca="false">G5-'NBA Totals'!D5</f>
        <v>0.00410822510822506</v>
      </c>
      <c r="I5" s="32" t="n">
        <f aca="false">F5-'NBA Totals'!G5</f>
        <v>114.233333333333</v>
      </c>
    </row>
    <row r="6" customFormat="false" ht="25.6" hidden="false" customHeight="false" outlineLevel="0" collapsed="false">
      <c r="A6" s="28" t="s">
        <v>5</v>
      </c>
      <c r="B6" s="3" t="n">
        <v>50</v>
      </c>
      <c r="C6" s="3" t="n">
        <v>32</v>
      </c>
      <c r="D6" s="29" t="n">
        <f aca="false">B6/(B6+C6)</f>
        <v>0.609756097560976</v>
      </c>
      <c r="E6" s="3" t="n">
        <v>1540</v>
      </c>
      <c r="F6" s="3" t="n">
        <v>2092</v>
      </c>
      <c r="G6" s="3" t="n">
        <v>0.736</v>
      </c>
      <c r="H6" s="31" t="n">
        <f aca="false">G6-'NBA Totals'!D6</f>
        <v>-0.0302337662337661</v>
      </c>
      <c r="I6" s="32" t="n">
        <f aca="false">F6-'NBA Totals'!G6</f>
        <v>320.5</v>
      </c>
    </row>
    <row r="7" customFormat="false" ht="25.6" hidden="false" customHeight="false" outlineLevel="0" collapsed="false">
      <c r="A7" s="28" t="s">
        <v>6</v>
      </c>
      <c r="B7" s="3" t="n">
        <v>48</v>
      </c>
      <c r="C7" s="3" t="n">
        <v>34</v>
      </c>
      <c r="D7" s="29" t="n">
        <f aca="false">B7/(B7+C7)</f>
        <v>0.585365853658537</v>
      </c>
      <c r="E7" s="3" t="n">
        <v>1375</v>
      </c>
      <c r="F7" s="3" t="n">
        <v>1766</v>
      </c>
      <c r="G7" s="3" t="n">
        <v>0.779</v>
      </c>
      <c r="H7" s="31" t="n">
        <f aca="false">G7-'NBA Totals'!D7</f>
        <v>0.0140230414746541</v>
      </c>
      <c r="I7" s="32" t="n">
        <f aca="false">F7-'NBA Totals'!G7</f>
        <v>99.7000000000001</v>
      </c>
    </row>
    <row r="8" customFormat="false" ht="25.6" hidden="false" customHeight="false" outlineLevel="0" collapsed="false">
      <c r="A8" s="28" t="s">
        <v>7</v>
      </c>
      <c r="B8" s="3" t="n">
        <v>51</v>
      </c>
      <c r="C8" s="3" t="n">
        <v>31</v>
      </c>
      <c r="D8" s="29" t="n">
        <f aca="false">B8/(B8+C8)</f>
        <v>0.621951219512195</v>
      </c>
      <c r="E8" s="3" t="n">
        <v>1401</v>
      </c>
      <c r="F8" s="3" t="n">
        <v>1875</v>
      </c>
      <c r="G8" s="3" t="n">
        <v>0.747</v>
      </c>
      <c r="H8" s="31" t="n">
        <f aca="false">G8-'NBA Totals'!D8</f>
        <v>-0.023562770562771</v>
      </c>
      <c r="I8" s="32" t="n">
        <f aca="false">F8-'NBA Totals'!G8</f>
        <v>92.9000000000001</v>
      </c>
    </row>
    <row r="9" customFormat="false" ht="25.6" hidden="false" customHeight="false" outlineLevel="0" collapsed="false">
      <c r="A9" s="28" t="s">
        <v>8</v>
      </c>
      <c r="B9" s="3" t="n">
        <v>40</v>
      </c>
      <c r="C9" s="3" t="n">
        <v>42</v>
      </c>
      <c r="D9" s="29" t="n">
        <f aca="false">B9/(B9+C9)</f>
        <v>0.487804878048781</v>
      </c>
      <c r="E9" s="3" t="n">
        <v>1402</v>
      </c>
      <c r="F9" s="3" t="n">
        <v>1885</v>
      </c>
      <c r="G9" s="3" t="n">
        <v>0.744</v>
      </c>
      <c r="H9" s="31" t="n">
        <f aca="false">G9-'NBA Totals'!D9</f>
        <v>-0.0124102564102561</v>
      </c>
      <c r="I9" s="32" t="n">
        <f aca="false">F9-'NBA Totals'!G9</f>
        <v>94.9333333333334</v>
      </c>
    </row>
    <row r="10" customFormat="false" ht="25.6" hidden="false" customHeight="false" outlineLevel="0" collapsed="false">
      <c r="A10" s="28" t="s">
        <v>9</v>
      </c>
      <c r="B10" s="3" t="n">
        <v>38</v>
      </c>
      <c r="C10" s="3" t="n">
        <v>44</v>
      </c>
      <c r="D10" s="29" t="n">
        <f aca="false">B10/(B10+C10)</f>
        <v>0.463414634146342</v>
      </c>
      <c r="E10" s="3" t="n">
        <v>1391</v>
      </c>
      <c r="F10" s="3" t="n">
        <v>1929</v>
      </c>
      <c r="G10" s="3" t="n">
        <v>0.721</v>
      </c>
      <c r="H10" s="31" t="n">
        <f aca="false">G10-'NBA Totals'!D10</f>
        <v>-0.029</v>
      </c>
      <c r="I10" s="32" t="n">
        <f aca="false">F10-'NBA Totals'!G10</f>
        <v>175.466666666667</v>
      </c>
    </row>
    <row r="11" customFormat="false" ht="25.6" hidden="false" customHeight="false" outlineLevel="0" collapsed="false">
      <c r="A11" s="28" t="s">
        <v>10</v>
      </c>
      <c r="B11" s="3" t="n">
        <v>25</v>
      </c>
      <c r="C11" s="3" t="n">
        <v>57</v>
      </c>
      <c r="D11" s="29" t="n">
        <f aca="false">B11/(B11+C11)</f>
        <v>0.304878048780488</v>
      </c>
      <c r="E11" s="3" t="n">
        <v>1346</v>
      </c>
      <c r="F11" s="3" t="n">
        <v>1803</v>
      </c>
      <c r="G11" s="3" t="n">
        <v>0.747</v>
      </c>
      <c r="H11" s="31" t="n">
        <f aca="false">G11-'NBA Totals'!D11</f>
        <v>-0.00723728813559299</v>
      </c>
      <c r="I11" s="32" t="n">
        <f aca="false">F11-'NBA Totals'!G11</f>
        <v>-6.20000000000005</v>
      </c>
    </row>
    <row r="12" customFormat="false" ht="25.6" hidden="false" customHeight="false" outlineLevel="0" collapsed="false">
      <c r="A12" s="28" t="s">
        <v>11</v>
      </c>
      <c r="B12" s="3" t="n">
        <v>43</v>
      </c>
      <c r="C12" s="3" t="n">
        <v>39</v>
      </c>
      <c r="D12" s="29" t="n">
        <f aca="false">B12/(B12+C12)</f>
        <v>0.524390243902439</v>
      </c>
      <c r="E12" s="3" t="n">
        <v>1439</v>
      </c>
      <c r="F12" s="3" t="n">
        <v>1883</v>
      </c>
      <c r="G12" s="3" t="n">
        <v>0.764</v>
      </c>
      <c r="H12" s="31" t="n">
        <f aca="false">G12-'NBA Totals'!D12</f>
        <v>0.011747747747748</v>
      </c>
      <c r="I12" s="32" t="n">
        <f aca="false">F12-'NBA Totals'!G12</f>
        <v>185.066666666667</v>
      </c>
    </row>
    <row r="13" customFormat="false" ht="25.6" hidden="false" customHeight="false" outlineLevel="0" collapsed="false">
      <c r="A13" s="28" t="s">
        <v>12</v>
      </c>
      <c r="B13" s="3" t="n">
        <v>36</v>
      </c>
      <c r="C13" s="3" t="n">
        <v>30</v>
      </c>
      <c r="D13" s="29" t="n">
        <f aca="false">B13/(B13+C13)</f>
        <v>0.545454545454545</v>
      </c>
      <c r="E13" s="3" t="n">
        <v>1258</v>
      </c>
      <c r="F13" s="3" t="n">
        <v>1668</v>
      </c>
      <c r="G13" s="3" t="n">
        <v>0.754</v>
      </c>
      <c r="H13" s="31" t="n">
        <f aca="false">G13-'NBA Totals'!D13</f>
        <v>0.00288888888888905</v>
      </c>
      <c r="I13" s="32" t="n">
        <f aca="false">F13-'NBA Totals'!G13</f>
        <v>281.866666666667</v>
      </c>
    </row>
    <row r="14" customFormat="false" ht="25.6" hidden="false" customHeight="false" outlineLevel="0" collapsed="false">
      <c r="A14" s="28" t="s">
        <v>13</v>
      </c>
      <c r="B14" s="3" t="n">
        <v>39</v>
      </c>
      <c r="C14" s="3" t="n">
        <v>43</v>
      </c>
      <c r="D14" s="29" t="n">
        <f aca="false">B14/(B14+C14)</f>
        <v>0.475609756097561</v>
      </c>
      <c r="E14" s="3" t="n">
        <v>1590</v>
      </c>
      <c r="F14" s="3" t="n">
        <v>2061</v>
      </c>
      <c r="G14" s="3" t="n">
        <v>0.771</v>
      </c>
      <c r="H14" s="31" t="n">
        <f aca="false">G14-'NBA Totals'!D14</f>
        <v>0.00870491803278706</v>
      </c>
      <c r="I14" s="32" t="n">
        <f aca="false">F14-'NBA Totals'!G14</f>
        <v>191.033333333333</v>
      </c>
    </row>
    <row r="15" customFormat="false" ht="25.6" hidden="false" customHeight="false" outlineLevel="0" collapsed="false">
      <c r="A15" s="28" t="s">
        <v>14</v>
      </c>
      <c r="B15" s="3" t="n">
        <v>53</v>
      </c>
      <c r="C15" s="3" t="n">
        <v>29</v>
      </c>
      <c r="D15" s="29" t="n">
        <f aca="false">B15/(B15+C15)</f>
        <v>0.646341463414634</v>
      </c>
      <c r="E15" s="3" t="n">
        <v>1654</v>
      </c>
      <c r="F15" s="3" t="n">
        <v>2233</v>
      </c>
      <c r="G15" s="3" t="n">
        <v>0.741</v>
      </c>
      <c r="H15" s="31" t="n">
        <f aca="false">G15-'NBA Totals'!D15</f>
        <v>-0.018183673469388</v>
      </c>
      <c r="I15" s="32" t="n">
        <f aca="false">F15-'NBA Totals'!G15</f>
        <v>352.666666666667</v>
      </c>
    </row>
    <row r="16" customFormat="false" ht="25.6" hidden="false" customHeight="false" outlineLevel="0" collapsed="false">
      <c r="A16" s="28" t="s">
        <v>15</v>
      </c>
      <c r="B16" s="3" t="n">
        <v>48</v>
      </c>
      <c r="C16" s="3" t="n">
        <v>34</v>
      </c>
      <c r="D16" s="29" t="n">
        <f aca="false">B16/(B16+C16)</f>
        <v>0.585365853658537</v>
      </c>
      <c r="E16" s="3" t="n">
        <v>1814</v>
      </c>
      <c r="F16" s="3" t="n">
        <v>2352</v>
      </c>
      <c r="G16" s="3" t="n">
        <v>0.771</v>
      </c>
      <c r="H16" s="31" t="n">
        <f aca="false">G16-'NBA Totals'!D16</f>
        <v>-0.00227935222672093</v>
      </c>
      <c r="I16" s="32" t="n">
        <f aca="false">F16-'NBA Totals'!G16</f>
        <v>439.7</v>
      </c>
    </row>
    <row r="17" customFormat="false" ht="25.6" hidden="false" customHeight="false" outlineLevel="0" collapsed="false">
      <c r="A17" s="28" t="s">
        <v>16</v>
      </c>
      <c r="B17" s="3" t="n">
        <v>54</v>
      </c>
      <c r="C17" s="3" t="n">
        <v>28</v>
      </c>
      <c r="D17" s="29" t="n">
        <f aca="false">B17/(B17+C17)</f>
        <v>0.658536585365854</v>
      </c>
      <c r="E17" s="3" t="n">
        <v>1745</v>
      </c>
      <c r="F17" s="3" t="n">
        <v>2298</v>
      </c>
      <c r="G17" s="3" t="n">
        <v>0.759</v>
      </c>
      <c r="H17" s="31" t="n">
        <f aca="false">G17-'NBA Totals'!D17</f>
        <v>0.00397991967871503</v>
      </c>
      <c r="I17" s="32" t="n">
        <f aca="false">F17-'NBA Totals'!G17</f>
        <v>377.2</v>
      </c>
    </row>
    <row r="18" customFormat="false" ht="25.6" hidden="false" customHeight="false" outlineLevel="0" collapsed="false">
      <c r="A18" s="28" t="s">
        <v>17</v>
      </c>
      <c r="B18" s="3" t="n">
        <v>51</v>
      </c>
      <c r="C18" s="3" t="n">
        <v>31</v>
      </c>
      <c r="D18" s="29" t="n">
        <f aca="false">B18/(B18+C18)</f>
        <v>0.621951219512195</v>
      </c>
      <c r="E18" s="3" t="n">
        <v>1830</v>
      </c>
      <c r="F18" s="3" t="n">
        <v>2462</v>
      </c>
      <c r="G18" s="3" t="n">
        <v>0.743</v>
      </c>
      <c r="H18" s="31" t="n">
        <f aca="false">G18-'NBA Totals'!D18</f>
        <v>-0.00795785440613006</v>
      </c>
      <c r="I18" s="32" t="n">
        <f aca="false">F18-'NBA Totals'!G18</f>
        <v>455.966666666667</v>
      </c>
    </row>
    <row r="19" customFormat="false" ht="25.6" hidden="false" customHeight="false" outlineLevel="0" collapsed="false">
      <c r="A19" s="28" t="s">
        <v>18</v>
      </c>
      <c r="B19" s="3" t="n">
        <v>41</v>
      </c>
      <c r="C19" s="3" t="n">
        <v>41</v>
      </c>
      <c r="D19" s="29" t="n">
        <f aca="false">B19/(B19+C19)</f>
        <v>0.5</v>
      </c>
      <c r="E19" s="3" t="n">
        <v>1774</v>
      </c>
      <c r="F19" s="3" t="n">
        <v>2466</v>
      </c>
      <c r="G19" s="3" t="n">
        <v>0.719</v>
      </c>
      <c r="H19" s="31" t="n">
        <f aca="false">G19-'NBA Totals'!D19</f>
        <v>-0.026247148288973</v>
      </c>
      <c r="I19" s="32" t="n">
        <f aca="false">F19-'NBA Totals'!G19</f>
        <v>437.366666666667</v>
      </c>
    </row>
    <row r="20" customFormat="false" ht="25.6" hidden="false" customHeight="false" outlineLevel="0" collapsed="false">
      <c r="A20" s="28" t="s">
        <v>19</v>
      </c>
      <c r="B20" s="3" t="n">
        <v>26</v>
      </c>
      <c r="C20" s="3" t="n">
        <v>56</v>
      </c>
      <c r="D20" s="29" t="n">
        <f aca="false">B20/(B20+C20)</f>
        <v>0.317073170731707</v>
      </c>
      <c r="E20" s="3" t="n">
        <v>1719</v>
      </c>
      <c r="F20" s="3" t="n">
        <v>2272</v>
      </c>
      <c r="G20" s="3" t="n">
        <v>0.757</v>
      </c>
      <c r="H20" s="31" t="n">
        <f aca="false">G20-'NBA Totals'!D20</f>
        <v>0.00221072796934896</v>
      </c>
      <c r="I20" s="32" t="n">
        <f aca="false">F20-'NBA Totals'!G20</f>
        <v>277.833333333333</v>
      </c>
    </row>
    <row r="21" customFormat="false" ht="25.6" hidden="false" customHeight="false" outlineLevel="0" collapsed="false">
      <c r="A21" s="28" t="s">
        <v>20</v>
      </c>
      <c r="B21" s="3" t="n">
        <v>42</v>
      </c>
      <c r="C21" s="3" t="n">
        <v>40</v>
      </c>
      <c r="D21" s="29" t="n">
        <f aca="false">B21/(B21+C21)</f>
        <v>0.51219512195122</v>
      </c>
      <c r="E21" s="3" t="n">
        <v>1639</v>
      </c>
      <c r="F21" s="3" t="n">
        <v>2196</v>
      </c>
      <c r="G21" s="3" t="n">
        <v>0.746</v>
      </c>
      <c r="H21" s="31" t="n">
        <f aca="false">G21-'NBA Totals'!D21</f>
        <v>-0.00606611570247906</v>
      </c>
      <c r="I21" s="32" t="n">
        <f aca="false">F21-'NBA Totals'!G21</f>
        <v>281.310344827586</v>
      </c>
    </row>
    <row r="22" customFormat="false" ht="25.6" hidden="false" customHeight="false" outlineLevel="0" collapsed="false">
      <c r="A22" s="28" t="s">
        <v>21</v>
      </c>
      <c r="B22" s="3" t="n">
        <v>47</v>
      </c>
      <c r="C22" s="3" t="n">
        <v>35</v>
      </c>
      <c r="D22" s="29" t="n">
        <f aca="false">B22/(B22+C22)</f>
        <v>0.573170731707317</v>
      </c>
      <c r="E22" s="3" t="n">
        <v>1750</v>
      </c>
      <c r="F22" s="3" t="n">
        <v>2349</v>
      </c>
      <c r="G22" s="3" t="n">
        <v>0.745</v>
      </c>
      <c r="H22" s="31" t="n">
        <f aca="false">G22-'NBA Totals'!D22</f>
        <v>-0.013196721311475</v>
      </c>
      <c r="I22" s="32" t="n">
        <f aca="false">F22-'NBA Totals'!G22</f>
        <v>416.793103448276</v>
      </c>
    </row>
    <row r="23" customFormat="false" ht="25.6" hidden="false" customHeight="false" outlineLevel="0" collapsed="false">
      <c r="A23" s="28" t="s">
        <v>22</v>
      </c>
      <c r="B23" s="3" t="n">
        <v>44</v>
      </c>
      <c r="C23" s="3" t="n">
        <v>38</v>
      </c>
      <c r="D23" s="29" t="n">
        <f aca="false">B23/(B23+C23)</f>
        <v>0.536585365853659</v>
      </c>
      <c r="E23" s="30" t="n">
        <v>1853</v>
      </c>
      <c r="F23" s="30" t="n">
        <v>2430</v>
      </c>
      <c r="G23" s="3" t="n">
        <v>0.763</v>
      </c>
      <c r="H23" s="31" t="n">
        <f aca="false">G23-'NBA Totals'!D23</f>
        <v>0.010899159663866</v>
      </c>
      <c r="I23" s="32" t="n">
        <f aca="false">F23-'NBA Totals'!G23</f>
        <v>609.310344827586</v>
      </c>
    </row>
    <row r="24" customFormat="false" ht="25.6" hidden="false" customHeight="false" outlineLevel="0" collapsed="false">
      <c r="A24" s="28" t="s">
        <v>23</v>
      </c>
      <c r="B24" s="3" t="n">
        <v>53</v>
      </c>
      <c r="C24" s="3" t="n">
        <v>29</v>
      </c>
      <c r="D24" s="29" t="n">
        <f aca="false">B24/(B24+C24)</f>
        <v>0.646341463414634</v>
      </c>
      <c r="E24" s="30" t="n">
        <v>1714</v>
      </c>
      <c r="F24" s="3" t="n">
        <v>2280</v>
      </c>
      <c r="G24" s="3" t="n">
        <v>0.752</v>
      </c>
      <c r="H24" s="31" t="n">
        <f aca="false">G24-'NBA Totals'!D24</f>
        <v>0.00501204819277101</v>
      </c>
      <c r="I24" s="32" t="n">
        <f aca="false">F24-'NBA Totals'!G24</f>
        <v>424.758620689655</v>
      </c>
    </row>
    <row r="25" customFormat="false" ht="25.6" hidden="false" customHeight="false" outlineLevel="0" collapsed="false">
      <c r="A25" s="28" t="s">
        <v>24</v>
      </c>
      <c r="B25" s="3" t="n">
        <v>55</v>
      </c>
      <c r="C25" s="3" t="n">
        <v>27</v>
      </c>
      <c r="D25" s="29" t="n">
        <f aca="false">B25/(B25+C25)</f>
        <v>0.670731707317073</v>
      </c>
      <c r="E25" s="3" t="n">
        <v>1661</v>
      </c>
      <c r="F25" s="3" t="n">
        <v>2150</v>
      </c>
      <c r="G25" s="3" t="n">
        <v>0.773</v>
      </c>
      <c r="H25" s="31" t="n">
        <f aca="false">G25-'NBA Totals'!D25</f>
        <v>0.02201185770751</v>
      </c>
      <c r="I25" s="32" t="n">
        <f aca="false">F25-'NBA Totals'!G25</f>
        <v>249.344827586207</v>
      </c>
    </row>
    <row r="26" customFormat="false" ht="25.6" hidden="false" customHeight="false" outlineLevel="0" collapsed="false">
      <c r="A26" s="28" t="s">
        <v>27</v>
      </c>
      <c r="B26" s="3" t="n">
        <v>37</v>
      </c>
      <c r="C26" s="3" t="n">
        <v>13</v>
      </c>
      <c r="D26" s="29" t="n">
        <f aca="false">B26/(B26+C26)</f>
        <v>0.74</v>
      </c>
      <c r="E26" s="30" t="n">
        <v>1158</v>
      </c>
      <c r="F26" s="30" t="n">
        <v>1510</v>
      </c>
      <c r="G26" s="3" t="n">
        <v>0.767</v>
      </c>
      <c r="H26" s="31" t="n">
        <f aca="false">G26-'NBA Totals'!D26</f>
        <v>0.0383178294573641</v>
      </c>
      <c r="I26" s="32" t="n">
        <f aca="false">F26-'NBA Totals'!G26</f>
        <v>292.724137931034</v>
      </c>
    </row>
    <row r="27" customFormat="false" ht="25.6" hidden="false" customHeight="false" outlineLevel="0" collapsed="false">
      <c r="A27" s="28" t="s">
        <v>30</v>
      </c>
      <c r="B27" s="3" t="n">
        <v>62</v>
      </c>
      <c r="C27" s="3" t="n">
        <v>20</v>
      </c>
      <c r="D27" s="29" t="n">
        <f aca="false">B27/(B27+C27)</f>
        <v>0.75609756097561</v>
      </c>
      <c r="E27" s="30" t="n">
        <v>2044</v>
      </c>
      <c r="F27" s="3" t="n">
        <v>2644</v>
      </c>
      <c r="G27" s="30" t="n">
        <v>0.773</v>
      </c>
      <c r="H27" s="31" t="n">
        <f aca="false">G27-'NBA Totals'!D27</f>
        <v>0.035357414448669</v>
      </c>
      <c r="I27" s="32" t="n">
        <f aca="false">F27-'NBA Totals'!G27</f>
        <v>644.862068965517</v>
      </c>
    </row>
    <row r="28" customFormat="false" ht="25.6" hidden="false" customHeight="false" outlineLevel="0" collapsed="false">
      <c r="A28" s="28" t="s">
        <v>31</v>
      </c>
      <c r="B28" s="3" t="n">
        <v>64</v>
      </c>
      <c r="C28" s="3" t="n">
        <v>18</v>
      </c>
      <c r="D28" s="29" t="n">
        <f aca="false">B28/(B28+C28)</f>
        <v>0.780487804878049</v>
      </c>
      <c r="E28" s="30" t="n">
        <v>1858</v>
      </c>
      <c r="F28" s="3" t="n">
        <v>2416</v>
      </c>
      <c r="G28" s="3" t="n">
        <v>0.769</v>
      </c>
      <c r="H28" s="31" t="n">
        <f aca="false">G28-'NBA Totals'!D28</f>
        <v>0.029869565217391</v>
      </c>
      <c r="I28" s="32" t="n">
        <f aca="false">F28-'NBA Totals'!G28</f>
        <v>471</v>
      </c>
    </row>
    <row r="29" customFormat="false" ht="25.6" hidden="false" customHeight="false" outlineLevel="0" collapsed="false">
      <c r="A29" s="28" t="s">
        <v>32</v>
      </c>
      <c r="B29" s="3" t="n">
        <v>55</v>
      </c>
      <c r="C29" s="3" t="n">
        <v>27</v>
      </c>
      <c r="D29" s="29" t="n">
        <f aca="false">B29/(B29+C29)</f>
        <v>0.670731707317073</v>
      </c>
      <c r="E29" s="3" t="n">
        <v>1769</v>
      </c>
      <c r="F29" s="3" t="n">
        <v>2302</v>
      </c>
      <c r="G29" s="3" t="n">
        <v>0.768</v>
      </c>
      <c r="H29" s="31" t="n">
        <f aca="false">G29-'NBA Totals'!D29</f>
        <v>0.029363636363636</v>
      </c>
      <c r="I29" s="32" t="n">
        <f aca="false">F29-'NBA Totals'!G29</f>
        <v>291.172413793104</v>
      </c>
    </row>
    <row r="30" customFormat="false" ht="25.6" hidden="false" customHeight="false" outlineLevel="0" collapsed="false">
      <c r="A30" s="28" t="s">
        <v>33</v>
      </c>
      <c r="B30" s="3" t="n">
        <v>60</v>
      </c>
      <c r="C30" s="3" t="n">
        <v>22</v>
      </c>
      <c r="D30" s="29" t="n">
        <f aca="false">B30/(B30+C30)</f>
        <v>0.731707317073171</v>
      </c>
      <c r="E30" s="3" t="n">
        <v>1939</v>
      </c>
      <c r="F30" s="3" t="n">
        <v>2483</v>
      </c>
      <c r="G30" s="30" t="n">
        <v>0.781</v>
      </c>
      <c r="H30" s="31" t="n">
        <f aca="false">G30-'NBA Totals'!D30</f>
        <v>0.046682656826568</v>
      </c>
      <c r="I30" s="32" t="n">
        <f aca="false">F30-'NBA Totals'!G30</f>
        <v>414.777777777778</v>
      </c>
    </row>
    <row r="31" customFormat="false" ht="25.6" hidden="false" customHeight="false" outlineLevel="0" collapsed="false">
      <c r="A31" s="28" t="s">
        <v>34</v>
      </c>
      <c r="B31" s="3" t="n">
        <v>53</v>
      </c>
      <c r="C31" s="3" t="n">
        <v>29</v>
      </c>
      <c r="D31" s="29" t="n">
        <f aca="false">B31/(B31+C31)</f>
        <v>0.646341463414634</v>
      </c>
      <c r="E31" s="3" t="n">
        <v>1761</v>
      </c>
      <c r="F31" s="3" t="n">
        <v>2379</v>
      </c>
      <c r="G31" s="3" t="n">
        <v>0.74</v>
      </c>
      <c r="H31" s="31" t="n">
        <f aca="false">G31-'NBA Totals'!D31</f>
        <v>0.00315789473684203</v>
      </c>
      <c r="I31" s="32" t="n">
        <f aca="false">F31-'NBA Totals'!G31</f>
        <v>336.62962962963</v>
      </c>
    </row>
    <row r="32" customFormat="false" ht="25.6" hidden="false" customHeight="false" outlineLevel="0" collapsed="false">
      <c r="A32" s="28" t="s">
        <v>35</v>
      </c>
      <c r="B32" s="3" t="n">
        <v>47</v>
      </c>
      <c r="C32" s="3" t="n">
        <v>35</v>
      </c>
      <c r="D32" s="29" t="n">
        <f aca="false">B32/(B32+C32)</f>
        <v>0.573170731707317</v>
      </c>
      <c r="E32" s="3" t="n">
        <v>1907</v>
      </c>
      <c r="F32" s="3" t="n">
        <v>2491</v>
      </c>
      <c r="G32" s="3" t="n">
        <v>0.766</v>
      </c>
      <c r="H32" s="31" t="n">
        <f aca="false">G32-'NBA Totals'!D32</f>
        <v>0.011487364620939</v>
      </c>
      <c r="I32" s="32" t="n">
        <f aca="false">F32-'NBA Totals'!G32</f>
        <v>383.222222222222</v>
      </c>
    </row>
    <row r="33" customFormat="false" ht="25.6" hidden="false" customHeight="false" outlineLevel="0" collapsed="false">
      <c r="A33" s="28" t="s">
        <v>36</v>
      </c>
      <c r="B33" s="3" t="n">
        <v>55</v>
      </c>
      <c r="C33" s="3" t="n">
        <v>27</v>
      </c>
      <c r="D33" s="29" t="n">
        <f aca="false">B33/(B33+C33)</f>
        <v>0.670731707317073</v>
      </c>
      <c r="E33" s="30" t="n">
        <v>1961</v>
      </c>
      <c r="F33" s="3" t="n">
        <v>2490</v>
      </c>
      <c r="G33" s="3" t="n">
        <v>0.788</v>
      </c>
      <c r="H33" s="31" t="n">
        <f aca="false">G33-'NBA Totals'!D33</f>
        <v>0.031445692883895</v>
      </c>
      <c r="I33" s="32" t="n">
        <f aca="false">F33-'NBA Totals'!G33</f>
        <v>470.740740740741</v>
      </c>
    </row>
    <row r="34" customFormat="false" ht="25.6" hidden="false" customHeight="false" outlineLevel="0" collapsed="false">
      <c r="A34" s="28" t="s">
        <v>37</v>
      </c>
      <c r="B34" s="3" t="n">
        <v>54</v>
      </c>
      <c r="C34" s="3" t="n">
        <v>28</v>
      </c>
      <c r="D34" s="29" t="n">
        <f aca="false">B34/(B34+C34)</f>
        <v>0.658536585365854</v>
      </c>
      <c r="E34" s="3" t="n">
        <v>1951</v>
      </c>
      <c r="F34" s="3" t="n">
        <v>2472</v>
      </c>
      <c r="G34" s="3" t="n">
        <v>0.789</v>
      </c>
      <c r="H34" s="31" t="n">
        <f aca="false">G34-'NBA Totals'!D34</f>
        <v>0.0255591397849461</v>
      </c>
      <c r="I34" s="32" t="n">
        <f aca="false">F34-'NBA Totals'!G34</f>
        <v>364.148148148148</v>
      </c>
    </row>
    <row r="35" customFormat="false" ht="25.6" hidden="false" customHeight="false" outlineLevel="0" collapsed="false">
      <c r="A35" s="28" t="s">
        <v>38</v>
      </c>
      <c r="B35" s="3" t="n">
        <v>55</v>
      </c>
      <c r="C35" s="3" t="n">
        <v>27</v>
      </c>
      <c r="D35" s="29" t="n">
        <f aca="false">B35/(B35+C35)</f>
        <v>0.670731707317073</v>
      </c>
      <c r="E35" s="3" t="n">
        <v>1874</v>
      </c>
      <c r="F35" s="3" t="n">
        <v>2484</v>
      </c>
      <c r="G35" s="3" t="n">
        <v>0.754</v>
      </c>
      <c r="H35" s="31" t="n">
        <f aca="false">G35-'NBA Totals'!D35</f>
        <v>-0.010912280701754</v>
      </c>
      <c r="I35" s="32" t="n">
        <f aca="false">F35-'NBA Totals'!G35</f>
        <v>396.444444444444</v>
      </c>
    </row>
    <row r="36" customFormat="false" ht="25.6" hidden="false" customHeight="false" outlineLevel="0" collapsed="false">
      <c r="A36" s="28" t="s">
        <v>39</v>
      </c>
      <c r="B36" s="3" t="n">
        <v>51</v>
      </c>
      <c r="C36" s="3" t="n">
        <v>31</v>
      </c>
      <c r="D36" s="29" t="n">
        <f aca="false">B36/(B36+C36)</f>
        <v>0.621951219512195</v>
      </c>
      <c r="E36" s="3" t="n">
        <v>2110</v>
      </c>
      <c r="F36" s="30" t="n">
        <v>2742</v>
      </c>
      <c r="G36" s="3" t="n">
        <v>0.77</v>
      </c>
      <c r="H36" s="31" t="n">
        <f aca="false">G36-'NBA Totals'!D36</f>
        <v>0.00263888888888897</v>
      </c>
      <c r="I36" s="32" t="n">
        <f aca="false">F36-'NBA Totals'!G36</f>
        <v>651.56</v>
      </c>
    </row>
    <row r="37" customFormat="false" ht="25.6" hidden="false" customHeight="false" outlineLevel="0" collapsed="false">
      <c r="A37" s="28" t="s">
        <v>40</v>
      </c>
      <c r="B37" s="3" t="n">
        <v>47</v>
      </c>
      <c r="C37" s="3" t="n">
        <v>35</v>
      </c>
      <c r="D37" s="29" t="n">
        <f aca="false">B37/(B37+C37)</f>
        <v>0.573170731707317</v>
      </c>
      <c r="E37" s="3" t="n">
        <v>1802</v>
      </c>
      <c r="F37" s="3" t="n">
        <v>2404</v>
      </c>
      <c r="G37" s="3" t="n">
        <v>0.75</v>
      </c>
      <c r="H37" s="31" t="n">
        <f aca="false">G37-'NBA Totals'!D37</f>
        <v>-0.016323024054983</v>
      </c>
      <c r="I37" s="32" t="n">
        <f aca="false">F37-'NBA Totals'!G37</f>
        <v>234.04347826087</v>
      </c>
    </row>
    <row r="38" customFormat="false" ht="25.6" hidden="false" customHeight="false" outlineLevel="0" collapsed="false">
      <c r="A38" s="28" t="s">
        <v>41</v>
      </c>
      <c r="B38" s="3" t="n">
        <v>44</v>
      </c>
      <c r="C38" s="3" t="n">
        <v>38</v>
      </c>
      <c r="D38" s="29" t="n">
        <f aca="false">B38/(B38+C38)</f>
        <v>0.536585365853659</v>
      </c>
      <c r="E38" s="3" t="n">
        <v>1735</v>
      </c>
      <c r="F38" s="3" t="n">
        <v>2389</v>
      </c>
      <c r="G38" s="3" t="n">
        <v>0.726</v>
      </c>
      <c r="H38" s="31" t="n">
        <f aca="false">G38-'NBA Totals'!D38</f>
        <v>-0.034655737704918</v>
      </c>
      <c r="I38" s="32" t="n">
        <f aca="false">F38-'NBA Totals'!G38</f>
        <v>104</v>
      </c>
    </row>
    <row r="39" customFormat="false" ht="25.6" hidden="false" customHeight="false" outlineLevel="0" collapsed="false">
      <c r="A39" s="28" t="s">
        <v>42</v>
      </c>
      <c r="B39" s="3" t="n">
        <v>42</v>
      </c>
      <c r="C39" s="3" t="n">
        <v>40</v>
      </c>
      <c r="D39" s="29" t="n">
        <f aca="false">B39/(B39+C39)</f>
        <v>0.51219512195122</v>
      </c>
      <c r="E39" s="3" t="n">
        <v>1930</v>
      </c>
      <c r="F39" s="3" t="n">
        <v>2694</v>
      </c>
      <c r="G39" s="3" t="n">
        <v>0.716</v>
      </c>
      <c r="H39" s="31" t="n">
        <f aca="false">G39-'NBA Totals'!D39</f>
        <v>-0.0397755775577561</v>
      </c>
      <c r="I39" s="32" t="n">
        <f aca="false">F39-'NBA Totals'!G39</f>
        <v>422</v>
      </c>
    </row>
    <row r="40" customFormat="false" ht="25.6" hidden="false" customHeight="false" outlineLevel="0" collapsed="false">
      <c r="A40" s="28" t="s">
        <v>43</v>
      </c>
      <c r="B40" s="3" t="n">
        <v>41</v>
      </c>
      <c r="C40" s="3" t="n">
        <v>41</v>
      </c>
      <c r="D40" s="29" t="n">
        <f aca="false">B40/(B40+C40)</f>
        <v>0.5</v>
      </c>
      <c r="E40" s="3" t="n">
        <v>1878</v>
      </c>
      <c r="F40" s="3" t="n">
        <v>2434</v>
      </c>
      <c r="G40" s="3" t="n">
        <v>0.772</v>
      </c>
      <c r="H40" s="31" t="n">
        <f aca="false">G40-'NBA Totals'!D40</f>
        <v>0.010095238095238</v>
      </c>
      <c r="I40" s="32" t="n">
        <f aca="false">F40-'NBA Totals'!G40</f>
        <v>236.260869565218</v>
      </c>
    </row>
    <row r="41" customFormat="false" ht="25.6" hidden="false" customHeight="false" outlineLevel="0" collapsed="false">
      <c r="A41" s="28" t="s">
        <v>44</v>
      </c>
      <c r="B41" s="3" t="n">
        <v>45</v>
      </c>
      <c r="C41" s="3" t="n">
        <v>37</v>
      </c>
      <c r="D41" s="29" t="n">
        <f aca="false">B41/(B41+C41)</f>
        <v>0.548780487804878</v>
      </c>
      <c r="E41" s="3" t="n">
        <v>2115</v>
      </c>
      <c r="F41" s="30" t="n">
        <v>2708</v>
      </c>
      <c r="G41" s="3" t="n">
        <v>0.781</v>
      </c>
      <c r="H41" s="31" t="n">
        <f aca="false">G41-'NBA Totals'!D41</f>
        <v>0.020057239057239</v>
      </c>
      <c r="I41" s="32" t="n">
        <f aca="false">F41-'NBA Totals'!G41</f>
        <v>497.521739130435</v>
      </c>
    </row>
    <row r="42" customFormat="false" ht="25.6" hidden="false" customHeight="false" outlineLevel="0" collapsed="false">
      <c r="A42" s="28" t="s">
        <v>45</v>
      </c>
      <c r="B42" s="3" t="n">
        <v>30</v>
      </c>
      <c r="C42" s="3" t="n">
        <v>52</v>
      </c>
      <c r="D42" s="29" t="n">
        <f aca="false">B42/(B42+C42)</f>
        <v>0.365853658536585</v>
      </c>
      <c r="E42" s="3" t="n">
        <v>1844</v>
      </c>
      <c r="F42" s="3" t="n">
        <v>2440</v>
      </c>
      <c r="G42" s="3" t="n">
        <v>0.756</v>
      </c>
      <c r="H42" s="31" t="n">
        <f aca="false">G42-'NBA Totals'!D42</f>
        <v>0.017484098939929</v>
      </c>
      <c r="I42" s="32" t="n">
        <f aca="false">F42-'NBA Totals'!G42</f>
        <v>340.869565217392</v>
      </c>
    </row>
    <row r="43" customFormat="false" ht="25.6" hidden="false" customHeight="false" outlineLevel="0" collapsed="false">
      <c r="A43" s="28" t="s">
        <v>46</v>
      </c>
      <c r="B43" s="3" t="n">
        <v>25</v>
      </c>
      <c r="C43" s="3" t="n">
        <v>57</v>
      </c>
      <c r="D43" s="29" t="n">
        <f aca="false">B43/(B43+C43)</f>
        <v>0.304878048780488</v>
      </c>
      <c r="E43" s="3" t="n">
        <v>1714</v>
      </c>
      <c r="F43" s="3" t="n">
        <v>2282</v>
      </c>
      <c r="G43" s="3" t="n">
        <v>0.751</v>
      </c>
      <c r="H43" s="31" t="n">
        <f aca="false">G43-'NBA Totals'!D43</f>
        <v>0.00624475524475499</v>
      </c>
      <c r="I43" s="32" t="n">
        <f aca="false">F43-'NBA Totals'!G43</f>
        <v>152.739130434783</v>
      </c>
    </row>
    <row r="44" customFormat="false" ht="25.6" hidden="false" customHeight="false" outlineLevel="0" collapsed="false">
      <c r="A44" s="28" t="s">
        <v>47</v>
      </c>
      <c r="B44" s="3" t="n">
        <v>28</v>
      </c>
      <c r="C44" s="3" t="n">
        <v>54</v>
      </c>
      <c r="D44" s="29" t="n">
        <f aca="false">B44/(B44+C44)</f>
        <v>0.341463414634146</v>
      </c>
      <c r="E44" s="3" t="n">
        <v>1595</v>
      </c>
      <c r="F44" s="3" t="n">
        <v>2080</v>
      </c>
      <c r="G44" s="3" t="n">
        <v>0.767</v>
      </c>
      <c r="H44" s="31" t="n">
        <f aca="false">G44-'NBA Totals'!D44</f>
        <v>0.016134948096886</v>
      </c>
      <c r="I44" s="32" t="n">
        <f aca="false">F44-'NBA Totals'!G44</f>
        <v>-71.4347826086955</v>
      </c>
    </row>
    <row r="45" customFormat="false" ht="25.6" hidden="false" customHeight="false" outlineLevel="0" collapsed="false">
      <c r="A45" s="28" t="s">
        <v>48</v>
      </c>
      <c r="B45" s="3" t="n">
        <v>24</v>
      </c>
      <c r="C45" s="3" t="n">
        <v>58</v>
      </c>
      <c r="D45" s="29" t="n">
        <f aca="false">B45/(B45+C45)</f>
        <v>0.292682926829268</v>
      </c>
      <c r="E45" s="3" t="n">
        <v>1571</v>
      </c>
      <c r="F45" s="3" t="n">
        <v>1943</v>
      </c>
      <c r="G45" s="30" t="n">
        <v>0.809</v>
      </c>
      <c r="H45" s="31" t="n">
        <f aca="false">G45-'NBA Totals'!D45</f>
        <v>0.042812949640288</v>
      </c>
      <c r="I45" s="32" t="n">
        <f aca="false">F45-'NBA Totals'!G45</f>
        <v>-126.772727272727</v>
      </c>
    </row>
    <row r="46" customFormat="false" ht="25.6" hidden="false" customHeight="false" outlineLevel="0" collapsed="false">
      <c r="A46" s="28" t="s">
        <v>49</v>
      </c>
      <c r="B46" s="3" t="n">
        <v>26</v>
      </c>
      <c r="C46" s="3" t="n">
        <v>56</v>
      </c>
      <c r="D46" s="29" t="n">
        <f aca="false">B46/(B46+C46)</f>
        <v>0.317073170731707</v>
      </c>
      <c r="E46" s="3" t="n">
        <v>1848</v>
      </c>
      <c r="F46" s="3" t="n">
        <v>2409</v>
      </c>
      <c r="G46" s="3" t="n">
        <v>0.767</v>
      </c>
      <c r="H46" s="31" t="n">
        <f aca="false">G46-'NBA Totals'!D46</f>
        <v>0.014349823321555</v>
      </c>
      <c r="I46" s="32" t="n">
        <f aca="false">F46-'NBA Totals'!G46</f>
        <v>299.681818181818</v>
      </c>
    </row>
    <row r="47" customFormat="false" ht="25.6" hidden="false" customHeight="false" outlineLevel="0" collapsed="false">
      <c r="A47" s="28" t="s">
        <v>50</v>
      </c>
      <c r="B47" s="3" t="n">
        <v>39</v>
      </c>
      <c r="C47" s="3" t="n">
        <v>43</v>
      </c>
      <c r="D47" s="29" t="n">
        <f aca="false">B47/(B47+C47)</f>
        <v>0.475609756097561</v>
      </c>
      <c r="E47" s="3" t="n">
        <v>1690</v>
      </c>
      <c r="F47" s="3" t="n">
        <v>2331</v>
      </c>
      <c r="G47" s="3" t="n">
        <v>0.725</v>
      </c>
      <c r="H47" s="31" t="n">
        <f aca="false">G47-'NBA Totals'!D47</f>
        <v>-0.0285211267605631</v>
      </c>
      <c r="I47" s="32" t="n">
        <f aca="false">F47-'NBA Totals'!G47</f>
        <v>216.590909090909</v>
      </c>
    </row>
    <row r="48" customFormat="false" ht="25.6" hidden="false" customHeight="false" outlineLevel="0" collapsed="false">
      <c r="A48" s="28" t="s">
        <v>51</v>
      </c>
      <c r="B48" s="3" t="n">
        <v>35</v>
      </c>
      <c r="C48" s="3" t="n">
        <v>47</v>
      </c>
      <c r="D48" s="29" t="n">
        <f aca="false">B48/(B48+C48)</f>
        <v>0.426829268292683</v>
      </c>
      <c r="E48" s="3" t="n">
        <v>1688</v>
      </c>
      <c r="F48" s="3" t="n">
        <v>2183</v>
      </c>
      <c r="G48" s="3" t="n">
        <v>0.773</v>
      </c>
      <c r="H48" s="31" t="n">
        <f aca="false">G48-'NBA Totals'!D48</f>
        <v>0.0220974729241881</v>
      </c>
      <c r="I48" s="32" t="n">
        <f aca="false">F48-'NBA Totals'!G48</f>
        <v>112.045454545455</v>
      </c>
    </row>
    <row r="49" customFormat="false" ht="25.6" hidden="false" customHeight="false" outlineLevel="0" collapsed="false">
      <c r="A49" s="28" t="s">
        <v>52</v>
      </c>
      <c r="B49" s="3" t="n">
        <v>38</v>
      </c>
      <c r="C49" s="3" t="n">
        <v>44</v>
      </c>
      <c r="D49" s="29" t="n">
        <f aca="false">B49/(B49+C49)</f>
        <v>0.463414634146342</v>
      </c>
      <c r="E49" s="3" t="n">
        <v>1831</v>
      </c>
      <c r="F49" s="3" t="n">
        <v>2415</v>
      </c>
      <c r="G49" s="3" t="n">
        <v>0.758</v>
      </c>
      <c r="H49" s="31" t="n">
        <f aca="false">G49-'NBA Totals'!D49</f>
        <v>0.00707063197026003</v>
      </c>
      <c r="I49" s="32" t="n">
        <f aca="false">F49-'NBA Totals'!G49</f>
        <v>-83.1666666666665</v>
      </c>
    </row>
    <row r="50" customFormat="false" ht="25.6" hidden="false" customHeight="false" outlineLevel="0" collapsed="false">
      <c r="A50" s="28" t="s">
        <v>53</v>
      </c>
      <c r="B50" s="3" t="n">
        <v>23</v>
      </c>
      <c r="C50" s="3" t="n">
        <v>59</v>
      </c>
      <c r="D50" s="29" t="n">
        <f aca="false">B50/(B50+C50)</f>
        <v>0.280487804878049</v>
      </c>
      <c r="E50" s="3" t="n">
        <v>1717</v>
      </c>
      <c r="F50" s="3" t="n">
        <v>2247</v>
      </c>
      <c r="G50" s="3" t="n">
        <v>0.764</v>
      </c>
      <c r="H50" s="31" t="n">
        <f aca="false">G50-'NBA Totals'!D50</f>
        <v>-0.00187301587301603</v>
      </c>
      <c r="I50" s="32" t="n">
        <f aca="false">F50-'NBA Totals'!G50</f>
        <v>-65.9444444444443</v>
      </c>
    </row>
    <row r="51" customFormat="false" ht="25.6" hidden="false" customHeight="false" outlineLevel="0" collapsed="false"/>
    <row r="52" customFormat="false" ht="25.6" hidden="false" customHeight="false" outlineLevel="0" collapsed="false"/>
    <row r="53" customFormat="false" ht="25.6" hidden="false" customHeight="false" outlineLevel="0" collapsed="false"/>
    <row r="54" customFormat="false" ht="25.6" hidden="false" customHeight="false" outlineLevel="0" collapsed="false"/>
    <row r="55" customFormat="false" ht="25.6" hidden="false" customHeight="false" outlineLevel="0" collapsed="false"/>
    <row r="56" customFormat="false" ht="25.6" hidden="false" customHeight="false" outlineLevel="0" collapsed="false"/>
    <row r="57" customFormat="false" ht="25.6" hidden="false" customHeight="false" outlineLevel="0" collapsed="false"/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/>
    <row r="84" customFormat="false" ht="19.7" hidden="false" customHeight="false" outlineLevel="0" collapsed="false"/>
    <row r="85" customFormat="false" ht="19.7" hidden="false" customHeight="false" outlineLevel="0" collapsed="false">
      <c r="H85" s="31" t="n">
        <f aca="false">MIN(H8:H82)</f>
        <v>-0.0397755775577561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5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5" colorId="64" zoomScale="40" zoomScaleNormal="40" zoomScalePageLayoutView="100" workbookViewId="0">
      <selection pane="topLeft" activeCell="J44" activeCellId="0" sqref="J44"/>
    </sheetView>
  </sheetViews>
  <sheetFormatPr defaultColWidth="11.53515625" defaultRowHeight="15" zeroHeight="false" outlineLevelRow="0" outlineLevelCol="0"/>
  <cols>
    <col collapsed="false" customWidth="true" hidden="false" outlineLevel="0" max="4" min="4" style="33" width="14.21"/>
  </cols>
  <sheetData>
    <row r="1" customFormat="false" ht="25.6" hidden="false" customHeight="false" outlineLevel="0" collapsed="false">
      <c r="A1" s="28" t="s">
        <v>0</v>
      </c>
      <c r="B1" s="3" t="n">
        <v>15</v>
      </c>
      <c r="C1" s="3" t="n">
        <v>67</v>
      </c>
      <c r="D1" s="29" t="n">
        <f aca="false">B1/(B1+C1)</f>
        <v>0.182926829268293</v>
      </c>
      <c r="E1" s="3" t="n">
        <v>1266</v>
      </c>
      <c r="F1" s="3" t="n">
        <v>1657</v>
      </c>
      <c r="G1" s="3" t="n">
        <v>0.764</v>
      </c>
      <c r="H1" s="31" t="n">
        <f aca="false">G1-'NBA Totals'!D1</f>
        <v>-0.019410138248848</v>
      </c>
      <c r="I1" s="32" t="n">
        <f aca="false">F1-'NBA Totals'!G1</f>
        <v>-10.0999999999999</v>
      </c>
    </row>
    <row r="2" customFormat="false" ht="25.6" hidden="false" customHeight="false" outlineLevel="0" collapsed="false">
      <c r="A2" s="28" t="s">
        <v>1</v>
      </c>
      <c r="B2" s="3" t="n">
        <v>35</v>
      </c>
      <c r="C2" s="3" t="n">
        <v>47</v>
      </c>
      <c r="D2" s="29" t="n">
        <f aca="false">B2/(B2+C2)</f>
        <v>0.426829268292683</v>
      </c>
      <c r="E2" s="3" t="n">
        <v>1442</v>
      </c>
      <c r="F2" s="3" t="n">
        <v>1838</v>
      </c>
      <c r="G2" s="3" t="n">
        <v>0.785</v>
      </c>
      <c r="H2" s="31" t="n">
        <f aca="false">G2-'NBA Totals'!D2</f>
        <v>0.00202127659574503</v>
      </c>
      <c r="I2" s="32" t="n">
        <f aca="false">F2-'NBA Totals'!G2</f>
        <v>36.8</v>
      </c>
    </row>
    <row r="3" customFormat="false" ht="25.6" hidden="false" customHeight="false" outlineLevel="0" collapsed="false">
      <c r="A3" s="28" t="s">
        <v>2</v>
      </c>
      <c r="B3" s="3" t="n">
        <v>35</v>
      </c>
      <c r="C3" s="3" t="n">
        <v>47</v>
      </c>
      <c r="D3" s="29" t="n">
        <f aca="false">B3/(B3+C3)</f>
        <v>0.426829268292683</v>
      </c>
      <c r="E3" s="3" t="n">
        <v>1393</v>
      </c>
      <c r="F3" s="3" t="n">
        <v>1778</v>
      </c>
      <c r="G3" s="3" t="n">
        <v>0.783</v>
      </c>
      <c r="H3" s="31" t="n">
        <f aca="false">G3-'NBA Totals'!D3</f>
        <v>0.011310502283105</v>
      </c>
      <c r="I3" s="32" t="n">
        <f aca="false">F3-'NBA Totals'!G3</f>
        <v>101.266666666667</v>
      </c>
    </row>
    <row r="4" customFormat="false" ht="25.6" hidden="false" customHeight="false" outlineLevel="0" collapsed="false">
      <c r="A4" s="28" t="s">
        <v>3</v>
      </c>
      <c r="B4" s="3" t="n">
        <v>34</v>
      </c>
      <c r="C4" s="3" t="n">
        <v>38</v>
      </c>
      <c r="D4" s="29" t="n">
        <f aca="false">B4/(B4+C4)</f>
        <v>0.472222222222222</v>
      </c>
      <c r="E4" s="30" t="n">
        <v>1449</v>
      </c>
      <c r="F4" s="30" t="n">
        <v>1884</v>
      </c>
      <c r="G4" s="3" t="n">
        <v>0.769</v>
      </c>
      <c r="H4" s="31" t="n">
        <f aca="false">G4-'NBA Totals'!D4</f>
        <v>-0.010816513761468</v>
      </c>
      <c r="I4" s="32" t="n">
        <f aca="false">F4-'NBA Totals'!G4</f>
        <v>421.733333333333</v>
      </c>
    </row>
    <row r="5" customFormat="false" ht="25.6" hidden="false" customHeight="false" outlineLevel="0" collapsed="false">
      <c r="A5" s="28" t="s">
        <v>4</v>
      </c>
      <c r="B5" s="3" t="n">
        <v>25</v>
      </c>
      <c r="C5" s="3" t="n">
        <v>47</v>
      </c>
      <c r="D5" s="29" t="n">
        <f aca="false">B5/(B5+C5)</f>
        <v>0.347222222222222</v>
      </c>
      <c r="E5" s="3" t="n">
        <v>1394</v>
      </c>
      <c r="F5" s="3" t="n">
        <v>1770</v>
      </c>
      <c r="G5" s="3" t="n">
        <v>0.788</v>
      </c>
      <c r="H5" s="31" t="n">
        <f aca="false">G5-'NBA Totals'!D5</f>
        <v>0.0131082251082251</v>
      </c>
      <c r="I5" s="32" t="n">
        <f aca="false">F5-'NBA Totals'!G5</f>
        <v>243.233333333333</v>
      </c>
    </row>
    <row r="6" customFormat="false" ht="25.6" hidden="false" customHeight="false" outlineLevel="0" collapsed="false">
      <c r="A6" s="28" t="s">
        <v>5</v>
      </c>
      <c r="B6" s="3" t="n">
        <v>32</v>
      </c>
      <c r="C6" s="3" t="n">
        <v>50</v>
      </c>
      <c r="D6" s="29" t="n">
        <f aca="false">B6/(B6+C6)</f>
        <v>0.390243902439024</v>
      </c>
      <c r="E6" s="3" t="n">
        <v>1508</v>
      </c>
      <c r="F6" s="3" t="n">
        <v>1963</v>
      </c>
      <c r="G6" s="3" t="n">
        <v>0.768</v>
      </c>
      <c r="H6" s="31" t="n">
        <f aca="false">G6-'NBA Totals'!D6</f>
        <v>0.00176623376623397</v>
      </c>
      <c r="I6" s="32" t="n">
        <f aca="false">F6-'NBA Totals'!G6</f>
        <v>191.5</v>
      </c>
    </row>
    <row r="7" customFormat="false" ht="25.6" hidden="false" customHeight="false" outlineLevel="0" collapsed="false">
      <c r="A7" s="28" t="s">
        <v>6</v>
      </c>
      <c r="B7" s="3" t="n">
        <v>43</v>
      </c>
      <c r="C7" s="3" t="n">
        <v>39</v>
      </c>
      <c r="D7" s="29" t="n">
        <f aca="false">B7/(B7+C7)</f>
        <v>0.524390243902439</v>
      </c>
      <c r="E7" s="3" t="n">
        <v>1378</v>
      </c>
      <c r="F7" s="3" t="n">
        <v>1786</v>
      </c>
      <c r="G7" s="3" t="n">
        <v>0.772</v>
      </c>
      <c r="H7" s="31" t="n">
        <f aca="false">G7-'NBA Totals'!D7</f>
        <v>0.00702304147465405</v>
      </c>
      <c r="I7" s="32" t="n">
        <f aca="false">F7-'NBA Totals'!G7</f>
        <v>119.7</v>
      </c>
    </row>
    <row r="8" customFormat="false" ht="25.6" hidden="false" customHeight="false" outlineLevel="0" collapsed="false">
      <c r="A8" s="28" t="s">
        <v>7</v>
      </c>
      <c r="B8" s="3" t="n">
        <v>49</v>
      </c>
      <c r="C8" s="3" t="n">
        <v>33</v>
      </c>
      <c r="D8" s="29" t="n">
        <f aca="false">B8/(B8+C8)</f>
        <v>0.597560975609756</v>
      </c>
      <c r="E8" s="3" t="n">
        <v>1421</v>
      </c>
      <c r="F8" s="3" t="n">
        <v>1812</v>
      </c>
      <c r="G8" s="3" t="n">
        <v>0.784</v>
      </c>
      <c r="H8" s="31" t="n">
        <f aca="false">G8-'NBA Totals'!D8</f>
        <v>0.013437229437229</v>
      </c>
      <c r="I8" s="32" t="n">
        <f aca="false">F8-'NBA Totals'!G8</f>
        <v>29.9000000000001</v>
      </c>
    </row>
    <row r="9" customFormat="false" ht="25.6" hidden="false" customHeight="false" outlineLevel="0" collapsed="false">
      <c r="A9" s="28" t="s">
        <v>8</v>
      </c>
      <c r="B9" s="3" t="n">
        <v>41</v>
      </c>
      <c r="C9" s="3" t="n">
        <v>41</v>
      </c>
      <c r="D9" s="29" t="n">
        <f aca="false">B9/(B9+C9)</f>
        <v>0.5</v>
      </c>
      <c r="E9" s="3" t="n">
        <v>1349</v>
      </c>
      <c r="F9" s="3" t="n">
        <v>1849</v>
      </c>
      <c r="G9" s="3" t="n">
        <v>0.73</v>
      </c>
      <c r="H9" s="31" t="n">
        <f aca="false">G9-'NBA Totals'!D9</f>
        <v>-0.0264102564102561</v>
      </c>
      <c r="I9" s="32" t="n">
        <f aca="false">F9-'NBA Totals'!G9</f>
        <v>58.9333333333334</v>
      </c>
    </row>
    <row r="10" customFormat="false" ht="25.6" hidden="false" customHeight="false" outlineLevel="0" collapsed="false">
      <c r="A10" s="28" t="s">
        <v>9</v>
      </c>
      <c r="B10" s="3" t="n">
        <v>46</v>
      </c>
      <c r="C10" s="3" t="n">
        <v>36</v>
      </c>
      <c r="D10" s="29" t="n">
        <f aca="false">B10/(B10+C10)</f>
        <v>0.560975609756098</v>
      </c>
      <c r="E10" s="3" t="n">
        <v>1305</v>
      </c>
      <c r="F10" s="3" t="n">
        <v>1758</v>
      </c>
      <c r="G10" s="3" t="n">
        <v>0.742</v>
      </c>
      <c r="H10" s="31" t="n">
        <f aca="false">G10-'NBA Totals'!D10</f>
        <v>-0.00800000000000001</v>
      </c>
      <c r="I10" s="32" t="n">
        <f aca="false">F10-'NBA Totals'!G10</f>
        <v>4.4666666666667</v>
      </c>
    </row>
    <row r="11" customFormat="false" ht="25.6" hidden="false" customHeight="false" outlineLevel="0" collapsed="false">
      <c r="A11" s="28" t="s">
        <v>10</v>
      </c>
      <c r="B11" s="3" t="n">
        <v>44</v>
      </c>
      <c r="C11" s="3" t="n">
        <v>38</v>
      </c>
      <c r="D11" s="29" t="n">
        <f aca="false">B11/(B11+C11)</f>
        <v>0.536585365853659</v>
      </c>
      <c r="E11" s="3" t="n">
        <v>1253</v>
      </c>
      <c r="F11" s="3" t="n">
        <v>1715</v>
      </c>
      <c r="G11" s="3" t="n">
        <v>0.731</v>
      </c>
      <c r="H11" s="31" t="n">
        <f aca="false">G11-'NBA Totals'!D11</f>
        <v>-0.023237288135593</v>
      </c>
      <c r="I11" s="32" t="n">
        <f aca="false">F11-'NBA Totals'!G11</f>
        <v>-94.2000000000001</v>
      </c>
    </row>
    <row r="12" customFormat="false" ht="25.6" hidden="false" customHeight="false" outlineLevel="0" collapsed="false">
      <c r="A12" s="28" t="s">
        <v>11</v>
      </c>
      <c r="B12" s="3" t="n">
        <v>29</v>
      </c>
      <c r="C12" s="3" t="n">
        <v>53</v>
      </c>
      <c r="D12" s="29" t="n">
        <f aca="false">B12/(B12+C12)</f>
        <v>0.353658536585366</v>
      </c>
      <c r="E12" s="3" t="n">
        <v>1279</v>
      </c>
      <c r="F12" s="3" t="n">
        <v>1746</v>
      </c>
      <c r="G12" s="3" t="n">
        <v>0.733</v>
      </c>
      <c r="H12" s="31" t="n">
        <f aca="false">G12-'NBA Totals'!D12</f>
        <v>-0.019252252252252</v>
      </c>
      <c r="I12" s="32" t="n">
        <f aca="false">F12-'NBA Totals'!G12</f>
        <v>48.0666666666666</v>
      </c>
    </row>
    <row r="13" customFormat="false" ht="25.6" hidden="false" customHeight="false" outlineLevel="0" collapsed="false">
      <c r="A13" s="28" t="s">
        <v>12</v>
      </c>
      <c r="B13" s="3" t="n">
        <v>20</v>
      </c>
      <c r="C13" s="3" t="n">
        <v>46</v>
      </c>
      <c r="D13" s="29" t="n">
        <f aca="false">B13/(B13+C13)</f>
        <v>0.303030303030303</v>
      </c>
      <c r="E13" s="3" t="n">
        <v>1008</v>
      </c>
      <c r="F13" s="3" t="n">
        <v>1386</v>
      </c>
      <c r="G13" s="3" t="n">
        <v>0.727</v>
      </c>
      <c r="H13" s="31" t="n">
        <f aca="false">G13-'NBA Totals'!D13</f>
        <v>-0.024111111111111</v>
      </c>
      <c r="I13" s="32" t="n">
        <f aca="false">F13-'NBA Totals'!G13</f>
        <v>-0.133333333333439</v>
      </c>
    </row>
    <row r="14" customFormat="false" ht="25.6" hidden="false" customHeight="false" outlineLevel="0" collapsed="false">
      <c r="A14" s="28" t="s">
        <v>13</v>
      </c>
      <c r="B14" s="3" t="n">
        <v>23</v>
      </c>
      <c r="C14" s="3" t="n">
        <v>59</v>
      </c>
      <c r="D14" s="29" t="n">
        <f aca="false">B14/(B14+C14)</f>
        <v>0.280487804878049</v>
      </c>
      <c r="E14" s="3" t="n">
        <v>1489</v>
      </c>
      <c r="F14" s="3" t="n">
        <v>1999</v>
      </c>
      <c r="G14" s="3" t="n">
        <v>0.745</v>
      </c>
      <c r="H14" s="31" t="n">
        <f aca="false">G14-'NBA Totals'!D14</f>
        <v>-0.017295081967213</v>
      </c>
      <c r="I14" s="32" t="n">
        <f aca="false">F14-'NBA Totals'!G14</f>
        <v>129.033333333333</v>
      </c>
    </row>
    <row r="15" customFormat="false" ht="25.6" hidden="false" customHeight="false" outlineLevel="0" collapsed="false">
      <c r="A15" s="28" t="s">
        <v>14</v>
      </c>
      <c r="B15" s="3" t="n">
        <v>26</v>
      </c>
      <c r="C15" s="3" t="n">
        <v>56</v>
      </c>
      <c r="D15" s="29" t="n">
        <f aca="false">B15/(B15+C15)</f>
        <v>0.317073170731707</v>
      </c>
      <c r="E15" s="3" t="n">
        <v>1444</v>
      </c>
      <c r="F15" s="3" t="n">
        <v>1895</v>
      </c>
      <c r="G15" s="3" t="n">
        <v>0.762</v>
      </c>
      <c r="H15" s="31" t="n">
        <f aca="false">G15-'NBA Totals'!D15</f>
        <v>0.00281632653061203</v>
      </c>
      <c r="I15" s="32" t="n">
        <f aca="false">F15-'NBA Totals'!G15</f>
        <v>14.6666666666667</v>
      </c>
    </row>
    <row r="16" customFormat="false" ht="25.6" hidden="false" customHeight="false" outlineLevel="0" collapsed="false">
      <c r="A16" s="28" t="s">
        <v>15</v>
      </c>
      <c r="B16" s="3" t="n">
        <v>19</v>
      </c>
      <c r="C16" s="3" t="n">
        <v>63</v>
      </c>
      <c r="D16" s="29" t="n">
        <f aca="false">B16/(B16+C16)</f>
        <v>0.231707317073171</v>
      </c>
      <c r="E16" s="3" t="n">
        <v>1494</v>
      </c>
      <c r="F16" s="3" t="n">
        <v>1948</v>
      </c>
      <c r="G16" s="3" t="n">
        <v>0.767</v>
      </c>
      <c r="H16" s="31" t="n">
        <f aca="false">G16-'NBA Totals'!D16</f>
        <v>-0.00627935222672094</v>
      </c>
      <c r="I16" s="32" t="n">
        <f aca="false">F16-'NBA Totals'!G16</f>
        <v>35.7</v>
      </c>
    </row>
    <row r="17" customFormat="false" ht="25.6" hidden="false" customHeight="false" outlineLevel="0" collapsed="false">
      <c r="A17" s="28" t="s">
        <v>16</v>
      </c>
      <c r="B17" s="3" t="n">
        <v>43</v>
      </c>
      <c r="C17" s="3" t="n">
        <v>39</v>
      </c>
      <c r="D17" s="29" t="n">
        <f aca="false">B17/(B17+C17)</f>
        <v>0.524390243902439</v>
      </c>
      <c r="E17" s="3" t="n">
        <v>1557</v>
      </c>
      <c r="F17" s="3" t="n">
        <v>1991</v>
      </c>
      <c r="G17" s="3" t="n">
        <v>0.782</v>
      </c>
      <c r="H17" s="31" t="n">
        <f aca="false">G17-'NBA Totals'!D17</f>
        <v>0.026979919678715</v>
      </c>
      <c r="I17" s="32" t="n">
        <f aca="false">F17-'NBA Totals'!G17</f>
        <v>70.2000000000001</v>
      </c>
    </row>
    <row r="18" customFormat="false" ht="25.6" hidden="false" customHeight="false" outlineLevel="0" collapsed="false">
      <c r="A18" s="28" t="s">
        <v>17</v>
      </c>
      <c r="B18" s="3" t="n">
        <v>41</v>
      </c>
      <c r="C18" s="3" t="n">
        <v>41</v>
      </c>
      <c r="D18" s="29" t="n">
        <f aca="false">B18/(B18+C18)</f>
        <v>0.5</v>
      </c>
      <c r="E18" s="3" t="n">
        <v>1855</v>
      </c>
      <c r="F18" s="3" t="n">
        <v>2425</v>
      </c>
      <c r="G18" s="3" t="n">
        <v>0.765</v>
      </c>
      <c r="H18" s="31" t="n">
        <f aca="false">G18-'NBA Totals'!D18</f>
        <v>0.01404214559387</v>
      </c>
      <c r="I18" s="32" t="n">
        <f aca="false">F18-'NBA Totals'!G18</f>
        <v>418.966666666667</v>
      </c>
    </row>
    <row r="19" customFormat="false" ht="25.6" hidden="false" customHeight="false" outlineLevel="0" collapsed="false">
      <c r="A19" s="28" t="s">
        <v>18</v>
      </c>
      <c r="B19" s="3" t="n">
        <v>42</v>
      </c>
      <c r="C19" s="3" t="n">
        <v>40</v>
      </c>
      <c r="D19" s="29" t="n">
        <f aca="false">B19/(B19+C19)</f>
        <v>0.51219512195122</v>
      </c>
      <c r="E19" s="30" t="n">
        <v>1889</v>
      </c>
      <c r="F19" s="3" t="n">
        <v>2496</v>
      </c>
      <c r="G19" s="3" t="n">
        <v>0.757</v>
      </c>
      <c r="H19" s="31" t="n">
        <f aca="false">G19-'NBA Totals'!D19</f>
        <v>0.011752851711027</v>
      </c>
      <c r="I19" s="32" t="n">
        <f aca="false">F19-'NBA Totals'!G19</f>
        <v>467.366666666667</v>
      </c>
    </row>
    <row r="20" customFormat="false" ht="25.6" hidden="false" customHeight="false" outlineLevel="0" collapsed="false">
      <c r="A20" s="28" t="s">
        <v>19</v>
      </c>
      <c r="B20" s="3" t="n">
        <v>45</v>
      </c>
      <c r="C20" s="3" t="n">
        <v>37</v>
      </c>
      <c r="D20" s="29" t="n">
        <f aca="false">B20/(B20+C20)</f>
        <v>0.548780487804878</v>
      </c>
      <c r="E20" s="3" t="n">
        <v>1795</v>
      </c>
      <c r="F20" s="30" t="n">
        <v>2476</v>
      </c>
      <c r="G20" s="3" t="n">
        <v>0.725</v>
      </c>
      <c r="H20" s="31" t="n">
        <f aca="false">G20-'NBA Totals'!D20</f>
        <v>-0.0297892720306511</v>
      </c>
      <c r="I20" s="32" t="n">
        <f aca="false">F20-'NBA Totals'!G20</f>
        <v>481.833333333333</v>
      </c>
    </row>
    <row r="21" customFormat="false" ht="25.6" hidden="false" customHeight="false" outlineLevel="0" collapsed="false">
      <c r="A21" s="28" t="s">
        <v>20</v>
      </c>
      <c r="B21" s="3" t="n">
        <v>25</v>
      </c>
      <c r="C21" s="3" t="n">
        <v>57</v>
      </c>
      <c r="D21" s="29" t="n">
        <f aca="false">B21/(B21+C21)</f>
        <v>0.304878048780488</v>
      </c>
      <c r="E21" s="3" t="n">
        <v>1579</v>
      </c>
      <c r="F21" s="3" t="n">
        <v>2211</v>
      </c>
      <c r="G21" s="3" t="n">
        <v>0.714</v>
      </c>
      <c r="H21" s="31" t="n">
        <f aca="false">G21-'NBA Totals'!D21</f>
        <v>-0.0380661157024791</v>
      </c>
      <c r="I21" s="32" t="n">
        <f aca="false">F21-'NBA Totals'!G21</f>
        <v>296.310344827586</v>
      </c>
    </row>
    <row r="22" customFormat="false" ht="25.6" hidden="false" customHeight="false" outlineLevel="0" collapsed="false">
      <c r="A22" s="28" t="s">
        <v>21</v>
      </c>
      <c r="B22" s="3" t="n">
        <v>37</v>
      </c>
      <c r="C22" s="3" t="n">
        <v>45</v>
      </c>
      <c r="D22" s="29" t="n">
        <f aca="false">B22/(B22+C22)</f>
        <v>0.451219512195122</v>
      </c>
      <c r="E22" s="3" t="n">
        <v>1617</v>
      </c>
      <c r="F22" s="3" t="n">
        <v>2077</v>
      </c>
      <c r="G22" s="3" t="n">
        <v>0.779</v>
      </c>
      <c r="H22" s="31" t="n">
        <f aca="false">G22-'NBA Totals'!D22</f>
        <v>0.0208032786885251</v>
      </c>
      <c r="I22" s="32" t="n">
        <f aca="false">F22-'NBA Totals'!G22</f>
        <v>144.793103448276</v>
      </c>
    </row>
    <row r="23" customFormat="false" ht="25.6" hidden="false" customHeight="false" outlineLevel="0" collapsed="false">
      <c r="A23" s="28" t="s">
        <v>22</v>
      </c>
      <c r="B23" s="3" t="n">
        <v>37</v>
      </c>
      <c r="C23" s="3" t="n">
        <v>45</v>
      </c>
      <c r="D23" s="29" t="n">
        <f aca="false">B23/(B23+C23)</f>
        <v>0.451219512195122</v>
      </c>
      <c r="E23" s="3" t="n">
        <v>1428</v>
      </c>
      <c r="F23" s="3" t="n">
        <v>1866</v>
      </c>
      <c r="G23" s="3" t="n">
        <v>0.765</v>
      </c>
      <c r="H23" s="31" t="n">
        <f aca="false">G23-'NBA Totals'!D23</f>
        <v>0.012899159663866</v>
      </c>
      <c r="I23" s="32" t="n">
        <f aca="false">F23-'NBA Totals'!G23</f>
        <v>45.3103448275863</v>
      </c>
    </row>
    <row r="24" customFormat="false" ht="25.6" hidden="false" customHeight="false" outlineLevel="0" collapsed="false">
      <c r="A24" s="28" t="s">
        <v>23</v>
      </c>
      <c r="B24" s="3" t="n">
        <v>19</v>
      </c>
      <c r="C24" s="3" t="n">
        <v>63</v>
      </c>
      <c r="D24" s="29" t="n">
        <f aca="false">B24/(B24+C24)</f>
        <v>0.231707317073171</v>
      </c>
      <c r="E24" s="3" t="n">
        <v>1704</v>
      </c>
      <c r="F24" s="3" t="n">
        <v>2245</v>
      </c>
      <c r="G24" s="3" t="n">
        <v>0.759</v>
      </c>
      <c r="H24" s="31" t="n">
        <f aca="false">G24-'NBA Totals'!D24</f>
        <v>0.012012048192771</v>
      </c>
      <c r="I24" s="32" t="n">
        <f aca="false">F24-'NBA Totals'!G24</f>
        <v>389.758620689655</v>
      </c>
    </row>
    <row r="25" customFormat="false" ht="25.6" hidden="false" customHeight="false" outlineLevel="0" collapsed="false">
      <c r="A25" s="28" t="s">
        <v>24</v>
      </c>
      <c r="B25" s="3" t="n">
        <v>29</v>
      </c>
      <c r="C25" s="3" t="n">
        <v>53</v>
      </c>
      <c r="D25" s="29" t="n">
        <f aca="false">B25/(B25+C25)</f>
        <v>0.353658536585366</v>
      </c>
      <c r="E25" s="3" t="n">
        <v>1566</v>
      </c>
      <c r="F25" s="3" t="n">
        <v>2107</v>
      </c>
      <c r="G25" s="3" t="n">
        <v>0.743</v>
      </c>
      <c r="H25" s="31" t="n">
        <f aca="false">G25-'NBA Totals'!D25</f>
        <v>-0.00798814229249001</v>
      </c>
      <c r="I25" s="32" t="n">
        <f aca="false">F25-'NBA Totals'!G25</f>
        <v>206.344827586207</v>
      </c>
    </row>
    <row r="26" customFormat="false" ht="25.6" hidden="false" customHeight="false" outlineLevel="0" collapsed="false">
      <c r="A26" s="28" t="s">
        <v>27</v>
      </c>
      <c r="B26" s="3" t="n">
        <v>18</v>
      </c>
      <c r="C26" s="3" t="n">
        <v>32</v>
      </c>
      <c r="D26" s="29" t="n">
        <f aca="false">B26/(B26+C26)</f>
        <v>0.36</v>
      </c>
      <c r="E26" s="3" t="n">
        <v>845</v>
      </c>
      <c r="F26" s="3" t="n">
        <v>1198</v>
      </c>
      <c r="G26" s="3" t="n">
        <v>0.705</v>
      </c>
      <c r="H26" s="31" t="n">
        <f aca="false">G26-'NBA Totals'!D26</f>
        <v>-0.023682170542636</v>
      </c>
      <c r="I26" s="32" t="n">
        <f aca="false">F26-'NBA Totals'!G26</f>
        <v>-19.2758620689656</v>
      </c>
    </row>
    <row r="27" customFormat="false" ht="25.6" hidden="false" customHeight="false" outlineLevel="0" collapsed="false">
      <c r="A27" s="28" t="s">
        <v>30</v>
      </c>
      <c r="B27" s="3" t="n">
        <v>42</v>
      </c>
      <c r="C27" s="3" t="n">
        <v>40</v>
      </c>
      <c r="D27" s="29" t="n">
        <f aca="false">B27/(B27+C27)</f>
        <v>0.51219512195122</v>
      </c>
      <c r="E27" s="3" t="n">
        <v>1489</v>
      </c>
      <c r="F27" s="3" t="n">
        <v>2156</v>
      </c>
      <c r="G27" s="3" t="n">
        <v>0.691</v>
      </c>
      <c r="H27" s="31" t="n">
        <f aca="false">G27-'NBA Totals'!D27</f>
        <v>-0.0466425855513311</v>
      </c>
      <c r="I27" s="32" t="n">
        <f aca="false">F27-'NBA Totals'!G27</f>
        <v>156.862068965517</v>
      </c>
    </row>
    <row r="28" customFormat="false" ht="25.6" hidden="false" customHeight="false" outlineLevel="0" collapsed="false">
      <c r="A28" s="28" t="s">
        <v>31</v>
      </c>
      <c r="B28" s="3" t="n">
        <v>44</v>
      </c>
      <c r="C28" s="3" t="n">
        <v>38</v>
      </c>
      <c r="D28" s="29" t="n">
        <f aca="false">B28/(B28+C28)</f>
        <v>0.536585365853659</v>
      </c>
      <c r="E28" s="3" t="n">
        <v>1400</v>
      </c>
      <c r="F28" s="3" t="n">
        <v>1979</v>
      </c>
      <c r="G28" s="3" t="n">
        <v>0.707</v>
      </c>
      <c r="H28" s="31" t="n">
        <f aca="false">G28-'NBA Totals'!D28</f>
        <v>-0.032130434782609</v>
      </c>
      <c r="I28" s="32" t="n">
        <f aca="false">F28-'NBA Totals'!G28</f>
        <v>34</v>
      </c>
    </row>
    <row r="29" customFormat="false" ht="25.6" hidden="false" customHeight="false" outlineLevel="0" collapsed="false">
      <c r="A29" s="28" t="s">
        <v>32</v>
      </c>
      <c r="B29" s="3" t="n">
        <v>39</v>
      </c>
      <c r="C29" s="3" t="n">
        <v>43</v>
      </c>
      <c r="D29" s="29" t="n">
        <f aca="false">B29/(B29+C29)</f>
        <v>0.475609756097561</v>
      </c>
      <c r="E29" s="3" t="n">
        <v>1511</v>
      </c>
      <c r="F29" s="3" t="n">
        <v>2076</v>
      </c>
      <c r="G29" s="3" t="n">
        <v>0.728</v>
      </c>
      <c r="H29" s="31" t="n">
        <f aca="false">G29-'NBA Totals'!D29</f>
        <v>-0.010636363636364</v>
      </c>
      <c r="I29" s="32" t="n">
        <f aca="false">F29-'NBA Totals'!G29</f>
        <v>65.1724137931035</v>
      </c>
    </row>
    <row r="30" customFormat="false" ht="25.6" hidden="false" customHeight="false" outlineLevel="0" collapsed="false">
      <c r="A30" s="28" t="s">
        <v>33</v>
      </c>
      <c r="B30" s="3" t="n">
        <v>21</v>
      </c>
      <c r="C30" s="3" t="n">
        <v>61</v>
      </c>
      <c r="D30" s="29" t="n">
        <f aca="false">B30/(B30+C30)</f>
        <v>0.25609756097561</v>
      </c>
      <c r="E30" s="3" t="n">
        <v>1457</v>
      </c>
      <c r="F30" s="3" t="n">
        <v>2013</v>
      </c>
      <c r="G30" s="3" t="n">
        <v>0.724</v>
      </c>
      <c r="H30" s="31" t="n">
        <f aca="false">G30-'NBA Totals'!D30</f>
        <v>-0.010317343173432</v>
      </c>
      <c r="I30" s="32" t="n">
        <f aca="false">F30-'NBA Totals'!G30</f>
        <v>-55.2222222222222</v>
      </c>
    </row>
    <row r="31" customFormat="false" ht="25.6" hidden="false" customHeight="false" outlineLevel="0" collapsed="false">
      <c r="A31" s="28" t="s">
        <v>34</v>
      </c>
      <c r="B31" s="3" t="n">
        <v>24</v>
      </c>
      <c r="C31" s="3" t="n">
        <v>58</v>
      </c>
      <c r="D31" s="29" t="n">
        <f aca="false">B31/(B31+C31)</f>
        <v>0.292682926829268</v>
      </c>
      <c r="E31" s="3" t="n">
        <v>1618</v>
      </c>
      <c r="F31" s="3" t="n">
        <v>2162</v>
      </c>
      <c r="G31" s="3" t="n">
        <v>0.748</v>
      </c>
      <c r="H31" s="31" t="n">
        <f aca="false">G31-'NBA Totals'!D31</f>
        <v>0.011157894736842</v>
      </c>
      <c r="I31" s="32" t="n">
        <f aca="false">F31-'NBA Totals'!G31</f>
        <v>119.62962962963</v>
      </c>
    </row>
    <row r="32" customFormat="false" ht="25.6" hidden="false" customHeight="false" outlineLevel="0" collapsed="false">
      <c r="A32" s="28" t="s">
        <v>35</v>
      </c>
      <c r="B32" s="3" t="n">
        <v>22</v>
      </c>
      <c r="C32" s="3" t="n">
        <v>60</v>
      </c>
      <c r="D32" s="29" t="n">
        <f aca="false">B32/(B32+C32)</f>
        <v>0.268292682926829</v>
      </c>
      <c r="E32" s="3" t="n">
        <v>1575</v>
      </c>
      <c r="F32" s="3" t="n">
        <v>2107</v>
      </c>
      <c r="G32" s="3" t="n">
        <v>0.748</v>
      </c>
      <c r="H32" s="31" t="n">
        <f aca="false">G32-'NBA Totals'!D32</f>
        <v>-0.00651263537906099</v>
      </c>
      <c r="I32" s="32" t="n">
        <f aca="false">F32-'NBA Totals'!G32</f>
        <v>-0.777777777777828</v>
      </c>
    </row>
    <row r="33" customFormat="false" ht="25.6" hidden="false" customHeight="false" outlineLevel="0" collapsed="false">
      <c r="A33" s="28" t="s">
        <v>36</v>
      </c>
      <c r="B33" s="3" t="n">
        <v>25</v>
      </c>
      <c r="C33" s="3" t="n">
        <v>57</v>
      </c>
      <c r="D33" s="29" t="n">
        <f aca="false">B33/(B33+C33)</f>
        <v>0.304878048780488</v>
      </c>
      <c r="E33" s="3" t="n">
        <v>1521</v>
      </c>
      <c r="F33" s="3" t="n">
        <v>1956</v>
      </c>
      <c r="G33" s="3" t="n">
        <v>0.778</v>
      </c>
      <c r="H33" s="31" t="n">
        <f aca="false">G33-'NBA Totals'!D33</f>
        <v>0.021445692883895</v>
      </c>
      <c r="I33" s="32" t="n">
        <f aca="false">F33-'NBA Totals'!G33</f>
        <v>-63.2592592592594</v>
      </c>
    </row>
    <row r="34" customFormat="false" ht="25.6" hidden="false" customHeight="false" outlineLevel="0" collapsed="false">
      <c r="A34" s="28" t="s">
        <v>37</v>
      </c>
      <c r="B34" s="3" t="n">
        <v>30</v>
      </c>
      <c r="C34" s="3" t="n">
        <v>52</v>
      </c>
      <c r="D34" s="29" t="n">
        <f aca="false">B34/(B34+C34)</f>
        <v>0.365853658536585</v>
      </c>
      <c r="E34" s="3" t="n">
        <v>1478</v>
      </c>
      <c r="F34" s="3" t="n">
        <v>2028</v>
      </c>
      <c r="G34" s="3" t="n">
        <v>0.729</v>
      </c>
      <c r="H34" s="31" t="n">
        <f aca="false">G34-'NBA Totals'!D34</f>
        <v>-0.034440860215054</v>
      </c>
      <c r="I34" s="32" t="n">
        <f aca="false">F34-'NBA Totals'!G34</f>
        <v>-79.8518518518517</v>
      </c>
    </row>
    <row r="35" customFormat="false" ht="25.6" hidden="false" customHeight="false" outlineLevel="0" collapsed="false">
      <c r="A35" s="28" t="s">
        <v>38</v>
      </c>
      <c r="B35" s="3" t="n">
        <v>31</v>
      </c>
      <c r="C35" s="3" t="n">
        <v>51</v>
      </c>
      <c r="D35" s="29" t="n">
        <f aca="false">B35/(B35+C35)</f>
        <v>0.378048780487805</v>
      </c>
      <c r="E35" s="3" t="n">
        <v>1599</v>
      </c>
      <c r="F35" s="3" t="n">
        <v>2093</v>
      </c>
      <c r="G35" s="3" t="n">
        <v>0.764</v>
      </c>
      <c r="H35" s="31" t="n">
        <f aca="false">G35-'NBA Totals'!D35</f>
        <v>-0.000912280701753976</v>
      </c>
      <c r="I35" s="32" t="n">
        <f aca="false">F35-'NBA Totals'!G35</f>
        <v>5.44444444444434</v>
      </c>
    </row>
    <row r="36" customFormat="false" ht="25.6" hidden="false" customHeight="false" outlineLevel="0" collapsed="false">
      <c r="A36" s="28" t="s">
        <v>39</v>
      </c>
      <c r="B36" s="3" t="n">
        <v>40</v>
      </c>
      <c r="C36" s="3" t="n">
        <v>42</v>
      </c>
      <c r="D36" s="29" t="n">
        <f aca="false">B36/(B36+C36)</f>
        <v>0.487804878048781</v>
      </c>
      <c r="E36" s="3" t="n">
        <v>1789</v>
      </c>
      <c r="F36" s="3" t="n">
        <v>2318</v>
      </c>
      <c r="G36" s="3" t="n">
        <v>0.772</v>
      </c>
      <c r="H36" s="31" t="n">
        <f aca="false">G36-'NBA Totals'!D36</f>
        <v>0.00463888888888897</v>
      </c>
      <c r="I36" s="32" t="n">
        <f aca="false">F36-'NBA Totals'!G36</f>
        <v>227.56</v>
      </c>
    </row>
    <row r="37" customFormat="false" ht="25.6" hidden="false" customHeight="false" outlineLevel="0" collapsed="false">
      <c r="A37" s="28" t="s">
        <v>40</v>
      </c>
      <c r="B37" s="3" t="n">
        <v>38</v>
      </c>
      <c r="C37" s="3" t="n">
        <v>44</v>
      </c>
      <c r="D37" s="29" t="n">
        <f aca="false">B37/(B37+C37)</f>
        <v>0.463414634146342</v>
      </c>
      <c r="E37" s="3" t="n">
        <v>1914</v>
      </c>
      <c r="F37" s="3" t="n">
        <v>2476</v>
      </c>
      <c r="G37" s="3" t="n">
        <v>0.773</v>
      </c>
      <c r="H37" s="31" t="n">
        <f aca="false">G37-'NBA Totals'!D37</f>
        <v>0.00667697594501704</v>
      </c>
      <c r="I37" s="32" t="n">
        <f aca="false">F37-'NBA Totals'!G37</f>
        <v>306.04347826087</v>
      </c>
    </row>
    <row r="38" customFormat="false" ht="25.6" hidden="false" customHeight="false" outlineLevel="0" collapsed="false">
      <c r="A38" s="28" t="s">
        <v>41</v>
      </c>
      <c r="B38" s="3" t="n">
        <v>42</v>
      </c>
      <c r="C38" s="3" t="n">
        <v>40</v>
      </c>
      <c r="D38" s="29" t="n">
        <f aca="false">B38/(B38+C38)</f>
        <v>0.51219512195122</v>
      </c>
      <c r="E38" s="3" t="n">
        <v>1935</v>
      </c>
      <c r="F38" s="3" t="n">
        <v>2531</v>
      </c>
      <c r="G38" s="3" t="n">
        <v>0.765</v>
      </c>
      <c r="H38" s="31" t="n">
        <f aca="false">G38-'NBA Totals'!D38</f>
        <v>0.004344262295082</v>
      </c>
      <c r="I38" s="32" t="n">
        <f aca="false">F38-'NBA Totals'!G38</f>
        <v>246</v>
      </c>
    </row>
    <row r="39" customFormat="false" ht="25.6" hidden="false" customHeight="false" outlineLevel="0" collapsed="false">
      <c r="A39" s="28" t="s">
        <v>42</v>
      </c>
      <c r="B39" s="3" t="n">
        <v>39</v>
      </c>
      <c r="C39" s="3" t="n">
        <v>43</v>
      </c>
      <c r="D39" s="29" t="n">
        <f aca="false">B39/(B39+C39)</f>
        <v>0.475609756097561</v>
      </c>
      <c r="E39" s="3" t="n">
        <v>1704</v>
      </c>
      <c r="F39" s="3" t="n">
        <v>2286</v>
      </c>
      <c r="G39" s="3" t="n">
        <v>0.745</v>
      </c>
      <c r="H39" s="31" t="n">
        <f aca="false">G39-'NBA Totals'!D39</f>
        <v>-0.010775577557756</v>
      </c>
      <c r="I39" s="32" t="n">
        <f aca="false">F39-'NBA Totals'!G39</f>
        <v>14</v>
      </c>
    </row>
    <row r="40" customFormat="false" ht="25.6" hidden="false" customHeight="false" outlineLevel="0" collapsed="false">
      <c r="A40" s="28" t="s">
        <v>43</v>
      </c>
      <c r="B40" s="3" t="n">
        <v>40</v>
      </c>
      <c r="C40" s="3" t="n">
        <v>42</v>
      </c>
      <c r="D40" s="29" t="n">
        <f aca="false">B40/(B40+C40)</f>
        <v>0.487804878048781</v>
      </c>
      <c r="E40" s="3" t="n">
        <v>1478</v>
      </c>
      <c r="F40" s="3" t="n">
        <v>1989</v>
      </c>
      <c r="G40" s="3" t="n">
        <v>0.743</v>
      </c>
      <c r="H40" s="31" t="n">
        <f aca="false">G40-'NBA Totals'!D40</f>
        <v>-0.018904761904762</v>
      </c>
      <c r="I40" s="32" t="n">
        <f aca="false">F40-'NBA Totals'!G40</f>
        <v>-208.739130434783</v>
      </c>
    </row>
    <row r="41" customFormat="false" ht="25.6" hidden="false" customHeight="false" outlineLevel="0" collapsed="false">
      <c r="A41" s="28" t="s">
        <v>44</v>
      </c>
      <c r="B41" s="3" t="n">
        <v>35</v>
      </c>
      <c r="C41" s="3" t="n">
        <v>47</v>
      </c>
      <c r="D41" s="29" t="n">
        <f aca="false">B41/(B41+C41)</f>
        <v>0.426829268292683</v>
      </c>
      <c r="E41" s="3" t="n">
        <v>1664</v>
      </c>
      <c r="F41" s="3" t="n">
        <v>2201</v>
      </c>
      <c r="G41" s="3" t="n">
        <v>0.756</v>
      </c>
      <c r="H41" s="31" t="n">
        <f aca="false">G41-'NBA Totals'!D41</f>
        <v>-0.00494276094276103</v>
      </c>
      <c r="I41" s="32" t="n">
        <f aca="false">F41-'NBA Totals'!G41</f>
        <v>-9.47826086956502</v>
      </c>
    </row>
    <row r="42" customFormat="false" ht="25.6" hidden="false" customHeight="false" outlineLevel="0" collapsed="false">
      <c r="A42" s="28" t="s">
        <v>45</v>
      </c>
      <c r="B42" s="3" t="n">
        <v>42</v>
      </c>
      <c r="C42" s="3" t="n">
        <v>40</v>
      </c>
      <c r="D42" s="29" t="n">
        <f aca="false">B42/(B42+C42)</f>
        <v>0.51219512195122</v>
      </c>
      <c r="E42" s="3" t="n">
        <v>1452</v>
      </c>
      <c r="F42" s="3" t="n">
        <v>2059</v>
      </c>
      <c r="G42" s="3" t="n">
        <v>0.705</v>
      </c>
      <c r="H42" s="31" t="n">
        <f aca="false">G42-'NBA Totals'!D42</f>
        <v>-0.0335159010600711</v>
      </c>
      <c r="I42" s="32" t="n">
        <f aca="false">F42-'NBA Totals'!G42</f>
        <v>-40.1304347826085</v>
      </c>
    </row>
    <row r="43" customFormat="false" ht="25.6" hidden="false" customHeight="false" outlineLevel="0" collapsed="false">
      <c r="A43" s="28" t="s">
        <v>46</v>
      </c>
      <c r="B43" s="3" t="n">
        <v>43</v>
      </c>
      <c r="C43" s="3" t="n">
        <v>39</v>
      </c>
      <c r="D43" s="29" t="n">
        <f aca="false">B43/(B43+C43)</f>
        <v>0.524390243902439</v>
      </c>
      <c r="E43" s="3" t="n">
        <v>1626</v>
      </c>
      <c r="F43" s="3" t="n">
        <v>2105</v>
      </c>
      <c r="G43" s="3" t="n">
        <v>0.772</v>
      </c>
      <c r="H43" s="31" t="n">
        <f aca="false">G43-'NBA Totals'!D43</f>
        <v>0.027244755244755</v>
      </c>
      <c r="I43" s="32" t="n">
        <f aca="false">F43-'NBA Totals'!G43</f>
        <v>-24.2608695652175</v>
      </c>
    </row>
    <row r="44" customFormat="false" ht="25.6" hidden="false" customHeight="false" outlineLevel="0" collapsed="false">
      <c r="A44" s="28" t="s">
        <v>47</v>
      </c>
      <c r="B44" s="3" t="n">
        <v>39</v>
      </c>
      <c r="C44" s="3" t="n">
        <v>43</v>
      </c>
      <c r="D44" s="29" t="n">
        <f aca="false">B44/(B44+C44)</f>
        <v>0.475609756097561</v>
      </c>
      <c r="E44" s="3" t="n">
        <v>1499</v>
      </c>
      <c r="F44" s="3" t="n">
        <v>2072</v>
      </c>
      <c r="G44" s="3" t="n">
        <v>0.723</v>
      </c>
      <c r="H44" s="31" t="n">
        <f aca="false">G44-'NBA Totals'!D44</f>
        <v>-0.0278650519031141</v>
      </c>
      <c r="I44" s="32" t="n">
        <f aca="false">F44-'NBA Totals'!G44</f>
        <v>-79.4347826086955</v>
      </c>
    </row>
    <row r="45" customFormat="false" ht="25.6" hidden="false" customHeight="false" outlineLevel="0" collapsed="false">
      <c r="A45" s="28" t="s">
        <v>48</v>
      </c>
      <c r="B45" s="3" t="n">
        <v>39</v>
      </c>
      <c r="C45" s="3" t="n">
        <v>43</v>
      </c>
      <c r="D45" s="29" t="n">
        <f aca="false">B45/(B45+C45)</f>
        <v>0.475609756097561</v>
      </c>
      <c r="E45" s="3" t="n">
        <v>1552</v>
      </c>
      <c r="F45" s="3" t="n">
        <v>2048</v>
      </c>
      <c r="G45" s="3" t="n">
        <v>0.758</v>
      </c>
      <c r="H45" s="31" t="n">
        <f aca="false">G45-'NBA Totals'!D45</f>
        <v>-0.00818705035971201</v>
      </c>
      <c r="I45" s="32" t="n">
        <f aca="false">F45-'NBA Totals'!G45</f>
        <v>-21.7727272727275</v>
      </c>
    </row>
    <row r="46" customFormat="false" ht="25.6" hidden="false" customHeight="false" outlineLevel="0" collapsed="false">
      <c r="A46" s="28" t="s">
        <v>49</v>
      </c>
      <c r="B46" s="3" t="n">
        <v>54</v>
      </c>
      <c r="C46" s="3" t="n">
        <v>28</v>
      </c>
      <c r="D46" s="29" t="n">
        <f aca="false">B46/(B46+C46)</f>
        <v>0.658536585365854</v>
      </c>
      <c r="E46" s="3" t="n">
        <v>1785</v>
      </c>
      <c r="F46" s="3" t="n">
        <v>2428</v>
      </c>
      <c r="G46" s="3" t="n">
        <v>0.735</v>
      </c>
      <c r="H46" s="31" t="n">
        <f aca="false">G46-'NBA Totals'!D46</f>
        <v>-0.017650176678445</v>
      </c>
      <c r="I46" s="32" t="n">
        <f aca="false">F46-'NBA Totals'!G46</f>
        <v>318.681818181818</v>
      </c>
    </row>
    <row r="47" customFormat="false" ht="25.6" hidden="false" customHeight="false" outlineLevel="0" collapsed="false">
      <c r="A47" s="28" t="s">
        <v>50</v>
      </c>
      <c r="B47" s="3" t="n">
        <v>44</v>
      </c>
      <c r="C47" s="3" t="n">
        <v>38</v>
      </c>
      <c r="D47" s="29" t="n">
        <f aca="false">B47/(B47+C47)</f>
        <v>0.536585365853659</v>
      </c>
      <c r="E47" s="3" t="n">
        <v>1887</v>
      </c>
      <c r="F47" s="3" t="n">
        <v>2655</v>
      </c>
      <c r="G47" s="3" t="n">
        <v>0.711</v>
      </c>
      <c r="H47" s="31" t="n">
        <f aca="false">G47-'NBA Totals'!D47</f>
        <v>-0.0425211267605631</v>
      </c>
      <c r="I47" s="32" t="n">
        <f aca="false">F47-'NBA Totals'!G47</f>
        <v>540.590909090909</v>
      </c>
    </row>
    <row r="48" customFormat="false" ht="25.6" hidden="false" customHeight="false" outlineLevel="0" collapsed="false">
      <c r="A48" s="28" t="s">
        <v>51</v>
      </c>
      <c r="B48" s="3" t="n">
        <v>48</v>
      </c>
      <c r="C48" s="3" t="n">
        <v>34</v>
      </c>
      <c r="D48" s="29" t="n">
        <f aca="false">B48/(B48+C48)</f>
        <v>0.585365853658537</v>
      </c>
      <c r="E48" s="3" t="n">
        <v>1622</v>
      </c>
      <c r="F48" s="3" t="n">
        <v>2264</v>
      </c>
      <c r="G48" s="3" t="n">
        <v>0.716</v>
      </c>
      <c r="H48" s="31" t="n">
        <f aca="false">G48-'NBA Totals'!D48</f>
        <v>-0.034902527075812</v>
      </c>
      <c r="I48" s="32" t="n">
        <f aca="false">F48-'NBA Totals'!G48</f>
        <v>193.045454545455</v>
      </c>
    </row>
    <row r="49" customFormat="false" ht="25.6" hidden="false" customHeight="false" outlineLevel="0" collapsed="false">
      <c r="A49" s="28" t="s">
        <v>52</v>
      </c>
      <c r="B49" s="3" t="n">
        <v>48</v>
      </c>
      <c r="C49" s="3" t="n">
        <v>34</v>
      </c>
      <c r="D49" s="29" t="n">
        <f aca="false">B49/(B49+C49)</f>
        <v>0.585365853658537</v>
      </c>
      <c r="E49" s="3" t="n">
        <v>1595</v>
      </c>
      <c r="F49" s="3" t="n">
        <v>2215</v>
      </c>
      <c r="G49" s="3" t="n">
        <v>0.72</v>
      </c>
      <c r="H49" s="31" t="n">
        <f aca="false">G49-'NBA Totals'!D49</f>
        <v>-0.03092936802974</v>
      </c>
      <c r="I49" s="32" t="n">
        <f aca="false">F49-'NBA Totals'!G49</f>
        <v>-283.166666666667</v>
      </c>
    </row>
    <row r="50" customFormat="false" ht="25.6" hidden="false" customHeight="false" outlineLevel="0" collapsed="false">
      <c r="A50" s="28" t="s">
        <v>53</v>
      </c>
      <c r="B50" s="3" t="n">
        <v>60</v>
      </c>
      <c r="C50" s="3" t="n">
        <v>22</v>
      </c>
      <c r="D50" s="29" t="n">
        <f aca="false">B50/(B50+C50)</f>
        <v>0.731707317073171</v>
      </c>
      <c r="E50" s="3" t="n">
        <v>1475</v>
      </c>
      <c r="F50" s="3" t="n">
        <v>1962</v>
      </c>
      <c r="G50" s="3" t="n">
        <v>0.752</v>
      </c>
      <c r="H50" s="31" t="n">
        <f aca="false">G50-'NBA Totals'!D50</f>
        <v>-0.013873015873016</v>
      </c>
      <c r="I50" s="32" t="n">
        <f aca="false">F50-'NBA Totals'!G50</f>
        <v>-350.944444444444</v>
      </c>
    </row>
    <row r="51" customFormat="false" ht="25.6" hidden="false" customHeight="false" outlineLevel="0" collapsed="false">
      <c r="A51" s="28" t="s">
        <v>54</v>
      </c>
      <c r="B51" s="3" t="n">
        <v>47</v>
      </c>
      <c r="C51" s="3" t="n">
        <v>35</v>
      </c>
      <c r="D51" s="29" t="n">
        <f aca="false">B51/(B51+C51)</f>
        <v>0.573170731707317</v>
      </c>
      <c r="E51" s="3" t="n">
        <v>1393</v>
      </c>
      <c r="F51" s="3" t="n">
        <v>1869</v>
      </c>
      <c r="G51" s="3" t="n">
        <v>0.745</v>
      </c>
      <c r="H51" s="31" t="n">
        <f aca="false">G51-'NBA Totals'!D51</f>
        <v>-0.026653543307087</v>
      </c>
      <c r="I51" s="32" t="n">
        <f aca="false">F51-'NBA Totals'!G51</f>
        <v>-460</v>
      </c>
    </row>
    <row r="52" customFormat="false" ht="25.6" hidden="false" customHeight="false" outlineLevel="0" collapsed="false">
      <c r="A52" s="28" t="s">
        <v>55</v>
      </c>
      <c r="B52" s="3" t="n">
        <v>52</v>
      </c>
      <c r="C52" s="3" t="n">
        <v>30</v>
      </c>
      <c r="D52" s="29" t="n">
        <f aca="false">B52/(B52+C52)</f>
        <v>0.634146341463415</v>
      </c>
      <c r="E52" s="3" t="n">
        <v>1294</v>
      </c>
      <c r="F52" s="3" t="n">
        <v>1742</v>
      </c>
      <c r="G52" s="3" t="n">
        <v>0.743</v>
      </c>
      <c r="H52" s="31" t="n">
        <f aca="false">G52-'NBA Totals'!D52</f>
        <v>-0.015893280632411</v>
      </c>
      <c r="I52" s="32" t="n">
        <f aca="false">F52-'NBA Totals'!G52</f>
        <v>-688.941176470588</v>
      </c>
    </row>
    <row r="53" customFormat="false" ht="25.6" hidden="false" customHeight="false" outlineLevel="0" collapsed="false">
      <c r="A53" s="28" t="s">
        <v>56</v>
      </c>
      <c r="B53" s="3" t="n">
        <v>38</v>
      </c>
      <c r="C53" s="3" t="n">
        <v>44</v>
      </c>
      <c r="D53" s="29" t="n">
        <f aca="false">B53/(B53+C53)</f>
        <v>0.463414634146342</v>
      </c>
      <c r="E53" s="3" t="n">
        <v>1804</v>
      </c>
      <c r="F53" s="3" t="n">
        <v>2378</v>
      </c>
      <c r="G53" s="3" t="n">
        <v>0.759</v>
      </c>
      <c r="H53" s="31" t="n">
        <f aca="false">G53-'NBA Totals'!D53</f>
        <v>0.012205128205128</v>
      </c>
      <c r="I53" s="32" t="n">
        <f aca="false">F53-'NBA Totals'!G53</f>
        <v>-489</v>
      </c>
    </row>
    <row r="54" customFormat="false" ht="25.6" hidden="false" customHeight="false" outlineLevel="0" collapsed="false">
      <c r="A54" s="28" t="s">
        <v>57</v>
      </c>
      <c r="B54" s="3" t="n">
        <v>42</v>
      </c>
      <c r="C54" s="3" t="n">
        <v>40</v>
      </c>
      <c r="D54" s="29" t="n">
        <f aca="false">B54/(B54+C54)</f>
        <v>0.51219512195122</v>
      </c>
      <c r="E54" s="3" t="n">
        <v>1886</v>
      </c>
      <c r="F54" s="3" t="n">
        <v>2500</v>
      </c>
      <c r="G54" s="3" t="n">
        <v>0.754</v>
      </c>
      <c r="H54" s="31" t="n">
        <f aca="false">G54-'NBA Totals'!D54</f>
        <v>0.010880733944954</v>
      </c>
      <c r="I54" s="32" t="n">
        <f aca="false">F54-'NBA Totals'!G54</f>
        <v>-497.235294117647</v>
      </c>
    </row>
    <row r="55" customFormat="false" ht="25.6" hidden="false" customHeight="false" outlineLevel="0" collapsed="false">
      <c r="A55" s="28" t="s">
        <v>58</v>
      </c>
      <c r="B55" s="3" t="n">
        <v>50</v>
      </c>
      <c r="C55" s="3" t="n">
        <v>32</v>
      </c>
      <c r="D55" s="29" t="n">
        <f aca="false">B55/(B55+C55)</f>
        <v>0.609756097560976</v>
      </c>
      <c r="E55" s="3" t="n">
        <v>2050</v>
      </c>
      <c r="F55" s="3" t="n">
        <v>2652</v>
      </c>
      <c r="G55" s="3" t="n">
        <v>0.773</v>
      </c>
      <c r="H55" s="31" t="n">
        <f aca="false">G55-'NBA Totals'!D55</f>
        <v>0.022258160237389</v>
      </c>
      <c r="I55" s="32" t="n">
        <f aca="false">F55-'NBA Totals'!G55</f>
        <v>-506</v>
      </c>
    </row>
    <row r="56" customFormat="false" ht="25.6" hidden="false" customHeight="false" outlineLevel="0" collapsed="false">
      <c r="A56" s="28" t="s">
        <v>59</v>
      </c>
      <c r="B56" s="3" t="n">
        <v>57</v>
      </c>
      <c r="C56" s="3" t="n">
        <v>25</v>
      </c>
      <c r="D56" s="29" t="n">
        <f aca="false">B56/(B56+C56)</f>
        <v>0.695121951219512</v>
      </c>
      <c r="E56" s="3" t="n">
        <v>2002</v>
      </c>
      <c r="F56" s="3" t="n">
        <v>2734</v>
      </c>
      <c r="G56" s="3" t="n">
        <v>0.732</v>
      </c>
      <c r="H56" s="31" t="n">
        <f aca="false">G56-'NBA Totals'!D56</f>
        <v>0.017714285714286</v>
      </c>
      <c r="I56" s="32" t="n">
        <f aca="false">F56-'NBA Totals'!G56</f>
        <v>-546.642857142857</v>
      </c>
    </row>
    <row r="57" customFormat="false" ht="25.6" hidden="false" customHeight="false" outlineLevel="0" collapsed="false">
      <c r="A57" s="28" t="s">
        <v>60</v>
      </c>
      <c r="B57" s="3" t="n">
        <v>36</v>
      </c>
      <c r="C57" s="3" t="n">
        <v>46</v>
      </c>
      <c r="D57" s="29" t="n">
        <f aca="false">B57/(B57+C57)</f>
        <v>0.439024390243902</v>
      </c>
      <c r="E57" s="3" t="n">
        <v>2245</v>
      </c>
      <c r="F57" s="3" t="n">
        <v>2994</v>
      </c>
      <c r="G57" s="3" t="n">
        <v>0.75</v>
      </c>
      <c r="H57" s="31" t="n">
        <f aca="false">G57-'NBA Totals'!D57</f>
        <v>0.030323450134771</v>
      </c>
      <c r="I57" s="32" t="n">
        <f aca="false">F57-'NBA Totals'!G57</f>
        <v>-499.083333333334</v>
      </c>
    </row>
    <row r="58" customFormat="false" ht="25.6" hidden="false" customHeight="false" outlineLevel="0" collapsed="false">
      <c r="A58" s="28" t="s">
        <v>61</v>
      </c>
      <c r="B58" s="3" t="n">
        <v>20</v>
      </c>
      <c r="C58" s="3" t="n">
        <v>61</v>
      </c>
      <c r="D58" s="29" t="n">
        <f aca="false">B58/(B58+C58)</f>
        <v>0.246913580246914</v>
      </c>
      <c r="E58" s="3" t="n">
        <v>2025</v>
      </c>
      <c r="F58" s="3" t="n">
        <v>2771</v>
      </c>
      <c r="G58" s="3" t="n">
        <v>0.731</v>
      </c>
      <c r="H58" s="31" t="n">
        <f aca="false">G58-'NBA Totals'!D58</f>
        <v>-0.00104419889502805</v>
      </c>
      <c r="I58" s="32" t="n">
        <f aca="false">F58-'NBA Totals'!G58</f>
        <v>107.8</v>
      </c>
    </row>
    <row r="59" customFormat="false" ht="25.6" hidden="false" customHeight="false" outlineLevel="0" collapsed="false">
      <c r="A59" s="28" t="s">
        <v>62</v>
      </c>
      <c r="B59" s="3" t="n">
        <v>38</v>
      </c>
      <c r="C59" s="3" t="n">
        <v>42</v>
      </c>
      <c r="D59" s="29" t="n">
        <f aca="false">B59/(B59+C59)</f>
        <v>0.475</v>
      </c>
      <c r="E59" s="3" t="n">
        <v>2267</v>
      </c>
      <c r="F59" s="30" t="n">
        <v>3186</v>
      </c>
      <c r="G59" s="3" t="n">
        <v>0.712</v>
      </c>
      <c r="H59" s="31" t="n">
        <f aca="false">G59-'NBA Totals'!D59</f>
        <v>-0.0150270270270271</v>
      </c>
      <c r="I59" s="32" t="n">
        <f aca="false">F59-'NBA Totals'!G59</f>
        <v>533.222222222222</v>
      </c>
    </row>
    <row r="60" customFormat="false" ht="25.6" hidden="false" customHeight="false" outlineLevel="0" collapsed="false">
      <c r="A60" s="28" t="s">
        <v>63</v>
      </c>
      <c r="B60" s="3" t="n">
        <v>37</v>
      </c>
      <c r="C60" s="3" t="n">
        <v>43</v>
      </c>
      <c r="D60" s="29" t="n">
        <f aca="false">B60/(B60+C60)</f>
        <v>0.4625</v>
      </c>
      <c r="E60" s="3" t="n">
        <v>2245</v>
      </c>
      <c r="F60" s="30" t="n">
        <v>3144</v>
      </c>
      <c r="G60" s="3" t="n">
        <v>0.714</v>
      </c>
      <c r="H60" s="31" t="n">
        <f aca="false">G60-'NBA Totals'!D60</f>
        <v>-0.00510112359550607</v>
      </c>
      <c r="I60" s="32" t="n">
        <f aca="false">F60-'NBA Totals'!G60</f>
        <v>581</v>
      </c>
    </row>
    <row r="61" customFormat="false" ht="25.6" hidden="false" customHeight="false" outlineLevel="0" collapsed="false">
      <c r="A61" s="28" t="s">
        <v>64</v>
      </c>
      <c r="B61" s="3" t="n">
        <v>31</v>
      </c>
      <c r="C61" s="3" t="n">
        <v>49</v>
      </c>
      <c r="D61" s="29" t="n">
        <f aca="false">B61/(B61+C61)</f>
        <v>0.3875</v>
      </c>
      <c r="E61" s="3" t="n">
        <v>2036</v>
      </c>
      <c r="F61" s="30" t="n">
        <v>2958</v>
      </c>
      <c r="G61" s="3" t="n">
        <v>0.688</v>
      </c>
      <c r="H61" s="31" t="n">
        <f aca="false">G61-'NBA Totals'!D61</f>
        <v>-0.034857142857143</v>
      </c>
      <c r="I61" s="32" t="n">
        <f aca="false">F61-'NBA Totals'!G61</f>
        <v>457.555555555556</v>
      </c>
    </row>
    <row r="62" customFormat="false" ht="25.6" hidden="false" customHeight="false" outlineLevel="0" collapsed="false">
      <c r="A62" s="28" t="s">
        <v>65</v>
      </c>
      <c r="B62" s="3" t="n">
        <v>25</v>
      </c>
      <c r="C62" s="3" t="n">
        <v>55</v>
      </c>
      <c r="D62" s="29" t="n">
        <f aca="false">B62/(B62+C62)</f>
        <v>0.3125</v>
      </c>
      <c r="E62" s="3" t="n">
        <v>2053</v>
      </c>
      <c r="F62" s="3" t="n">
        <v>2944</v>
      </c>
      <c r="G62" s="3" t="n">
        <v>0.697</v>
      </c>
      <c r="H62" s="31" t="n">
        <f aca="false">G62-'NBA Totals'!D62</f>
        <v>-0.0300194986072421</v>
      </c>
      <c r="I62" s="32" t="n">
        <f aca="false">F62-'NBA Totals'!G62</f>
        <v>391.222222222222</v>
      </c>
    </row>
    <row r="63" customFormat="false" ht="25.6" hidden="false" customHeight="false" outlineLevel="0" collapsed="false">
      <c r="A63" s="28" t="s">
        <v>66</v>
      </c>
      <c r="B63" s="3" t="n">
        <v>18</v>
      </c>
      <c r="C63" s="3" t="n">
        <v>62</v>
      </c>
      <c r="D63" s="29" t="n">
        <f aca="false">B63/(B63+C63)</f>
        <v>0.225</v>
      </c>
      <c r="E63" s="3" t="n">
        <v>1952</v>
      </c>
      <c r="F63" s="3" t="n">
        <v>2901</v>
      </c>
      <c r="G63" s="3" t="n">
        <v>0.673</v>
      </c>
      <c r="H63" s="31" t="n">
        <f aca="false">G63-'NBA Totals'!D63</f>
        <v>-0.054762803234501</v>
      </c>
      <c r="I63" s="32" t="n">
        <f aca="false">F63-'NBA Totals'!G63</f>
        <v>285</v>
      </c>
    </row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/>
    <row r="84" customFormat="false" ht="19.7" hidden="false" customHeight="false" outlineLevel="0" collapsed="false"/>
    <row r="85" customFormat="false" ht="19.7" hidden="false" customHeight="false" outlineLevel="0" collapsed="false">
      <c r="H85" s="31" t="n">
        <f aca="false">MIN(H8:H82)</f>
        <v>-0.054762803234501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  <hyperlink ref="A55" r:id="rId55" display="1969-70"/>
    <hyperlink ref="A56" r:id="rId56" display="1968-69"/>
    <hyperlink ref="A57" r:id="rId57" display="1967-68"/>
    <hyperlink ref="A58" r:id="rId58" display="1966-67"/>
    <hyperlink ref="A59" r:id="rId59" display="1965-66"/>
    <hyperlink ref="A60" r:id="rId60" display="1964-65"/>
    <hyperlink ref="A61" r:id="rId61" display="1963-64"/>
    <hyperlink ref="A62" r:id="rId62" display="1962-63"/>
    <hyperlink ref="A63" r:id="rId63" display="1961-62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6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Z32" activeCellId="0" sqref="Z32"/>
    </sheetView>
  </sheetViews>
  <sheetFormatPr defaultColWidth="11.53515625" defaultRowHeight="25.6" zeroHeight="false" outlineLevelRow="0" outlineLevelCol="0"/>
  <cols>
    <col collapsed="false" customWidth="true" hidden="false" outlineLevel="0" max="1" min="1" style="12" width="18.23"/>
    <col collapsed="false" customWidth="false" hidden="false" outlineLevel="0" max="3" min="2" style="12" width="11.53"/>
    <col collapsed="false" customWidth="true" hidden="false" outlineLevel="0" max="4" min="4" style="12" width="17.27"/>
    <col collapsed="false" customWidth="false" hidden="false" outlineLevel="0" max="7" min="5" style="12" width="11.53"/>
    <col collapsed="false" customWidth="true" hidden="false" outlineLevel="0" max="8" min="8" style="12" width="19.04"/>
    <col collapsed="false" customWidth="true" hidden="false" outlineLevel="0" max="9" min="9" style="12" width="17.39"/>
    <col collapsed="false" customWidth="false" hidden="false" outlineLevel="0" max="16384" min="10" style="12" width="11.53"/>
  </cols>
  <sheetData>
    <row r="1" customFormat="false" ht="25.6" hidden="false" customHeight="false" outlineLevel="0" collapsed="false">
      <c r="A1" s="7" t="s">
        <v>0</v>
      </c>
      <c r="B1" s="13" t="n">
        <v>64</v>
      </c>
      <c r="C1" s="13" t="n">
        <v>18</v>
      </c>
      <c r="D1" s="9" t="n">
        <f aca="false">B1/(B1+C1)</f>
        <v>0.780487804878049</v>
      </c>
      <c r="E1" s="13" t="n">
        <v>1334</v>
      </c>
      <c r="F1" s="13" t="n">
        <v>1654</v>
      </c>
      <c r="G1" s="13" t="n">
        <v>0.807</v>
      </c>
      <c r="H1" s="6" t="n">
        <f aca="false">G1-'NBA Totals'!D1</f>
        <v>0.0235898617511521</v>
      </c>
      <c r="I1" s="10" t="n">
        <f aca="false">F1-'NBA Totals'!G1</f>
        <v>-13.0999999999999</v>
      </c>
    </row>
    <row r="2" customFormat="false" ht="25.6" hidden="false" customHeight="false" outlineLevel="0" collapsed="false">
      <c r="A2" s="7" t="s">
        <v>1</v>
      </c>
      <c r="B2" s="13" t="n">
        <v>57</v>
      </c>
      <c r="C2" s="13" t="n">
        <v>25</v>
      </c>
      <c r="D2" s="9" t="n">
        <f aca="false">B2/(B2+C2)</f>
        <v>0.695121951219512</v>
      </c>
      <c r="E2" s="13" t="n">
        <v>1436</v>
      </c>
      <c r="F2" s="13" t="n">
        <v>1769</v>
      </c>
      <c r="G2" s="13" t="n">
        <v>0.812</v>
      </c>
      <c r="H2" s="6" t="n">
        <f aca="false">G2-'NBA Totals'!D2</f>
        <v>0.0290212765957451</v>
      </c>
      <c r="I2" s="10" t="n">
        <f aca="false">F2-'NBA Totals'!G2</f>
        <v>-32.2</v>
      </c>
    </row>
    <row r="3" customFormat="false" ht="25.6" hidden="false" customHeight="false" outlineLevel="0" collapsed="false">
      <c r="A3" s="7" t="s">
        <v>2</v>
      </c>
      <c r="B3" s="13" t="n">
        <v>51</v>
      </c>
      <c r="C3" s="13" t="n">
        <v>31</v>
      </c>
      <c r="D3" s="9" t="n">
        <f aca="false">B3/(B3+C3)</f>
        <v>0.621951219512195</v>
      </c>
      <c r="E3" s="13" t="n">
        <v>1397</v>
      </c>
      <c r="F3" s="13" t="n">
        <v>1713</v>
      </c>
      <c r="G3" s="13" t="n">
        <v>0.816</v>
      </c>
      <c r="H3" s="6" t="n">
        <f aca="false">G3-'NBA Totals'!D3</f>
        <v>0.044310502283105</v>
      </c>
      <c r="I3" s="10" t="n">
        <f aca="false">F3-'NBA Totals'!G3</f>
        <v>36.2666666666667</v>
      </c>
    </row>
    <row r="4" customFormat="false" ht="25.6" hidden="false" customHeight="false" outlineLevel="0" collapsed="false">
      <c r="A4" s="7" t="s">
        <v>3</v>
      </c>
      <c r="B4" s="13" t="n">
        <v>36</v>
      </c>
      <c r="C4" s="13" t="n">
        <v>36</v>
      </c>
      <c r="D4" s="9" t="n">
        <f aca="false">B4/(B4+C4)</f>
        <v>0.5</v>
      </c>
      <c r="E4" s="13" t="n">
        <v>1160</v>
      </c>
      <c r="F4" s="13" t="n">
        <v>1496</v>
      </c>
      <c r="G4" s="13" t="n">
        <v>0.775</v>
      </c>
      <c r="H4" s="6" t="n">
        <f aca="false">G4-'NBA Totals'!D4</f>
        <v>-0.00481651376146797</v>
      </c>
      <c r="I4" s="10" t="n">
        <f aca="false">F4-'NBA Totals'!G4</f>
        <v>33.7333333333334</v>
      </c>
    </row>
    <row r="5" customFormat="false" ht="25.6" hidden="false" customHeight="false" outlineLevel="0" collapsed="false">
      <c r="A5" s="7" t="s">
        <v>4</v>
      </c>
      <c r="B5" s="13" t="n">
        <v>48</v>
      </c>
      <c r="C5" s="13" t="n">
        <v>24</v>
      </c>
      <c r="D5" s="9" t="n">
        <f aca="false">B5/(B5+C5)</f>
        <v>0.666666666666667</v>
      </c>
      <c r="E5" s="13" t="n">
        <v>1336</v>
      </c>
      <c r="F5" s="13" t="n">
        <v>1668</v>
      </c>
      <c r="G5" s="13" t="n">
        <v>0.801</v>
      </c>
      <c r="H5" s="6" t="n">
        <f aca="false">G5-'NBA Totals'!D5</f>
        <v>0.0261082251082251</v>
      </c>
      <c r="I5" s="10" t="n">
        <f aca="false">F5-'NBA Totals'!G5</f>
        <v>141.233333333333</v>
      </c>
    </row>
    <row r="6" customFormat="false" ht="25.6" hidden="false" customHeight="false" outlineLevel="0" collapsed="false">
      <c r="A6" s="7" t="s">
        <v>5</v>
      </c>
      <c r="B6" s="13" t="n">
        <v>49</v>
      </c>
      <c r="C6" s="13" t="n">
        <v>33</v>
      </c>
      <c r="D6" s="9" t="n">
        <f aca="false">B6/(B6+C6)</f>
        <v>0.597560975609756</v>
      </c>
      <c r="E6" s="13" t="n">
        <v>1282</v>
      </c>
      <c r="F6" s="13" t="n">
        <v>1598</v>
      </c>
      <c r="G6" s="13" t="n">
        <v>0.802</v>
      </c>
      <c r="H6" s="6" t="n">
        <f aca="false">G6-'NBA Totals'!D6</f>
        <v>0.035766233766234</v>
      </c>
      <c r="I6" s="10" t="n">
        <f aca="false">F6-'NBA Totals'!G6</f>
        <v>-173.5</v>
      </c>
    </row>
    <row r="7" customFormat="false" ht="25.6" hidden="false" customHeight="false" outlineLevel="0" collapsed="false">
      <c r="A7" s="7" t="s">
        <v>6</v>
      </c>
      <c r="B7" s="13" t="n">
        <v>55</v>
      </c>
      <c r="C7" s="13" t="n">
        <v>27</v>
      </c>
      <c r="D7" s="9" t="n">
        <f aca="false">B7/(B7+C7)</f>
        <v>0.670731707317073</v>
      </c>
      <c r="E7" s="13" t="n">
        <v>1308</v>
      </c>
      <c r="F7" s="13" t="n">
        <v>1697</v>
      </c>
      <c r="G7" s="13" t="n">
        <v>0.771</v>
      </c>
      <c r="H7" s="6" t="n">
        <f aca="false">G7-'NBA Totals'!D7</f>
        <v>0.00602304147465405</v>
      </c>
      <c r="I7" s="10" t="n">
        <f aca="false">F7-'NBA Totals'!G7</f>
        <v>30.7</v>
      </c>
    </row>
    <row r="8" customFormat="false" ht="25.6" hidden="false" customHeight="false" outlineLevel="0" collapsed="false">
      <c r="A8" s="7" t="s">
        <v>7</v>
      </c>
      <c r="B8" s="13" t="n">
        <v>53</v>
      </c>
      <c r="C8" s="13" t="n">
        <v>29</v>
      </c>
      <c r="D8" s="9" t="n">
        <f aca="false">B8/(B8+C8)</f>
        <v>0.646341463414634</v>
      </c>
      <c r="E8" s="13" t="n">
        <v>1536</v>
      </c>
      <c r="F8" s="13" t="n">
        <v>1903</v>
      </c>
      <c r="G8" s="13" t="n">
        <v>0.807</v>
      </c>
      <c r="H8" s="6" t="n">
        <f aca="false">G8-'NBA Totals'!D8</f>
        <v>0.036437229437229</v>
      </c>
      <c r="I8" s="10" t="n">
        <f aca="false">F8-'NBA Totals'!G8</f>
        <v>120.9</v>
      </c>
    </row>
    <row r="9" customFormat="false" ht="25.6" hidden="false" customHeight="false" outlineLevel="0" collapsed="false">
      <c r="A9" s="7" t="s">
        <v>8</v>
      </c>
      <c r="B9" s="13" t="n">
        <v>48</v>
      </c>
      <c r="C9" s="13" t="n">
        <v>34</v>
      </c>
      <c r="D9" s="9" t="n">
        <f aca="false">B9/(B9+C9)</f>
        <v>0.585365853658537</v>
      </c>
      <c r="E9" s="13" t="n">
        <v>1520</v>
      </c>
      <c r="F9" s="13" t="n">
        <v>1929</v>
      </c>
      <c r="G9" s="13" t="n">
        <v>0.788</v>
      </c>
      <c r="H9" s="6" t="n">
        <f aca="false">G9-'NBA Totals'!D9</f>
        <v>0.031589743589744</v>
      </c>
      <c r="I9" s="10" t="n">
        <f aca="false">F9-'NBA Totals'!G9</f>
        <v>138.933333333333</v>
      </c>
    </row>
    <row r="10" customFormat="false" ht="25.6" hidden="false" customHeight="false" outlineLevel="0" collapsed="false">
      <c r="A10" s="7" t="s">
        <v>9</v>
      </c>
      <c r="B10" s="13" t="n">
        <v>40</v>
      </c>
      <c r="C10" s="13" t="n">
        <v>42</v>
      </c>
      <c r="D10" s="9" t="n">
        <f aca="false">B10/(B10+C10)</f>
        <v>0.487804878048781</v>
      </c>
      <c r="E10" s="13" t="n">
        <v>1266</v>
      </c>
      <c r="F10" s="13" t="n">
        <v>1678</v>
      </c>
      <c r="G10" s="13" t="n">
        <v>0.754</v>
      </c>
      <c r="H10" s="6" t="n">
        <f aca="false">G10-'NBA Totals'!D10</f>
        <v>0.004</v>
      </c>
      <c r="I10" s="10" t="n">
        <f aca="false">F10-'NBA Totals'!G10</f>
        <v>-75.5333333333333</v>
      </c>
    </row>
    <row r="11" customFormat="false" ht="25.6" hidden="false" customHeight="false" outlineLevel="0" collapsed="false">
      <c r="A11" s="7" t="s">
        <v>10</v>
      </c>
      <c r="B11" s="13" t="n">
        <v>25</v>
      </c>
      <c r="C11" s="13" t="n">
        <v>57</v>
      </c>
      <c r="D11" s="9" t="n">
        <f aca="false">B11/(B11+C11)</f>
        <v>0.304878048780488</v>
      </c>
      <c r="E11" s="13" t="n">
        <v>1325</v>
      </c>
      <c r="F11" s="13" t="n">
        <v>1706</v>
      </c>
      <c r="G11" s="13" t="n">
        <v>0.777</v>
      </c>
      <c r="H11" s="6" t="n">
        <f aca="false">G11-'NBA Totals'!D11</f>
        <v>0.022762711864407</v>
      </c>
      <c r="I11" s="10" t="n">
        <f aca="false">F11-'NBA Totals'!G11</f>
        <v>-103.2</v>
      </c>
    </row>
    <row r="12" customFormat="false" ht="25.6" hidden="false" customHeight="false" outlineLevel="0" collapsed="false">
      <c r="A12" s="7" t="s">
        <v>11</v>
      </c>
      <c r="B12" s="13" t="n">
        <v>41</v>
      </c>
      <c r="C12" s="13" t="n">
        <v>40</v>
      </c>
      <c r="D12" s="9" t="n">
        <f aca="false">B12/(B12+C12)</f>
        <v>0.506172839506173</v>
      </c>
      <c r="E12" s="13" t="n">
        <v>1318</v>
      </c>
      <c r="F12" s="13" t="n">
        <v>1698</v>
      </c>
      <c r="G12" s="13" t="n">
        <v>0.776</v>
      </c>
      <c r="H12" s="6" t="n">
        <f aca="false">G12-'NBA Totals'!D12</f>
        <v>0.023747747747748</v>
      </c>
      <c r="I12" s="10" t="n">
        <f aca="false">F12-'NBA Totals'!G12</f>
        <v>0.066666666666606</v>
      </c>
    </row>
    <row r="13" customFormat="false" ht="25.6" hidden="false" customHeight="false" outlineLevel="0" collapsed="false">
      <c r="A13" s="7" t="s">
        <v>12</v>
      </c>
      <c r="B13" s="13" t="n">
        <v>39</v>
      </c>
      <c r="C13" s="13" t="n">
        <v>27</v>
      </c>
      <c r="D13" s="9" t="n">
        <f aca="false">B13/(B13+C13)</f>
        <v>0.590909090909091</v>
      </c>
      <c r="E13" s="13" t="n">
        <v>1017</v>
      </c>
      <c r="F13" s="13" t="n">
        <v>1308</v>
      </c>
      <c r="G13" s="13" t="n">
        <v>0.778</v>
      </c>
      <c r="H13" s="6" t="n">
        <f aca="false">G13-'NBA Totals'!D13</f>
        <v>0.0268888888888891</v>
      </c>
      <c r="I13" s="10" t="n">
        <f aca="false">F13-'NBA Totals'!G13</f>
        <v>-78.1333333333334</v>
      </c>
    </row>
    <row r="14" customFormat="false" ht="25.6" hidden="false" customHeight="false" outlineLevel="0" collapsed="false">
      <c r="A14" s="7" t="s">
        <v>13</v>
      </c>
      <c r="B14" s="13" t="n">
        <v>56</v>
      </c>
      <c r="C14" s="13" t="n">
        <v>26</v>
      </c>
      <c r="D14" s="9" t="n">
        <f aca="false">B14/(B14+C14)</f>
        <v>0.682926829268293</v>
      </c>
      <c r="E14" s="13" t="n">
        <v>1459</v>
      </c>
      <c r="F14" s="13" t="n">
        <v>1895</v>
      </c>
      <c r="G14" s="13" t="n">
        <v>0.77</v>
      </c>
      <c r="H14" s="6" t="n">
        <f aca="false">G14-'NBA Totals'!D14</f>
        <v>0.00770491803278706</v>
      </c>
      <c r="I14" s="10" t="n">
        <f aca="false">F14-'NBA Totals'!G14</f>
        <v>25.0333333333333</v>
      </c>
    </row>
    <row r="15" customFormat="false" ht="25.6" hidden="false" customHeight="false" outlineLevel="0" collapsed="false">
      <c r="A15" s="7" t="s">
        <v>14</v>
      </c>
      <c r="B15" s="13" t="n">
        <v>50</v>
      </c>
      <c r="C15" s="13" t="n">
        <v>32</v>
      </c>
      <c r="D15" s="9" t="n">
        <f aca="false">B15/(B15+C15)</f>
        <v>0.609756097560976</v>
      </c>
      <c r="E15" s="13" t="n">
        <v>1559</v>
      </c>
      <c r="F15" s="13" t="n">
        <v>2090</v>
      </c>
      <c r="G15" s="13" t="n">
        <v>0.746</v>
      </c>
      <c r="H15" s="6" t="n">
        <f aca="false">G15-'NBA Totals'!D15</f>
        <v>-0.013183673469388</v>
      </c>
      <c r="I15" s="10" t="n">
        <f aca="false">F15-'NBA Totals'!G15</f>
        <v>209.666666666667</v>
      </c>
    </row>
    <row r="16" customFormat="false" ht="25.6" hidden="false" customHeight="false" outlineLevel="0" collapsed="false">
      <c r="A16" s="7" t="s">
        <v>15</v>
      </c>
      <c r="B16" s="13" t="n">
        <v>62</v>
      </c>
      <c r="C16" s="13" t="n">
        <v>20</v>
      </c>
      <c r="D16" s="9" t="n">
        <f aca="false">B16/(B16+C16)</f>
        <v>0.75609756097561</v>
      </c>
      <c r="E16" s="13" t="n">
        <v>1587</v>
      </c>
      <c r="F16" s="13" t="n">
        <v>2075</v>
      </c>
      <c r="G16" s="13" t="n">
        <v>0.765</v>
      </c>
      <c r="H16" s="6" t="n">
        <f aca="false">G16-'NBA Totals'!D16</f>
        <v>-0.00827935222672094</v>
      </c>
      <c r="I16" s="10" t="n">
        <f aca="false">F16-'NBA Totals'!G16</f>
        <v>162.7</v>
      </c>
    </row>
    <row r="17" customFormat="false" ht="25.6" hidden="false" customHeight="false" outlineLevel="0" collapsed="false">
      <c r="A17" s="7" t="s">
        <v>16</v>
      </c>
      <c r="B17" s="13" t="n">
        <v>66</v>
      </c>
      <c r="C17" s="13" t="n">
        <v>16</v>
      </c>
      <c r="D17" s="9" t="n">
        <f aca="false">B17/(B17+C17)</f>
        <v>0.804878048780488</v>
      </c>
      <c r="E17" s="13" t="n">
        <v>1677</v>
      </c>
      <c r="F17" s="13" t="n">
        <v>2176</v>
      </c>
      <c r="G17" s="13" t="n">
        <v>0.771</v>
      </c>
      <c r="H17" s="6" t="n">
        <f aca="false">G17-'NBA Totals'!D17</f>
        <v>0.015979919678715</v>
      </c>
      <c r="I17" s="10" t="n">
        <f aca="false">F17-'NBA Totals'!G17</f>
        <v>255.2</v>
      </c>
    </row>
    <row r="18" customFormat="false" ht="25.6" hidden="false" customHeight="false" outlineLevel="0" collapsed="false">
      <c r="A18" s="7" t="s">
        <v>17</v>
      </c>
      <c r="B18" s="13" t="n">
        <v>24</v>
      </c>
      <c r="C18" s="13" t="n">
        <v>58</v>
      </c>
      <c r="D18" s="9" t="n">
        <f aca="false">B18/(B18+C18)</f>
        <v>0.292682926829268</v>
      </c>
      <c r="E18" s="13" t="n">
        <v>1670</v>
      </c>
      <c r="F18" s="13" t="n">
        <v>2178</v>
      </c>
      <c r="G18" s="13" t="n">
        <v>0.767</v>
      </c>
      <c r="H18" s="6" t="n">
        <f aca="false">G18-'NBA Totals'!D18</f>
        <v>0.01604214559387</v>
      </c>
      <c r="I18" s="10" t="n">
        <f aca="false">F18-'NBA Totals'!G18</f>
        <v>171.966666666667</v>
      </c>
    </row>
    <row r="19" customFormat="false" ht="25.6" hidden="false" customHeight="false" outlineLevel="0" collapsed="false">
      <c r="A19" s="7" t="s">
        <v>18</v>
      </c>
      <c r="B19" s="13" t="n">
        <v>33</v>
      </c>
      <c r="C19" s="13" t="n">
        <v>49</v>
      </c>
      <c r="D19" s="9" t="n">
        <f aca="false">B19/(B19+C19)</f>
        <v>0.402439024390244</v>
      </c>
      <c r="E19" s="13" t="n">
        <v>1664</v>
      </c>
      <c r="F19" s="13" t="n">
        <v>2204</v>
      </c>
      <c r="G19" s="13" t="n">
        <v>0.755</v>
      </c>
      <c r="H19" s="6" t="n">
        <f aca="false">G19-'NBA Totals'!D19</f>
        <v>0.00975285171102702</v>
      </c>
      <c r="I19" s="10" t="n">
        <f aca="false">F19-'NBA Totals'!G19</f>
        <v>175.366666666667</v>
      </c>
    </row>
    <row r="20" customFormat="false" ht="25.6" hidden="false" customHeight="false" outlineLevel="0" collapsed="false">
      <c r="A20" s="7" t="s">
        <v>19</v>
      </c>
      <c r="B20" s="13" t="n">
        <v>45</v>
      </c>
      <c r="C20" s="13" t="n">
        <v>37</v>
      </c>
      <c r="D20" s="9" t="n">
        <f aca="false">B20/(B20+C20)</f>
        <v>0.548780487804878</v>
      </c>
      <c r="E20" s="13" t="n">
        <v>1775</v>
      </c>
      <c r="F20" s="13" t="n">
        <v>2323</v>
      </c>
      <c r="G20" s="13" t="n">
        <v>0.764</v>
      </c>
      <c r="H20" s="6" t="n">
        <f aca="false">G20-'NBA Totals'!D20</f>
        <v>0.00921072796934896</v>
      </c>
      <c r="I20" s="10" t="n">
        <f aca="false">F20-'NBA Totals'!G20</f>
        <v>328.833333333333</v>
      </c>
    </row>
    <row r="21" customFormat="false" ht="25.6" hidden="false" customHeight="false" outlineLevel="0" collapsed="false">
      <c r="A21" s="7" t="s">
        <v>20</v>
      </c>
      <c r="B21" s="13" t="n">
        <v>36</v>
      </c>
      <c r="C21" s="13" t="n">
        <v>46</v>
      </c>
      <c r="D21" s="9" t="n">
        <f aca="false">B21/(B21+C21)</f>
        <v>0.439024390243902</v>
      </c>
      <c r="E21" s="13" t="n">
        <v>1572</v>
      </c>
      <c r="F21" s="13" t="n">
        <v>2095</v>
      </c>
      <c r="G21" s="13" t="n">
        <v>0.75</v>
      </c>
      <c r="H21" s="6" t="n">
        <f aca="false">G21-'NBA Totals'!D21</f>
        <v>-0.00206611570247905</v>
      </c>
      <c r="I21" s="10" t="n">
        <f aca="false">F21-'NBA Totals'!G21</f>
        <v>180.310344827586</v>
      </c>
    </row>
    <row r="22" customFormat="false" ht="25.6" hidden="false" customHeight="false" outlineLevel="0" collapsed="false">
      <c r="A22" s="7" t="s">
        <v>21</v>
      </c>
      <c r="B22" s="13" t="n">
        <v>44</v>
      </c>
      <c r="C22" s="13" t="n">
        <v>38</v>
      </c>
      <c r="D22" s="9" t="n">
        <f aca="false">B22/(B22+C22)</f>
        <v>0.536585365853659</v>
      </c>
      <c r="E22" s="13" t="n">
        <v>1480</v>
      </c>
      <c r="F22" s="13" t="n">
        <v>1994</v>
      </c>
      <c r="G22" s="13" t="n">
        <v>0.742</v>
      </c>
      <c r="H22" s="6" t="n">
        <f aca="false">G22-'NBA Totals'!D22</f>
        <v>-0.016196721311475</v>
      </c>
      <c r="I22" s="10" t="n">
        <f aca="false">F22-'NBA Totals'!G22</f>
        <v>61.7931034482758</v>
      </c>
    </row>
    <row r="23" customFormat="false" ht="25.6" hidden="false" customHeight="false" outlineLevel="0" collapsed="false">
      <c r="A23" s="7" t="s">
        <v>22</v>
      </c>
      <c r="B23" s="13" t="n">
        <v>49</v>
      </c>
      <c r="C23" s="13" t="n">
        <v>33</v>
      </c>
      <c r="D23" s="9" t="n">
        <f aca="false">B23/(B23+C23)</f>
        <v>0.597560975609756</v>
      </c>
      <c r="E23" s="13" t="n">
        <v>1498</v>
      </c>
      <c r="F23" s="13" t="n">
        <v>1960</v>
      </c>
      <c r="G23" s="13" t="n">
        <v>0.764</v>
      </c>
      <c r="H23" s="6" t="n">
        <f aca="false">G23-'NBA Totals'!D23</f>
        <v>0.011899159663866</v>
      </c>
      <c r="I23" s="10" t="n">
        <f aca="false">F23-'NBA Totals'!G23</f>
        <v>139.310344827586</v>
      </c>
    </row>
    <row r="24" customFormat="false" ht="25.6" hidden="false" customHeight="false" outlineLevel="0" collapsed="false">
      <c r="A24" s="7" t="s">
        <v>23</v>
      </c>
      <c r="B24" s="13" t="n">
        <v>36</v>
      </c>
      <c r="C24" s="13" t="n">
        <v>46</v>
      </c>
      <c r="D24" s="9" t="n">
        <f aca="false">B24/(B24+C24)</f>
        <v>0.439024390243902</v>
      </c>
      <c r="E24" s="13" t="n">
        <v>1621</v>
      </c>
      <c r="F24" s="13" t="n">
        <v>2190</v>
      </c>
      <c r="G24" s="13" t="n">
        <v>0.74</v>
      </c>
      <c r="H24" s="6" t="n">
        <f aca="false">G24-'NBA Totals'!D24</f>
        <v>-0.006987951807229</v>
      </c>
      <c r="I24" s="10" t="n">
        <f aca="false">F24-'NBA Totals'!G24</f>
        <v>334.758620689655</v>
      </c>
    </row>
    <row r="25" customFormat="false" ht="25.6" hidden="false" customHeight="false" outlineLevel="0" collapsed="false">
      <c r="A25" s="7" t="s">
        <v>24</v>
      </c>
      <c r="B25" s="13" t="n">
        <v>35</v>
      </c>
      <c r="C25" s="13" t="n">
        <v>47</v>
      </c>
      <c r="D25" s="9" t="n">
        <f aca="false">B25/(B25+C25)</f>
        <v>0.426829268292683</v>
      </c>
      <c r="E25" s="13" t="n">
        <v>1621</v>
      </c>
      <c r="F25" s="13" t="n">
        <v>2175</v>
      </c>
      <c r="G25" s="13" t="n">
        <v>0.745</v>
      </c>
      <c r="H25" s="6" t="n">
        <f aca="false">G25-'NBA Totals'!D25</f>
        <v>-0.00598814229249001</v>
      </c>
      <c r="I25" s="10" t="n">
        <f aca="false">F25-'NBA Totals'!G25</f>
        <v>274.344827586207</v>
      </c>
    </row>
    <row r="26" customFormat="false" ht="25.6" hidden="false" customHeight="false" outlineLevel="0" collapsed="false">
      <c r="A26" s="7" t="s">
        <v>27</v>
      </c>
      <c r="B26" s="13" t="n">
        <v>19</v>
      </c>
      <c r="C26" s="13" t="n">
        <v>31</v>
      </c>
      <c r="D26" s="9" t="n">
        <f aca="false">B26/(B26+C26)</f>
        <v>0.38</v>
      </c>
      <c r="E26" s="13" t="n">
        <v>745</v>
      </c>
      <c r="F26" s="13" t="n">
        <v>1077</v>
      </c>
      <c r="G26" s="13" t="n">
        <v>0.692</v>
      </c>
      <c r="H26" s="6" t="n">
        <f aca="false">G26-'NBA Totals'!D26</f>
        <v>-0.036682170542636</v>
      </c>
      <c r="I26" s="10" t="n">
        <f aca="false">F26-'NBA Totals'!G26</f>
        <v>-140.275862068966</v>
      </c>
    </row>
    <row r="27" customFormat="false" ht="25.6" hidden="false" customHeight="false" outlineLevel="0" collapsed="false">
      <c r="A27" s="7" t="s">
        <v>30</v>
      </c>
      <c r="B27" s="13" t="n">
        <v>36</v>
      </c>
      <c r="C27" s="13" t="n">
        <v>46</v>
      </c>
      <c r="D27" s="9" t="n">
        <f aca="false">B27/(B27+C27)</f>
        <v>0.439024390243902</v>
      </c>
      <c r="E27" s="13" t="n">
        <v>1425</v>
      </c>
      <c r="F27" s="13" t="n">
        <v>1964</v>
      </c>
      <c r="G27" s="13" t="n">
        <v>0.726</v>
      </c>
      <c r="H27" s="6" t="n">
        <f aca="false">G27-'NBA Totals'!D27</f>
        <v>-0.011642585551331</v>
      </c>
      <c r="I27" s="10" t="n">
        <f aca="false">F27-'NBA Totals'!G27</f>
        <v>-35.1379310344828</v>
      </c>
    </row>
    <row r="28" customFormat="false" ht="25.6" hidden="false" customHeight="false" outlineLevel="0" collapsed="false">
      <c r="A28" s="7" t="s">
        <v>31</v>
      </c>
      <c r="B28" s="13" t="n">
        <v>15</v>
      </c>
      <c r="C28" s="13" t="n">
        <v>67</v>
      </c>
      <c r="D28" s="9" t="n">
        <f aca="false">B28/(B28+C28)</f>
        <v>0.182926829268293</v>
      </c>
      <c r="E28" s="13" t="n">
        <v>1649</v>
      </c>
      <c r="F28" s="13" t="n">
        <v>2199</v>
      </c>
      <c r="G28" s="13" t="n">
        <v>0.75</v>
      </c>
      <c r="H28" s="6" t="n">
        <f aca="false">G28-'NBA Totals'!D28</f>
        <v>0.010869565217391</v>
      </c>
      <c r="I28" s="10" t="n">
        <f aca="false">F28-'NBA Totals'!G28</f>
        <v>254</v>
      </c>
    </row>
    <row r="29" customFormat="false" ht="25.6" hidden="false" customHeight="false" outlineLevel="0" collapsed="false">
      <c r="A29" s="7" t="s">
        <v>32</v>
      </c>
      <c r="B29" s="13" t="n">
        <v>33</v>
      </c>
      <c r="C29" s="13" t="n">
        <v>49</v>
      </c>
      <c r="D29" s="9" t="n">
        <f aca="false">B29/(B29+C29)</f>
        <v>0.402439024390244</v>
      </c>
      <c r="E29" s="13" t="n">
        <v>1630</v>
      </c>
      <c r="F29" s="13" t="n">
        <v>2284</v>
      </c>
      <c r="G29" s="13" t="n">
        <v>0.714</v>
      </c>
      <c r="H29" s="6" t="n">
        <f aca="false">G29-'NBA Totals'!D29</f>
        <v>-0.024636363636364</v>
      </c>
      <c r="I29" s="10" t="n">
        <f aca="false">F29-'NBA Totals'!G29</f>
        <v>273.172413793104</v>
      </c>
    </row>
    <row r="30" customFormat="false" ht="25.6" hidden="false" customHeight="false" outlineLevel="0" collapsed="false">
      <c r="A30" s="7" t="s">
        <v>33</v>
      </c>
      <c r="B30" s="13" t="n">
        <v>35</v>
      </c>
      <c r="C30" s="13" t="n">
        <v>47</v>
      </c>
      <c r="D30" s="9" t="n">
        <f aca="false">B30/(B30+C30)</f>
        <v>0.426829268292683</v>
      </c>
      <c r="E30" s="13" t="n">
        <v>1708</v>
      </c>
      <c r="F30" s="13" t="n">
        <v>2268</v>
      </c>
      <c r="G30" s="13" t="n">
        <v>0.753</v>
      </c>
      <c r="H30" s="6" t="n">
        <f aca="false">G30-'NBA Totals'!D30</f>
        <v>0.018682656826568</v>
      </c>
      <c r="I30" s="10" t="n">
        <f aca="false">F30-'NBA Totals'!G30</f>
        <v>199.777777777778</v>
      </c>
    </row>
    <row r="31" customFormat="false" ht="25.6" hidden="false" customHeight="false" outlineLevel="0" collapsed="false">
      <c r="A31" s="7" t="s">
        <v>34</v>
      </c>
      <c r="B31" s="13" t="n">
        <v>32</v>
      </c>
      <c r="C31" s="13" t="n">
        <v>50</v>
      </c>
      <c r="D31" s="9" t="n">
        <f aca="false">B31/(B31+C31)</f>
        <v>0.390243902439024</v>
      </c>
      <c r="E31" s="13" t="n">
        <v>1463</v>
      </c>
      <c r="F31" s="13" t="n">
        <v>2003</v>
      </c>
      <c r="G31" s="13" t="n">
        <v>0.73</v>
      </c>
      <c r="H31" s="6" t="n">
        <f aca="false">G31-'NBA Totals'!D31</f>
        <v>-0.00684210526315798</v>
      </c>
      <c r="I31" s="10" t="n">
        <f aca="false">F31-'NBA Totals'!G31</f>
        <v>-39.3703703703704</v>
      </c>
    </row>
    <row r="32" customFormat="false" ht="25.6" hidden="false" customHeight="false" outlineLevel="0" collapsed="false">
      <c r="A32" s="7" t="s">
        <v>35</v>
      </c>
      <c r="B32" s="13" t="n">
        <v>48</v>
      </c>
      <c r="C32" s="13" t="n">
        <v>34</v>
      </c>
      <c r="D32" s="9" t="n">
        <f aca="false">B32/(B32+C32)</f>
        <v>0.585365853658537</v>
      </c>
      <c r="E32" s="13" t="n">
        <v>1486</v>
      </c>
      <c r="F32" s="13" t="n">
        <v>1912</v>
      </c>
      <c r="G32" s="13" t="n">
        <v>0.777</v>
      </c>
      <c r="H32" s="6" t="n">
        <f aca="false">G32-'NBA Totals'!D32</f>
        <v>0.022487364620939</v>
      </c>
      <c r="I32" s="10" t="n">
        <f aca="false">F32-'NBA Totals'!G32</f>
        <v>-195.777777777778</v>
      </c>
    </row>
    <row r="33" customFormat="false" ht="25.6" hidden="false" customHeight="false" outlineLevel="0" collapsed="false">
      <c r="A33" s="7" t="s">
        <v>36</v>
      </c>
      <c r="B33" s="13" t="n">
        <v>51</v>
      </c>
      <c r="C33" s="13" t="n">
        <v>31</v>
      </c>
      <c r="D33" s="9" t="n">
        <f aca="false">B33/(B33+C33)</f>
        <v>0.621951219512195</v>
      </c>
      <c r="E33" s="13" t="n">
        <v>1549</v>
      </c>
      <c r="F33" s="13" t="n">
        <v>1917</v>
      </c>
      <c r="G33" s="14" t="n">
        <v>0.808</v>
      </c>
      <c r="H33" s="6" t="n">
        <f aca="false">G33-'NBA Totals'!D33</f>
        <v>0.051445692883895</v>
      </c>
      <c r="I33" s="10" t="n">
        <f aca="false">F33-'NBA Totals'!G33</f>
        <v>-102.259259259259</v>
      </c>
    </row>
    <row r="34" customFormat="false" ht="25.6" hidden="false" customHeight="false" outlineLevel="0" collapsed="false">
      <c r="A34" s="7" t="s">
        <v>37</v>
      </c>
      <c r="B34" s="13" t="n">
        <v>56</v>
      </c>
      <c r="C34" s="13" t="n">
        <v>26</v>
      </c>
      <c r="D34" s="9" t="n">
        <f aca="false">B34/(B34+C34)</f>
        <v>0.682926829268293</v>
      </c>
      <c r="E34" s="13" t="n">
        <v>1646</v>
      </c>
      <c r="F34" s="13" t="n">
        <v>1997</v>
      </c>
      <c r="G34" s="14" t="n">
        <v>0.824</v>
      </c>
      <c r="H34" s="6" t="n">
        <f aca="false">G34-'NBA Totals'!D34</f>
        <v>0.060559139784946</v>
      </c>
      <c r="I34" s="10" t="n">
        <f aca="false">F34-'NBA Totals'!G34</f>
        <v>-110.851851851852</v>
      </c>
    </row>
    <row r="35" customFormat="false" ht="25.6" hidden="false" customHeight="false" outlineLevel="0" collapsed="false">
      <c r="A35" s="7" t="s">
        <v>38</v>
      </c>
      <c r="B35" s="13" t="n">
        <v>52</v>
      </c>
      <c r="C35" s="13" t="n">
        <v>30</v>
      </c>
      <c r="D35" s="9" t="n">
        <f aca="false">B35/(B35+C35)</f>
        <v>0.634146341463415</v>
      </c>
      <c r="E35" s="13" t="n">
        <v>1791</v>
      </c>
      <c r="F35" s="13" t="n">
        <v>2153</v>
      </c>
      <c r="G35" s="14" t="n">
        <v>0.832</v>
      </c>
      <c r="H35" s="6" t="n">
        <f aca="false">G35-'NBA Totals'!D35</f>
        <v>0.067087719298246</v>
      </c>
      <c r="I35" s="10" t="n">
        <f aca="false">F35-'NBA Totals'!G35</f>
        <v>65.4444444444443</v>
      </c>
    </row>
    <row r="36" customFormat="false" ht="25.6" hidden="false" customHeight="false" outlineLevel="0" collapsed="false">
      <c r="A36" s="7" t="s">
        <v>39</v>
      </c>
      <c r="B36" s="13" t="n">
        <v>42</v>
      </c>
      <c r="C36" s="13" t="n">
        <v>40</v>
      </c>
      <c r="D36" s="9" t="n">
        <f aca="false">B36/(B36+C36)</f>
        <v>0.51219512195122</v>
      </c>
      <c r="E36" s="13" t="n">
        <v>1840</v>
      </c>
      <c r="F36" s="13" t="n">
        <v>2349</v>
      </c>
      <c r="G36" s="13" t="n">
        <v>0.783</v>
      </c>
      <c r="H36" s="6" t="n">
        <f aca="false">G36-'NBA Totals'!D36</f>
        <v>0.015638888888889</v>
      </c>
      <c r="I36" s="10" t="n">
        <f aca="false">F36-'NBA Totals'!G36</f>
        <v>258.56</v>
      </c>
    </row>
    <row r="37" customFormat="false" ht="25.6" hidden="false" customHeight="false" outlineLevel="0" collapsed="false">
      <c r="A37" s="7" t="s">
        <v>40</v>
      </c>
      <c r="B37" s="13" t="n">
        <v>57</v>
      </c>
      <c r="C37" s="13" t="n">
        <v>25</v>
      </c>
      <c r="D37" s="9" t="n">
        <f aca="false">B37/(B37+C37)</f>
        <v>0.695121951219512</v>
      </c>
      <c r="E37" s="13" t="n">
        <v>1846</v>
      </c>
      <c r="F37" s="13" t="n">
        <v>2300</v>
      </c>
      <c r="G37" s="13" t="n">
        <v>0.803</v>
      </c>
      <c r="H37" s="6" t="n">
        <f aca="false">G37-'NBA Totals'!D37</f>
        <v>0.0366769759450171</v>
      </c>
      <c r="I37" s="10" t="n">
        <f aca="false">F37-'NBA Totals'!G37</f>
        <v>130.04347826087</v>
      </c>
    </row>
    <row r="38" customFormat="false" ht="25.6" hidden="false" customHeight="false" outlineLevel="0" collapsed="false">
      <c r="A38" s="7" t="s">
        <v>41</v>
      </c>
      <c r="B38" s="13" t="n">
        <v>59</v>
      </c>
      <c r="C38" s="13" t="n">
        <v>23</v>
      </c>
      <c r="D38" s="9" t="n">
        <f aca="false">B38/(B38+C38)</f>
        <v>0.719512195121951</v>
      </c>
      <c r="E38" s="13" t="n">
        <v>1740</v>
      </c>
      <c r="F38" s="13" t="n">
        <v>2153</v>
      </c>
      <c r="G38" s="14" t="n">
        <v>0.808</v>
      </c>
      <c r="H38" s="6" t="n">
        <f aca="false">G38-'NBA Totals'!D38</f>
        <v>0.047344262295082</v>
      </c>
      <c r="I38" s="10" t="n">
        <f aca="false">F38-'NBA Totals'!G38</f>
        <v>-132</v>
      </c>
    </row>
    <row r="39" customFormat="false" ht="25.6" hidden="false" customHeight="false" outlineLevel="0" collapsed="false">
      <c r="A39" s="7" t="s">
        <v>42</v>
      </c>
      <c r="B39" s="13" t="n">
        <v>67</v>
      </c>
      <c r="C39" s="13" t="n">
        <v>15</v>
      </c>
      <c r="D39" s="9" t="n">
        <f aca="false">B39/(B39+C39)</f>
        <v>0.817073170731707</v>
      </c>
      <c r="E39" s="13" t="n">
        <v>1785</v>
      </c>
      <c r="F39" s="13" t="n">
        <v>2248</v>
      </c>
      <c r="G39" s="13" t="n">
        <v>0.794</v>
      </c>
      <c r="H39" s="6" t="n">
        <f aca="false">G39-'NBA Totals'!D39</f>
        <v>0.038224422442244</v>
      </c>
      <c r="I39" s="10" t="n">
        <f aca="false">F39-'NBA Totals'!G39</f>
        <v>-24</v>
      </c>
    </row>
    <row r="40" customFormat="false" ht="25.6" hidden="false" customHeight="false" outlineLevel="0" collapsed="false">
      <c r="A40" s="7" t="s">
        <v>43</v>
      </c>
      <c r="B40" s="13" t="n">
        <v>63</v>
      </c>
      <c r="C40" s="13" t="n">
        <v>19</v>
      </c>
      <c r="D40" s="9" t="n">
        <f aca="false">B40/(B40+C40)</f>
        <v>0.768292682926829</v>
      </c>
      <c r="E40" s="13" t="n">
        <v>1860</v>
      </c>
      <c r="F40" s="13" t="n">
        <v>2307</v>
      </c>
      <c r="G40" s="14" t="n">
        <v>0.806</v>
      </c>
      <c r="H40" s="6" t="n">
        <f aca="false">G40-'NBA Totals'!D40</f>
        <v>0.0440952380952381</v>
      </c>
      <c r="I40" s="10" t="n">
        <f aca="false">F40-'NBA Totals'!G40</f>
        <v>109.260869565217</v>
      </c>
    </row>
    <row r="41" customFormat="false" ht="25.6" hidden="false" customHeight="false" outlineLevel="0" collapsed="false">
      <c r="A41" s="7" t="s">
        <v>44</v>
      </c>
      <c r="B41" s="13" t="n">
        <v>62</v>
      </c>
      <c r="C41" s="13" t="n">
        <v>20</v>
      </c>
      <c r="D41" s="9" t="n">
        <f aca="false">B41/(B41+C41)</f>
        <v>0.75609756097561</v>
      </c>
      <c r="E41" s="13" t="n">
        <v>1907</v>
      </c>
      <c r="F41" s="13" t="n">
        <v>2407</v>
      </c>
      <c r="G41" s="13" t="n">
        <v>0.792</v>
      </c>
      <c r="H41" s="6" t="n">
        <f aca="false">G41-'NBA Totals'!D41</f>
        <v>0.031057239057239</v>
      </c>
      <c r="I41" s="10" t="n">
        <f aca="false">F41-'NBA Totals'!G41</f>
        <v>196.521739130435</v>
      </c>
    </row>
    <row r="42" customFormat="false" ht="25.6" hidden="false" customHeight="false" outlineLevel="0" collapsed="false">
      <c r="A42" s="7" t="s">
        <v>45</v>
      </c>
      <c r="B42" s="13" t="n">
        <v>56</v>
      </c>
      <c r="C42" s="13" t="n">
        <v>26</v>
      </c>
      <c r="D42" s="9" t="n">
        <f aca="false">B42/(B42+C42)</f>
        <v>0.682926829268293</v>
      </c>
      <c r="E42" s="13" t="n">
        <v>1730</v>
      </c>
      <c r="F42" s="13" t="n">
        <v>2348</v>
      </c>
      <c r="G42" s="13" t="n">
        <v>0.737</v>
      </c>
      <c r="H42" s="6" t="n">
        <f aca="false">G42-'NBA Totals'!D42</f>
        <v>-0.00151590106007105</v>
      </c>
      <c r="I42" s="10" t="n">
        <f aca="false">F42-'NBA Totals'!G42</f>
        <v>248.869565217391</v>
      </c>
    </row>
    <row r="43" customFormat="false" ht="25.6" hidden="false" customHeight="false" outlineLevel="0" collapsed="false">
      <c r="A43" s="7" t="s">
        <v>46</v>
      </c>
      <c r="B43" s="13" t="n">
        <v>63</v>
      </c>
      <c r="C43" s="13" t="n">
        <v>19</v>
      </c>
      <c r="D43" s="9" t="n">
        <f aca="false">B43/(B43+C43)</f>
        <v>0.768292682926829</v>
      </c>
      <c r="E43" s="13" t="n">
        <v>1817</v>
      </c>
      <c r="F43" s="13" t="n">
        <v>2457</v>
      </c>
      <c r="G43" s="13" t="n">
        <v>0.74</v>
      </c>
      <c r="H43" s="6" t="n">
        <f aca="false">G43-'NBA Totals'!D43</f>
        <v>-0.00475524475524503</v>
      </c>
      <c r="I43" s="10" t="n">
        <f aca="false">F43-'NBA Totals'!G43</f>
        <v>327.739130434783</v>
      </c>
    </row>
    <row r="44" customFormat="false" ht="25.6" hidden="false" customHeight="false" outlineLevel="0" collapsed="false">
      <c r="A44" s="7" t="s">
        <v>47</v>
      </c>
      <c r="B44" s="13" t="n">
        <v>62</v>
      </c>
      <c r="C44" s="13" t="n">
        <v>20</v>
      </c>
      <c r="D44" s="9" t="n">
        <f aca="false">B44/(B44+C44)</f>
        <v>0.75609756097561</v>
      </c>
      <c r="E44" s="13" t="n">
        <v>1781</v>
      </c>
      <c r="F44" s="13" t="n">
        <v>2369</v>
      </c>
      <c r="G44" s="13" t="n">
        <v>0.752</v>
      </c>
      <c r="H44" s="6" t="n">
        <f aca="false">G44-'NBA Totals'!D44</f>
        <v>0.00113494809688597</v>
      </c>
      <c r="I44" s="10" t="n">
        <f aca="false">F44-'NBA Totals'!G44</f>
        <v>217.565217391305</v>
      </c>
    </row>
    <row r="45" customFormat="false" ht="25.6" hidden="false" customHeight="false" outlineLevel="0" collapsed="false">
      <c r="A45" s="7" t="s">
        <v>48</v>
      </c>
      <c r="B45" s="13" t="n">
        <v>61</v>
      </c>
      <c r="C45" s="13" t="n">
        <v>21</v>
      </c>
      <c r="D45" s="9" t="n">
        <f aca="false">B45/(B45+C45)</f>
        <v>0.74390243902439</v>
      </c>
      <c r="E45" s="13" t="n">
        <v>1907</v>
      </c>
      <c r="F45" s="13" t="n">
        <v>2449</v>
      </c>
      <c r="G45" s="13" t="n">
        <v>0.779</v>
      </c>
      <c r="H45" s="6" t="n">
        <f aca="false">G45-'NBA Totals'!D45</f>
        <v>0.012812949640288</v>
      </c>
      <c r="I45" s="10" t="n">
        <f aca="false">F45-'NBA Totals'!G45</f>
        <v>379.227272727273</v>
      </c>
    </row>
    <row r="46" customFormat="false" ht="25.6" hidden="false" customHeight="false" outlineLevel="0" collapsed="false">
      <c r="A46" s="7" t="s">
        <v>49</v>
      </c>
      <c r="B46" s="13" t="n">
        <v>29</v>
      </c>
      <c r="C46" s="13" t="n">
        <v>53</v>
      </c>
      <c r="D46" s="9" t="n">
        <f aca="false">B46/(B46+C46)</f>
        <v>0.353658536585366</v>
      </c>
      <c r="E46" s="13" t="n">
        <v>1820</v>
      </c>
      <c r="F46" s="13" t="n">
        <v>2321</v>
      </c>
      <c r="G46" s="13" t="n">
        <v>0.784</v>
      </c>
      <c r="H46" s="6" t="n">
        <f aca="false">G46-'NBA Totals'!D46</f>
        <v>0.031349823321555</v>
      </c>
      <c r="I46" s="10" t="n">
        <f aca="false">F46-'NBA Totals'!G46</f>
        <v>211.681818181818</v>
      </c>
    </row>
    <row r="47" customFormat="false" ht="25.6" hidden="false" customHeight="false" outlineLevel="0" collapsed="false">
      <c r="A47" s="7" t="s">
        <v>50</v>
      </c>
      <c r="B47" s="13" t="n">
        <v>32</v>
      </c>
      <c r="C47" s="13" t="n">
        <v>50</v>
      </c>
      <c r="D47" s="9" t="n">
        <f aca="false">B47/(B47+C47)</f>
        <v>0.390243902439024</v>
      </c>
      <c r="E47" s="13" t="n">
        <v>1682</v>
      </c>
      <c r="F47" s="13" t="n">
        <v>2159</v>
      </c>
      <c r="G47" s="13" t="n">
        <v>0.779</v>
      </c>
      <c r="H47" s="6" t="n">
        <f aca="false">G47-'NBA Totals'!D47</f>
        <v>0.025478873239437</v>
      </c>
      <c r="I47" s="10" t="n">
        <f aca="false">F47-'NBA Totals'!G47</f>
        <v>44.590909090909</v>
      </c>
    </row>
    <row r="48" customFormat="false" ht="25.6" hidden="false" customHeight="false" outlineLevel="0" collapsed="false">
      <c r="A48" s="7" t="s">
        <v>51</v>
      </c>
      <c r="B48" s="13" t="n">
        <v>44</v>
      </c>
      <c r="C48" s="13" t="n">
        <v>38</v>
      </c>
      <c r="D48" s="9" t="n">
        <f aca="false">B48/(B48+C48)</f>
        <v>0.536585365853659</v>
      </c>
      <c r="E48" s="13" t="n">
        <v>1648</v>
      </c>
      <c r="F48" s="13" t="n">
        <v>2181</v>
      </c>
      <c r="G48" s="13" t="n">
        <v>0.756</v>
      </c>
      <c r="H48" s="6" t="n">
        <f aca="false">G48-'NBA Totals'!D48</f>
        <v>0.00509747292418805</v>
      </c>
      <c r="I48" s="10" t="n">
        <f aca="false">F48-'NBA Totals'!G48</f>
        <v>110.045454545455</v>
      </c>
    </row>
    <row r="49" customFormat="false" ht="25.6" hidden="false" customHeight="false" outlineLevel="0" collapsed="false">
      <c r="A49" s="7" t="s">
        <v>52</v>
      </c>
      <c r="B49" s="13" t="n">
        <v>54</v>
      </c>
      <c r="C49" s="13" t="n">
        <v>28</v>
      </c>
      <c r="D49" s="9" t="n">
        <f aca="false">B49/(B49+C49)</f>
        <v>0.658536585365854</v>
      </c>
      <c r="E49" s="13" t="n">
        <v>1654</v>
      </c>
      <c r="F49" s="13" t="n">
        <v>2120</v>
      </c>
      <c r="G49" s="13" t="n">
        <v>0.78</v>
      </c>
      <c r="H49" s="6" t="n">
        <f aca="false">G49-'NBA Totals'!D49</f>
        <v>0.0290706319702601</v>
      </c>
      <c r="I49" s="10" t="n">
        <f aca="false">F49-'NBA Totals'!G49</f>
        <v>-378.166666666667</v>
      </c>
    </row>
    <row r="50" customFormat="false" ht="25.6" hidden="false" customHeight="false" outlineLevel="0" collapsed="false">
      <c r="A50" s="7" t="s">
        <v>53</v>
      </c>
      <c r="B50" s="13" t="n">
        <v>60</v>
      </c>
      <c r="C50" s="13" t="n">
        <v>22</v>
      </c>
      <c r="D50" s="9" t="n">
        <f aca="false">B50/(B50+C50)</f>
        <v>0.731707317073171</v>
      </c>
      <c r="E50" s="13" t="n">
        <v>1560</v>
      </c>
      <c r="F50" s="13" t="n">
        <v>1971</v>
      </c>
      <c r="G50" s="13" t="n">
        <v>0.791</v>
      </c>
      <c r="H50" s="6" t="n">
        <f aca="false">G50-'NBA Totals'!D50</f>
        <v>0.025126984126984</v>
      </c>
      <c r="I50" s="10" t="n">
        <f aca="false">F50-'NBA Totals'!G50</f>
        <v>-341.944444444444</v>
      </c>
    </row>
    <row r="51" customFormat="false" ht="25.6" hidden="false" customHeight="false" outlineLevel="0" collapsed="false">
      <c r="A51" s="7" t="s">
        <v>54</v>
      </c>
      <c r="B51" s="13" t="n">
        <v>56</v>
      </c>
      <c r="C51" s="13" t="n">
        <v>26</v>
      </c>
      <c r="D51" s="9" t="n">
        <f aca="false">B51/(B51+C51)</f>
        <v>0.682926829268293</v>
      </c>
      <c r="E51" s="13" t="n">
        <v>1677</v>
      </c>
      <c r="F51" s="13" t="n">
        <v>2097</v>
      </c>
      <c r="G51" s="13" t="n">
        <v>0.8</v>
      </c>
      <c r="H51" s="6" t="n">
        <f aca="false">G51-'NBA Totals'!D51</f>
        <v>0.028346456692913</v>
      </c>
      <c r="I51" s="10" t="n">
        <f aca="false">F51-'NBA Totals'!G51</f>
        <v>-232</v>
      </c>
    </row>
    <row r="52" customFormat="false" ht="25.6" hidden="false" customHeight="false" outlineLevel="0" collapsed="false">
      <c r="A52" s="7" t="s">
        <v>55</v>
      </c>
      <c r="B52" s="13" t="n">
        <v>68</v>
      </c>
      <c r="C52" s="13" t="n">
        <v>14</v>
      </c>
      <c r="D52" s="9" t="n">
        <f aca="false">B52/(B52+C52)</f>
        <v>0.829268292682927</v>
      </c>
      <c r="E52" s="13" t="n">
        <v>1616</v>
      </c>
      <c r="F52" s="13" t="n">
        <v>2073</v>
      </c>
      <c r="G52" s="13" t="n">
        <v>0.78</v>
      </c>
      <c r="H52" s="6" t="n">
        <f aca="false">G52-'NBA Totals'!D52</f>
        <v>0.021106719367589</v>
      </c>
      <c r="I52" s="10" t="n">
        <f aca="false">F52-'NBA Totals'!G52</f>
        <v>-357.941176470588</v>
      </c>
    </row>
    <row r="53" customFormat="false" ht="25.6" hidden="false" customHeight="false" outlineLevel="0" collapsed="false">
      <c r="A53" s="7" t="s">
        <v>56</v>
      </c>
      <c r="B53" s="13" t="n">
        <v>56</v>
      </c>
      <c r="C53" s="13" t="n">
        <v>26</v>
      </c>
      <c r="D53" s="9" t="n">
        <f aca="false">B53/(B53+C53)</f>
        <v>0.682926829268293</v>
      </c>
      <c r="E53" s="13" t="n">
        <v>1839</v>
      </c>
      <c r="F53" s="13" t="n">
        <v>2367</v>
      </c>
      <c r="G53" s="13" t="n">
        <v>0.777</v>
      </c>
      <c r="H53" s="6" t="n">
        <f aca="false">G53-'NBA Totals'!D53</f>
        <v>0.030205128205128</v>
      </c>
      <c r="I53" s="10" t="n">
        <f aca="false">F53-'NBA Totals'!G53</f>
        <v>-500</v>
      </c>
    </row>
    <row r="54" customFormat="false" ht="25.6" hidden="false" customHeight="false" outlineLevel="0" collapsed="false">
      <c r="A54" s="7" t="s">
        <v>57</v>
      </c>
      <c r="B54" s="13" t="n">
        <v>44</v>
      </c>
      <c r="C54" s="13" t="n">
        <v>38</v>
      </c>
      <c r="D54" s="9" t="n">
        <f aca="false">B54/(B54+C54)</f>
        <v>0.536585365853659</v>
      </c>
      <c r="E54" s="13" t="n">
        <v>2000</v>
      </c>
      <c r="F54" s="13" t="n">
        <v>2648</v>
      </c>
      <c r="G54" s="13" t="n">
        <v>0.755</v>
      </c>
      <c r="H54" s="6" t="n">
        <f aca="false">G54-'NBA Totals'!D54</f>
        <v>0.011880733944954</v>
      </c>
      <c r="I54" s="10" t="n">
        <f aca="false">F54-'NBA Totals'!G54</f>
        <v>-349.235294117647</v>
      </c>
    </row>
    <row r="55" customFormat="false" ht="25.6" hidden="false" customHeight="false" outlineLevel="0" collapsed="false">
      <c r="A55" s="7" t="s">
        <v>58</v>
      </c>
      <c r="B55" s="13" t="n">
        <v>34</v>
      </c>
      <c r="C55" s="13" t="n">
        <v>48</v>
      </c>
      <c r="D55" s="9" t="n">
        <f aca="false">B55/(B55+C55)</f>
        <v>0.414634146341463</v>
      </c>
      <c r="E55" s="13" t="n">
        <v>2132</v>
      </c>
      <c r="F55" s="13" t="n">
        <v>2711</v>
      </c>
      <c r="G55" s="14" t="n">
        <v>0.786</v>
      </c>
      <c r="H55" s="6" t="n">
        <f aca="false">G55-'NBA Totals'!D55</f>
        <v>0.035258160237389</v>
      </c>
      <c r="I55" s="10" t="n">
        <f aca="false">F55-'NBA Totals'!G55</f>
        <v>-447</v>
      </c>
    </row>
    <row r="56" customFormat="false" ht="25.6" hidden="false" customHeight="false" outlineLevel="0" collapsed="false">
      <c r="A56" s="7" t="s">
        <v>59</v>
      </c>
      <c r="B56" s="13" t="n">
        <v>48</v>
      </c>
      <c r="C56" s="13" t="n">
        <v>34</v>
      </c>
      <c r="D56" s="9" t="n">
        <f aca="false">B56/(B56+C56)</f>
        <v>0.585365853658537</v>
      </c>
      <c r="E56" s="13" t="n">
        <v>1936</v>
      </c>
      <c r="F56" s="13" t="n">
        <v>2657</v>
      </c>
      <c r="G56" s="13" t="n">
        <v>0.729</v>
      </c>
      <c r="H56" s="6" t="n">
        <f aca="false">G56-'NBA Totals'!D56</f>
        <v>0.014714285714286</v>
      </c>
      <c r="I56" s="10" t="n">
        <f aca="false">F56-'NBA Totals'!G56</f>
        <v>-623.642857142857</v>
      </c>
    </row>
    <row r="57" customFormat="false" ht="25.6" hidden="false" customHeight="false" outlineLevel="0" collapsed="false">
      <c r="A57" s="7" t="s">
        <v>60</v>
      </c>
      <c r="B57" s="13" t="n">
        <v>54</v>
      </c>
      <c r="C57" s="13" t="n">
        <v>28</v>
      </c>
      <c r="D57" s="9" t="n">
        <f aca="false">B57/(B57+C57)</f>
        <v>0.658536585365854</v>
      </c>
      <c r="E57" s="13" t="n">
        <v>2151</v>
      </c>
      <c r="F57" s="13" t="n">
        <v>2983</v>
      </c>
      <c r="G57" s="13" t="n">
        <v>0.721</v>
      </c>
      <c r="H57" s="6" t="n">
        <f aca="false">G57-'NBA Totals'!D57</f>
        <v>0.00132345013477098</v>
      </c>
      <c r="I57" s="10" t="n">
        <f aca="false">F57-'NBA Totals'!G57</f>
        <v>-510.083333333334</v>
      </c>
    </row>
    <row r="58" customFormat="false" ht="25.6" hidden="false" customHeight="false" outlineLevel="0" collapsed="false">
      <c r="A58" s="7" t="s">
        <v>61</v>
      </c>
      <c r="B58" s="13" t="n">
        <v>60</v>
      </c>
      <c r="C58" s="13" t="n">
        <v>21</v>
      </c>
      <c r="D58" s="9" t="n">
        <f aca="false">B58/(B58+C58)</f>
        <v>0.740740740740741</v>
      </c>
      <c r="E58" s="13" t="n">
        <v>2216</v>
      </c>
      <c r="F58" s="13" t="n">
        <v>2963</v>
      </c>
      <c r="G58" s="13" t="n">
        <v>0.748</v>
      </c>
      <c r="H58" s="6" t="n">
        <f aca="false">G58-'NBA Totals'!D58</f>
        <v>0.015955801104972</v>
      </c>
      <c r="I58" s="10" t="n">
        <f aca="false">F58-'NBA Totals'!G58</f>
        <v>299.8</v>
      </c>
    </row>
    <row r="59" customFormat="false" ht="25.6" hidden="false" customHeight="false" outlineLevel="0" collapsed="false">
      <c r="A59" s="7" t="s">
        <v>62</v>
      </c>
      <c r="B59" s="13" t="n">
        <v>54</v>
      </c>
      <c r="C59" s="13" t="n">
        <v>26</v>
      </c>
      <c r="D59" s="9" t="n">
        <f aca="false">B59/(B59+C59)</f>
        <v>0.675</v>
      </c>
      <c r="E59" s="13" t="n">
        <v>2038</v>
      </c>
      <c r="F59" s="13" t="n">
        <v>2758</v>
      </c>
      <c r="G59" s="13" t="n">
        <v>0.739</v>
      </c>
      <c r="H59" s="6" t="n">
        <f aca="false">G59-'NBA Totals'!D59</f>
        <v>0.011972972972973</v>
      </c>
      <c r="I59" s="10" t="n">
        <f aca="false">F59-'NBA Totals'!G59</f>
        <v>105.222222222222</v>
      </c>
    </row>
    <row r="60" customFormat="false" ht="25.6" hidden="false" customHeight="false" outlineLevel="0" collapsed="false">
      <c r="A60" s="7" t="s">
        <v>63</v>
      </c>
      <c r="B60" s="13" t="n">
        <v>62</v>
      </c>
      <c r="C60" s="13" t="n">
        <v>18</v>
      </c>
      <c r="D60" s="9" t="n">
        <f aca="false">B60/(B60+C60)</f>
        <v>0.775</v>
      </c>
      <c r="E60" s="13" t="n">
        <v>1890</v>
      </c>
      <c r="F60" s="13" t="n">
        <v>2587</v>
      </c>
      <c r="G60" s="13" t="n">
        <v>0.731</v>
      </c>
      <c r="H60" s="6" t="n">
        <f aca="false">G60-'NBA Totals'!D60</f>
        <v>0.0118988764044939</v>
      </c>
      <c r="I60" s="10" t="n">
        <f aca="false">F60-'NBA Totals'!G60</f>
        <v>24</v>
      </c>
    </row>
    <row r="61" customFormat="false" ht="25.6" hidden="false" customHeight="false" outlineLevel="0" collapsed="false">
      <c r="A61" s="7" t="s">
        <v>64</v>
      </c>
      <c r="B61" s="13" t="n">
        <v>59</v>
      </c>
      <c r="C61" s="13" t="n">
        <v>21</v>
      </c>
      <c r="D61" s="9" t="n">
        <f aca="false">B61/(B61+C61)</f>
        <v>0.7375</v>
      </c>
      <c r="E61" s="13" t="n">
        <v>1804</v>
      </c>
      <c r="F61" s="13" t="n">
        <v>2489</v>
      </c>
      <c r="G61" s="13" t="n">
        <v>0.725</v>
      </c>
      <c r="H61" s="6" t="n">
        <f aca="false">G61-'NBA Totals'!D61</f>
        <v>0.002142857142857</v>
      </c>
      <c r="I61" s="10" t="n">
        <f aca="false">F61-'NBA Totals'!G61</f>
        <v>-11.4444444444443</v>
      </c>
    </row>
    <row r="62" customFormat="false" ht="25.6" hidden="false" customHeight="false" outlineLevel="0" collapsed="false">
      <c r="A62" s="7" t="s">
        <v>65</v>
      </c>
      <c r="B62" s="13" t="n">
        <v>58</v>
      </c>
      <c r="C62" s="13" t="n">
        <v>22</v>
      </c>
      <c r="D62" s="9" t="n">
        <f aca="false">B62/(B62+C62)</f>
        <v>0.725</v>
      </c>
      <c r="E62" s="13" t="n">
        <v>2012</v>
      </c>
      <c r="F62" s="13" t="n">
        <v>2777</v>
      </c>
      <c r="G62" s="13" t="n">
        <v>0.725</v>
      </c>
      <c r="H62" s="6" t="n">
        <f aca="false">G62-'NBA Totals'!D62</f>
        <v>-0.00201949860724204</v>
      </c>
      <c r="I62" s="10" t="n">
        <f aca="false">F62-'NBA Totals'!G62</f>
        <v>224.222222222222</v>
      </c>
    </row>
    <row r="63" customFormat="false" ht="25.6" hidden="false" customHeight="false" outlineLevel="0" collapsed="false">
      <c r="A63" s="7" t="s">
        <v>66</v>
      </c>
      <c r="B63" s="13" t="n">
        <v>60</v>
      </c>
      <c r="C63" s="13" t="n">
        <v>20</v>
      </c>
      <c r="D63" s="9" t="n">
        <f aca="false">B63/(B63+C63)</f>
        <v>0.75</v>
      </c>
      <c r="E63" s="13" t="n">
        <v>1977</v>
      </c>
      <c r="F63" s="13" t="n">
        <v>2715</v>
      </c>
      <c r="G63" s="13" t="n">
        <v>0.728</v>
      </c>
      <c r="H63" s="6" t="n">
        <f aca="false">G63-'NBA Totals'!D63</f>
        <v>0.000237196765498937</v>
      </c>
      <c r="I63" s="10" t="n">
        <f aca="false">F63-'NBA Totals'!G63</f>
        <v>99</v>
      </c>
    </row>
    <row r="64" customFormat="false" ht="25.6" hidden="false" customHeight="false" outlineLevel="0" collapsed="false">
      <c r="A64" s="7" t="s">
        <v>67</v>
      </c>
      <c r="B64" s="13" t="n">
        <v>57</v>
      </c>
      <c r="C64" s="13" t="n">
        <v>22</v>
      </c>
      <c r="D64" s="9" t="n">
        <f aca="false">B64/(B64+C64)</f>
        <v>0.721518987341772</v>
      </c>
      <c r="E64" s="13" t="n">
        <v>2062</v>
      </c>
      <c r="F64" s="13" t="n">
        <v>2804</v>
      </c>
      <c r="G64" s="13" t="n">
        <v>0.735</v>
      </c>
      <c r="H64" s="6" t="n">
        <f aca="false">G64-'NBA Totals'!D64</f>
        <v>0.00237967914438497</v>
      </c>
      <c r="I64" s="10" t="n">
        <f aca="false">F64-'NBA Totals'!G64</f>
        <v>256.625</v>
      </c>
    </row>
    <row r="65" customFormat="false" ht="25.6" hidden="false" customHeight="false" outlineLevel="0" collapsed="false">
      <c r="A65" s="7" t="s">
        <v>68</v>
      </c>
      <c r="B65" s="13" t="n">
        <v>59</v>
      </c>
      <c r="C65" s="13" t="n">
        <v>16</v>
      </c>
      <c r="D65" s="9" t="n">
        <f aca="false">B65/(B65+C65)</f>
        <v>0.786666666666667</v>
      </c>
      <c r="E65" s="13" t="n">
        <v>1849</v>
      </c>
      <c r="F65" s="13" t="n">
        <v>2519</v>
      </c>
      <c r="G65" s="13" t="n">
        <v>0.734</v>
      </c>
      <c r="H65" s="6" t="n">
        <f aca="false">G65-'NBA Totals'!D65</f>
        <v>-0.000636871508379988</v>
      </c>
      <c r="I65" s="10" t="n">
        <f aca="false">F65-'NBA Totals'!G65</f>
        <v>187.25</v>
      </c>
    </row>
    <row r="66" customFormat="false" ht="25.6" hidden="false" customHeight="false" outlineLevel="0" collapsed="false">
      <c r="A66" s="7" t="s">
        <v>69</v>
      </c>
      <c r="B66" s="13" t="n">
        <v>52</v>
      </c>
      <c r="C66" s="13" t="n">
        <v>20</v>
      </c>
      <c r="D66" s="9" t="n">
        <f aca="false">B66/(B66+C66)</f>
        <v>0.722222222222222</v>
      </c>
      <c r="E66" s="13" t="n">
        <v>1963</v>
      </c>
      <c r="F66" s="13" t="n">
        <v>2563</v>
      </c>
      <c r="G66" s="13" t="n">
        <v>0.766</v>
      </c>
      <c r="H66" s="6" t="n">
        <f aca="false">G66-'NBA Totals'!D66</f>
        <v>0.011179063360882</v>
      </c>
      <c r="I66" s="10" t="n">
        <f aca="false">F66-'NBA Totals'!G66</f>
        <v>277.75</v>
      </c>
    </row>
    <row r="67" customFormat="false" ht="25.6" hidden="false" customHeight="false" outlineLevel="0" collapsed="false">
      <c r="A67" s="7" t="s">
        <v>70</v>
      </c>
      <c r="B67" s="13" t="n">
        <v>49</v>
      </c>
      <c r="C67" s="13" t="n">
        <v>23</v>
      </c>
      <c r="D67" s="9" t="n">
        <f aca="false">B67/(B67+C67)</f>
        <v>0.680555555555556</v>
      </c>
      <c r="E67" s="13" t="n">
        <v>1904</v>
      </c>
      <c r="F67" s="13" t="n">
        <v>2585</v>
      </c>
      <c r="G67" s="13" t="n">
        <v>0.737</v>
      </c>
      <c r="H67" s="6" t="n">
        <f aca="false">G67-'NBA Totals'!D67</f>
        <v>-0.00973629242819907</v>
      </c>
      <c r="I67" s="10" t="n">
        <f aca="false">F67-'NBA Totals'!G67</f>
        <v>175</v>
      </c>
    </row>
    <row r="68" customFormat="false" ht="25.6" hidden="false" customHeight="false" outlineLevel="0" collapsed="false">
      <c r="A68" s="7" t="s">
        <v>71</v>
      </c>
      <c r="B68" s="13" t="n">
        <v>44</v>
      </c>
      <c r="C68" s="13" t="n">
        <v>28</v>
      </c>
      <c r="D68" s="9" t="n">
        <f aca="false">B68/(B68+C68)</f>
        <v>0.611111111111111</v>
      </c>
      <c r="E68" s="13" t="n">
        <v>1983</v>
      </c>
      <c r="F68" s="13" t="n">
        <v>2644</v>
      </c>
      <c r="G68" s="13" t="n">
        <v>0.75</v>
      </c>
      <c r="H68" s="6" t="n">
        <f aca="false">G68-'NBA Totals'!D68</f>
        <v>-0.000677506775067949</v>
      </c>
      <c r="I68" s="10" t="n">
        <f aca="false">F68-'NBA Totals'!G68</f>
        <v>297.75</v>
      </c>
    </row>
    <row r="69" customFormat="false" ht="25.6" hidden="false" customHeight="false" outlineLevel="0" collapsed="false">
      <c r="A69" s="7" t="s">
        <v>72</v>
      </c>
      <c r="B69" s="13" t="n">
        <v>39</v>
      </c>
      <c r="C69" s="13" t="n">
        <v>33</v>
      </c>
      <c r="D69" s="9" t="n">
        <f aca="false">B69/(B69+C69)</f>
        <v>0.541666666666667</v>
      </c>
      <c r="E69" s="13" t="n">
        <v>2142</v>
      </c>
      <c r="F69" s="13" t="n">
        <v>2785</v>
      </c>
      <c r="G69" s="13" t="n">
        <v>0.769</v>
      </c>
      <c r="H69" s="6" t="n">
        <f aca="false">G69-'NBA Totals'!D69</f>
        <v>0.021631578947368</v>
      </c>
      <c r="I69" s="10" t="n">
        <f aca="false">F69-'NBA Totals'!G69</f>
        <v>386.875</v>
      </c>
    </row>
    <row r="70" customFormat="false" ht="25.6" hidden="false" customHeight="false" outlineLevel="0" collapsed="false">
      <c r="A70" s="7" t="s">
        <v>73</v>
      </c>
      <c r="B70" s="13" t="n">
        <v>36</v>
      </c>
      <c r="C70" s="13" t="n">
        <v>36</v>
      </c>
      <c r="D70" s="9" t="n">
        <f aca="false">B70/(B70+C70)</f>
        <v>0.5</v>
      </c>
      <c r="E70" s="14" t="n">
        <v>2097</v>
      </c>
      <c r="F70" s="13" t="n">
        <v>2704</v>
      </c>
      <c r="G70" s="14" t="n">
        <v>0.776</v>
      </c>
      <c r="H70" s="6" t="n">
        <f aca="false">G70-'NBA Totals'!D70</f>
        <v>0.03783844011142</v>
      </c>
      <c r="I70" s="10" t="n">
        <f aca="false">F70-'NBA Totals'!G70</f>
        <v>706.111111111111</v>
      </c>
    </row>
    <row r="71" s="5" customFormat="true" ht="25.6" hidden="false" customHeight="false" outlineLevel="0" collapsed="false">
      <c r="A71" s="7" t="s">
        <v>74</v>
      </c>
      <c r="B71" s="13" t="n">
        <v>42</v>
      </c>
      <c r="C71" s="13" t="n">
        <v>30</v>
      </c>
      <c r="D71" s="9" t="n">
        <f aca="false">B71/(B71+C71)</f>
        <v>0.583333333333333</v>
      </c>
      <c r="E71" s="13" t="n">
        <v>1851</v>
      </c>
      <c r="F71" s="13" t="n">
        <v>2550</v>
      </c>
      <c r="G71" s="13" t="n">
        <v>0.726</v>
      </c>
      <c r="H71" s="6" t="n">
        <f aca="false">G71-'NBA Totals'!D71</f>
        <v>0.016909090909091</v>
      </c>
      <c r="I71" s="10" t="n">
        <f aca="false">F71-'NBA Totals'!G71</f>
        <v>685.111111111111</v>
      </c>
    </row>
    <row r="72" customFormat="false" ht="25.6" hidden="false" customHeight="false" outlineLevel="0" collapsed="false">
      <c r="A72" s="7" t="s">
        <v>75</v>
      </c>
      <c r="B72" s="13" t="n">
        <v>46</v>
      </c>
      <c r="C72" s="13" t="n">
        <v>25</v>
      </c>
      <c r="D72" s="9" t="n">
        <f aca="false">B72/(B72+C72)</f>
        <v>0.647887323943662</v>
      </c>
      <c r="E72" s="13" t="n">
        <v>1904</v>
      </c>
      <c r="F72" s="13" t="n">
        <v>2617</v>
      </c>
      <c r="G72" s="13" t="n">
        <v>0.728</v>
      </c>
      <c r="H72" s="6" t="n">
        <f aca="false">G72-'NBA Totals'!D72</f>
        <v>0.012122562674095</v>
      </c>
      <c r="I72" s="10" t="n">
        <f aca="false">F72-'NBA Totals'!G72</f>
        <v>828.5</v>
      </c>
    </row>
    <row r="73" customFormat="false" ht="25.6" hidden="false" customHeight="false" outlineLevel="0" collapsed="false">
      <c r="A73" s="7" t="s">
        <v>76</v>
      </c>
      <c r="B73" s="13" t="n">
        <v>39</v>
      </c>
      <c r="C73" s="13" t="n">
        <v>27</v>
      </c>
      <c r="D73" s="9" t="n">
        <f aca="false">B73/(B73+C73)</f>
        <v>0.590909090909091</v>
      </c>
      <c r="E73" s="13" t="n">
        <v>1765</v>
      </c>
      <c r="F73" s="13" t="n">
        <v>2406</v>
      </c>
      <c r="G73" s="13" t="n">
        <v>0.734</v>
      </c>
      <c r="H73" s="6" t="n">
        <f aca="false">G73-'NBA Totals'!D73</f>
        <v>-0.00093975903614496</v>
      </c>
      <c r="I73" s="10" t="n">
        <f aca="false">F73-'NBA Totals'!G73</f>
        <v>848.9</v>
      </c>
    </row>
    <row r="74" customFormat="false" ht="25.6" hidden="false" customHeight="false" outlineLevel="0" collapsed="false">
      <c r="A74" s="7" t="s">
        <v>77</v>
      </c>
      <c r="B74" s="13" t="n">
        <v>39</v>
      </c>
      <c r="C74" s="13" t="n">
        <v>30</v>
      </c>
      <c r="D74" s="9" t="n">
        <f aca="false">B74/(B74+C74)</f>
        <v>0.565217391304348</v>
      </c>
      <c r="E74" s="13" t="n">
        <v>1751</v>
      </c>
      <c r="F74" s="13" t="n">
        <v>2415</v>
      </c>
      <c r="G74" s="13" t="n">
        <v>0.725</v>
      </c>
      <c r="H74" s="6" t="n">
        <f aca="false">G74-'NBA Totals'!D74</f>
        <v>-0.00853293413173706</v>
      </c>
      <c r="I74" s="10" t="n">
        <f aca="false">F74-'NBA Totals'!G74</f>
        <v>949.272727272727</v>
      </c>
    </row>
    <row r="75" customFormat="false" ht="25.6" hidden="false" customHeight="false" outlineLevel="0" collapsed="false">
      <c r="A75" s="7" t="s">
        <v>78</v>
      </c>
      <c r="B75" s="13" t="n">
        <v>22</v>
      </c>
      <c r="C75" s="13" t="n">
        <v>46</v>
      </c>
      <c r="D75" s="9" t="n">
        <f aca="false">B75/(B75+C75)</f>
        <v>0.323529411764706</v>
      </c>
      <c r="E75" s="13" t="n">
        <v>1530</v>
      </c>
      <c r="F75" s="13" t="n">
        <v>2163</v>
      </c>
      <c r="G75" s="13" t="n">
        <v>0.707</v>
      </c>
      <c r="H75" s="6" t="n">
        <f aca="false">G75-'NBA Totals'!D75</f>
        <v>-0.00815151515151502</v>
      </c>
      <c r="I75" s="10" t="n">
        <f aca="false">F75-'NBA Totals'!G75</f>
        <v>1247.11764705882</v>
      </c>
    </row>
    <row r="76" customFormat="false" ht="25.6" hidden="false" customHeight="false" outlineLevel="0" collapsed="false">
      <c r="A76" s="7" t="s">
        <v>79</v>
      </c>
      <c r="B76" s="13" t="n">
        <v>25</v>
      </c>
      <c r="C76" s="13" t="n">
        <v>35</v>
      </c>
      <c r="D76" s="9" t="n">
        <f aca="false">B76/(B76+C76)</f>
        <v>0.416666666666667</v>
      </c>
      <c r="E76" s="13" t="n">
        <v>1181</v>
      </c>
      <c r="F76" s="13" t="n">
        <v>1856</v>
      </c>
      <c r="G76" s="13" t="n">
        <v>0.636</v>
      </c>
      <c r="H76" s="6" t="n">
        <f aca="false">G76-'NBA Totals'!D76</f>
        <v>-0.0668753993610219</v>
      </c>
      <c r="I76" s="10" t="n">
        <f aca="false">F76-'NBA Totals'!G76</f>
        <v>1061.75</v>
      </c>
    </row>
    <row r="77" customFormat="false" ht="25.6" hidden="false" customHeight="false" outlineLevel="0" collapsed="false">
      <c r="A77" s="7" t="s">
        <v>80</v>
      </c>
      <c r="B77" s="13" t="n">
        <v>20</v>
      </c>
      <c r="C77" s="13" t="n">
        <v>28</v>
      </c>
      <c r="D77" s="9" t="n">
        <f aca="false">B77/(B77+C77)</f>
        <v>0.416666666666667</v>
      </c>
      <c r="E77" s="13" t="n">
        <v>821</v>
      </c>
      <c r="F77" s="13" t="n">
        <v>1246</v>
      </c>
      <c r="G77" s="13" t="n">
        <v>0.659</v>
      </c>
      <c r="H77" s="6" t="n">
        <f aca="false">G77-'NBA Totals'!D77</f>
        <v>-0.015074074074074</v>
      </c>
      <c r="I77" s="10" t="n">
        <f aca="false">F77-'NBA Totals'!G77</f>
        <v>760.25</v>
      </c>
    </row>
    <row r="78" customFormat="false" ht="25.6" hidden="false" customHeight="false" outlineLevel="0" collapsed="false">
      <c r="A78" s="7" t="s">
        <v>81</v>
      </c>
      <c r="B78" s="13" t="n">
        <v>22</v>
      </c>
      <c r="C78" s="13" t="n">
        <v>38</v>
      </c>
      <c r="D78" s="9" t="n">
        <f aca="false">B78/(B78+C78)</f>
        <v>0.366666666666667</v>
      </c>
      <c r="E78" s="13" t="n">
        <v>811</v>
      </c>
      <c r="F78" s="13" t="n">
        <v>1375</v>
      </c>
      <c r="G78" s="13" t="n">
        <v>0.59</v>
      </c>
      <c r="H78" s="6" t="n">
        <f aca="false">G78-'NBA Totals'!D78</f>
        <v>-0.051129032258065</v>
      </c>
      <c r="I78" s="10" t="n">
        <f aca="false">F78-'NBA Totals'!G78</f>
        <v>974.181818181818</v>
      </c>
    </row>
    <row r="79" customFormat="false" ht="25.6" hidden="false" customHeight="false" outlineLevel="0" collapsed="false">
      <c r="A79" s="5" t="s">
        <v>89</v>
      </c>
      <c r="B79" s="5" t="s">
        <v>82</v>
      </c>
      <c r="C79" s="6" t="s">
        <v>83</v>
      </c>
      <c r="D79" s="6"/>
      <c r="E79" s="6" t="s">
        <v>90</v>
      </c>
      <c r="F79" s="5" t="s">
        <v>91</v>
      </c>
      <c r="G79" s="5" t="s">
        <v>92</v>
      </c>
      <c r="H79" s="5" t="s">
        <v>93</v>
      </c>
    </row>
    <row r="81" customFormat="false" ht="25.6" hidden="false" customHeight="false" outlineLevel="0" collapsed="false">
      <c r="H81" s="6" t="n">
        <f aca="false">MIN(H4:H78)</f>
        <v>-0.0668753993610219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  <hyperlink ref="A55" r:id="rId55" display="1969-70"/>
    <hyperlink ref="A56" r:id="rId56" display="1968-69"/>
    <hyperlink ref="A57" r:id="rId57" display="1967-68"/>
    <hyperlink ref="A58" r:id="rId58" display="1966-67"/>
    <hyperlink ref="A59" r:id="rId59" display="1965-66"/>
    <hyperlink ref="A60" r:id="rId60" display="1964-65"/>
    <hyperlink ref="A61" r:id="rId61" display="1963-64"/>
    <hyperlink ref="A62" r:id="rId62" display="1962-63"/>
    <hyperlink ref="A63" r:id="rId63" display="1961-62"/>
    <hyperlink ref="A64" r:id="rId64" display="1960-61"/>
    <hyperlink ref="A65" r:id="rId65" display="1959-60"/>
    <hyperlink ref="A66" r:id="rId66" display="1958-59"/>
    <hyperlink ref="A67" r:id="rId67" display="1957-58"/>
    <hyperlink ref="A68" r:id="rId68" display="1956-57"/>
    <hyperlink ref="A69" r:id="rId69" display="1955-56"/>
    <hyperlink ref="A70" r:id="rId70" display="1954-55"/>
    <hyperlink ref="A71" r:id="rId71" display="1953-54"/>
    <hyperlink ref="A72" r:id="rId72" display="1952-53"/>
    <hyperlink ref="A73" r:id="rId73" display="1951-52"/>
    <hyperlink ref="A74" r:id="rId74" display="1950-51"/>
    <hyperlink ref="A75" r:id="rId75" display="1949-50"/>
    <hyperlink ref="A76" r:id="rId76" display="1948-49"/>
    <hyperlink ref="A77" r:id="rId77" display="1947-48"/>
    <hyperlink ref="A78" r:id="rId78" display="1946-47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7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8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I46" activeCellId="0" sqref="AI46"/>
    </sheetView>
  </sheetViews>
  <sheetFormatPr defaultColWidth="11.53515625" defaultRowHeight="24.45" zeroHeight="false" outlineLevelRow="0" outlineLevelCol="0"/>
  <cols>
    <col collapsed="false" customWidth="true" hidden="false" outlineLevel="0" max="1" min="1" style="15" width="16.58"/>
    <col collapsed="false" customWidth="false" hidden="false" outlineLevel="0" max="3" min="2" style="15" width="11.53"/>
    <col collapsed="false" customWidth="true" hidden="false" outlineLevel="0" max="4" min="4" style="15" width="18.65"/>
    <col collapsed="false" customWidth="false" hidden="false" outlineLevel="0" max="7" min="5" style="15" width="11.53"/>
    <col collapsed="false" customWidth="true" hidden="false" outlineLevel="0" max="8" min="8" style="15" width="15.9"/>
    <col collapsed="false" customWidth="false" hidden="false" outlineLevel="0" max="16384" min="9" style="15" width="11.53"/>
  </cols>
  <sheetData>
    <row r="1" customFormat="false" ht="25.6" hidden="false" customHeight="false" outlineLevel="0" collapsed="false">
      <c r="A1" s="16" t="s">
        <v>0</v>
      </c>
      <c r="B1" s="17" t="n">
        <v>32</v>
      </c>
      <c r="C1" s="17" t="n">
        <v>50</v>
      </c>
      <c r="D1" s="18" t="n">
        <f aca="false">B1/(B1+C1)</f>
        <v>0.390243902439024</v>
      </c>
      <c r="E1" s="17" t="n">
        <v>1293</v>
      </c>
      <c r="F1" s="17" t="n">
        <v>1711</v>
      </c>
      <c r="G1" s="17" t="n">
        <v>0.756</v>
      </c>
      <c r="H1" s="19" t="n">
        <f aca="false">G1-'NBA Totals'!D1</f>
        <v>-0.027410138248848</v>
      </c>
      <c r="I1" s="20" t="n">
        <f aca="false">F1-'NBA Totals'!G1</f>
        <v>43.9000000000001</v>
      </c>
    </row>
    <row r="2" customFormat="false" ht="25.6" hidden="false" customHeight="false" outlineLevel="0" collapsed="false">
      <c r="A2" s="16" t="s">
        <v>1</v>
      </c>
      <c r="B2" s="17" t="n">
        <v>45</v>
      </c>
      <c r="C2" s="17" t="n">
        <v>37</v>
      </c>
      <c r="D2" s="18" t="n">
        <f aca="false">B2/(B2+C2)</f>
        <v>0.548780487804878</v>
      </c>
      <c r="E2" s="17" t="n">
        <v>1449</v>
      </c>
      <c r="F2" s="17" t="n">
        <v>1811</v>
      </c>
      <c r="G2" s="17" t="n">
        <v>0.8</v>
      </c>
      <c r="H2" s="19" t="n">
        <f aca="false">G2-'NBA Totals'!D2</f>
        <v>0.017021276595745</v>
      </c>
      <c r="I2" s="20" t="n">
        <f aca="false">F2-'NBA Totals'!G2</f>
        <v>9.79999999999996</v>
      </c>
    </row>
    <row r="3" customFormat="false" ht="25.6" hidden="false" customHeight="false" outlineLevel="0" collapsed="false">
      <c r="A3" s="16" t="s">
        <v>2</v>
      </c>
      <c r="B3" s="17" t="n">
        <v>44</v>
      </c>
      <c r="C3" s="17" t="n">
        <v>38</v>
      </c>
      <c r="D3" s="18" t="n">
        <f aca="false">B3/(B3+C3)</f>
        <v>0.536585365853659</v>
      </c>
      <c r="E3" s="17" t="n">
        <v>1434</v>
      </c>
      <c r="F3" s="17" t="n">
        <v>1781</v>
      </c>
      <c r="G3" s="17" t="n">
        <v>0.805</v>
      </c>
      <c r="H3" s="19" t="n">
        <f aca="false">G3-'NBA Totals'!D3</f>
        <v>0.0333105022831051</v>
      </c>
      <c r="I3" s="20" t="n">
        <f aca="false">F3-'NBA Totals'!G3</f>
        <v>104.266666666667</v>
      </c>
    </row>
    <row r="4" customFormat="false" ht="25.6" hidden="false" customHeight="false" outlineLevel="0" collapsed="false">
      <c r="A4" s="16" t="s">
        <v>3</v>
      </c>
      <c r="B4" s="17" t="n">
        <v>48</v>
      </c>
      <c r="C4" s="17" t="n">
        <v>24</v>
      </c>
      <c r="D4" s="18" t="n">
        <f aca="false">B4/(B4+C4)</f>
        <v>0.666666666666667</v>
      </c>
      <c r="E4" s="17" t="n">
        <v>1305</v>
      </c>
      <c r="F4" s="17" t="n">
        <v>1623</v>
      </c>
      <c r="G4" s="17" t="n">
        <v>0.804</v>
      </c>
      <c r="H4" s="19" t="n">
        <f aca="false">G4-'NBA Totals'!D4</f>
        <v>0.0241834862385321</v>
      </c>
      <c r="I4" s="20" t="n">
        <f aca="false">F4-'NBA Totals'!G4</f>
        <v>160.733333333333</v>
      </c>
    </row>
    <row r="5" customFormat="false" ht="25.6" hidden="false" customHeight="false" outlineLevel="0" collapsed="false">
      <c r="A5" s="16" t="s">
        <v>4</v>
      </c>
      <c r="B5" s="17" t="n">
        <v>35</v>
      </c>
      <c r="C5" s="17" t="n">
        <v>37</v>
      </c>
      <c r="D5" s="18" t="n">
        <f aca="false">B5/(B5+C5)</f>
        <v>0.486111111111111</v>
      </c>
      <c r="E5" s="17" t="n">
        <v>1291</v>
      </c>
      <c r="F5" s="17" t="n">
        <v>1732</v>
      </c>
      <c r="G5" s="17" t="n">
        <v>0.745</v>
      </c>
      <c r="H5" s="19" t="n">
        <f aca="false">G5-'NBA Totals'!D5</f>
        <v>-0.029891774891775</v>
      </c>
      <c r="I5" s="20" t="n">
        <f aca="false">F5-'NBA Totals'!G5</f>
        <v>205.233333333333</v>
      </c>
    </row>
    <row r="6" customFormat="false" ht="25.6" hidden="false" customHeight="false" outlineLevel="0" collapsed="false">
      <c r="A6" s="16" t="s">
        <v>5</v>
      </c>
      <c r="B6" s="17" t="n">
        <v>42</v>
      </c>
      <c r="C6" s="17" t="n">
        <v>40</v>
      </c>
      <c r="D6" s="18" t="n">
        <f aca="false">B6/(B6+C6)</f>
        <v>0.51219512195122</v>
      </c>
      <c r="E6" s="17" t="n">
        <v>1555</v>
      </c>
      <c r="F6" s="17" t="n">
        <v>2088</v>
      </c>
      <c r="G6" s="17" t="n">
        <v>0.745</v>
      </c>
      <c r="H6" s="19" t="n">
        <f aca="false">G6-'NBA Totals'!D6</f>
        <v>-0.0212337662337661</v>
      </c>
      <c r="I6" s="20" t="n">
        <f aca="false">F6-'NBA Totals'!G6</f>
        <v>316.5</v>
      </c>
    </row>
    <row r="7" customFormat="false" ht="25.6" hidden="false" customHeight="false" outlineLevel="0" collapsed="false">
      <c r="A7" s="16" t="s">
        <v>6</v>
      </c>
      <c r="B7" s="17" t="n">
        <v>28</v>
      </c>
      <c r="C7" s="17" t="n">
        <v>54</v>
      </c>
      <c r="D7" s="18" t="n">
        <f aca="false">B7/(B7+C7)</f>
        <v>0.341463414634146</v>
      </c>
      <c r="E7" s="17" t="n">
        <v>1428</v>
      </c>
      <c r="F7" s="17" t="n">
        <v>1850</v>
      </c>
      <c r="G7" s="17" t="n">
        <v>0.772</v>
      </c>
      <c r="H7" s="19" t="n">
        <f aca="false">G7-'NBA Totals'!D7</f>
        <v>0.00702304147465405</v>
      </c>
      <c r="I7" s="20" t="n">
        <f aca="false">F7-'NBA Totals'!G7</f>
        <v>183.7</v>
      </c>
    </row>
    <row r="8" customFormat="false" ht="25.6" hidden="false" customHeight="false" outlineLevel="0" collapsed="false">
      <c r="A8" s="16" t="s">
        <v>7</v>
      </c>
      <c r="B8" s="17" t="n">
        <v>20</v>
      </c>
      <c r="C8" s="17" t="n">
        <v>62</v>
      </c>
      <c r="D8" s="18" t="n">
        <f aca="false">B8/(B8+C8)</f>
        <v>0.24390243902439</v>
      </c>
      <c r="E8" s="17" t="n">
        <v>1592</v>
      </c>
      <c r="F8" s="17" t="n">
        <v>2020</v>
      </c>
      <c r="G8" s="17" t="n">
        <v>0.788</v>
      </c>
      <c r="H8" s="19" t="n">
        <f aca="false">G8-'NBA Totals'!D8</f>
        <v>0.017437229437229</v>
      </c>
      <c r="I8" s="20" t="n">
        <f aca="false">F8-'NBA Totals'!G8</f>
        <v>237.9</v>
      </c>
    </row>
    <row r="9" customFormat="false" ht="25.6" hidden="false" customHeight="false" outlineLevel="0" collapsed="false">
      <c r="A9" s="16" t="s">
        <v>8</v>
      </c>
      <c r="B9" s="17" t="n">
        <v>21</v>
      </c>
      <c r="C9" s="17" t="n">
        <v>61</v>
      </c>
      <c r="D9" s="18" t="n">
        <f aca="false">B9/(B9+C9)</f>
        <v>0.25609756097561</v>
      </c>
      <c r="E9" s="17" t="n">
        <v>1286</v>
      </c>
      <c r="F9" s="17" t="n">
        <v>1699</v>
      </c>
      <c r="G9" s="17" t="n">
        <v>0.757</v>
      </c>
      <c r="H9" s="19" t="n">
        <f aca="false">G9-'NBA Totals'!D9</f>
        <v>0.000589743589743952</v>
      </c>
      <c r="I9" s="20" t="n">
        <f aca="false">F9-'NBA Totals'!G9</f>
        <v>-91.0666666666666</v>
      </c>
    </row>
    <row r="10" customFormat="false" ht="25.6" hidden="false" customHeight="false" outlineLevel="0" collapsed="false">
      <c r="A10" s="16" t="s">
        <v>9</v>
      </c>
      <c r="B10" s="17" t="n">
        <v>38</v>
      </c>
      <c r="C10" s="17" t="n">
        <v>44</v>
      </c>
      <c r="D10" s="18" t="n">
        <f aca="false">B10/(B10+C10)</f>
        <v>0.463414634146342</v>
      </c>
      <c r="E10" s="17" t="n">
        <v>1359</v>
      </c>
      <c r="F10" s="17" t="n">
        <v>1817</v>
      </c>
      <c r="G10" s="17" t="n">
        <v>0.748</v>
      </c>
      <c r="H10" s="19" t="n">
        <f aca="false">G10-'NBA Totals'!D10</f>
        <v>-0.002</v>
      </c>
      <c r="I10" s="20" t="n">
        <f aca="false">F10-'NBA Totals'!G10</f>
        <v>63.4666666666667</v>
      </c>
    </row>
    <row r="11" customFormat="false" ht="25.6" hidden="false" customHeight="false" outlineLevel="0" collapsed="false">
      <c r="A11" s="16" t="s">
        <v>10</v>
      </c>
      <c r="B11" s="17" t="n">
        <v>44</v>
      </c>
      <c r="C11" s="17" t="n">
        <v>38</v>
      </c>
      <c r="D11" s="18" t="n">
        <f aca="false">B11/(B11+C11)</f>
        <v>0.536585365853659</v>
      </c>
      <c r="E11" s="17" t="n">
        <v>1508</v>
      </c>
      <c r="F11" s="17" t="n">
        <v>2002</v>
      </c>
      <c r="G11" s="17" t="n">
        <v>0.753</v>
      </c>
      <c r="H11" s="19" t="n">
        <f aca="false">G11-'NBA Totals'!D11</f>
        <v>-0.00123728813559298</v>
      </c>
      <c r="I11" s="20" t="n">
        <f aca="false">F11-'NBA Totals'!G11</f>
        <v>192.8</v>
      </c>
    </row>
    <row r="12" customFormat="false" ht="25.6" hidden="false" customHeight="false" outlineLevel="0" collapsed="false">
      <c r="A12" s="16" t="s">
        <v>11</v>
      </c>
      <c r="B12" s="17" t="n">
        <v>49</v>
      </c>
      <c r="C12" s="17" t="n">
        <v>33</v>
      </c>
      <c r="D12" s="18" t="n">
        <f aca="false">B12/(B12+C12)</f>
        <v>0.597560975609756</v>
      </c>
      <c r="E12" s="17" t="n">
        <v>1432</v>
      </c>
      <c r="F12" s="17" t="n">
        <v>1958</v>
      </c>
      <c r="G12" s="17" t="n">
        <v>0.731</v>
      </c>
      <c r="H12" s="19" t="n">
        <f aca="false">G12-'NBA Totals'!D12</f>
        <v>-0.021252252252252</v>
      </c>
      <c r="I12" s="20" t="n">
        <f aca="false">F12-'NBA Totals'!G12</f>
        <v>260.066666666667</v>
      </c>
    </row>
    <row r="13" customFormat="false" ht="25.6" hidden="false" customHeight="false" outlineLevel="0" collapsed="false">
      <c r="A13" s="16" t="s">
        <v>12</v>
      </c>
      <c r="B13" s="17" t="n">
        <v>22</v>
      </c>
      <c r="C13" s="17" t="n">
        <v>44</v>
      </c>
      <c r="D13" s="18" t="n">
        <f aca="false">B13/(B13+C13)</f>
        <v>0.333333333333333</v>
      </c>
      <c r="E13" s="17" t="n">
        <v>1113</v>
      </c>
      <c r="F13" s="17" t="n">
        <v>1433</v>
      </c>
      <c r="G13" s="17" t="n">
        <v>0.777</v>
      </c>
      <c r="H13" s="19" t="n">
        <f aca="false">G13-'NBA Totals'!D13</f>
        <v>0.0258888888888891</v>
      </c>
      <c r="I13" s="20" t="n">
        <f aca="false">F13-'NBA Totals'!G13</f>
        <v>46.8666666666666</v>
      </c>
    </row>
    <row r="14" customFormat="false" ht="25.6" hidden="false" customHeight="false" outlineLevel="0" collapsed="false">
      <c r="A14" s="16" t="s">
        <v>13</v>
      </c>
      <c r="B14" s="17" t="n">
        <v>24</v>
      </c>
      <c r="C14" s="17" t="n">
        <v>58</v>
      </c>
      <c r="D14" s="18" t="n">
        <f aca="false">B14/(B14+C14)</f>
        <v>0.292682926829268</v>
      </c>
      <c r="E14" s="17" t="n">
        <v>1427</v>
      </c>
      <c r="F14" s="17" t="n">
        <v>1881</v>
      </c>
      <c r="G14" s="17" t="n">
        <v>0.759</v>
      </c>
      <c r="H14" s="19" t="n">
        <f aca="false">G14-'NBA Totals'!D14</f>
        <v>-0.00329508196721295</v>
      </c>
      <c r="I14" s="20" t="n">
        <f aca="false">F14-'NBA Totals'!G14</f>
        <v>11.0333333333333</v>
      </c>
    </row>
    <row r="15" customFormat="false" ht="25.6" hidden="false" customHeight="false" outlineLevel="0" collapsed="false">
      <c r="A15" s="16" t="s">
        <v>14</v>
      </c>
      <c r="B15" s="17" t="n">
        <v>12</v>
      </c>
      <c r="C15" s="17" t="n">
        <v>70</v>
      </c>
      <c r="D15" s="18" t="n">
        <f aca="false">B15/(B15+C15)</f>
        <v>0.146341463414634</v>
      </c>
      <c r="E15" s="17" t="n">
        <v>1572</v>
      </c>
      <c r="F15" s="17" t="n">
        <v>2015</v>
      </c>
      <c r="G15" s="17" t="n">
        <v>0.78</v>
      </c>
      <c r="H15" s="19" t="n">
        <f aca="false">G15-'NBA Totals'!D15</f>
        <v>0.0208163265306121</v>
      </c>
      <c r="I15" s="20" t="n">
        <f aca="false">F15-'NBA Totals'!G15</f>
        <v>134.666666666667</v>
      </c>
    </row>
    <row r="16" customFormat="false" ht="25.6" hidden="false" customHeight="false" outlineLevel="0" collapsed="false">
      <c r="A16" s="16" t="s">
        <v>15</v>
      </c>
      <c r="B16" s="17" t="n">
        <v>34</v>
      </c>
      <c r="C16" s="17" t="n">
        <v>48</v>
      </c>
      <c r="D16" s="18" t="n">
        <f aca="false">B16/(B16+C16)</f>
        <v>0.414634146341463</v>
      </c>
      <c r="E16" s="17" t="n">
        <v>1542</v>
      </c>
      <c r="F16" s="17" t="n">
        <v>1980</v>
      </c>
      <c r="G16" s="17" t="n">
        <v>0.779</v>
      </c>
      <c r="H16" s="19" t="n">
        <f aca="false">G16-'NBA Totals'!D16</f>
        <v>0.00572064777327908</v>
      </c>
      <c r="I16" s="20" t="n">
        <f aca="false">F16-'NBA Totals'!G16</f>
        <v>67.7000000000001</v>
      </c>
    </row>
    <row r="17" customFormat="false" ht="25.6" hidden="false" customHeight="false" outlineLevel="0" collapsed="false">
      <c r="A17" s="16" t="s">
        <v>16</v>
      </c>
      <c r="B17" s="17" t="n">
        <v>34</v>
      </c>
      <c r="C17" s="17" t="n">
        <v>48</v>
      </c>
      <c r="D17" s="18" t="n">
        <f aca="false">B17/(B17+C17)</f>
        <v>0.414634146341463</v>
      </c>
      <c r="E17" s="17" t="n">
        <v>1647</v>
      </c>
      <c r="F17" s="17" t="n">
        <v>2237</v>
      </c>
      <c r="G17" s="17" t="n">
        <v>0.736</v>
      </c>
      <c r="H17" s="19" t="n">
        <f aca="false">G17-'NBA Totals'!D17</f>
        <v>-0.019020080321285</v>
      </c>
      <c r="I17" s="20" t="n">
        <f aca="false">F17-'NBA Totals'!G17</f>
        <v>316.2</v>
      </c>
    </row>
    <row r="18" customFormat="false" ht="25.6" hidden="false" customHeight="false" outlineLevel="0" collapsed="false">
      <c r="A18" s="16" t="s">
        <v>17</v>
      </c>
      <c r="B18" s="17" t="n">
        <v>41</v>
      </c>
      <c r="C18" s="17" t="n">
        <v>41</v>
      </c>
      <c r="D18" s="18" t="n">
        <f aca="false">B18/(B18+C18)</f>
        <v>0.5</v>
      </c>
      <c r="E18" s="17" t="n">
        <v>1566</v>
      </c>
      <c r="F18" s="17" t="n">
        <v>2153</v>
      </c>
      <c r="G18" s="17" t="n">
        <v>0.727</v>
      </c>
      <c r="H18" s="19" t="n">
        <f aca="false">G18-'NBA Totals'!D18</f>
        <v>-0.0239578544061301</v>
      </c>
      <c r="I18" s="20" t="n">
        <f aca="false">F18-'NBA Totals'!G18</f>
        <v>146.966666666667</v>
      </c>
    </row>
    <row r="19" customFormat="false" ht="25.6" hidden="false" customHeight="false" outlineLevel="0" collapsed="false">
      <c r="A19" s="16" t="s">
        <v>18</v>
      </c>
      <c r="B19" s="17" t="n">
        <v>49</v>
      </c>
      <c r="C19" s="17" t="n">
        <v>33</v>
      </c>
      <c r="D19" s="18" t="n">
        <f aca="false">B19/(B19+C19)</f>
        <v>0.597560975609756</v>
      </c>
      <c r="E19" s="17" t="n">
        <v>1658</v>
      </c>
      <c r="F19" s="17" t="n">
        <v>2187</v>
      </c>
      <c r="G19" s="17" t="n">
        <v>0.758</v>
      </c>
      <c r="H19" s="19" t="n">
        <f aca="false">G19-'NBA Totals'!D19</f>
        <v>0.012752851711027</v>
      </c>
      <c r="I19" s="20" t="n">
        <f aca="false">F19-'NBA Totals'!G19</f>
        <v>158.366666666667</v>
      </c>
    </row>
    <row r="20" customFormat="false" ht="25.6" hidden="false" customHeight="false" outlineLevel="0" collapsed="false">
      <c r="A20" s="16" t="s">
        <v>19</v>
      </c>
      <c r="B20" s="17" t="n">
        <v>42</v>
      </c>
      <c r="C20" s="17" t="n">
        <v>40</v>
      </c>
      <c r="D20" s="18" t="n">
        <f aca="false">B20/(B20+C20)</f>
        <v>0.51219512195122</v>
      </c>
      <c r="E20" s="17" t="n">
        <v>1555</v>
      </c>
      <c r="F20" s="17" t="n">
        <v>2039</v>
      </c>
      <c r="G20" s="17" t="n">
        <v>0.763</v>
      </c>
      <c r="H20" s="19" t="n">
        <f aca="false">G20-'NBA Totals'!D20</f>
        <v>0.00821072796934896</v>
      </c>
      <c r="I20" s="20" t="n">
        <f aca="false">F20-'NBA Totals'!G20</f>
        <v>44.8333333333333</v>
      </c>
    </row>
    <row r="21" customFormat="false" ht="25.6" hidden="false" customHeight="false" outlineLevel="0" collapsed="false">
      <c r="A21" s="16" t="s">
        <v>20</v>
      </c>
      <c r="B21" s="17" t="n">
        <v>47</v>
      </c>
      <c r="C21" s="17" t="n">
        <v>35</v>
      </c>
      <c r="D21" s="18" t="n">
        <f aca="false">B21/(B21+C21)</f>
        <v>0.573170731707317</v>
      </c>
      <c r="E21" s="17" t="n">
        <v>1398</v>
      </c>
      <c r="F21" s="17" t="n">
        <v>1856</v>
      </c>
      <c r="G21" s="17" t="n">
        <v>0.753</v>
      </c>
      <c r="H21" s="19" t="n">
        <f aca="false">G21-'NBA Totals'!D21</f>
        <v>0.000933884297520948</v>
      </c>
      <c r="I21" s="20" t="n">
        <f aca="false">F21-'NBA Totals'!G21</f>
        <v>-58.6896551724137</v>
      </c>
    </row>
    <row r="22" customFormat="false" ht="25.6" hidden="false" customHeight="false" outlineLevel="0" collapsed="false">
      <c r="A22" s="16" t="s">
        <v>21</v>
      </c>
      <c r="B22" s="17" t="n">
        <v>49</v>
      </c>
      <c r="C22" s="17" t="n">
        <v>33</v>
      </c>
      <c r="D22" s="18" t="n">
        <f aca="false">B22/(B22+C22)</f>
        <v>0.597560975609756</v>
      </c>
      <c r="E22" s="17" t="n">
        <v>1662</v>
      </c>
      <c r="F22" s="17" t="n">
        <v>2195</v>
      </c>
      <c r="G22" s="17" t="n">
        <v>0.757</v>
      </c>
      <c r="H22" s="19" t="n">
        <f aca="false">G22-'NBA Totals'!D22</f>
        <v>-0.00119672131147497</v>
      </c>
      <c r="I22" s="20" t="n">
        <f aca="false">F22-'NBA Totals'!G22</f>
        <v>262.793103448276</v>
      </c>
    </row>
    <row r="23" customFormat="false" ht="25.6" hidden="false" customHeight="false" outlineLevel="0" collapsed="false">
      <c r="A23" s="16" t="s">
        <v>22</v>
      </c>
      <c r="B23" s="17" t="n">
        <v>52</v>
      </c>
      <c r="C23" s="17" t="n">
        <v>30</v>
      </c>
      <c r="D23" s="18" t="n">
        <f aca="false">B23/(B23+C23)</f>
        <v>0.634146341463415</v>
      </c>
      <c r="E23" s="17" t="n">
        <v>1402</v>
      </c>
      <c r="F23" s="17" t="n">
        <v>1907</v>
      </c>
      <c r="G23" s="17" t="n">
        <v>0.735</v>
      </c>
      <c r="H23" s="19" t="n">
        <f aca="false">G23-'NBA Totals'!D23</f>
        <v>-0.017100840336134</v>
      </c>
      <c r="I23" s="20" t="n">
        <f aca="false">F23-'NBA Totals'!G23</f>
        <v>86.3103448275863</v>
      </c>
    </row>
    <row r="24" customFormat="false" ht="25.6" hidden="false" customHeight="false" outlineLevel="0" collapsed="false">
      <c r="A24" s="16" t="s">
        <v>23</v>
      </c>
      <c r="B24" s="17" t="n">
        <v>26</v>
      </c>
      <c r="C24" s="17" t="n">
        <v>56</v>
      </c>
      <c r="D24" s="18" t="n">
        <f aca="false">B24/(B24+C24)</f>
        <v>0.317073170731707</v>
      </c>
      <c r="E24" s="17" t="n">
        <v>1629</v>
      </c>
      <c r="F24" s="17" t="n">
        <v>2146</v>
      </c>
      <c r="G24" s="17" t="n">
        <v>0.759</v>
      </c>
      <c r="H24" s="19" t="n">
        <f aca="false">G24-'NBA Totals'!D24</f>
        <v>0.012012048192771</v>
      </c>
      <c r="I24" s="20" t="n">
        <f aca="false">F24-'NBA Totals'!G24</f>
        <v>290.758620689655</v>
      </c>
    </row>
    <row r="25" customFormat="false" ht="25.6" hidden="false" customHeight="false" outlineLevel="0" collapsed="false">
      <c r="A25" s="16" t="s">
        <v>24</v>
      </c>
      <c r="B25" s="17" t="n">
        <v>31</v>
      </c>
      <c r="C25" s="17" t="n">
        <v>51</v>
      </c>
      <c r="D25" s="18" t="n">
        <f aca="false">B25/(B25+C25)</f>
        <v>0.378048780487805</v>
      </c>
      <c r="E25" s="17" t="n">
        <v>1601</v>
      </c>
      <c r="F25" s="17" t="n">
        <v>2041</v>
      </c>
      <c r="G25" s="17" t="n">
        <v>0.784</v>
      </c>
      <c r="H25" s="19" t="n">
        <f aca="false">G25-'NBA Totals'!D25</f>
        <v>0.03301185770751</v>
      </c>
      <c r="I25" s="20" t="n">
        <f aca="false">F25-'NBA Totals'!G25</f>
        <v>140.344827586207</v>
      </c>
    </row>
    <row r="26" customFormat="false" ht="25.6" hidden="false" customHeight="false" outlineLevel="0" collapsed="false">
      <c r="A26" s="16" t="s">
        <v>27</v>
      </c>
      <c r="B26" s="17" t="n">
        <v>16</v>
      </c>
      <c r="C26" s="17" t="n">
        <v>34</v>
      </c>
      <c r="D26" s="18" t="n">
        <f aca="false">B26/(B26+C26)</f>
        <v>0.32</v>
      </c>
      <c r="E26" s="17" t="n">
        <v>962</v>
      </c>
      <c r="F26" s="17" t="n">
        <v>1251</v>
      </c>
      <c r="G26" s="17" t="n">
        <v>0.769</v>
      </c>
      <c r="H26" s="19" t="n">
        <f aca="false">G26-'NBA Totals'!D26</f>
        <v>0.0403178294573641</v>
      </c>
      <c r="I26" s="20" t="n">
        <f aca="false">F26-'NBA Totals'!G26</f>
        <v>33.7241379310344</v>
      </c>
    </row>
    <row r="27" customFormat="false" ht="25.6" hidden="false" customHeight="false" outlineLevel="0" collapsed="false">
      <c r="A27" s="16" t="s">
        <v>30</v>
      </c>
      <c r="B27" s="17" t="n">
        <v>43</v>
      </c>
      <c r="C27" s="17" t="n">
        <v>39</v>
      </c>
      <c r="D27" s="18" t="n">
        <f aca="false">B27/(B27+C27)</f>
        <v>0.524390243902439</v>
      </c>
      <c r="E27" s="17" t="n">
        <v>1750</v>
      </c>
      <c r="F27" s="17" t="n">
        <v>2351</v>
      </c>
      <c r="G27" s="17" t="n">
        <v>0.744</v>
      </c>
      <c r="H27" s="19" t="n">
        <f aca="false">G27-'NBA Totals'!D27</f>
        <v>0.006357414448669</v>
      </c>
      <c r="I27" s="20" t="n">
        <f aca="false">F27-'NBA Totals'!G27</f>
        <v>351.862068965517</v>
      </c>
    </row>
    <row r="28" customFormat="false" ht="25.6" hidden="false" customHeight="false" outlineLevel="0" collapsed="false">
      <c r="A28" s="16" t="s">
        <v>31</v>
      </c>
      <c r="B28" s="17" t="n">
        <v>26</v>
      </c>
      <c r="C28" s="17" t="n">
        <v>56</v>
      </c>
      <c r="D28" s="18" t="n">
        <f aca="false">B28/(B28+C28)</f>
        <v>0.317073170731707</v>
      </c>
      <c r="E28" s="17" t="n">
        <v>1502</v>
      </c>
      <c r="F28" s="17" t="n">
        <v>2031</v>
      </c>
      <c r="G28" s="17" t="n">
        <v>0.74</v>
      </c>
      <c r="H28" s="19" t="n">
        <f aca="false">G28-'NBA Totals'!D28</f>
        <v>0.000869565217391011</v>
      </c>
      <c r="I28" s="20" t="n">
        <f aca="false">F28-'NBA Totals'!G28</f>
        <v>86</v>
      </c>
    </row>
    <row r="29" customFormat="false" ht="25.6" hidden="false" customHeight="false" outlineLevel="0" collapsed="false">
      <c r="A29" s="16" t="s">
        <v>32</v>
      </c>
      <c r="B29" s="17" t="n">
        <v>30</v>
      </c>
      <c r="C29" s="17" t="n">
        <v>52</v>
      </c>
      <c r="D29" s="18" t="n">
        <f aca="false">B29/(B29+C29)</f>
        <v>0.365853658536585</v>
      </c>
      <c r="E29" s="17" t="n">
        <v>1672</v>
      </c>
      <c r="F29" s="17" t="n">
        <v>2244</v>
      </c>
      <c r="G29" s="17" t="n">
        <v>0.745</v>
      </c>
      <c r="H29" s="19" t="n">
        <f aca="false">G29-'NBA Totals'!D29</f>
        <v>0.00636363636363602</v>
      </c>
      <c r="I29" s="20" t="n">
        <f aca="false">F29-'NBA Totals'!G29</f>
        <v>233.172413793104</v>
      </c>
    </row>
    <row r="30" customFormat="false" ht="25.6" hidden="false" customHeight="false" outlineLevel="0" collapsed="false">
      <c r="A30" s="16" t="s">
        <v>33</v>
      </c>
      <c r="B30" s="17" t="n">
        <v>30</v>
      </c>
      <c r="C30" s="17" t="n">
        <v>52</v>
      </c>
      <c r="D30" s="18" t="n">
        <f aca="false">B30/(B30+C30)</f>
        <v>0.365853658536585</v>
      </c>
      <c r="E30" s="17" t="n">
        <v>1750</v>
      </c>
      <c r="F30" s="17" t="n">
        <v>2305</v>
      </c>
      <c r="G30" s="17" t="n">
        <v>0.759</v>
      </c>
      <c r="H30" s="19" t="n">
        <f aca="false">G30-'NBA Totals'!D30</f>
        <v>0.024682656826568</v>
      </c>
      <c r="I30" s="20" t="n">
        <f aca="false">F30-'NBA Totals'!G30</f>
        <v>236.777777777778</v>
      </c>
    </row>
    <row r="31" customFormat="false" ht="25.6" hidden="false" customHeight="false" outlineLevel="0" collapsed="false">
      <c r="A31" s="16" t="s">
        <v>34</v>
      </c>
      <c r="B31" s="17" t="n">
        <v>45</v>
      </c>
      <c r="C31" s="17" t="n">
        <v>37</v>
      </c>
      <c r="D31" s="18" t="n">
        <f aca="false">B31/(B31+C31)</f>
        <v>0.548780487804878</v>
      </c>
      <c r="E31" s="21" t="n">
        <v>1900</v>
      </c>
      <c r="F31" s="21" t="n">
        <v>2495</v>
      </c>
      <c r="G31" s="17" t="n">
        <v>0.762</v>
      </c>
      <c r="H31" s="19" t="n">
        <f aca="false">G31-'NBA Totals'!D31</f>
        <v>0.025157894736842</v>
      </c>
      <c r="I31" s="20" t="n">
        <f aca="false">F31-'NBA Totals'!G31</f>
        <v>452.62962962963</v>
      </c>
    </row>
    <row r="32" customFormat="false" ht="25.6" hidden="false" customHeight="false" outlineLevel="0" collapsed="false">
      <c r="A32" s="16" t="s">
        <v>35</v>
      </c>
      <c r="B32" s="17" t="n">
        <v>43</v>
      </c>
      <c r="C32" s="17" t="n">
        <v>39</v>
      </c>
      <c r="D32" s="18" t="n">
        <f aca="false">B32/(B32+C32)</f>
        <v>0.524390243902439</v>
      </c>
      <c r="E32" s="17" t="n">
        <v>1732</v>
      </c>
      <c r="F32" s="17" t="n">
        <v>2258</v>
      </c>
      <c r="G32" s="17" t="n">
        <v>0.767</v>
      </c>
      <c r="H32" s="19" t="n">
        <f aca="false">G32-'NBA Totals'!D32</f>
        <v>0.012487364620939</v>
      </c>
      <c r="I32" s="20" t="n">
        <f aca="false">F32-'NBA Totals'!G32</f>
        <v>150.222222222222</v>
      </c>
    </row>
    <row r="33" customFormat="false" ht="25.6" hidden="false" customHeight="false" outlineLevel="0" collapsed="false">
      <c r="A33" s="16" t="s">
        <v>36</v>
      </c>
      <c r="B33" s="17" t="n">
        <v>40</v>
      </c>
      <c r="C33" s="17" t="n">
        <v>42</v>
      </c>
      <c r="D33" s="18" t="n">
        <f aca="false">B33/(B33+C33)</f>
        <v>0.487804878048781</v>
      </c>
      <c r="E33" s="17" t="n">
        <v>1471</v>
      </c>
      <c r="F33" s="17" t="n">
        <v>2009</v>
      </c>
      <c r="G33" s="17" t="n">
        <v>0.732</v>
      </c>
      <c r="H33" s="19" t="n">
        <f aca="false">G33-'NBA Totals'!D33</f>
        <v>-0.0245543071161051</v>
      </c>
      <c r="I33" s="20" t="n">
        <f aca="false">F33-'NBA Totals'!G33</f>
        <v>-10.2592592592594</v>
      </c>
    </row>
    <row r="34" customFormat="false" ht="25.6" hidden="false" customHeight="false" outlineLevel="0" collapsed="false">
      <c r="A34" s="16" t="s">
        <v>37</v>
      </c>
      <c r="B34" s="17" t="n">
        <v>26</v>
      </c>
      <c r="C34" s="17" t="n">
        <v>56</v>
      </c>
      <c r="D34" s="18" t="n">
        <f aca="false">B34/(B34+C34)</f>
        <v>0.317073170731707</v>
      </c>
      <c r="E34" s="17" t="n">
        <v>1658</v>
      </c>
      <c r="F34" s="17" t="n">
        <v>2245</v>
      </c>
      <c r="G34" s="17" t="n">
        <v>0.739</v>
      </c>
      <c r="H34" s="19" t="n">
        <f aca="false">G34-'NBA Totals'!D34</f>
        <v>-0.024440860215054</v>
      </c>
      <c r="I34" s="20" t="n">
        <f aca="false">F34-'NBA Totals'!G34</f>
        <v>137.148148148148</v>
      </c>
    </row>
    <row r="35" customFormat="false" ht="25.6" hidden="false" customHeight="false" outlineLevel="0" collapsed="false">
      <c r="A35" s="16" t="s">
        <v>38</v>
      </c>
      <c r="B35" s="17" t="n">
        <v>17</v>
      </c>
      <c r="C35" s="17" t="n">
        <v>65</v>
      </c>
      <c r="D35" s="18" t="n">
        <f aca="false">B35/(B35+C35)</f>
        <v>0.207317073170732</v>
      </c>
      <c r="E35" s="17" t="n">
        <v>1754</v>
      </c>
      <c r="F35" s="17" t="n">
        <v>2350</v>
      </c>
      <c r="G35" s="17" t="n">
        <v>0.746</v>
      </c>
      <c r="H35" s="19" t="n">
        <f aca="false">G35-'NBA Totals'!D35</f>
        <v>-0.018912280701754</v>
      </c>
      <c r="I35" s="20" t="n">
        <f aca="false">F35-'NBA Totals'!G35</f>
        <v>262.444444444444</v>
      </c>
    </row>
    <row r="36" customFormat="false" ht="25.6" hidden="false" customHeight="false" outlineLevel="0" collapsed="false">
      <c r="A36" s="16" t="s">
        <v>39</v>
      </c>
      <c r="B36" s="17" t="n">
        <v>26</v>
      </c>
      <c r="C36" s="17" t="n">
        <v>56</v>
      </c>
      <c r="D36" s="18" t="n">
        <f aca="false">B36/(B36+C36)</f>
        <v>0.317073170731707</v>
      </c>
      <c r="E36" s="17" t="n">
        <v>1653</v>
      </c>
      <c r="F36" s="17" t="n">
        <v>2260</v>
      </c>
      <c r="G36" s="17" t="n">
        <v>0.731</v>
      </c>
      <c r="H36" s="19" t="n">
        <f aca="false">G36-'NBA Totals'!D36</f>
        <v>-0.0363611111111111</v>
      </c>
      <c r="I36" s="20" t="n">
        <f aca="false">F36-'NBA Totals'!G36</f>
        <v>169.56</v>
      </c>
    </row>
    <row r="37" customFormat="false" ht="25.6" hidden="false" customHeight="false" outlineLevel="0" collapsed="false">
      <c r="A37" s="16" t="s">
        <v>40</v>
      </c>
      <c r="B37" s="17" t="n">
        <v>19</v>
      </c>
      <c r="C37" s="17" t="n">
        <v>63</v>
      </c>
      <c r="D37" s="18" t="n">
        <f aca="false">B37/(B37+C37)</f>
        <v>0.231707317073171</v>
      </c>
      <c r="E37" s="17" t="n">
        <v>1682</v>
      </c>
      <c r="F37" s="17" t="n">
        <v>2308</v>
      </c>
      <c r="G37" s="17" t="n">
        <v>0.729</v>
      </c>
      <c r="H37" s="19" t="n">
        <f aca="false">G37-'NBA Totals'!D37</f>
        <v>-0.037323024054983</v>
      </c>
      <c r="I37" s="20" t="n">
        <f aca="false">F37-'NBA Totals'!G37</f>
        <v>138.04347826087</v>
      </c>
    </row>
    <row r="38" customFormat="false" ht="25.6" hidden="false" customHeight="false" outlineLevel="0" collapsed="false">
      <c r="A38" s="16" t="s">
        <v>41</v>
      </c>
      <c r="B38" s="17" t="n">
        <v>24</v>
      </c>
      <c r="C38" s="17" t="n">
        <v>58</v>
      </c>
      <c r="D38" s="18" t="n">
        <f aca="false">B38/(B38+C38)</f>
        <v>0.292682926829268</v>
      </c>
      <c r="E38" s="17" t="n">
        <v>2000</v>
      </c>
      <c r="F38" s="17" t="n">
        <v>2607</v>
      </c>
      <c r="G38" s="17" t="n">
        <v>0.767</v>
      </c>
      <c r="H38" s="19" t="n">
        <f aca="false">G38-'NBA Totals'!D38</f>
        <v>0.006344262295082</v>
      </c>
      <c r="I38" s="20" t="n">
        <f aca="false">F38-'NBA Totals'!G38</f>
        <v>322</v>
      </c>
    </row>
    <row r="39" customFormat="false" ht="25.6" hidden="false" customHeight="false" outlineLevel="0" collapsed="false">
      <c r="A39" s="16" t="s">
        <v>42</v>
      </c>
      <c r="B39" s="17" t="n">
        <v>39</v>
      </c>
      <c r="C39" s="17" t="n">
        <v>43</v>
      </c>
      <c r="D39" s="18" t="n">
        <f aca="false">B39/(B39+C39)</f>
        <v>0.475609756097561</v>
      </c>
      <c r="E39" s="17" t="n">
        <v>1810</v>
      </c>
      <c r="F39" s="17" t="n">
        <v>2396</v>
      </c>
      <c r="G39" s="17" t="n">
        <v>0.755</v>
      </c>
      <c r="H39" s="19" t="n">
        <f aca="false">G39-'NBA Totals'!D39</f>
        <v>-0.000775577557756035</v>
      </c>
      <c r="I39" s="20" t="n">
        <f aca="false">F39-'NBA Totals'!G39</f>
        <v>124</v>
      </c>
    </row>
    <row r="40" customFormat="false" ht="25.6" hidden="false" customHeight="false" outlineLevel="0" collapsed="false">
      <c r="A40" s="16" t="s">
        <v>43</v>
      </c>
      <c r="B40" s="17" t="n">
        <v>42</v>
      </c>
      <c r="C40" s="17" t="n">
        <v>40</v>
      </c>
      <c r="D40" s="18" t="n">
        <f aca="false">B40/(B40+C40)</f>
        <v>0.51219512195122</v>
      </c>
      <c r="E40" s="17" t="n">
        <v>1631</v>
      </c>
      <c r="F40" s="17" t="n">
        <v>2237</v>
      </c>
      <c r="G40" s="17" t="n">
        <v>0.729</v>
      </c>
      <c r="H40" s="19" t="n">
        <f aca="false">G40-'NBA Totals'!D40</f>
        <v>-0.032904761904762</v>
      </c>
      <c r="I40" s="20" t="n">
        <f aca="false">F40-'NBA Totals'!G40</f>
        <v>39.2608695652175</v>
      </c>
    </row>
    <row r="41" customFormat="false" ht="25.6" hidden="false" customHeight="false" outlineLevel="0" collapsed="false">
      <c r="A41" s="16" t="s">
        <v>44</v>
      </c>
      <c r="B41" s="17" t="n">
        <v>45</v>
      </c>
      <c r="C41" s="17" t="n">
        <v>37</v>
      </c>
      <c r="D41" s="18" t="n">
        <f aca="false">B41/(B41+C41)</f>
        <v>0.548780487804878</v>
      </c>
      <c r="E41" s="17" t="n">
        <v>1742</v>
      </c>
      <c r="F41" s="17" t="n">
        <v>2488</v>
      </c>
      <c r="G41" s="17" t="n">
        <v>0.7</v>
      </c>
      <c r="H41" s="19" t="n">
        <f aca="false">G41-'NBA Totals'!D41</f>
        <v>-0.0609427609427611</v>
      </c>
      <c r="I41" s="20" t="n">
        <f aca="false">F41-'NBA Totals'!G41</f>
        <v>277.521739130435</v>
      </c>
    </row>
    <row r="42" customFormat="false" ht="25.6" hidden="false" customHeight="false" outlineLevel="0" collapsed="false">
      <c r="A42" s="16" t="s">
        <v>45</v>
      </c>
      <c r="B42" s="17" t="n">
        <v>49</v>
      </c>
      <c r="C42" s="17" t="n">
        <v>33</v>
      </c>
      <c r="D42" s="18" t="n">
        <f aca="false">B42/(B42+C42)</f>
        <v>0.597560975609756</v>
      </c>
      <c r="E42" s="17" t="n">
        <v>1622</v>
      </c>
      <c r="F42" s="17" t="n">
        <v>2301</v>
      </c>
      <c r="G42" s="17" t="n">
        <v>0.705</v>
      </c>
      <c r="H42" s="19" t="n">
        <f aca="false">G42-'NBA Totals'!D42</f>
        <v>-0.0335159010600711</v>
      </c>
      <c r="I42" s="20" t="n">
        <f aca="false">F42-'NBA Totals'!G42</f>
        <v>201.869565217391</v>
      </c>
    </row>
    <row r="43" customFormat="false" ht="25.6" hidden="false" customHeight="false" outlineLevel="0" collapsed="false">
      <c r="A43" s="16" t="s">
        <v>46</v>
      </c>
      <c r="B43" s="17" t="n">
        <v>44</v>
      </c>
      <c r="C43" s="17" t="n">
        <v>38</v>
      </c>
      <c r="D43" s="18" t="n">
        <f aca="false">B43/(B43+C43)</f>
        <v>0.536585365853659</v>
      </c>
      <c r="E43" s="17" t="n">
        <v>1714</v>
      </c>
      <c r="F43" s="17" t="n">
        <v>2354</v>
      </c>
      <c r="G43" s="17" t="n">
        <v>0.728</v>
      </c>
      <c r="H43" s="19" t="n">
        <f aca="false">G43-'NBA Totals'!D43</f>
        <v>-0.016755244755245</v>
      </c>
      <c r="I43" s="20" t="n">
        <f aca="false">F43-'NBA Totals'!G43</f>
        <v>224.739130434783</v>
      </c>
    </row>
    <row r="44" customFormat="false" ht="25.6" hidden="false" customHeight="false" outlineLevel="0" collapsed="false">
      <c r="A44" s="16" t="s">
        <v>47</v>
      </c>
      <c r="B44" s="17" t="n">
        <v>24</v>
      </c>
      <c r="C44" s="17" t="n">
        <v>58</v>
      </c>
      <c r="D44" s="18" t="n">
        <f aca="false">B44/(B44+C44)</f>
        <v>0.292682926829268</v>
      </c>
      <c r="E44" s="17" t="n">
        <v>1780</v>
      </c>
      <c r="F44" s="17" t="n">
        <v>2371</v>
      </c>
      <c r="G44" s="17" t="n">
        <v>0.751</v>
      </c>
      <c r="H44" s="19" t="n">
        <f aca="false">G44-'NBA Totals'!D44</f>
        <v>0.000134948096885967</v>
      </c>
      <c r="I44" s="20" t="n">
        <f aca="false">F44-'NBA Totals'!G44</f>
        <v>219.565217391305</v>
      </c>
    </row>
    <row r="45" customFormat="false" ht="25.6" hidden="false" customHeight="false" outlineLevel="0" collapsed="false">
      <c r="A45" s="16" t="s">
        <v>48</v>
      </c>
      <c r="B45" s="17" t="n">
        <v>34</v>
      </c>
      <c r="C45" s="17" t="n">
        <v>48</v>
      </c>
      <c r="D45" s="18" t="n">
        <f aca="false">B45/(B45+C45)</f>
        <v>0.414634146341463</v>
      </c>
      <c r="E45" s="17" t="n">
        <v>1882</v>
      </c>
      <c r="F45" s="17" t="n">
        <v>2406</v>
      </c>
      <c r="G45" s="17" t="n">
        <v>0.782</v>
      </c>
      <c r="H45" s="19" t="n">
        <f aca="false">G45-'NBA Totals'!D45</f>
        <v>0.015812949640288</v>
      </c>
      <c r="I45" s="20" t="n">
        <f aca="false">F45-'NBA Totals'!G45</f>
        <v>336.227272727273</v>
      </c>
    </row>
    <row r="46" customFormat="false" ht="25.6" hidden="false" customHeight="false" outlineLevel="0" collapsed="false">
      <c r="A46" s="16" t="s">
        <v>49</v>
      </c>
      <c r="B46" s="17" t="n">
        <v>37</v>
      </c>
      <c r="C46" s="17" t="n">
        <v>45</v>
      </c>
      <c r="D46" s="18" t="n">
        <f aca="false">B46/(B46+C46)</f>
        <v>0.451219512195122</v>
      </c>
      <c r="E46" s="17" t="n">
        <v>1904</v>
      </c>
      <c r="F46" s="17" t="n">
        <v>2613</v>
      </c>
      <c r="G46" s="17" t="n">
        <v>0.729</v>
      </c>
      <c r="H46" s="19" t="n">
        <f aca="false">G46-'NBA Totals'!D46</f>
        <v>-0.023650176678445</v>
      </c>
      <c r="I46" s="20" t="n">
        <f aca="false">F46-'NBA Totals'!G46</f>
        <v>503.681818181818</v>
      </c>
    </row>
    <row r="47" customFormat="false" ht="25.6" hidden="false" customHeight="false" outlineLevel="0" collapsed="false">
      <c r="A47" s="16" t="s">
        <v>50</v>
      </c>
      <c r="B47" s="17" t="n">
        <v>24</v>
      </c>
      <c r="C47" s="17" t="n">
        <v>58</v>
      </c>
      <c r="D47" s="18" t="n">
        <f aca="false">B47/(B47+C47)</f>
        <v>0.292682926829268</v>
      </c>
      <c r="E47" s="17" t="n">
        <v>1652</v>
      </c>
      <c r="F47" s="17" t="n">
        <v>2304</v>
      </c>
      <c r="G47" s="17" t="n">
        <v>0.717</v>
      </c>
      <c r="H47" s="19" t="n">
        <f aca="false">G47-'NBA Totals'!D47</f>
        <v>-0.0365211267605631</v>
      </c>
      <c r="I47" s="20" t="n">
        <f aca="false">F47-'NBA Totals'!G47</f>
        <v>189.590909090909</v>
      </c>
    </row>
    <row r="48" customFormat="false" ht="25.6" hidden="false" customHeight="false" outlineLevel="0" collapsed="false">
      <c r="A48" s="16" t="s">
        <v>51</v>
      </c>
      <c r="B48" s="17" t="n">
        <v>22</v>
      </c>
      <c r="C48" s="17" t="n">
        <v>60</v>
      </c>
      <c r="D48" s="18" t="n">
        <f aca="false">B48/(B48+C48)</f>
        <v>0.268292682926829</v>
      </c>
      <c r="E48" s="17" t="n">
        <v>1673</v>
      </c>
      <c r="F48" s="17" t="n">
        <v>2274</v>
      </c>
      <c r="G48" s="17" t="n">
        <v>0.736</v>
      </c>
      <c r="H48" s="19" t="n">
        <f aca="false">G48-'NBA Totals'!D48</f>
        <v>-0.014902527075812</v>
      </c>
      <c r="I48" s="20" t="n">
        <f aca="false">F48-'NBA Totals'!G48</f>
        <v>203.045454545455</v>
      </c>
    </row>
    <row r="49" customFormat="false" ht="25.6" hidden="false" customHeight="false" outlineLevel="0" collapsed="false">
      <c r="A49" s="16" t="s">
        <v>52</v>
      </c>
      <c r="B49" s="17" t="n">
        <v>55</v>
      </c>
      <c r="C49" s="17" t="n">
        <v>29</v>
      </c>
      <c r="D49" s="18" t="n">
        <f aca="false">B49/(B49+C49)</f>
        <v>0.654761904761905</v>
      </c>
      <c r="E49" s="17" t="n">
        <v>1775</v>
      </c>
      <c r="F49" s="17" t="n">
        <v>2333</v>
      </c>
      <c r="G49" s="17" t="n">
        <v>0.761</v>
      </c>
      <c r="H49" s="19" t="n">
        <f aca="false">G49-'NBA Totals'!D49</f>
        <v>0.01007063197026</v>
      </c>
      <c r="I49" s="20" t="n">
        <f aca="false">F49-'NBA Totals'!G49</f>
        <v>-165.166666666667</v>
      </c>
    </row>
    <row r="50" customFormat="false" ht="25.6" hidden="false" customHeight="false" outlineLevel="0" collapsed="false">
      <c r="A50" s="16" t="s">
        <v>53</v>
      </c>
      <c r="B50" s="17" t="n">
        <v>58</v>
      </c>
      <c r="C50" s="17" t="n">
        <v>26</v>
      </c>
      <c r="D50" s="18" t="n">
        <f aca="false">B50/(B50+C50)</f>
        <v>0.690476190476191</v>
      </c>
      <c r="E50" s="17" t="n">
        <v>1501</v>
      </c>
      <c r="F50" s="17" t="n">
        <v>1929</v>
      </c>
      <c r="G50" s="17" t="n">
        <v>0.778</v>
      </c>
      <c r="H50" s="19" t="n">
        <f aca="false">G50-'NBA Totals'!D50</f>
        <v>0.012126984126984</v>
      </c>
      <c r="I50" s="20" t="n">
        <f aca="false">F50-'NBA Totals'!G50</f>
        <v>-383.944444444444</v>
      </c>
    </row>
    <row r="51" customFormat="false" ht="25.6" hidden="false" customHeight="false" outlineLevel="0" collapsed="false">
      <c r="A51" s="16" t="s">
        <v>54</v>
      </c>
      <c r="B51" s="17" t="n">
        <v>55</v>
      </c>
      <c r="C51" s="17" t="n">
        <v>29</v>
      </c>
      <c r="D51" s="18" t="n">
        <f aca="false">B51/(B51+C51)</f>
        <v>0.654761904761905</v>
      </c>
      <c r="E51" s="17" t="n">
        <v>1397</v>
      </c>
      <c r="F51" s="17" t="n">
        <v>1852</v>
      </c>
      <c r="G51" s="17" t="n">
        <v>0.754</v>
      </c>
      <c r="H51" s="19" t="n">
        <f aca="false">G51-'NBA Totals'!D51</f>
        <v>-0.017653543307087</v>
      </c>
      <c r="I51" s="20" t="n">
        <f aca="false">F51-'NBA Totals'!G51</f>
        <v>-477</v>
      </c>
    </row>
    <row r="52" customFormat="false" ht="25.6" hidden="false" customHeight="false" outlineLevel="0" collapsed="false">
      <c r="A52" s="16" t="s">
        <v>55</v>
      </c>
      <c r="B52" s="17" t="n">
        <v>30</v>
      </c>
      <c r="C52" s="17" t="n">
        <v>54</v>
      </c>
      <c r="D52" s="18" t="n">
        <f aca="false">B52/(B52+C52)</f>
        <v>0.357142857142857</v>
      </c>
      <c r="E52" s="17" t="n">
        <v>1851</v>
      </c>
      <c r="F52" s="17" t="n">
        <v>2513</v>
      </c>
      <c r="G52" s="17" t="n">
        <v>0.737</v>
      </c>
      <c r="H52" s="19" t="n">
        <f aca="false">G52-'NBA Totals'!D52</f>
        <v>-0.021893280632411</v>
      </c>
      <c r="I52" s="20" t="n">
        <f aca="false">F52-'NBA Totals'!G52</f>
        <v>82.0588235294117</v>
      </c>
    </row>
    <row r="53" customFormat="false" ht="25.6" hidden="false" customHeight="false" outlineLevel="0" collapsed="false">
      <c r="A53" s="16" t="s">
        <v>56</v>
      </c>
      <c r="B53" s="17" t="n">
        <v>44</v>
      </c>
      <c r="C53" s="17" t="n">
        <v>40</v>
      </c>
      <c r="D53" s="18" t="n">
        <f aca="false">B53/(B53+C53)</f>
        <v>0.523809523809524</v>
      </c>
      <c r="E53" s="17" t="n">
        <v>1990</v>
      </c>
      <c r="F53" s="17" t="n">
        <v>2589</v>
      </c>
      <c r="G53" s="17" t="n">
        <v>0.769</v>
      </c>
      <c r="H53" s="19" t="n">
        <f aca="false">G53-'NBA Totals'!D53</f>
        <v>0.022205128205128</v>
      </c>
      <c r="I53" s="20" t="n">
        <f aca="false">F53-'NBA Totals'!G53</f>
        <v>-278</v>
      </c>
    </row>
    <row r="54" customFormat="false" ht="25.6" hidden="false" customHeight="false" outlineLevel="0" collapsed="false">
      <c r="A54" s="16" t="s">
        <v>57</v>
      </c>
      <c r="B54" s="17" t="n">
        <v>40</v>
      </c>
      <c r="C54" s="17" t="n">
        <v>44</v>
      </c>
      <c r="D54" s="18" t="n">
        <f aca="false">B54/(B54+C54)</f>
        <v>0.476190476190476</v>
      </c>
      <c r="E54" s="17" t="n">
        <v>2013</v>
      </c>
      <c r="F54" s="17" t="n">
        <v>2653</v>
      </c>
      <c r="G54" s="17" t="n">
        <v>0.759</v>
      </c>
      <c r="H54" s="19" t="n">
        <f aca="false">G54-'NBA Totals'!D54</f>
        <v>0.015880733944954</v>
      </c>
      <c r="I54" s="20" t="n">
        <f aca="false">F54-'NBA Totals'!G54</f>
        <v>-344.235294117647</v>
      </c>
    </row>
    <row r="55" customFormat="false" ht="25.6" hidden="false" customHeight="false" outlineLevel="0" collapsed="false">
      <c r="A55" s="16" t="s">
        <v>58</v>
      </c>
      <c r="B55" s="17" t="n">
        <v>39</v>
      </c>
      <c r="C55" s="17" t="n">
        <v>45</v>
      </c>
      <c r="D55" s="18" t="n">
        <f aca="false">B55/(B55+C55)</f>
        <v>0.464285714285714</v>
      </c>
      <c r="E55" s="17" t="n">
        <v>1990</v>
      </c>
      <c r="F55" s="17" t="n">
        <v>2826</v>
      </c>
      <c r="G55" s="17" t="n">
        <v>0.704</v>
      </c>
      <c r="H55" s="19" t="n">
        <f aca="false">G55-'NBA Totals'!D55</f>
        <v>-0.046741839762611</v>
      </c>
      <c r="I55" s="20" t="n">
        <f aca="false">F55-'NBA Totals'!G55</f>
        <v>-332</v>
      </c>
    </row>
    <row r="56" customFormat="false" ht="25.6" hidden="false" customHeight="false" outlineLevel="0" collapsed="false">
      <c r="A56" s="16" t="s">
        <v>59</v>
      </c>
      <c r="B56" s="17" t="n">
        <v>17</v>
      </c>
      <c r="C56" s="17" t="n">
        <v>61</v>
      </c>
      <c r="D56" s="18" t="n">
        <f aca="false">B56/(B56+C56)</f>
        <v>0.217948717948718</v>
      </c>
      <c r="E56" s="17" t="n">
        <v>2090</v>
      </c>
      <c r="F56" s="17" t="n">
        <v>2816</v>
      </c>
      <c r="G56" s="17" t="n">
        <v>0.742</v>
      </c>
      <c r="H56" s="19" t="n">
        <f aca="false">G56-'NBA Totals'!D56</f>
        <v>0.027714285714286</v>
      </c>
      <c r="I56" s="20" t="n">
        <f aca="false">F56-'NBA Totals'!G56</f>
        <v>-464.642857142857</v>
      </c>
    </row>
    <row r="57" customFormat="false" ht="25.6" hidden="false" customHeight="false" outlineLevel="0" collapsed="false">
      <c r="A57" s="16" t="s">
        <v>60</v>
      </c>
      <c r="B57" s="17" t="n">
        <v>36</v>
      </c>
      <c r="C57" s="17" t="n">
        <v>42</v>
      </c>
      <c r="D57" s="18" t="n">
        <f aca="false">B57/(B57+C57)</f>
        <v>0.461538461538462</v>
      </c>
      <c r="E57" s="17" t="n">
        <v>2138</v>
      </c>
      <c r="F57" s="17" t="n">
        <v>2876</v>
      </c>
      <c r="G57" s="17" t="n">
        <v>0.743</v>
      </c>
      <c r="H57" s="19" t="n">
        <f aca="false">G57-'NBA Totals'!D57</f>
        <v>0.023323450134771</v>
      </c>
      <c r="I57" s="20" t="n">
        <f aca="false">F57-'NBA Totals'!G57</f>
        <v>-617.083333333334</v>
      </c>
    </row>
    <row r="58" customFormat="false" ht="25.6" hidden="false" customHeight="false" outlineLevel="0" collapsed="false"/>
    <row r="59" customFormat="false" ht="25.6" hidden="false" customHeight="false" outlineLevel="0" collapsed="false">
      <c r="H59" s="6"/>
    </row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>
      <c r="H78" s="6" t="n">
        <f aca="false">MIN(H1:H75)</f>
        <v>-0.0609427609427611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  <hyperlink ref="A55" r:id="rId55" display="1969-70"/>
    <hyperlink ref="A56" r:id="rId56" display="1968-69"/>
    <hyperlink ref="A57" r:id="rId57" display="1967-68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5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B21" activeCellId="0" sqref="B21"/>
    </sheetView>
  </sheetViews>
  <sheetFormatPr defaultColWidth="11.53515625" defaultRowHeight="24.45" zeroHeight="false" outlineLevelRow="0" outlineLevelCol="0"/>
  <cols>
    <col collapsed="false" customWidth="true" hidden="false" outlineLevel="0" max="1" min="1" style="15" width="15.95"/>
    <col collapsed="false" customWidth="false" hidden="false" outlineLevel="0" max="3" min="2" style="15" width="11.53"/>
    <col collapsed="false" customWidth="true" hidden="false" outlineLevel="0" max="4" min="4" style="15" width="17.08"/>
    <col collapsed="false" customWidth="false" hidden="false" outlineLevel="0" max="7" min="5" style="15" width="11.53"/>
    <col collapsed="false" customWidth="true" hidden="false" outlineLevel="0" max="8" min="8" style="22" width="17.75"/>
    <col collapsed="false" customWidth="true" hidden="false" outlineLevel="0" max="9" min="9" style="22" width="15.85"/>
    <col collapsed="false" customWidth="false" hidden="false" outlineLevel="0" max="16384" min="10" style="15" width="11.53"/>
  </cols>
  <sheetData>
    <row r="1" customFormat="false" ht="25.6" hidden="false" customHeight="false" outlineLevel="0" collapsed="false">
      <c r="A1" s="16" t="s">
        <v>0</v>
      </c>
      <c r="B1" s="17" t="n">
        <v>21</v>
      </c>
      <c r="C1" s="17" t="n">
        <v>61</v>
      </c>
      <c r="D1" s="18" t="n">
        <f aca="false">B1/(B1+C1)</f>
        <v>0.25609756097561</v>
      </c>
      <c r="E1" s="17" t="n">
        <v>1189</v>
      </c>
      <c r="F1" s="17" t="n">
        <v>1512</v>
      </c>
      <c r="G1" s="17" t="n">
        <v>0.786</v>
      </c>
      <c r="H1" s="19" t="n">
        <f aca="false">G1-'NBA Totals'!D1</f>
        <v>0.00258986175115206</v>
      </c>
      <c r="I1" s="20" t="n">
        <f aca="false">F1-'NBA Totals'!G1</f>
        <v>-155.1</v>
      </c>
    </row>
    <row r="2" customFormat="false" ht="25.6" hidden="false" customHeight="false" outlineLevel="0" collapsed="false">
      <c r="A2" s="16" t="s">
        <v>1</v>
      </c>
      <c r="B2" s="17" t="n">
        <v>27</v>
      </c>
      <c r="C2" s="17" t="n">
        <v>55</v>
      </c>
      <c r="D2" s="18" t="n">
        <f aca="false">B2/(B2+C2)</f>
        <v>0.329268292682927</v>
      </c>
      <c r="E2" s="17" t="n">
        <v>1447</v>
      </c>
      <c r="F2" s="17" t="n">
        <v>1933</v>
      </c>
      <c r="G2" s="17" t="n">
        <v>0.749</v>
      </c>
      <c r="H2" s="19" t="n">
        <f aca="false">G2-'NBA Totals'!D2</f>
        <v>-0.033978723404255</v>
      </c>
      <c r="I2" s="20" t="n">
        <f aca="false">F2-'NBA Totals'!G2</f>
        <v>131.8</v>
      </c>
    </row>
    <row r="3" customFormat="false" ht="25.6" hidden="false" customHeight="false" outlineLevel="0" collapsed="false">
      <c r="A3" s="16" t="s">
        <v>2</v>
      </c>
      <c r="B3" s="17" t="n">
        <v>43</v>
      </c>
      <c r="C3" s="17" t="n">
        <v>39</v>
      </c>
      <c r="D3" s="18" t="n">
        <f aca="false">B3/(B3+C3)</f>
        <v>0.524390243902439</v>
      </c>
      <c r="E3" s="17" t="n">
        <v>1298</v>
      </c>
      <c r="F3" s="17" t="n">
        <v>1753</v>
      </c>
      <c r="G3" s="17" t="n">
        <v>0.74</v>
      </c>
      <c r="H3" s="19" t="n">
        <f aca="false">G3-'NBA Totals'!D3</f>
        <v>-0.031689497716895</v>
      </c>
      <c r="I3" s="20" t="n">
        <f aca="false">F3-'NBA Totals'!G3</f>
        <v>76.2666666666667</v>
      </c>
    </row>
    <row r="4" customFormat="false" ht="25.6" hidden="false" customHeight="false" outlineLevel="0" collapsed="false">
      <c r="A4" s="16" t="s">
        <v>3</v>
      </c>
      <c r="B4" s="17" t="n">
        <v>33</v>
      </c>
      <c r="C4" s="17" t="n">
        <v>39</v>
      </c>
      <c r="D4" s="18" t="n">
        <f aca="false">B4/(B4+C4)</f>
        <v>0.458333333333333</v>
      </c>
      <c r="E4" s="17" t="n">
        <v>1146</v>
      </c>
      <c r="F4" s="17" t="n">
        <v>1505</v>
      </c>
      <c r="G4" s="17" t="n">
        <v>0.761</v>
      </c>
      <c r="H4" s="19" t="n">
        <f aca="false">G4-'NBA Totals'!D4</f>
        <v>-0.018816513761468</v>
      </c>
      <c r="I4" s="20" t="n">
        <f aca="false">F4-'NBA Totals'!G4</f>
        <v>42.7333333333334</v>
      </c>
    </row>
    <row r="5" customFormat="false" ht="25.6" hidden="false" customHeight="false" outlineLevel="0" collapsed="false">
      <c r="A5" s="16" t="s">
        <v>4</v>
      </c>
      <c r="B5" s="17" t="n">
        <v>23</v>
      </c>
      <c r="C5" s="17" t="n">
        <v>42</v>
      </c>
      <c r="D5" s="18" t="n">
        <f aca="false">B5/(B5+C5)</f>
        <v>0.353846153846154</v>
      </c>
      <c r="E5" s="17" t="n">
        <v>1052</v>
      </c>
      <c r="F5" s="17" t="n">
        <v>1406</v>
      </c>
      <c r="G5" s="17" t="n">
        <v>0.748</v>
      </c>
      <c r="H5" s="19" t="n">
        <f aca="false">G5-'NBA Totals'!D5</f>
        <v>-0.026891774891775</v>
      </c>
      <c r="I5" s="20" t="n">
        <f aca="false">F5-'NBA Totals'!G5</f>
        <v>-120.766666666667</v>
      </c>
    </row>
    <row r="6" customFormat="false" ht="25.6" hidden="false" customHeight="false" outlineLevel="0" collapsed="false">
      <c r="A6" s="16" t="s">
        <v>5</v>
      </c>
      <c r="B6" s="17" t="n">
        <v>39</v>
      </c>
      <c r="C6" s="17" t="n">
        <v>43</v>
      </c>
      <c r="D6" s="18" t="n">
        <f aca="false">B6/(B6+C6)</f>
        <v>0.475609756097561</v>
      </c>
      <c r="E6" s="17" t="n">
        <v>1510</v>
      </c>
      <c r="F6" s="17" t="n">
        <v>1895</v>
      </c>
      <c r="G6" s="17" t="n">
        <v>0.797</v>
      </c>
      <c r="H6" s="19" t="n">
        <f aca="false">G6-'NBA Totals'!D6</f>
        <v>0.030766233766234</v>
      </c>
      <c r="I6" s="20" t="n">
        <f aca="false">F6-'NBA Totals'!G6</f>
        <v>123.5</v>
      </c>
    </row>
    <row r="7" customFormat="false" ht="25.6" hidden="false" customHeight="false" outlineLevel="0" collapsed="false">
      <c r="A7" s="16" t="s">
        <v>6</v>
      </c>
      <c r="B7" s="17" t="n">
        <v>36</v>
      </c>
      <c r="C7" s="17" t="n">
        <v>46</v>
      </c>
      <c r="D7" s="18" t="n">
        <f aca="false">B7/(B7+C7)</f>
        <v>0.439024390243902</v>
      </c>
      <c r="E7" s="21" t="n">
        <v>1656</v>
      </c>
      <c r="F7" s="21" t="n">
        <v>2216</v>
      </c>
      <c r="G7" s="17" t="n">
        <v>0.747</v>
      </c>
      <c r="H7" s="19" t="n">
        <f aca="false">G7-'NBA Totals'!D7</f>
        <v>-0.017976958525346</v>
      </c>
      <c r="I7" s="20" t="n">
        <f aca="false">F7-'NBA Totals'!G7</f>
        <v>549.7</v>
      </c>
    </row>
    <row r="8" customFormat="false" ht="25.6" hidden="false" customHeight="false" outlineLevel="0" collapsed="false">
      <c r="A8" s="16" t="s">
        <v>7</v>
      </c>
      <c r="B8" s="17" t="n">
        <v>36</v>
      </c>
      <c r="C8" s="17" t="n">
        <v>46</v>
      </c>
      <c r="D8" s="18" t="n">
        <f aca="false">B8/(B8+C8)</f>
        <v>0.439024390243902</v>
      </c>
      <c r="E8" s="17" t="n">
        <v>1591</v>
      </c>
      <c r="F8" s="17" t="n">
        <v>1953</v>
      </c>
      <c r="G8" s="21" t="n">
        <v>0.815</v>
      </c>
      <c r="H8" s="19" t="n">
        <f aca="false">G8-'NBA Totals'!D8</f>
        <v>0.0444372294372289</v>
      </c>
      <c r="I8" s="20" t="n">
        <f aca="false">F8-'NBA Totals'!G8</f>
        <v>170.9</v>
      </c>
    </row>
    <row r="9" customFormat="false" ht="25.6" hidden="false" customHeight="false" outlineLevel="0" collapsed="false">
      <c r="A9" s="16" t="s">
        <v>8</v>
      </c>
      <c r="B9" s="17" t="n">
        <v>48</v>
      </c>
      <c r="C9" s="17" t="n">
        <v>34</v>
      </c>
      <c r="D9" s="18" t="n">
        <f aca="false">B9/(B9+C9)</f>
        <v>0.585365853658537</v>
      </c>
      <c r="E9" s="17" t="n">
        <v>1534</v>
      </c>
      <c r="F9" s="17" t="n">
        <v>1941</v>
      </c>
      <c r="G9" s="17" t="n">
        <v>0.79</v>
      </c>
      <c r="H9" s="19" t="n">
        <f aca="false">G9-'NBA Totals'!D9</f>
        <v>0.033589743589744</v>
      </c>
      <c r="I9" s="20" t="n">
        <f aca="false">F9-'NBA Totals'!G9</f>
        <v>150.933333333333</v>
      </c>
    </row>
    <row r="10" customFormat="false" ht="25.6" hidden="false" customHeight="false" outlineLevel="0" collapsed="false">
      <c r="A10" s="16" t="s">
        <v>9</v>
      </c>
      <c r="B10" s="17" t="n">
        <v>33</v>
      </c>
      <c r="C10" s="17" t="n">
        <v>49</v>
      </c>
      <c r="D10" s="18" t="n">
        <f aca="false">B10/(B10+C10)</f>
        <v>0.402439024390244</v>
      </c>
      <c r="E10" s="17" t="n">
        <v>1397</v>
      </c>
      <c r="F10" s="17" t="n">
        <v>1867</v>
      </c>
      <c r="G10" s="17" t="n">
        <v>0.748</v>
      </c>
      <c r="H10" s="19" t="n">
        <f aca="false">G10-'NBA Totals'!D10</f>
        <v>-0.002</v>
      </c>
      <c r="I10" s="20" t="n">
        <f aca="false">F10-'NBA Totals'!G10</f>
        <v>113.466666666667</v>
      </c>
    </row>
    <row r="11" customFormat="false" ht="25.6" hidden="false" customHeight="false" outlineLevel="0" collapsed="false">
      <c r="A11" s="16" t="s">
        <v>10</v>
      </c>
      <c r="B11" s="17" t="n">
        <v>43</v>
      </c>
      <c r="C11" s="17" t="n">
        <v>39</v>
      </c>
      <c r="D11" s="18" t="n">
        <f aca="false">B11/(B11+C11)</f>
        <v>0.524390243902439</v>
      </c>
      <c r="E11" s="17" t="n">
        <v>1474</v>
      </c>
      <c r="F11" s="17" t="n">
        <v>2000</v>
      </c>
      <c r="G11" s="17" t="n">
        <v>0.737</v>
      </c>
      <c r="H11" s="19" t="n">
        <f aca="false">G11-'NBA Totals'!D11</f>
        <v>-0.017237288135593</v>
      </c>
      <c r="I11" s="20" t="n">
        <f aca="false">F11-'NBA Totals'!G11</f>
        <v>190.8</v>
      </c>
    </row>
    <row r="12" customFormat="false" ht="25.6" hidden="false" customHeight="false" outlineLevel="0" collapsed="false">
      <c r="A12" s="16" t="s">
        <v>11</v>
      </c>
      <c r="B12" s="17" t="n">
        <v>21</v>
      </c>
      <c r="C12" s="17" t="n">
        <v>61</v>
      </c>
      <c r="D12" s="18" t="n">
        <f aca="false">B12/(B12+C12)</f>
        <v>0.25609756097561</v>
      </c>
      <c r="E12" s="17" t="n">
        <v>1546</v>
      </c>
      <c r="F12" s="17" t="n">
        <v>2060</v>
      </c>
      <c r="G12" s="17" t="n">
        <v>0.75</v>
      </c>
      <c r="H12" s="19" t="n">
        <f aca="false">G12-'NBA Totals'!D12</f>
        <v>-0.00225225225225201</v>
      </c>
      <c r="I12" s="20" t="n">
        <f aca="false">F12-'NBA Totals'!G12</f>
        <v>362.066666666667</v>
      </c>
    </row>
    <row r="13" customFormat="false" ht="25.6" hidden="false" customHeight="false" outlineLevel="0" collapsed="false">
      <c r="A13" s="16" t="s">
        <v>12</v>
      </c>
      <c r="B13" s="17" t="n">
        <v>7</v>
      </c>
      <c r="C13" s="17" t="n">
        <v>59</v>
      </c>
      <c r="D13" s="18" t="n">
        <f aca="false">B13/(B13+C13)</f>
        <v>0.106060606060606</v>
      </c>
      <c r="E13" s="17" t="n">
        <v>1090</v>
      </c>
      <c r="F13" s="17" t="n">
        <v>1462</v>
      </c>
      <c r="G13" s="17" t="n">
        <v>0.746</v>
      </c>
      <c r="H13" s="19" t="n">
        <f aca="false">G13-'NBA Totals'!D13</f>
        <v>-0.00511111111111096</v>
      </c>
      <c r="I13" s="20" t="n">
        <f aca="false">F13-'NBA Totals'!G13</f>
        <v>75.8666666666666</v>
      </c>
    </row>
    <row r="14" customFormat="false" ht="25.6" hidden="false" customHeight="false" outlineLevel="0" collapsed="false">
      <c r="A14" s="16" t="s">
        <v>13</v>
      </c>
      <c r="B14" s="17" t="n">
        <v>34</v>
      </c>
      <c r="C14" s="17" t="n">
        <v>48</v>
      </c>
      <c r="D14" s="18" t="n">
        <f aca="false">B14/(B14+C14)</f>
        <v>0.414634146341463</v>
      </c>
      <c r="E14" s="17" t="n">
        <v>1511</v>
      </c>
      <c r="F14" s="17" t="n">
        <v>1999</v>
      </c>
      <c r="G14" s="17" t="n">
        <v>0.756</v>
      </c>
      <c r="H14" s="19" t="n">
        <f aca="false">G14-'NBA Totals'!D14</f>
        <v>-0.00629508196721296</v>
      </c>
      <c r="I14" s="20" t="n">
        <f aca="false">F14-'NBA Totals'!G14</f>
        <v>129.033333333333</v>
      </c>
    </row>
    <row r="15" customFormat="false" ht="25.6" hidden="false" customHeight="false" outlineLevel="0" collapsed="false">
      <c r="A15" s="16" t="s">
        <v>14</v>
      </c>
      <c r="B15" s="17" t="n">
        <v>44</v>
      </c>
      <c r="C15" s="17" t="n">
        <v>38</v>
      </c>
      <c r="D15" s="18" t="n">
        <f aca="false">B15/(B15+C15)</f>
        <v>0.536585365853659</v>
      </c>
      <c r="E15" s="17" t="n">
        <v>1637</v>
      </c>
      <c r="F15" s="17" t="n">
        <v>2180</v>
      </c>
      <c r="G15" s="17" t="n">
        <v>0.751</v>
      </c>
      <c r="H15" s="19" t="n">
        <f aca="false">G15-'NBA Totals'!D15</f>
        <v>-0.00818367346938798</v>
      </c>
      <c r="I15" s="20" t="n">
        <f aca="false">F15-'NBA Totals'!G15</f>
        <v>299.666666666667</v>
      </c>
    </row>
    <row r="16" customFormat="false" ht="25.6" hidden="false" customHeight="false" outlineLevel="0" collapsed="false">
      <c r="A16" s="16" t="s">
        <v>15</v>
      </c>
      <c r="B16" s="17" t="n">
        <v>35</v>
      </c>
      <c r="C16" s="17" t="n">
        <v>47</v>
      </c>
      <c r="D16" s="18" t="n">
        <f aca="false">B16/(B16+C16)</f>
        <v>0.426829268292683</v>
      </c>
      <c r="E16" s="17" t="n">
        <v>1455</v>
      </c>
      <c r="F16" s="17" t="n">
        <v>1965</v>
      </c>
      <c r="G16" s="17" t="n">
        <v>0.74</v>
      </c>
      <c r="H16" s="19" t="n">
        <f aca="false">G16-'NBA Totals'!D16</f>
        <v>-0.033279352226721</v>
      </c>
      <c r="I16" s="20" t="n">
        <f aca="false">F16-'NBA Totals'!G16</f>
        <v>52.7</v>
      </c>
    </row>
    <row r="17" customFormat="false" ht="25.6" hidden="false" customHeight="false" outlineLevel="0" collapsed="false">
      <c r="A17" s="16" t="s">
        <v>16</v>
      </c>
      <c r="B17" s="17" t="n">
        <v>32</v>
      </c>
      <c r="C17" s="17" t="n">
        <v>50</v>
      </c>
      <c r="D17" s="18" t="n">
        <f aca="false">B17/(B17+C17)</f>
        <v>0.390243902439024</v>
      </c>
      <c r="E17" s="17" t="n">
        <v>1510</v>
      </c>
      <c r="F17" s="17" t="n">
        <v>2115</v>
      </c>
      <c r="G17" s="17" t="n">
        <v>0.714</v>
      </c>
      <c r="H17" s="19" t="n">
        <f aca="false">G17-'NBA Totals'!D17</f>
        <v>-0.041020080321285</v>
      </c>
      <c r="I17" s="20" t="n">
        <f aca="false">F17-'NBA Totals'!G17</f>
        <v>194.2</v>
      </c>
    </row>
    <row r="18" customFormat="false" ht="25.6" hidden="false" customHeight="false" outlineLevel="0" collapsed="false">
      <c r="A18" s="16" t="s">
        <v>17</v>
      </c>
      <c r="B18" s="17" t="n">
        <v>33</v>
      </c>
      <c r="C18" s="17" t="n">
        <v>49</v>
      </c>
      <c r="D18" s="18" t="n">
        <f aca="false">B18/(B18+C18)</f>
        <v>0.402439024390244</v>
      </c>
      <c r="E18" s="17" t="n">
        <v>1568</v>
      </c>
      <c r="F18" s="17" t="n">
        <v>2136</v>
      </c>
      <c r="G18" s="17" t="n">
        <v>0.734</v>
      </c>
      <c r="H18" s="19" t="n">
        <f aca="false">G18-'NBA Totals'!D18</f>
        <v>-0.0169578544061301</v>
      </c>
      <c r="I18" s="20" t="n">
        <f aca="false">F18-'NBA Totals'!G18</f>
        <v>129.966666666667</v>
      </c>
    </row>
    <row r="19" customFormat="false" ht="25.6" hidden="false" customHeight="false" outlineLevel="0" collapsed="false">
      <c r="A19" s="16" t="s">
        <v>18</v>
      </c>
      <c r="B19" s="17" t="n">
        <v>26</v>
      </c>
      <c r="C19" s="17" t="n">
        <v>56</v>
      </c>
      <c r="D19" s="18" t="n">
        <f aca="false">B19/(B19+C19)</f>
        <v>0.317073170731707</v>
      </c>
      <c r="E19" s="17" t="n">
        <v>1593</v>
      </c>
      <c r="F19" s="17" t="n">
        <v>2186</v>
      </c>
      <c r="G19" s="17" t="n">
        <v>0.729</v>
      </c>
      <c r="H19" s="19" t="n">
        <f aca="false">G19-'NBA Totals'!D19</f>
        <v>-0.016247148288973</v>
      </c>
      <c r="I19" s="20" t="n">
        <f aca="false">F19-'NBA Totals'!G19</f>
        <v>157.366666666667</v>
      </c>
    </row>
    <row r="20" customFormat="false" ht="25.6" hidden="false" customHeight="false" outlineLevel="0" collapsed="false">
      <c r="A20" s="16" t="s">
        <v>19</v>
      </c>
      <c r="B20" s="17" t="n">
        <v>18</v>
      </c>
      <c r="C20" s="17" t="n">
        <v>64</v>
      </c>
      <c r="D20" s="18" t="n">
        <f aca="false">B20/(B20+C20)</f>
        <v>0.219512195121951</v>
      </c>
      <c r="E20" s="17" t="n">
        <v>1487</v>
      </c>
      <c r="F20" s="17" t="n">
        <v>2096</v>
      </c>
      <c r="G20" s="17" t="n">
        <v>0.709</v>
      </c>
      <c r="H20" s="19" t="n">
        <f aca="false">G20-'NBA Totals'!D20</f>
        <v>-0.0457892720306511</v>
      </c>
      <c r="I20" s="20" t="n">
        <f aca="false">F20-'NBA Totals'!G20</f>
        <v>101.833333333333</v>
      </c>
    </row>
    <row r="21" customFormat="false" ht="25.6" hidden="false" customHeight="false" outlineLevel="0" collapsed="false">
      <c r="A21" s="16" t="s">
        <v>22</v>
      </c>
      <c r="B21" s="17" t="n">
        <v>44</v>
      </c>
      <c r="C21" s="17" t="n">
        <v>38</v>
      </c>
      <c r="D21" s="18" t="n">
        <f aca="false">B21/(B21+C21)</f>
        <v>0.536585365853659</v>
      </c>
      <c r="E21" s="17" t="n">
        <v>1568</v>
      </c>
      <c r="F21" s="17" t="n">
        <v>2105</v>
      </c>
      <c r="G21" s="17" t="n">
        <v>0.745</v>
      </c>
      <c r="H21" s="19" t="n">
        <f aca="false">G21-'NBA Totals'!D21</f>
        <v>-0.00706611570247906</v>
      </c>
      <c r="I21" s="20" t="n">
        <f aca="false">F21-'NBA Totals'!G21</f>
        <v>190.310344827586</v>
      </c>
    </row>
    <row r="22" customFormat="false" ht="25.6" hidden="false" customHeight="false" outlineLevel="0" collapsed="false">
      <c r="A22" s="16" t="s">
        <v>23</v>
      </c>
      <c r="B22" s="17" t="n">
        <v>46</v>
      </c>
      <c r="C22" s="17" t="n">
        <v>36</v>
      </c>
      <c r="D22" s="18" t="n">
        <f aca="false">B22/(B22+C22)</f>
        <v>0.560975609756098</v>
      </c>
      <c r="E22" s="17" t="n">
        <v>1599</v>
      </c>
      <c r="F22" s="17" t="n">
        <v>2146</v>
      </c>
      <c r="G22" s="17" t="n">
        <v>0.745</v>
      </c>
      <c r="H22" s="19" t="n">
        <f aca="false">G22-'NBA Totals'!D22</f>
        <v>-0.013196721311475</v>
      </c>
      <c r="I22" s="20" t="n">
        <f aca="false">F22-'NBA Totals'!G22</f>
        <v>213.793103448276</v>
      </c>
    </row>
    <row r="23" customFormat="false" ht="25.6" hidden="false" customHeight="false" outlineLevel="0" collapsed="false">
      <c r="A23" s="16" t="s">
        <v>24</v>
      </c>
      <c r="B23" s="17" t="n">
        <v>49</v>
      </c>
      <c r="C23" s="17" t="n">
        <v>33</v>
      </c>
      <c r="D23" s="18" t="n">
        <f aca="false">B23/(B23+C23)</f>
        <v>0.597560975609756</v>
      </c>
      <c r="E23" s="17" t="n">
        <v>1863</v>
      </c>
      <c r="F23" s="17" t="n">
        <v>2458</v>
      </c>
      <c r="G23" s="17" t="n">
        <v>0.758</v>
      </c>
      <c r="H23" s="19" t="n">
        <f aca="false">G23-'NBA Totals'!D23</f>
        <v>0.00589915966386601</v>
      </c>
      <c r="I23" s="20" t="n">
        <f aca="false">F23-'NBA Totals'!G23</f>
        <v>637.310344827586</v>
      </c>
    </row>
    <row r="24" customFormat="false" ht="25.6" hidden="false" customHeight="false" outlineLevel="0" collapsed="false">
      <c r="A24" s="16" t="s">
        <v>27</v>
      </c>
      <c r="B24" s="17" t="n">
        <v>26</v>
      </c>
      <c r="C24" s="17" t="n">
        <v>24</v>
      </c>
      <c r="D24" s="18" t="n">
        <f aca="false">B24/(B24+C24)</f>
        <v>0.52</v>
      </c>
      <c r="E24" s="17" t="n">
        <v>1034</v>
      </c>
      <c r="F24" s="17" t="n">
        <v>1384</v>
      </c>
      <c r="G24" s="17" t="n">
        <v>0.747</v>
      </c>
      <c r="H24" s="19" t="n">
        <f aca="false">G24-'NBA Totals'!D24</f>
        <v>1.20481927710081E-005</v>
      </c>
      <c r="I24" s="20" t="n">
        <f aca="false">F24-'NBA Totals'!G24</f>
        <v>-471.241379310345</v>
      </c>
    </row>
    <row r="25" customFormat="false" ht="25.6" hidden="false" customHeight="false" outlineLevel="0" collapsed="false">
      <c r="A25" s="16" t="s">
        <v>30</v>
      </c>
      <c r="B25" s="17" t="n">
        <v>51</v>
      </c>
      <c r="C25" s="17" t="n">
        <v>31</v>
      </c>
      <c r="D25" s="18" t="n">
        <f aca="false">B25/(B25+C25)</f>
        <v>0.621951219512195</v>
      </c>
      <c r="E25" s="17" t="n">
        <v>1641</v>
      </c>
      <c r="F25" s="17" t="n">
        <v>2186</v>
      </c>
      <c r="G25" s="17" t="n">
        <v>0.751</v>
      </c>
      <c r="H25" s="19" t="n">
        <f aca="false">G25-'NBA Totals'!D25</f>
        <v>1.1857707509999E-005</v>
      </c>
      <c r="I25" s="20" t="n">
        <f aca="false">F25-'NBA Totals'!G25</f>
        <v>285.344827586207</v>
      </c>
    </row>
    <row r="26" customFormat="false" ht="25.6" hidden="false" customHeight="false" outlineLevel="0" collapsed="false">
      <c r="A26" s="16" t="s">
        <v>31</v>
      </c>
      <c r="B26" s="17" t="n">
        <v>54</v>
      </c>
      <c r="C26" s="17" t="n">
        <v>28</v>
      </c>
      <c r="D26" s="18" t="n">
        <f aca="false">B26/(B26+C26)</f>
        <v>0.658536585365854</v>
      </c>
      <c r="E26" s="17" t="n">
        <v>1541</v>
      </c>
      <c r="F26" s="17" t="n">
        <v>1984</v>
      </c>
      <c r="G26" s="17" t="n">
        <v>0.777</v>
      </c>
      <c r="H26" s="19" t="n">
        <f aca="false">G26-'NBA Totals'!D26</f>
        <v>0.0483178294573641</v>
      </c>
      <c r="I26" s="20" t="n">
        <f aca="false">F26-'NBA Totals'!G26</f>
        <v>766.724137931034</v>
      </c>
    </row>
    <row r="27" customFormat="false" ht="25.6" hidden="false" customHeight="false" outlineLevel="0" collapsed="false">
      <c r="A27" s="16" t="s">
        <v>32</v>
      </c>
      <c r="B27" s="17" t="n">
        <v>41</v>
      </c>
      <c r="C27" s="17" t="n">
        <v>41</v>
      </c>
      <c r="D27" s="18" t="n">
        <f aca="false">B27/(B27+C27)</f>
        <v>0.5</v>
      </c>
      <c r="E27" s="17" t="n">
        <v>1631</v>
      </c>
      <c r="F27" s="17" t="n">
        <v>2119</v>
      </c>
      <c r="G27" s="17" t="n">
        <v>0.77</v>
      </c>
      <c r="H27" s="19" t="n">
        <f aca="false">G27-'NBA Totals'!D27</f>
        <v>0.032357414448669</v>
      </c>
      <c r="I27" s="20" t="n">
        <f aca="false">F27-'NBA Totals'!G27</f>
        <v>119.862068965517</v>
      </c>
    </row>
    <row r="28" customFormat="false" ht="25.6" hidden="false" customHeight="false" outlineLevel="0" collapsed="false">
      <c r="A28" s="16" t="s">
        <v>33</v>
      </c>
      <c r="B28" s="17" t="n">
        <v>50</v>
      </c>
      <c r="C28" s="17" t="n">
        <v>32</v>
      </c>
      <c r="D28" s="18" t="n">
        <f aca="false">B28/(B28+C28)</f>
        <v>0.609756097560976</v>
      </c>
      <c r="E28" s="17" t="n">
        <v>1587</v>
      </c>
      <c r="F28" s="17" t="n">
        <v>2042</v>
      </c>
      <c r="G28" s="17" t="n">
        <v>0.777</v>
      </c>
      <c r="H28" s="19" t="n">
        <f aca="false">G28-'NBA Totals'!D28</f>
        <v>0.037869565217391</v>
      </c>
      <c r="I28" s="20" t="n">
        <f aca="false">F28-'NBA Totals'!G28</f>
        <v>97</v>
      </c>
    </row>
    <row r="29" customFormat="false" ht="25.6" hidden="false" customHeight="false" outlineLevel="0" collapsed="false">
      <c r="A29" s="16" t="s">
        <v>34</v>
      </c>
      <c r="B29" s="17" t="n">
        <v>41</v>
      </c>
      <c r="C29" s="17" t="n">
        <v>41</v>
      </c>
      <c r="D29" s="18" t="n">
        <f aca="false">B29/(B29+C29)</f>
        <v>0.5</v>
      </c>
      <c r="E29" s="17" t="n">
        <v>1632</v>
      </c>
      <c r="F29" s="17" t="n">
        <v>2135</v>
      </c>
      <c r="G29" s="17" t="n">
        <v>0.764</v>
      </c>
      <c r="H29" s="19" t="n">
        <f aca="false">G29-'NBA Totals'!D29</f>
        <v>0.025363636363636</v>
      </c>
      <c r="I29" s="20" t="n">
        <f aca="false">F29-'NBA Totals'!G29</f>
        <v>124.172413793103</v>
      </c>
    </row>
    <row r="30" customFormat="false" ht="25.6" hidden="false" customHeight="false" outlineLevel="0" collapsed="false">
      <c r="A30" s="16" t="s">
        <v>35</v>
      </c>
      <c r="B30" s="17" t="n">
        <v>44</v>
      </c>
      <c r="C30" s="17" t="n">
        <v>38</v>
      </c>
      <c r="D30" s="18" t="n">
        <f aca="false">B30/(B30+C30)</f>
        <v>0.536585365853659</v>
      </c>
      <c r="E30" s="17" t="n">
        <v>1831</v>
      </c>
      <c r="F30" s="17" t="n">
        <v>2374</v>
      </c>
      <c r="G30" s="17" t="n">
        <v>0.771</v>
      </c>
      <c r="H30" s="19" t="n">
        <f aca="false">G30-'NBA Totals'!D30</f>
        <v>0.036682656826568</v>
      </c>
      <c r="I30" s="20" t="n">
        <f aca="false">F30-'NBA Totals'!G30</f>
        <v>305.777777777778</v>
      </c>
    </row>
    <row r="31" customFormat="false" ht="25.6" hidden="false" customHeight="false" outlineLevel="0" collapsed="false">
      <c r="A31" s="16" t="s">
        <v>36</v>
      </c>
      <c r="B31" s="17" t="n">
        <v>31</v>
      </c>
      <c r="C31" s="17" t="n">
        <v>51</v>
      </c>
      <c r="D31" s="18" t="n">
        <f aca="false">B31/(B31+C31)</f>
        <v>0.378048780487805</v>
      </c>
      <c r="E31" s="17" t="n">
        <v>1637</v>
      </c>
      <c r="F31" s="17" t="n">
        <v>2168</v>
      </c>
      <c r="G31" s="17" t="n">
        <v>0.755</v>
      </c>
      <c r="H31" s="19" t="n">
        <f aca="false">G31-'NBA Totals'!D31</f>
        <v>0.018157894736842</v>
      </c>
      <c r="I31" s="20" t="n">
        <f aca="false">F31-'NBA Totals'!G31</f>
        <v>125.62962962963</v>
      </c>
    </row>
    <row r="32" customFormat="false" ht="25.6" hidden="false" customHeight="false" outlineLevel="0" collapsed="false">
      <c r="A32" s="16" t="s">
        <v>37</v>
      </c>
      <c r="B32" s="17" t="n">
        <v>26</v>
      </c>
      <c r="C32" s="17" t="n">
        <v>56</v>
      </c>
      <c r="D32" s="18" t="n">
        <f aca="false">B32/(B32+C32)</f>
        <v>0.317073170731707</v>
      </c>
      <c r="E32" s="17" t="n">
        <v>1725</v>
      </c>
      <c r="F32" s="17" t="n">
        <v>2214</v>
      </c>
      <c r="G32" s="17" t="n">
        <v>0.779</v>
      </c>
      <c r="H32" s="19" t="n">
        <f aca="false">G32-'NBA Totals'!D32</f>
        <v>0.024487364620939</v>
      </c>
      <c r="I32" s="20" t="n">
        <f aca="false">F32-'NBA Totals'!G32</f>
        <v>106.222222222222</v>
      </c>
    </row>
    <row r="33" customFormat="false" ht="25.6" hidden="false" customHeight="false" outlineLevel="0" collapsed="false">
      <c r="A33" s="16" t="s">
        <v>38</v>
      </c>
      <c r="B33" s="17" t="n">
        <v>19</v>
      </c>
      <c r="C33" s="17" t="n">
        <v>63</v>
      </c>
      <c r="D33" s="18" t="n">
        <f aca="false">B33/(B33+C33)</f>
        <v>0.231707317073171</v>
      </c>
      <c r="E33" s="17" t="n">
        <v>1487</v>
      </c>
      <c r="F33" s="17" t="n">
        <v>1967</v>
      </c>
      <c r="G33" s="17" t="n">
        <v>0.756</v>
      </c>
      <c r="H33" s="19" t="n">
        <f aca="false">G33-'NBA Totals'!D33</f>
        <v>-0.000554307116105046</v>
      </c>
      <c r="I33" s="20" t="n">
        <f aca="false">F33-'NBA Totals'!G33</f>
        <v>-52.2592592592594</v>
      </c>
    </row>
    <row r="34" customFormat="false" ht="25.6" hidden="false" customHeight="false" outlineLevel="0" collapsed="false">
      <c r="A34" s="16" t="s">
        <v>39</v>
      </c>
      <c r="B34" s="17" t="n">
        <v>20</v>
      </c>
      <c r="C34" s="17" t="n">
        <v>62</v>
      </c>
      <c r="D34" s="18" t="n">
        <f aca="false">B34/(B34+C34)</f>
        <v>0.24390243902439</v>
      </c>
      <c r="E34" s="17" t="n">
        <v>1580</v>
      </c>
      <c r="F34" s="17" t="n">
        <v>2060</v>
      </c>
      <c r="G34" s="17" t="n">
        <v>0.767</v>
      </c>
      <c r="H34" s="19" t="n">
        <f aca="false">G34-'NBA Totals'!D34</f>
        <v>0.00355913978494604</v>
      </c>
      <c r="I34" s="20" t="n">
        <f aca="false">F34-'NBA Totals'!G34</f>
        <v>-47.8518518518517</v>
      </c>
    </row>
    <row r="35" customFormat="false" ht="25.6" hidden="false" customHeight="false" outlineLevel="0" collapsed="false"/>
    <row r="36" customFormat="false" ht="25.6" hidden="false" customHeight="false" outlineLevel="0" collapsed="false"/>
    <row r="37" customFormat="false" ht="25.6" hidden="false" customHeight="false" outlineLevel="0" collapsed="false"/>
    <row r="38" customFormat="false" ht="25.6" hidden="false" customHeight="false" outlineLevel="0" collapsed="false"/>
    <row r="39" customFormat="false" ht="25.6" hidden="false" customHeight="false" outlineLevel="0" collapsed="false"/>
    <row r="40" customFormat="false" ht="25.6" hidden="false" customHeight="false" outlineLevel="0" collapsed="false"/>
    <row r="41" customFormat="false" ht="25.6" hidden="false" customHeight="false" outlineLevel="0" collapsed="false"/>
    <row r="42" customFormat="false" ht="25.6" hidden="false" customHeight="false" outlineLevel="0" collapsed="false"/>
    <row r="43" customFormat="false" ht="25.6" hidden="false" customHeight="false" outlineLevel="0" collapsed="false"/>
    <row r="44" customFormat="false" ht="25.6" hidden="false" customHeight="false" outlineLevel="0" collapsed="false"/>
    <row r="45" customFormat="false" ht="25.6" hidden="false" customHeight="false" outlineLevel="0" collapsed="false"/>
    <row r="46" customFormat="false" ht="25.6" hidden="false" customHeight="false" outlineLevel="0" collapsed="false"/>
    <row r="47" customFormat="false" ht="25.6" hidden="false" customHeight="false" outlineLevel="0" collapsed="false"/>
    <row r="48" customFormat="false" ht="25.6" hidden="false" customHeight="false" outlineLevel="0" collapsed="false"/>
    <row r="49" customFormat="false" ht="25.6" hidden="false" customHeight="false" outlineLevel="0" collapsed="false"/>
    <row r="50" customFormat="false" ht="25.6" hidden="false" customHeight="false" outlineLevel="0" collapsed="false"/>
    <row r="51" customFormat="false" ht="25.6" hidden="false" customHeight="false" outlineLevel="0" collapsed="false"/>
    <row r="52" customFormat="false" ht="25.6" hidden="false" customHeight="false" outlineLevel="0" collapsed="false"/>
    <row r="53" customFormat="false" ht="25.6" hidden="false" customHeight="false" outlineLevel="0" collapsed="false"/>
    <row r="54" customFormat="false" ht="25.6" hidden="false" customHeight="false" outlineLevel="0" collapsed="false"/>
    <row r="55" customFormat="false" ht="25.6" hidden="false" customHeight="false" outlineLevel="0" collapsed="false"/>
    <row r="56" customFormat="false" ht="25.6" hidden="false" customHeight="false" outlineLevel="0" collapsed="false"/>
    <row r="57" customFormat="false" ht="25.6" hidden="false" customHeight="false" outlineLevel="0" collapsed="false"/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>
      <c r="H70" s="6"/>
    </row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>
      <c r="H76" s="6"/>
    </row>
    <row r="77" customFormat="false" ht="25.6" hidden="false" customHeight="false" outlineLevel="0" collapsed="false">
      <c r="H77" s="6"/>
    </row>
    <row r="78" customFormat="false" ht="25.6" hidden="false" customHeight="false" outlineLevel="0" collapsed="false">
      <c r="H78" s="6"/>
    </row>
    <row r="79" customFormat="false" ht="25.6" hidden="false" customHeight="false" outlineLevel="0" collapsed="false">
      <c r="H79" s="6"/>
    </row>
    <row r="80" customFormat="false" ht="25.6" hidden="false" customHeight="false" outlineLevel="0" collapsed="false">
      <c r="H80" s="6"/>
    </row>
    <row r="81" customFormat="false" ht="25.6" hidden="false" customHeight="false" outlineLevel="0" collapsed="false">
      <c r="H81" s="6" t="n">
        <f aca="false">MIN(H4:H78)</f>
        <v>-0.0457892720306511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1-02"/>
    <hyperlink ref="A22" r:id="rId22" display="2000-01"/>
    <hyperlink ref="A23" r:id="rId23" display="1999-00"/>
    <hyperlink ref="A24" r:id="rId24" display="1998-99"/>
    <hyperlink ref="A25" r:id="rId25" display="1997-98"/>
    <hyperlink ref="A26" r:id="rId26" display="1996-97"/>
    <hyperlink ref="A27" r:id="rId27" display="1995-96"/>
    <hyperlink ref="A28" r:id="rId28" display="1994-95"/>
    <hyperlink ref="A29" r:id="rId29" display="1993-94"/>
    <hyperlink ref="A30" r:id="rId30" display="1992-93"/>
    <hyperlink ref="A31" r:id="rId31" display="1991-92"/>
    <hyperlink ref="A32" r:id="rId32" display="1990-91"/>
    <hyperlink ref="A33" r:id="rId33" display="1989-90"/>
    <hyperlink ref="A34" r:id="rId34" display="1988-89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3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T26" activeCellId="0" sqref="AT26"/>
    </sheetView>
  </sheetViews>
  <sheetFormatPr defaultColWidth="11.53515625" defaultRowHeight="19.7" zeroHeight="false" outlineLevelRow="0" outlineLevelCol="0"/>
  <cols>
    <col collapsed="false" customWidth="true" hidden="false" outlineLevel="0" max="2" min="1" style="23" width="17.89"/>
    <col collapsed="false" customWidth="false" hidden="false" outlineLevel="0" max="3" min="3" style="23" width="11.53"/>
    <col collapsed="false" customWidth="true" hidden="false" outlineLevel="0" max="4" min="4" style="23" width="16.26"/>
    <col collapsed="false" customWidth="false" hidden="false" outlineLevel="0" max="7" min="5" style="23" width="11.53"/>
    <col collapsed="false" customWidth="true" hidden="false" outlineLevel="0" max="8" min="8" style="23" width="22.12"/>
    <col collapsed="false" customWidth="false" hidden="false" outlineLevel="0" max="16384" min="9" style="23" width="11.53"/>
  </cols>
  <sheetData>
    <row r="1" customFormat="false" ht="25.6" hidden="false" customHeight="false" outlineLevel="0" collapsed="false">
      <c r="A1" s="24" t="s">
        <v>0</v>
      </c>
      <c r="B1" s="25" t="n">
        <v>39</v>
      </c>
      <c r="C1" s="25" t="n">
        <v>43</v>
      </c>
      <c r="D1" s="26" t="n">
        <f aca="false">B1/(B1+C1)</f>
        <v>0.475609756097561</v>
      </c>
      <c r="E1" s="25" t="n">
        <v>1369</v>
      </c>
      <c r="F1" s="25" t="n">
        <v>1731</v>
      </c>
      <c r="G1" s="25" t="n">
        <v>0.791</v>
      </c>
      <c r="H1" s="19" t="n">
        <f aca="false">G1-'NBA Totals'!D1</f>
        <v>0.00758986175115206</v>
      </c>
      <c r="I1" s="20" t="n">
        <f aca="false">F1-'NBA Totals'!G1</f>
        <v>63.9000000000001</v>
      </c>
    </row>
    <row r="2" customFormat="false" ht="25.6" hidden="false" customHeight="false" outlineLevel="0" collapsed="false">
      <c r="A2" s="24" t="s">
        <v>1</v>
      </c>
      <c r="B2" s="25" t="n">
        <v>40</v>
      </c>
      <c r="C2" s="25" t="n">
        <v>42</v>
      </c>
      <c r="D2" s="26" t="n">
        <f aca="false">B2/(B2+C2)</f>
        <v>0.487804878048781</v>
      </c>
      <c r="E2" s="25" t="n">
        <v>1446</v>
      </c>
      <c r="F2" s="25" t="n">
        <v>1788</v>
      </c>
      <c r="G2" s="25" t="n">
        <v>0.809</v>
      </c>
      <c r="H2" s="19" t="n">
        <f aca="false">G2-'NBA Totals'!D2</f>
        <v>0.026021276595745</v>
      </c>
      <c r="I2" s="20" t="n">
        <f aca="false">F2-'NBA Totals'!G2</f>
        <v>-13.2</v>
      </c>
    </row>
    <row r="3" customFormat="false" ht="25.6" hidden="false" customHeight="false" outlineLevel="0" collapsed="false">
      <c r="A3" s="24" t="s">
        <v>2</v>
      </c>
      <c r="B3" s="25" t="n">
        <v>46</v>
      </c>
      <c r="C3" s="25" t="n">
        <v>36</v>
      </c>
      <c r="D3" s="26" t="n">
        <f aca="false">B3/(B3+C3)</f>
        <v>0.560975609756098</v>
      </c>
      <c r="E3" s="25" t="n">
        <v>1436</v>
      </c>
      <c r="F3" s="25" t="n">
        <v>1766</v>
      </c>
      <c r="G3" s="25" t="n">
        <v>0.813</v>
      </c>
      <c r="H3" s="19" t="n">
        <f aca="false">G3-'NBA Totals'!D3</f>
        <v>0.041310502283105</v>
      </c>
      <c r="I3" s="20" t="n">
        <f aca="false">F3-'NBA Totals'!G3</f>
        <v>89.2666666666667</v>
      </c>
    </row>
    <row r="4" customFormat="false" ht="25.6" hidden="false" customHeight="false" outlineLevel="0" collapsed="false">
      <c r="A4" s="24" t="s">
        <v>3</v>
      </c>
      <c r="B4" s="25" t="n">
        <v>31</v>
      </c>
      <c r="C4" s="25" t="n">
        <v>41</v>
      </c>
      <c r="D4" s="26" t="n">
        <f aca="false">B4/(B4+C4)</f>
        <v>0.430555555555556</v>
      </c>
      <c r="E4" s="25" t="n">
        <v>995</v>
      </c>
      <c r="F4" s="25" t="n">
        <v>1258</v>
      </c>
      <c r="G4" s="25" t="n">
        <v>0.791</v>
      </c>
      <c r="H4" s="19" t="n">
        <f aca="false">G4-'NBA Totals'!D4</f>
        <v>0.011183486238532</v>
      </c>
      <c r="I4" s="20" t="n">
        <f aca="false">F4-'NBA Totals'!G4</f>
        <v>-204.266666666667</v>
      </c>
    </row>
    <row r="5" customFormat="false" ht="25.6" hidden="false" customHeight="false" outlineLevel="0" collapsed="false">
      <c r="A5" s="24" t="s">
        <v>4</v>
      </c>
      <c r="B5" s="25" t="n">
        <v>22</v>
      </c>
      <c r="C5" s="25" t="n">
        <v>43</v>
      </c>
      <c r="D5" s="26" t="n">
        <f aca="false">B5/(B5+C5)</f>
        <v>0.338461538461539</v>
      </c>
      <c r="E5" s="25" t="n">
        <v>1006</v>
      </c>
      <c r="F5" s="25" t="n">
        <v>1332</v>
      </c>
      <c r="G5" s="25" t="n">
        <v>0.755</v>
      </c>
      <c r="H5" s="19" t="n">
        <f aca="false">G5-'NBA Totals'!D5</f>
        <v>-0.019891774891775</v>
      </c>
      <c r="I5" s="20" t="n">
        <f aca="false">F5-'NBA Totals'!G5</f>
        <v>-194.766666666667</v>
      </c>
    </row>
    <row r="6" customFormat="false" ht="25.6" hidden="false" customHeight="false" outlineLevel="0" collapsed="false">
      <c r="A6" s="24" t="s">
        <v>5</v>
      </c>
      <c r="B6" s="25" t="n">
        <v>22</v>
      </c>
      <c r="C6" s="25" t="n">
        <v>60</v>
      </c>
      <c r="D6" s="26" t="n">
        <f aca="false">B6/(B6+C6)</f>
        <v>0.268292682926829</v>
      </c>
      <c r="E6" s="25" t="n">
        <v>1328</v>
      </c>
      <c r="F6" s="25" t="n">
        <v>1695</v>
      </c>
      <c r="G6" s="25" t="n">
        <v>0.783</v>
      </c>
      <c r="H6" s="19" t="n">
        <f aca="false">G6-'NBA Totals'!D6</f>
        <v>0.016766233766234</v>
      </c>
      <c r="I6" s="20" t="n">
        <f aca="false">F6-'NBA Totals'!G6</f>
        <v>-76.5</v>
      </c>
    </row>
    <row r="7" customFormat="false" ht="25.6" hidden="false" customHeight="false" outlineLevel="0" collapsed="false">
      <c r="A7" s="24" t="s">
        <v>6</v>
      </c>
      <c r="B7" s="25" t="n">
        <v>27</v>
      </c>
      <c r="C7" s="25" t="n">
        <v>55</v>
      </c>
      <c r="D7" s="26" t="n">
        <f aca="false">B7/(B7+C7)</f>
        <v>0.329268292682927</v>
      </c>
      <c r="E7" s="25" t="n">
        <v>1194</v>
      </c>
      <c r="F7" s="25" t="n">
        <v>1574</v>
      </c>
      <c r="G7" s="25" t="n">
        <v>0.759</v>
      </c>
      <c r="H7" s="19" t="n">
        <f aca="false">G7-'NBA Totals'!D7</f>
        <v>-0.00597695852534597</v>
      </c>
      <c r="I7" s="20" t="n">
        <f aca="false">F7-'NBA Totals'!G7</f>
        <v>-92.3</v>
      </c>
    </row>
    <row r="8" customFormat="false" ht="25.6" hidden="false" customHeight="false" outlineLevel="0" collapsed="false">
      <c r="A8" s="24" t="s">
        <v>7</v>
      </c>
      <c r="B8" s="25" t="n">
        <v>41</v>
      </c>
      <c r="C8" s="25" t="n">
        <v>41</v>
      </c>
      <c r="D8" s="26" t="n">
        <f aca="false">B8/(B8+C8)</f>
        <v>0.5</v>
      </c>
      <c r="E8" s="25" t="n">
        <v>1474</v>
      </c>
      <c r="F8" s="25" t="n">
        <v>1848</v>
      </c>
      <c r="G8" s="25" t="n">
        <v>0.798</v>
      </c>
      <c r="H8" s="19" t="n">
        <f aca="false">G8-'NBA Totals'!D8</f>
        <v>0.027437229437229</v>
      </c>
      <c r="I8" s="20" t="n">
        <f aca="false">F8-'NBA Totals'!G8</f>
        <v>65.9000000000001</v>
      </c>
    </row>
    <row r="9" customFormat="false" ht="25.6" hidden="false" customHeight="false" outlineLevel="0" collapsed="false">
      <c r="A9" s="24" t="s">
        <v>8</v>
      </c>
      <c r="B9" s="25" t="n">
        <v>42</v>
      </c>
      <c r="C9" s="25" t="n">
        <v>40</v>
      </c>
      <c r="D9" s="26" t="n">
        <f aca="false">B9/(B9+C9)</f>
        <v>0.51219512195122</v>
      </c>
      <c r="E9" s="25" t="n">
        <v>1354</v>
      </c>
      <c r="F9" s="25" t="n">
        <v>1720</v>
      </c>
      <c r="G9" s="25" t="n">
        <v>0.787</v>
      </c>
      <c r="H9" s="19" t="n">
        <f aca="false">G9-'NBA Totals'!D9</f>
        <v>0.030589743589744</v>
      </c>
      <c r="I9" s="20" t="n">
        <f aca="false">F9-'NBA Totals'!G9</f>
        <v>-70.0666666666666</v>
      </c>
    </row>
    <row r="10" customFormat="false" ht="25.6" hidden="false" customHeight="false" outlineLevel="0" collapsed="false">
      <c r="A10" s="24" t="s">
        <v>9</v>
      </c>
      <c r="B10" s="25" t="n">
        <v>50</v>
      </c>
      <c r="C10" s="25" t="n">
        <v>32</v>
      </c>
      <c r="D10" s="26" t="n">
        <f aca="false">B10/(B10+C10)</f>
        <v>0.609756097560976</v>
      </c>
      <c r="E10" s="25" t="n">
        <v>1618</v>
      </c>
      <c r="F10" s="25" t="n">
        <v>2067</v>
      </c>
      <c r="G10" s="25" t="n">
        <v>0.783</v>
      </c>
      <c r="H10" s="19" t="n">
        <f aca="false">G10-'NBA Totals'!D10</f>
        <v>0.033</v>
      </c>
      <c r="I10" s="20" t="n">
        <f aca="false">F10-'NBA Totals'!G10</f>
        <v>313.466666666667</v>
      </c>
    </row>
    <row r="11" customFormat="false" ht="25.6" hidden="false" customHeight="false" outlineLevel="0" collapsed="false">
      <c r="A11" s="24" t="s">
        <v>10</v>
      </c>
      <c r="B11" s="25" t="n">
        <v>48</v>
      </c>
      <c r="C11" s="25" t="n">
        <v>34</v>
      </c>
      <c r="D11" s="26" t="n">
        <f aca="false">B11/(B11+C11)</f>
        <v>0.585365853658537</v>
      </c>
      <c r="E11" s="25" t="n">
        <v>1486</v>
      </c>
      <c r="F11" s="25" t="n">
        <v>1908</v>
      </c>
      <c r="G11" s="25" t="n">
        <v>0.779</v>
      </c>
      <c r="H11" s="19" t="n">
        <f aca="false">G11-'NBA Totals'!D11</f>
        <v>0.024762711864407</v>
      </c>
      <c r="I11" s="20" t="n">
        <f aca="false">F11-'NBA Totals'!G11</f>
        <v>98.8</v>
      </c>
    </row>
    <row r="12" customFormat="false" ht="25.6" hidden="false" customHeight="false" outlineLevel="0" collapsed="false">
      <c r="A12" s="24" t="s">
        <v>11</v>
      </c>
      <c r="B12" s="25" t="n">
        <v>45</v>
      </c>
      <c r="C12" s="25" t="n">
        <v>37</v>
      </c>
      <c r="D12" s="26" t="n">
        <f aca="false">B12/(B12+C12)</f>
        <v>0.548780487804878</v>
      </c>
      <c r="E12" s="25" t="n">
        <v>1343</v>
      </c>
      <c r="F12" s="25" t="n">
        <v>1738</v>
      </c>
      <c r="G12" s="25" t="n">
        <v>0.773</v>
      </c>
      <c r="H12" s="19" t="n">
        <f aca="false">G12-'NBA Totals'!D12</f>
        <v>0.020747747747748</v>
      </c>
      <c r="I12" s="20" t="n">
        <f aca="false">F12-'NBA Totals'!G12</f>
        <v>40.0666666666666</v>
      </c>
    </row>
    <row r="13" customFormat="false" ht="25.6" hidden="false" customHeight="false" outlineLevel="0" collapsed="false">
      <c r="A13" s="24" t="s">
        <v>12</v>
      </c>
      <c r="B13" s="25" t="n">
        <v>50</v>
      </c>
      <c r="C13" s="25" t="n">
        <v>16</v>
      </c>
      <c r="D13" s="26" t="n">
        <f aca="false">B13/(B13+C13)</f>
        <v>0.757575757575758</v>
      </c>
      <c r="E13" s="25" t="n">
        <v>1006</v>
      </c>
      <c r="F13" s="25" t="n">
        <v>1394</v>
      </c>
      <c r="G13" s="25" t="n">
        <v>0.722</v>
      </c>
      <c r="H13" s="19" t="n">
        <f aca="false">G13-'NBA Totals'!D13</f>
        <v>-0.029111111111111</v>
      </c>
      <c r="I13" s="20" t="n">
        <f aca="false">F13-'NBA Totals'!G13</f>
        <v>7.86666666666656</v>
      </c>
    </row>
    <row r="14" customFormat="false" ht="25.6" hidden="false" customHeight="false" outlineLevel="0" collapsed="false">
      <c r="A14" s="24" t="s">
        <v>13</v>
      </c>
      <c r="B14" s="25" t="n">
        <v>62</v>
      </c>
      <c r="C14" s="25" t="n">
        <v>20</v>
      </c>
      <c r="D14" s="26" t="n">
        <f aca="false">B14/(B14+C14)</f>
        <v>0.75609756097561</v>
      </c>
      <c r="E14" s="25" t="n">
        <v>1492</v>
      </c>
      <c r="F14" s="25" t="n">
        <v>2008</v>
      </c>
      <c r="G14" s="25" t="n">
        <v>0.743</v>
      </c>
      <c r="H14" s="19" t="n">
        <f aca="false">G14-'NBA Totals'!D14</f>
        <v>-0.019295081967213</v>
      </c>
      <c r="I14" s="20" t="n">
        <f aca="false">F14-'NBA Totals'!G14</f>
        <v>138.033333333333</v>
      </c>
    </row>
    <row r="15" customFormat="false" ht="25.6" hidden="false" customHeight="false" outlineLevel="0" collapsed="false">
      <c r="A15" s="24" t="s">
        <v>14</v>
      </c>
      <c r="B15" s="25" t="n">
        <v>41</v>
      </c>
      <c r="C15" s="25" t="n">
        <v>41</v>
      </c>
      <c r="D15" s="26" t="n">
        <f aca="false">B15/(B15+C15)</f>
        <v>0.5</v>
      </c>
      <c r="E15" s="25" t="n">
        <v>1479</v>
      </c>
      <c r="F15" s="25" t="n">
        <v>1962</v>
      </c>
      <c r="G15" s="25" t="n">
        <v>0.754</v>
      </c>
      <c r="H15" s="19" t="n">
        <f aca="false">G15-'NBA Totals'!D15</f>
        <v>-0.00518367346938797</v>
      </c>
      <c r="I15" s="20" t="n">
        <f aca="false">F15-'NBA Totals'!G15</f>
        <v>81.6666666666667</v>
      </c>
    </row>
    <row r="16" customFormat="false" ht="25.6" hidden="false" customHeight="false" outlineLevel="0" collapsed="false">
      <c r="A16" s="24" t="s">
        <v>15</v>
      </c>
      <c r="B16" s="25" t="n">
        <v>41</v>
      </c>
      <c r="C16" s="25" t="n">
        <v>41</v>
      </c>
      <c r="D16" s="26" t="n">
        <f aca="false">B16/(B16+C16)</f>
        <v>0.5</v>
      </c>
      <c r="E16" s="25" t="n">
        <v>1633</v>
      </c>
      <c r="F16" s="25" t="n">
        <v>2052</v>
      </c>
      <c r="G16" s="25" t="n">
        <v>0.796</v>
      </c>
      <c r="H16" s="19" t="n">
        <f aca="false">G16-'NBA Totals'!D16</f>
        <v>0.0227206477732791</v>
      </c>
      <c r="I16" s="20" t="n">
        <f aca="false">F16-'NBA Totals'!G16</f>
        <v>139.7</v>
      </c>
    </row>
    <row r="17" customFormat="false" ht="25.6" hidden="false" customHeight="false" outlineLevel="0" collapsed="false">
      <c r="A17" s="24" t="s">
        <v>16</v>
      </c>
      <c r="B17" s="25" t="n">
        <v>33</v>
      </c>
      <c r="C17" s="25" t="n">
        <v>49</v>
      </c>
      <c r="D17" s="26" t="n">
        <f aca="false">B17/(B17+C17)</f>
        <v>0.402439024390244</v>
      </c>
      <c r="E17" s="25" t="n">
        <v>1533</v>
      </c>
      <c r="F17" s="25" t="n">
        <v>2029</v>
      </c>
      <c r="G17" s="25" t="n">
        <v>0.756</v>
      </c>
      <c r="H17" s="19" t="n">
        <f aca="false">G17-'NBA Totals'!D17</f>
        <v>0.000979919678715024</v>
      </c>
      <c r="I17" s="20" t="n">
        <f aca="false">F17-'NBA Totals'!G17</f>
        <v>108.2</v>
      </c>
    </row>
    <row r="18" customFormat="false" ht="25.6" hidden="false" customHeight="false" outlineLevel="0" collapsed="false">
      <c r="A18" s="24" t="s">
        <v>17</v>
      </c>
      <c r="B18" s="25" t="n">
        <v>49</v>
      </c>
      <c r="C18" s="25" t="n">
        <v>33</v>
      </c>
      <c r="D18" s="26" t="n">
        <f aca="false">B18/(B18+C18)</f>
        <v>0.597560975609756</v>
      </c>
      <c r="E18" s="25" t="n">
        <v>1528</v>
      </c>
      <c r="F18" s="25" t="n">
        <v>2083</v>
      </c>
      <c r="G18" s="25" t="n">
        <v>0.734</v>
      </c>
      <c r="H18" s="19" t="n">
        <f aca="false">G18-'NBA Totals'!D18</f>
        <v>-0.0169578544061301</v>
      </c>
      <c r="I18" s="20" t="n">
        <f aca="false">F18-'NBA Totals'!G18</f>
        <v>76.9666666666667</v>
      </c>
    </row>
    <row r="19" customFormat="false" ht="25.6" hidden="false" customHeight="false" outlineLevel="0" collapsed="false">
      <c r="A19" s="24" t="s">
        <v>18</v>
      </c>
      <c r="B19" s="25" t="n">
        <v>41</v>
      </c>
      <c r="C19" s="25" t="n">
        <v>41</v>
      </c>
      <c r="D19" s="26" t="n">
        <f aca="false">B19/(B19+C19)</f>
        <v>0.5</v>
      </c>
      <c r="E19" s="25" t="n">
        <v>1452</v>
      </c>
      <c r="F19" s="25" t="n">
        <v>1967</v>
      </c>
      <c r="G19" s="25" t="n">
        <v>0.738</v>
      </c>
      <c r="H19" s="19" t="n">
        <f aca="false">G19-'NBA Totals'!D19</f>
        <v>-0.00724714828897299</v>
      </c>
      <c r="I19" s="20" t="n">
        <f aca="false">F19-'NBA Totals'!G19</f>
        <v>-61.6333333333334</v>
      </c>
    </row>
    <row r="20" customFormat="false" ht="25.6" hidden="false" customHeight="false" outlineLevel="0" collapsed="false">
      <c r="A20" s="24" t="s">
        <v>19</v>
      </c>
      <c r="B20" s="25" t="n">
        <v>47</v>
      </c>
      <c r="C20" s="25" t="n">
        <v>35</v>
      </c>
      <c r="D20" s="26" t="n">
        <f aca="false">B20/(B20+C20)</f>
        <v>0.573170731707317</v>
      </c>
      <c r="E20" s="25" t="n">
        <v>1536</v>
      </c>
      <c r="F20" s="25" t="n">
        <v>2048</v>
      </c>
      <c r="G20" s="25" t="n">
        <v>0.75</v>
      </c>
      <c r="H20" s="19" t="n">
        <f aca="false">G20-'NBA Totals'!D20</f>
        <v>-0.00478927203065105</v>
      </c>
      <c r="I20" s="20" t="n">
        <f aca="false">F20-'NBA Totals'!G20</f>
        <v>53.8333333333333</v>
      </c>
    </row>
    <row r="21" customFormat="false" ht="25.6" hidden="false" customHeight="false" outlineLevel="0" collapsed="false">
      <c r="A21" s="24" t="s">
        <v>20</v>
      </c>
      <c r="B21" s="25" t="n">
        <v>23</v>
      </c>
      <c r="C21" s="25" t="n">
        <v>59</v>
      </c>
      <c r="D21" s="26" t="n">
        <f aca="false">B21/(B21+C21)</f>
        <v>0.280487804878049</v>
      </c>
      <c r="E21" s="25" t="n">
        <v>1330</v>
      </c>
      <c r="F21" s="25" t="n">
        <v>1834</v>
      </c>
      <c r="G21" s="25" t="n">
        <v>0.725</v>
      </c>
      <c r="H21" s="19" t="n">
        <f aca="false">G21-'NBA Totals'!D21</f>
        <v>-0.0270661157024791</v>
      </c>
      <c r="I21" s="20" t="n">
        <f aca="false">F21-'NBA Totals'!G21</f>
        <v>-80.6896551724137</v>
      </c>
    </row>
    <row r="22" customFormat="false" ht="25.6" hidden="false" customHeight="false" outlineLevel="0" collapsed="false">
      <c r="A22" s="24" t="s">
        <v>21</v>
      </c>
      <c r="B22" s="25" t="n">
        <v>30</v>
      </c>
      <c r="C22" s="25" t="n">
        <v>52</v>
      </c>
      <c r="D22" s="26" t="n">
        <f aca="false">B22/(B22+C22)</f>
        <v>0.365853658536585</v>
      </c>
      <c r="E22" s="25" t="n">
        <v>1455</v>
      </c>
      <c r="F22" s="25" t="n">
        <v>2014</v>
      </c>
      <c r="G22" s="25" t="n">
        <v>0.722</v>
      </c>
      <c r="H22" s="19" t="n">
        <f aca="false">G22-'NBA Totals'!D22</f>
        <v>-0.036196721311475</v>
      </c>
      <c r="I22" s="20" t="n">
        <f aca="false">F22-'NBA Totals'!G22</f>
        <v>81.7931034482758</v>
      </c>
    </row>
    <row r="23" customFormat="false" ht="25.6" hidden="false" customHeight="false" outlineLevel="0" collapsed="false">
      <c r="A23" s="24" t="s">
        <v>22</v>
      </c>
      <c r="B23" s="25" t="n">
        <v>21</v>
      </c>
      <c r="C23" s="25" t="n">
        <v>61</v>
      </c>
      <c r="D23" s="26" t="n">
        <f aca="false">B23/(B23+C23)</f>
        <v>0.25609756097561</v>
      </c>
      <c r="E23" s="25" t="n">
        <v>1413</v>
      </c>
      <c r="F23" s="25" t="n">
        <v>1958</v>
      </c>
      <c r="G23" s="25" t="n">
        <v>0.722</v>
      </c>
      <c r="H23" s="19" t="n">
        <f aca="false">G23-'NBA Totals'!D23</f>
        <v>-0.030100840336134</v>
      </c>
      <c r="I23" s="20" t="n">
        <f aca="false">F23-'NBA Totals'!G23</f>
        <v>137.310344827586</v>
      </c>
    </row>
    <row r="24" customFormat="false" ht="25.6" hidden="false" customHeight="false" outlineLevel="0" collapsed="false">
      <c r="A24" s="24" t="s">
        <v>23</v>
      </c>
      <c r="B24" s="25" t="n">
        <v>15</v>
      </c>
      <c r="C24" s="25" t="n">
        <v>67</v>
      </c>
      <c r="D24" s="26" t="n">
        <f aca="false">B24/(B24+C24)</f>
        <v>0.182926829268293</v>
      </c>
      <c r="E24" s="25" t="n">
        <v>1410</v>
      </c>
      <c r="F24" s="25" t="n">
        <v>1909</v>
      </c>
      <c r="G24" s="25" t="n">
        <v>0.739</v>
      </c>
      <c r="H24" s="19" t="n">
        <f aca="false">G24-'NBA Totals'!D24</f>
        <v>-0.007987951807229</v>
      </c>
      <c r="I24" s="20" t="n">
        <f aca="false">F24-'NBA Totals'!G24</f>
        <v>53.7586206896551</v>
      </c>
    </row>
    <row r="25" customFormat="false" ht="25.6" hidden="false" customHeight="false" outlineLevel="0" collapsed="false">
      <c r="A25" s="24" t="s">
        <v>24</v>
      </c>
      <c r="B25" s="25" t="n">
        <v>17</v>
      </c>
      <c r="C25" s="25" t="n">
        <v>65</v>
      </c>
      <c r="D25" s="26" t="n">
        <f aca="false">B25/(B25+C25)</f>
        <v>0.207317073170732</v>
      </c>
      <c r="E25" s="25" t="n">
        <v>1482</v>
      </c>
      <c r="F25" s="25" t="n">
        <v>2089</v>
      </c>
      <c r="G25" s="25" t="n">
        <v>0.709</v>
      </c>
      <c r="H25" s="19" t="n">
        <f aca="false">G25-'NBA Totals'!D25</f>
        <v>-0.04198814229249</v>
      </c>
      <c r="I25" s="20" t="n">
        <f aca="false">F25-'NBA Totals'!G25</f>
        <v>188.344827586207</v>
      </c>
    </row>
    <row r="26" customFormat="false" ht="25.6" hidden="false" customHeight="false" outlineLevel="0" collapsed="false">
      <c r="A26" s="24" t="s">
        <v>27</v>
      </c>
      <c r="B26" s="25" t="n">
        <v>13</v>
      </c>
      <c r="C26" s="25" t="n">
        <v>37</v>
      </c>
      <c r="D26" s="26" t="n">
        <f aca="false">B26/(B26+C26)</f>
        <v>0.26</v>
      </c>
      <c r="E26" s="25" t="n">
        <v>840</v>
      </c>
      <c r="F26" s="25" t="n">
        <v>1185</v>
      </c>
      <c r="G26" s="25" t="n">
        <v>0.709</v>
      </c>
      <c r="H26" s="19" t="n">
        <f aca="false">G26-'NBA Totals'!D26</f>
        <v>-0.019682170542636</v>
      </c>
      <c r="I26" s="20" t="n">
        <f aca="false">F26-'NBA Totals'!G26</f>
        <v>-32.2758620689656</v>
      </c>
    </row>
    <row r="27" customFormat="false" ht="25.6" hidden="false" customHeight="false" outlineLevel="0" collapsed="false">
      <c r="A27" s="24" t="s">
        <v>30</v>
      </c>
      <c r="B27" s="25" t="n">
        <v>62</v>
      </c>
      <c r="C27" s="25" t="n">
        <v>20</v>
      </c>
      <c r="D27" s="26" t="n">
        <f aca="false">B27/(B27+C27)</f>
        <v>0.75609756097561</v>
      </c>
      <c r="E27" s="25" t="n">
        <v>1492</v>
      </c>
      <c r="F27" s="25" t="n">
        <v>2009</v>
      </c>
      <c r="G27" s="25" t="n">
        <v>0.743</v>
      </c>
      <c r="H27" s="19" t="n">
        <f aca="false">G27-'NBA Totals'!D27</f>
        <v>0.005357414448669</v>
      </c>
      <c r="I27" s="20" t="n">
        <f aca="false">F27-'NBA Totals'!G27</f>
        <v>9.86206896551721</v>
      </c>
    </row>
    <row r="28" customFormat="false" ht="25.6" hidden="false" customHeight="false" outlineLevel="0" collapsed="false">
      <c r="A28" s="24" t="s">
        <v>31</v>
      </c>
      <c r="B28" s="25" t="n">
        <v>69</v>
      </c>
      <c r="C28" s="25" t="n">
        <v>13</v>
      </c>
      <c r="D28" s="26" t="n">
        <f aca="false">B28/(B28+C28)</f>
        <v>0.841463414634146</v>
      </c>
      <c r="E28" s="25" t="n">
        <v>1381</v>
      </c>
      <c r="F28" s="25" t="n">
        <v>1848</v>
      </c>
      <c r="G28" s="25" t="n">
        <v>0.747</v>
      </c>
      <c r="H28" s="19" t="n">
        <f aca="false">G28-'NBA Totals'!D28</f>
        <v>0.00786956521739102</v>
      </c>
      <c r="I28" s="20" t="n">
        <f aca="false">F28-'NBA Totals'!G28</f>
        <v>-97</v>
      </c>
    </row>
    <row r="29" customFormat="false" ht="25.6" hidden="false" customHeight="false" outlineLevel="0" collapsed="false">
      <c r="A29" s="24" t="s">
        <v>32</v>
      </c>
      <c r="B29" s="25" t="n">
        <v>72</v>
      </c>
      <c r="C29" s="25" t="n">
        <v>10</v>
      </c>
      <c r="D29" s="26" t="n">
        <f aca="false">B29/(B29+C29)</f>
        <v>0.878048780487805</v>
      </c>
      <c r="E29" s="25" t="n">
        <v>1495</v>
      </c>
      <c r="F29" s="25" t="n">
        <v>2004</v>
      </c>
      <c r="G29" s="25" t="n">
        <v>0.746</v>
      </c>
      <c r="H29" s="19" t="n">
        <f aca="false">G29-'NBA Totals'!D29</f>
        <v>0.00736363636363602</v>
      </c>
      <c r="I29" s="20" t="n">
        <f aca="false">F29-'NBA Totals'!G29</f>
        <v>-6.82758620689651</v>
      </c>
    </row>
    <row r="30" customFormat="false" ht="25.6" hidden="false" customHeight="false" outlineLevel="0" collapsed="false">
      <c r="A30" s="24" t="s">
        <v>33</v>
      </c>
      <c r="B30" s="25" t="n">
        <v>47</v>
      </c>
      <c r="C30" s="25" t="n">
        <v>35</v>
      </c>
      <c r="D30" s="26" t="n">
        <f aca="false">B30/(B30+C30)</f>
        <v>0.573170731707317</v>
      </c>
      <c r="E30" s="25" t="n">
        <v>1500</v>
      </c>
      <c r="F30" s="25" t="n">
        <v>2065</v>
      </c>
      <c r="G30" s="25" t="n">
        <v>0.726</v>
      </c>
      <c r="H30" s="19" t="n">
        <f aca="false">G30-'NBA Totals'!D30</f>
        <v>-0.00831734317343202</v>
      </c>
      <c r="I30" s="20" t="n">
        <f aca="false">F30-'NBA Totals'!G30</f>
        <v>-3.22222222222217</v>
      </c>
    </row>
    <row r="31" customFormat="false" ht="25.6" hidden="false" customHeight="false" outlineLevel="0" collapsed="false">
      <c r="A31" s="24" t="s">
        <v>34</v>
      </c>
      <c r="B31" s="25" t="n">
        <v>55</v>
      </c>
      <c r="C31" s="25" t="n">
        <v>27</v>
      </c>
      <c r="D31" s="26" t="n">
        <f aca="false">B31/(B31+C31)</f>
        <v>0.670731707317073</v>
      </c>
      <c r="E31" s="25" t="n">
        <v>1310</v>
      </c>
      <c r="F31" s="25" t="n">
        <v>1859</v>
      </c>
      <c r="G31" s="25" t="n">
        <v>0.705</v>
      </c>
      <c r="H31" s="19" t="n">
        <f aca="false">G31-'NBA Totals'!D31</f>
        <v>-0.031842105263158</v>
      </c>
      <c r="I31" s="20" t="n">
        <f aca="false">F31-'NBA Totals'!G31</f>
        <v>-183.37037037037</v>
      </c>
    </row>
    <row r="32" customFormat="false" ht="25.6" hidden="false" customHeight="false" outlineLevel="0" collapsed="false">
      <c r="A32" s="24" t="s">
        <v>35</v>
      </c>
      <c r="B32" s="25" t="n">
        <v>57</v>
      </c>
      <c r="C32" s="25" t="n">
        <v>25</v>
      </c>
      <c r="D32" s="26" t="n">
        <f aca="false">B32/(B32+C32)</f>
        <v>0.695121951219512</v>
      </c>
      <c r="E32" s="25" t="n">
        <v>1431</v>
      </c>
      <c r="F32" s="25" t="n">
        <v>1952</v>
      </c>
      <c r="G32" s="25" t="n">
        <v>0.733</v>
      </c>
      <c r="H32" s="19" t="n">
        <f aca="false">G32-'NBA Totals'!D32</f>
        <v>-0.021512635379061</v>
      </c>
      <c r="I32" s="20" t="n">
        <f aca="false">F32-'NBA Totals'!G32</f>
        <v>-155.777777777778</v>
      </c>
    </row>
    <row r="33" customFormat="false" ht="25.6" hidden="false" customHeight="false" outlineLevel="0" collapsed="false">
      <c r="A33" s="24" t="s">
        <v>36</v>
      </c>
      <c r="B33" s="25" t="n">
        <v>67</v>
      </c>
      <c r="C33" s="25" t="n">
        <v>15</v>
      </c>
      <c r="D33" s="26" t="n">
        <f aca="false">B33/(B33+C33)</f>
        <v>0.817073170731707</v>
      </c>
      <c r="E33" s="25" t="n">
        <v>1587</v>
      </c>
      <c r="F33" s="25" t="n">
        <v>2132</v>
      </c>
      <c r="G33" s="25" t="n">
        <v>0.744</v>
      </c>
      <c r="H33" s="19" t="n">
        <f aca="false">G33-'NBA Totals'!D33</f>
        <v>-0.0125543071161051</v>
      </c>
      <c r="I33" s="20" t="n">
        <f aca="false">F33-'NBA Totals'!G33</f>
        <v>112.740740740741</v>
      </c>
    </row>
    <row r="34" customFormat="false" ht="25.6" hidden="false" customHeight="false" outlineLevel="0" collapsed="false">
      <c r="A34" s="24" t="s">
        <v>37</v>
      </c>
      <c r="B34" s="25" t="n">
        <v>61</v>
      </c>
      <c r="C34" s="25" t="n">
        <v>21</v>
      </c>
      <c r="D34" s="26" t="n">
        <f aca="false">B34/(B34+C34)</f>
        <v>0.74390243902439</v>
      </c>
      <c r="E34" s="25" t="n">
        <v>1605</v>
      </c>
      <c r="F34" s="25" t="n">
        <v>2111</v>
      </c>
      <c r="G34" s="25" t="n">
        <v>0.76</v>
      </c>
      <c r="H34" s="19" t="n">
        <f aca="false">G34-'NBA Totals'!D34</f>
        <v>-0.00344086021505396</v>
      </c>
      <c r="I34" s="20" t="n">
        <f aca="false">F34-'NBA Totals'!G34</f>
        <v>3.14814814814827</v>
      </c>
    </row>
    <row r="35" customFormat="false" ht="25.6" hidden="false" customHeight="false" outlineLevel="0" collapsed="false">
      <c r="A35" s="24" t="s">
        <v>38</v>
      </c>
      <c r="B35" s="25" t="n">
        <v>55</v>
      </c>
      <c r="C35" s="25" t="n">
        <v>27</v>
      </c>
      <c r="D35" s="26" t="n">
        <f aca="false">B35/(B35+C35)</f>
        <v>0.670731707317073</v>
      </c>
      <c r="E35" s="25" t="n">
        <v>1665</v>
      </c>
      <c r="F35" s="25" t="n">
        <v>2140</v>
      </c>
      <c r="G35" s="25" t="n">
        <v>0.778</v>
      </c>
      <c r="H35" s="19" t="n">
        <f aca="false">G35-'NBA Totals'!D35</f>
        <v>0.013087719298246</v>
      </c>
      <c r="I35" s="20" t="n">
        <f aca="false">F35-'NBA Totals'!G35</f>
        <v>52.4444444444443</v>
      </c>
    </row>
    <row r="36" customFormat="false" ht="25.6" hidden="false" customHeight="false" outlineLevel="0" collapsed="false">
      <c r="A36" s="24" t="s">
        <v>39</v>
      </c>
      <c r="B36" s="25" t="n">
        <v>47</v>
      </c>
      <c r="C36" s="25" t="n">
        <v>35</v>
      </c>
      <c r="D36" s="26" t="n">
        <f aca="false">B36/(B36+C36)</f>
        <v>0.573170731707317</v>
      </c>
      <c r="E36" s="25" t="n">
        <v>1656</v>
      </c>
      <c r="F36" s="25" t="n">
        <v>2106</v>
      </c>
      <c r="G36" s="25" t="n">
        <v>0.786</v>
      </c>
      <c r="H36" s="19" t="n">
        <f aca="false">G36-'NBA Totals'!D36</f>
        <v>0.018638888888889</v>
      </c>
      <c r="I36" s="20" t="n">
        <f aca="false">F36-'NBA Totals'!G36</f>
        <v>15.5599999999999</v>
      </c>
    </row>
    <row r="37" customFormat="false" ht="25.6" hidden="false" customHeight="false" outlineLevel="0" collapsed="false">
      <c r="A37" s="24" t="s">
        <v>40</v>
      </c>
      <c r="B37" s="25" t="n">
        <v>50</v>
      </c>
      <c r="C37" s="25" t="n">
        <v>32</v>
      </c>
      <c r="D37" s="26" t="n">
        <f aca="false">B37/(B37+C37)</f>
        <v>0.609756097560976</v>
      </c>
      <c r="E37" s="25" t="n">
        <v>1685</v>
      </c>
      <c r="F37" s="25" t="n">
        <v>2221</v>
      </c>
      <c r="G37" s="25" t="n">
        <v>0.759</v>
      </c>
      <c r="H37" s="19" t="n">
        <f aca="false">G37-'NBA Totals'!D37</f>
        <v>-0.00732302405498297</v>
      </c>
      <c r="I37" s="20" t="n">
        <f aca="false">F37-'NBA Totals'!G37</f>
        <v>51.0434782608695</v>
      </c>
    </row>
    <row r="38" customFormat="false" ht="25.6" hidden="false" customHeight="false" outlineLevel="0" collapsed="false">
      <c r="A38" s="24" t="s">
        <v>41</v>
      </c>
      <c r="B38" s="25" t="n">
        <v>40</v>
      </c>
      <c r="C38" s="25" t="n">
        <v>42</v>
      </c>
      <c r="D38" s="26" t="n">
        <f aca="false">B38/(B38+C38)</f>
        <v>0.487804878048781</v>
      </c>
      <c r="E38" s="25" t="n">
        <v>1754</v>
      </c>
      <c r="F38" s="25" t="n">
        <v>2254</v>
      </c>
      <c r="G38" s="25" t="n">
        <v>0.778</v>
      </c>
      <c r="H38" s="19" t="n">
        <f aca="false">G38-'NBA Totals'!D38</f>
        <v>0.017344262295082</v>
      </c>
      <c r="I38" s="20" t="n">
        <f aca="false">F38-'NBA Totals'!G38</f>
        <v>-31</v>
      </c>
    </row>
    <row r="39" customFormat="false" ht="25.6" hidden="false" customHeight="false" outlineLevel="0" collapsed="false">
      <c r="A39" s="24" t="s">
        <v>42</v>
      </c>
      <c r="B39" s="25" t="n">
        <v>30</v>
      </c>
      <c r="C39" s="25" t="n">
        <v>52</v>
      </c>
      <c r="D39" s="26" t="n">
        <f aca="false">B39/(B39+C39)</f>
        <v>0.365853658536585</v>
      </c>
      <c r="E39" s="25" t="n">
        <v>1922</v>
      </c>
      <c r="F39" s="25" t="n">
        <v>2499</v>
      </c>
      <c r="G39" s="25" t="n">
        <v>0.769</v>
      </c>
      <c r="H39" s="19" t="n">
        <f aca="false">G39-'NBA Totals'!D39</f>
        <v>0.013224422442244</v>
      </c>
      <c r="I39" s="20" t="n">
        <f aca="false">F39-'NBA Totals'!G39</f>
        <v>227</v>
      </c>
    </row>
    <row r="40" customFormat="false" ht="25.6" hidden="false" customHeight="false" outlineLevel="0" collapsed="false">
      <c r="A40" s="24" t="s">
        <v>43</v>
      </c>
      <c r="B40" s="25" t="n">
        <v>38</v>
      </c>
      <c r="C40" s="25" t="n">
        <v>44</v>
      </c>
      <c r="D40" s="26" t="n">
        <f aca="false">B40/(B40+C40)</f>
        <v>0.463414634146342</v>
      </c>
      <c r="E40" s="25" t="n">
        <v>1981</v>
      </c>
      <c r="F40" s="25" t="n">
        <v>2526</v>
      </c>
      <c r="G40" s="25" t="n">
        <v>0.784</v>
      </c>
      <c r="H40" s="19" t="n">
        <f aca="false">G40-'NBA Totals'!D40</f>
        <v>0.0220952380952381</v>
      </c>
      <c r="I40" s="20" t="n">
        <f aca="false">F40-'NBA Totals'!G40</f>
        <v>328.260869565218</v>
      </c>
    </row>
    <row r="41" customFormat="false" ht="25.6" hidden="false" customHeight="false" outlineLevel="0" collapsed="false">
      <c r="A41" s="24" t="s">
        <v>44</v>
      </c>
      <c r="B41" s="25" t="n">
        <v>27</v>
      </c>
      <c r="C41" s="25" t="n">
        <v>55</v>
      </c>
      <c r="D41" s="26" t="n">
        <f aca="false">B41/(B41+C41)</f>
        <v>0.329268292682927</v>
      </c>
      <c r="E41" s="25" t="n">
        <v>1871</v>
      </c>
      <c r="F41" s="25" t="n">
        <v>2508</v>
      </c>
      <c r="G41" s="25" t="n">
        <v>0.746</v>
      </c>
      <c r="H41" s="19" t="n">
        <f aca="false">G41-'NBA Totals'!D41</f>
        <v>-0.014942760942761</v>
      </c>
      <c r="I41" s="20" t="n">
        <f aca="false">F41-'NBA Totals'!G41</f>
        <v>297.521739130435</v>
      </c>
    </row>
    <row r="42" customFormat="false" ht="25.6" hidden="false" customHeight="false" outlineLevel="0" collapsed="false">
      <c r="A42" s="24" t="s">
        <v>45</v>
      </c>
      <c r="B42" s="25" t="n">
        <v>28</v>
      </c>
      <c r="C42" s="25" t="n">
        <v>54</v>
      </c>
      <c r="D42" s="26" t="n">
        <f aca="false">B42/(B42+C42)</f>
        <v>0.341463414634146</v>
      </c>
      <c r="E42" s="25" t="n">
        <v>1983</v>
      </c>
      <c r="F42" s="25" t="n">
        <v>2690</v>
      </c>
      <c r="G42" s="25" t="n">
        <v>0.737</v>
      </c>
      <c r="H42" s="19" t="n">
        <f aca="false">G42-'NBA Totals'!D42</f>
        <v>-0.00151590106007105</v>
      </c>
      <c r="I42" s="20" t="n">
        <f aca="false">F42-'NBA Totals'!G42</f>
        <v>590.869565217392</v>
      </c>
    </row>
    <row r="43" customFormat="false" ht="25.6" hidden="false" customHeight="false" outlineLevel="0" collapsed="false">
      <c r="A43" s="24" t="s">
        <v>46</v>
      </c>
      <c r="B43" s="25" t="n">
        <v>34</v>
      </c>
      <c r="C43" s="25" t="n">
        <v>48</v>
      </c>
      <c r="D43" s="26" t="n">
        <f aca="false">B43/(B43+C43)</f>
        <v>0.414634146341463</v>
      </c>
      <c r="E43" s="25" t="n">
        <v>1951</v>
      </c>
      <c r="F43" s="25" t="n">
        <v>2545</v>
      </c>
      <c r="G43" s="25" t="n">
        <v>0.767</v>
      </c>
      <c r="H43" s="19" t="n">
        <f aca="false">G43-'NBA Totals'!D43</f>
        <v>0.022244755244755</v>
      </c>
      <c r="I43" s="20" t="n">
        <f aca="false">F43-'NBA Totals'!G43</f>
        <v>415.739130434783</v>
      </c>
    </row>
    <row r="44" customFormat="false" ht="25.6" hidden="false" customHeight="false" outlineLevel="0" collapsed="false">
      <c r="A44" s="24" t="s">
        <v>47</v>
      </c>
      <c r="B44" s="25" t="n">
        <v>45</v>
      </c>
      <c r="C44" s="25" t="n">
        <v>37</v>
      </c>
      <c r="D44" s="26" t="n">
        <f aca="false">B44/(B44+C44)</f>
        <v>0.548780487804878</v>
      </c>
      <c r="E44" s="25" t="n">
        <v>1985</v>
      </c>
      <c r="F44" s="25" t="n">
        <v>2563</v>
      </c>
      <c r="G44" s="25" t="n">
        <v>0.774</v>
      </c>
      <c r="H44" s="19" t="n">
        <f aca="false">G44-'NBA Totals'!D44</f>
        <v>0.023134948096886</v>
      </c>
      <c r="I44" s="20" t="n">
        <f aca="false">F44-'NBA Totals'!G44</f>
        <v>411.565217391305</v>
      </c>
    </row>
    <row r="45" customFormat="false" ht="25.6" hidden="false" customHeight="false" outlineLevel="0" collapsed="false">
      <c r="A45" s="24" t="s">
        <v>48</v>
      </c>
      <c r="B45" s="25" t="n">
        <v>30</v>
      </c>
      <c r="C45" s="25" t="n">
        <v>52</v>
      </c>
      <c r="D45" s="26" t="n">
        <f aca="false">B45/(B45+C45)</f>
        <v>0.365853658536585</v>
      </c>
      <c r="E45" s="25" t="n">
        <v>2019</v>
      </c>
      <c r="F45" s="25" t="n">
        <v>2592</v>
      </c>
      <c r="G45" s="25" t="n">
        <v>0.779</v>
      </c>
      <c r="H45" s="19" t="n">
        <f aca="false">G45-'NBA Totals'!D45</f>
        <v>0.012812949640288</v>
      </c>
      <c r="I45" s="20" t="n">
        <f aca="false">F45-'NBA Totals'!G45</f>
        <v>522.227272727273</v>
      </c>
    </row>
    <row r="46" customFormat="false" ht="25.6" hidden="false" customHeight="false" outlineLevel="0" collapsed="false">
      <c r="A46" s="24" t="s">
        <v>49</v>
      </c>
      <c r="B46" s="25" t="n">
        <v>31</v>
      </c>
      <c r="C46" s="25" t="n">
        <v>51</v>
      </c>
      <c r="D46" s="26" t="n">
        <f aca="false">B46/(B46+C46)</f>
        <v>0.378048780487805</v>
      </c>
      <c r="E46" s="25" t="n">
        <v>1632</v>
      </c>
      <c r="F46" s="25" t="n">
        <v>2184</v>
      </c>
      <c r="G46" s="25" t="n">
        <v>0.747</v>
      </c>
      <c r="H46" s="19" t="n">
        <f aca="false">G46-'NBA Totals'!D46</f>
        <v>-0.00565017667844503</v>
      </c>
      <c r="I46" s="20" t="n">
        <f aca="false">F46-'NBA Totals'!G46</f>
        <v>74.681818181818</v>
      </c>
    </row>
    <row r="47" customFormat="false" ht="25.6" hidden="false" customHeight="false" outlineLevel="0" collapsed="false">
      <c r="A47" s="24" t="s">
        <v>50</v>
      </c>
      <c r="B47" s="25" t="n">
        <v>40</v>
      </c>
      <c r="C47" s="25" t="n">
        <v>42</v>
      </c>
      <c r="D47" s="26" t="n">
        <f aca="false">B47/(B47+C47)</f>
        <v>0.487804878048781</v>
      </c>
      <c r="E47" s="25" t="n">
        <v>1863</v>
      </c>
      <c r="F47" s="25" t="n">
        <v>2471</v>
      </c>
      <c r="G47" s="25" t="n">
        <v>0.754</v>
      </c>
      <c r="H47" s="19" t="n">
        <f aca="false">G47-'NBA Totals'!D47</f>
        <v>0.000478873239436961</v>
      </c>
      <c r="I47" s="20" t="n">
        <f aca="false">F47-'NBA Totals'!G47</f>
        <v>356.590909090909</v>
      </c>
    </row>
    <row r="48" customFormat="false" ht="25.6" hidden="false" customHeight="false" outlineLevel="0" collapsed="false">
      <c r="A48" s="24" t="s">
        <v>51</v>
      </c>
      <c r="B48" s="25" t="n">
        <v>44</v>
      </c>
      <c r="C48" s="25" t="n">
        <v>38</v>
      </c>
      <c r="D48" s="26" t="n">
        <f aca="false">B48/(B48+C48)</f>
        <v>0.536585365853659</v>
      </c>
      <c r="E48" s="25" t="n">
        <v>1613</v>
      </c>
      <c r="F48" s="25" t="n">
        <v>2159</v>
      </c>
      <c r="G48" s="25" t="n">
        <v>0.747</v>
      </c>
      <c r="H48" s="19" t="n">
        <f aca="false">G48-'NBA Totals'!D48</f>
        <v>-0.00390252707581196</v>
      </c>
      <c r="I48" s="20" t="n">
        <f aca="false">F48-'NBA Totals'!G48</f>
        <v>88.0454545454545</v>
      </c>
    </row>
    <row r="49" customFormat="false" ht="25.6" hidden="false" customHeight="false" outlineLevel="0" collapsed="false">
      <c r="A49" s="24" t="s">
        <v>52</v>
      </c>
      <c r="B49" s="25" t="n">
        <v>24</v>
      </c>
      <c r="C49" s="25" t="n">
        <v>58</v>
      </c>
      <c r="D49" s="26" t="n">
        <f aca="false">B49/(B49+C49)</f>
        <v>0.292682926829268</v>
      </c>
      <c r="E49" s="25" t="n">
        <v>1651</v>
      </c>
      <c r="F49" s="25" t="n">
        <v>2197</v>
      </c>
      <c r="G49" s="25" t="n">
        <v>0.751</v>
      </c>
      <c r="H49" s="19" t="n">
        <f aca="false">G49-'NBA Totals'!D49</f>
        <v>7.06319702600267E-005</v>
      </c>
      <c r="I49" s="20" t="n">
        <f aca="false">F49-'NBA Totals'!G49</f>
        <v>-301.166666666667</v>
      </c>
    </row>
    <row r="50" customFormat="false" ht="25.6" hidden="false" customHeight="false" outlineLevel="0" collapsed="false">
      <c r="A50" s="24" t="s">
        <v>53</v>
      </c>
      <c r="B50" s="25" t="n">
        <v>47</v>
      </c>
      <c r="C50" s="25" t="n">
        <v>35</v>
      </c>
      <c r="D50" s="26" t="n">
        <f aca="false">B50/(B50+C50)</f>
        <v>0.573170731707317</v>
      </c>
      <c r="E50" s="25" t="n">
        <v>1711</v>
      </c>
      <c r="F50" s="25" t="n">
        <v>2203</v>
      </c>
      <c r="G50" s="25" t="n">
        <v>0.777</v>
      </c>
      <c r="H50" s="19" t="n">
        <f aca="false">G50-'NBA Totals'!D50</f>
        <v>0.011126984126984</v>
      </c>
      <c r="I50" s="20" t="n">
        <f aca="false">F50-'NBA Totals'!G50</f>
        <v>-109.944444444444</v>
      </c>
    </row>
    <row r="51" customFormat="false" ht="25.6" hidden="false" customHeight="false" outlineLevel="0" collapsed="false">
      <c r="A51" s="24" t="s">
        <v>54</v>
      </c>
      <c r="B51" s="25" t="n">
        <v>54</v>
      </c>
      <c r="C51" s="25" t="n">
        <v>28</v>
      </c>
      <c r="D51" s="26" t="n">
        <f aca="false">B51/(B51+C51)</f>
        <v>0.658536585365854</v>
      </c>
      <c r="E51" s="25" t="n">
        <v>1784</v>
      </c>
      <c r="F51" s="25" t="n">
        <v>2314</v>
      </c>
      <c r="G51" s="25" t="n">
        <v>0.771</v>
      </c>
      <c r="H51" s="19" t="n">
        <f aca="false">G51-'NBA Totals'!D51</f>
        <v>-0.000653543307087001</v>
      </c>
      <c r="I51" s="20" t="n">
        <f aca="false">F51-'NBA Totals'!G51</f>
        <v>-15</v>
      </c>
    </row>
    <row r="52" customFormat="false" ht="25.6" hidden="false" customHeight="false" outlineLevel="0" collapsed="false">
      <c r="A52" s="24" t="s">
        <v>55</v>
      </c>
      <c r="B52" s="25" t="n">
        <v>51</v>
      </c>
      <c r="C52" s="25" t="n">
        <v>31</v>
      </c>
      <c r="D52" s="26" t="n">
        <f aca="false">B52/(B52+C52)</f>
        <v>0.621951219512195</v>
      </c>
      <c r="E52" s="25" t="n">
        <v>1574</v>
      </c>
      <c r="F52" s="25" t="n">
        <v>2073</v>
      </c>
      <c r="G52" s="25" t="n">
        <v>0.759</v>
      </c>
      <c r="H52" s="19" t="n">
        <f aca="false">G52-'NBA Totals'!D52</f>
        <v>0.000106719367588992</v>
      </c>
      <c r="I52" s="20" t="n">
        <f aca="false">F52-'NBA Totals'!G52</f>
        <v>-357.941176470588</v>
      </c>
    </row>
    <row r="53" customFormat="false" ht="25.6" hidden="false" customHeight="false" outlineLevel="0" collapsed="false">
      <c r="A53" s="24" t="s">
        <v>56</v>
      </c>
      <c r="B53" s="25" t="n">
        <v>57</v>
      </c>
      <c r="C53" s="25" t="n">
        <v>25</v>
      </c>
      <c r="D53" s="26" t="n">
        <f aca="false">B53/(B53+C53)</f>
        <v>0.695121951219512</v>
      </c>
      <c r="E53" s="25" t="n">
        <v>2039</v>
      </c>
      <c r="F53" s="25" t="n">
        <v>2700</v>
      </c>
      <c r="G53" s="25" t="n">
        <v>0.755</v>
      </c>
      <c r="H53" s="19" t="n">
        <f aca="false">G53-'NBA Totals'!D53</f>
        <v>0.00820512820512798</v>
      </c>
      <c r="I53" s="20" t="n">
        <f aca="false">F53-'NBA Totals'!G53</f>
        <v>-167</v>
      </c>
    </row>
    <row r="54" customFormat="false" ht="25.6" hidden="false" customHeight="false" outlineLevel="0" collapsed="false">
      <c r="A54" s="24" t="s">
        <v>57</v>
      </c>
      <c r="B54" s="25" t="n">
        <v>51</v>
      </c>
      <c r="C54" s="25" t="n">
        <v>31</v>
      </c>
      <c r="D54" s="26" t="n">
        <f aca="false">B54/(B54+C54)</f>
        <v>0.621951219512195</v>
      </c>
      <c r="E54" s="25" t="n">
        <v>2150</v>
      </c>
      <c r="F54" s="25" t="n">
        <v>2721</v>
      </c>
      <c r="G54" s="27" t="n">
        <v>0.79</v>
      </c>
      <c r="H54" s="19" t="n">
        <f aca="false">G54-'NBA Totals'!D54</f>
        <v>0.0468807339449541</v>
      </c>
      <c r="I54" s="20" t="n">
        <f aca="false">F54-'NBA Totals'!G54</f>
        <v>-276.235294117647</v>
      </c>
    </row>
    <row r="55" customFormat="false" ht="25.6" hidden="false" customHeight="false" outlineLevel="0" collapsed="false">
      <c r="A55" s="24" t="s">
        <v>58</v>
      </c>
      <c r="B55" s="25" t="n">
        <v>39</v>
      </c>
      <c r="C55" s="25" t="n">
        <v>43</v>
      </c>
      <c r="D55" s="26" t="n">
        <f aca="false">B55/(B55+C55)</f>
        <v>0.475609756097561</v>
      </c>
      <c r="E55" s="25" t="n">
        <v>2209</v>
      </c>
      <c r="F55" s="25" t="n">
        <v>2861</v>
      </c>
      <c r="G55" s="25" t="n">
        <v>0.772</v>
      </c>
      <c r="H55" s="19" t="n">
        <f aca="false">G55-'NBA Totals'!D55</f>
        <v>0.021258160237389</v>
      </c>
      <c r="I55" s="20" t="n">
        <f aca="false">F55-'NBA Totals'!G55</f>
        <v>-297</v>
      </c>
    </row>
    <row r="56" customFormat="false" ht="25.6" hidden="false" customHeight="false" outlineLevel="0" collapsed="false">
      <c r="A56" s="24" t="s">
        <v>59</v>
      </c>
      <c r="B56" s="25" t="n">
        <v>33</v>
      </c>
      <c r="C56" s="25" t="n">
        <v>49</v>
      </c>
      <c r="D56" s="26" t="n">
        <f aca="false">B56/(B56+C56)</f>
        <v>0.402439024390244</v>
      </c>
      <c r="E56" s="25" t="n">
        <v>1877</v>
      </c>
      <c r="F56" s="25" t="n">
        <v>2577</v>
      </c>
      <c r="G56" s="25" t="n">
        <v>0.728</v>
      </c>
      <c r="H56" s="19" t="n">
        <f aca="false">G56-'NBA Totals'!D56</f>
        <v>0.013714285714286</v>
      </c>
      <c r="I56" s="20" t="n">
        <f aca="false">F56-'NBA Totals'!G56</f>
        <v>-703.642857142857</v>
      </c>
    </row>
    <row r="57" customFormat="false" ht="25.6" hidden="false" customHeight="false" outlineLevel="0" collapsed="false">
      <c r="A57" s="24" t="s">
        <v>60</v>
      </c>
      <c r="B57" s="25" t="n">
        <v>29</v>
      </c>
      <c r="C57" s="25" t="n">
        <v>53</v>
      </c>
      <c r="D57" s="26" t="n">
        <f aca="false">B57/(B57+C57)</f>
        <v>0.353658536585366</v>
      </c>
      <c r="E57" s="25" t="n">
        <v>2006</v>
      </c>
      <c r="F57" s="25" t="n">
        <v>2718</v>
      </c>
      <c r="G57" s="25" t="n">
        <v>0.738</v>
      </c>
      <c r="H57" s="19" t="n">
        <f aca="false">G57-'NBA Totals'!D57</f>
        <v>0.018323450134771</v>
      </c>
      <c r="I57" s="20" t="n">
        <f aca="false">F57-'NBA Totals'!G57</f>
        <v>-775.083333333334</v>
      </c>
    </row>
    <row r="58" customFormat="false" ht="25.6" hidden="false" customHeight="false" outlineLevel="0" collapsed="false">
      <c r="A58" s="24" t="s">
        <v>61</v>
      </c>
      <c r="B58" s="25" t="n">
        <v>33</v>
      </c>
      <c r="C58" s="25" t="n">
        <v>48</v>
      </c>
      <c r="D58" s="26" t="n">
        <f aca="false">B58/(B58+C58)</f>
        <v>0.407407407407407</v>
      </c>
      <c r="E58" s="25" t="n">
        <v>2037</v>
      </c>
      <c r="F58" s="25" t="n">
        <v>2784</v>
      </c>
      <c r="G58" s="25" t="n">
        <v>0.732</v>
      </c>
      <c r="H58" s="19" t="n">
        <f aca="false">G58-'NBA Totals'!D58</f>
        <v>-4.4198895028047E-005</v>
      </c>
      <c r="I58" s="20" t="n">
        <f aca="false">F58-'NBA Totals'!G58</f>
        <v>120.8</v>
      </c>
    </row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>
      <c r="G81" s="6"/>
      <c r="H81" s="6" t="n">
        <f aca="false">MIN(H4:H78)</f>
        <v>-0.04198814229249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  <hyperlink ref="A55" r:id="rId55" display="1969-70"/>
    <hyperlink ref="A56" r:id="rId56" display="1968-69"/>
    <hyperlink ref="A57" r:id="rId57" display="1967-68"/>
    <hyperlink ref="A58" r:id="rId58" display="1966-67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5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7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X34" activeCellId="0" sqref="AX34"/>
    </sheetView>
  </sheetViews>
  <sheetFormatPr defaultColWidth="11.53515625" defaultRowHeight="19.7" zeroHeight="false" outlineLevelRow="0" outlineLevelCol="0"/>
  <cols>
    <col collapsed="false" customWidth="false" hidden="false" outlineLevel="0" max="7" min="1" style="23" width="11.53"/>
    <col collapsed="false" customWidth="true" hidden="false" outlineLevel="0" max="8" min="8" style="23" width="16.82"/>
    <col collapsed="false" customWidth="false" hidden="false" outlineLevel="0" max="16384" min="9" style="23" width="11.53"/>
  </cols>
  <sheetData>
    <row r="1" customFormat="false" ht="25.6" hidden="false" customHeight="false" outlineLevel="0" collapsed="false">
      <c r="A1" s="24" t="s">
        <v>0</v>
      </c>
      <c r="B1" s="25" t="n">
        <v>48</v>
      </c>
      <c r="C1" s="25" t="n">
        <v>34</v>
      </c>
      <c r="D1" s="26" t="n">
        <f aca="false">B1/(B1+C1)</f>
        <v>0.585365853658537</v>
      </c>
      <c r="E1" s="25" t="n">
        <v>1278</v>
      </c>
      <c r="F1" s="25" t="n">
        <v>1671</v>
      </c>
      <c r="G1" s="25" t="n">
        <v>0.765</v>
      </c>
      <c r="H1" s="19" t="n">
        <f aca="false">G1-'NBA Totals'!D1</f>
        <v>-0.018410138248848</v>
      </c>
      <c r="I1" s="20" t="n">
        <f aca="false">F1-'NBA Totals'!G1</f>
        <v>3.90000000000009</v>
      </c>
    </row>
    <row r="2" customFormat="false" ht="25.6" hidden="false" customHeight="false" outlineLevel="0" collapsed="false">
      <c r="A2" s="24" t="s">
        <v>1</v>
      </c>
      <c r="B2" s="25" t="n">
        <v>51</v>
      </c>
      <c r="C2" s="25" t="n">
        <v>31</v>
      </c>
      <c r="D2" s="26" t="n">
        <f aca="false">B2/(B2+C2)</f>
        <v>0.621951219512195</v>
      </c>
      <c r="E2" s="25" t="n">
        <v>1439</v>
      </c>
      <c r="F2" s="25" t="n">
        <v>1844</v>
      </c>
      <c r="G2" s="25" t="n">
        <v>0.78</v>
      </c>
      <c r="H2" s="19" t="n">
        <f aca="false">G2-'NBA Totals'!D2</f>
        <v>-0.00297872340425498</v>
      </c>
      <c r="I2" s="20" t="n">
        <f aca="false">F2-'NBA Totals'!G2</f>
        <v>42.8</v>
      </c>
    </row>
    <row r="3" customFormat="false" ht="25.6" hidden="false" customHeight="false" outlineLevel="0" collapsed="false">
      <c r="A3" s="24" t="s">
        <v>2</v>
      </c>
      <c r="B3" s="25" t="n">
        <v>44</v>
      </c>
      <c r="C3" s="25" t="n">
        <v>38</v>
      </c>
      <c r="D3" s="26" t="n">
        <f aca="false">B3/(B3+C3)</f>
        <v>0.536585365853659</v>
      </c>
      <c r="E3" s="25" t="n">
        <v>1376</v>
      </c>
      <c r="F3" s="25" t="n">
        <v>1810</v>
      </c>
      <c r="G3" s="25" t="n">
        <v>0.76</v>
      </c>
      <c r="H3" s="19" t="n">
        <f aca="false">G3-'NBA Totals'!D3</f>
        <v>-0.011689497716895</v>
      </c>
      <c r="I3" s="20" t="n">
        <f aca="false">F3-'NBA Totals'!G3</f>
        <v>133.266666666667</v>
      </c>
    </row>
    <row r="4" customFormat="false" ht="25.6" hidden="false" customHeight="false" outlineLevel="0" collapsed="false">
      <c r="A4" s="24" t="s">
        <v>3</v>
      </c>
      <c r="B4" s="25" t="n">
        <v>22</v>
      </c>
      <c r="C4" s="25" t="n">
        <v>50</v>
      </c>
      <c r="D4" s="26" t="n">
        <f aca="false">B4/(B4+C4)</f>
        <v>0.305555555555556</v>
      </c>
      <c r="E4" s="25" t="n">
        <v>1200</v>
      </c>
      <c r="F4" s="25" t="n">
        <v>1614</v>
      </c>
      <c r="G4" s="25" t="n">
        <v>0.743</v>
      </c>
      <c r="H4" s="19" t="n">
        <f aca="false">G4-'NBA Totals'!D4</f>
        <v>-0.036816513761468</v>
      </c>
      <c r="I4" s="20" t="n">
        <f aca="false">F4-'NBA Totals'!G4</f>
        <v>151.733333333333</v>
      </c>
    </row>
    <row r="5" customFormat="false" ht="25.6" hidden="false" customHeight="false" outlineLevel="0" collapsed="false">
      <c r="A5" s="24" t="s">
        <v>4</v>
      </c>
      <c r="B5" s="25" t="n">
        <v>19</v>
      </c>
      <c r="C5" s="25" t="n">
        <v>46</v>
      </c>
      <c r="D5" s="26" t="n">
        <f aca="false">B5/(B5+C5)</f>
        <v>0.292307692307692</v>
      </c>
      <c r="E5" s="25" t="n">
        <v>983</v>
      </c>
      <c r="F5" s="25" t="n">
        <v>1296</v>
      </c>
      <c r="G5" s="25" t="n">
        <v>0.758</v>
      </c>
      <c r="H5" s="19" t="n">
        <f aca="false">G5-'NBA Totals'!D5</f>
        <v>-0.016891774891775</v>
      </c>
      <c r="I5" s="20" t="n">
        <f aca="false">F5-'NBA Totals'!G5</f>
        <v>-230.766666666667</v>
      </c>
    </row>
    <row r="6" customFormat="false" ht="25.6" hidden="false" customHeight="false" outlineLevel="0" collapsed="false">
      <c r="A6" s="24" t="s">
        <v>5</v>
      </c>
      <c r="B6" s="25" t="n">
        <v>19</v>
      </c>
      <c r="C6" s="25" t="n">
        <v>63</v>
      </c>
      <c r="D6" s="26" t="n">
        <f aca="false">B6/(B6+C6)</f>
        <v>0.231707317073171</v>
      </c>
      <c r="E6" s="25" t="n">
        <v>1342</v>
      </c>
      <c r="F6" s="25" t="n">
        <v>1694</v>
      </c>
      <c r="G6" s="25" t="n">
        <v>0.792</v>
      </c>
      <c r="H6" s="19" t="n">
        <f aca="false">G6-'NBA Totals'!D6</f>
        <v>0.025766233766234</v>
      </c>
      <c r="I6" s="20" t="n">
        <f aca="false">F6-'NBA Totals'!G6</f>
        <v>-77.5</v>
      </c>
    </row>
    <row r="7" customFormat="false" ht="25.6" hidden="false" customHeight="false" outlineLevel="0" collapsed="false">
      <c r="A7" s="24" t="s">
        <v>6</v>
      </c>
      <c r="B7" s="25" t="n">
        <v>50</v>
      </c>
      <c r="C7" s="25" t="n">
        <v>32</v>
      </c>
      <c r="D7" s="26" t="n">
        <f aca="false">B7/(B7+C7)</f>
        <v>0.609756097560976</v>
      </c>
      <c r="E7" s="25" t="n">
        <v>1488</v>
      </c>
      <c r="F7" s="25" t="n">
        <v>1909</v>
      </c>
      <c r="G7" s="25" t="n">
        <v>0.779</v>
      </c>
      <c r="H7" s="19" t="n">
        <f aca="false">G7-'NBA Totals'!D7</f>
        <v>0.0140230414746541</v>
      </c>
      <c r="I7" s="20" t="n">
        <f aca="false">F7-'NBA Totals'!G7</f>
        <v>242.7</v>
      </c>
    </row>
    <row r="8" customFormat="false" ht="25.6" hidden="false" customHeight="false" outlineLevel="0" collapsed="false">
      <c r="A8" s="24" t="s">
        <v>7</v>
      </c>
      <c r="B8" s="25" t="n">
        <v>51</v>
      </c>
      <c r="C8" s="25" t="n">
        <v>31</v>
      </c>
      <c r="D8" s="26" t="n">
        <f aca="false">B8/(B8+C8)</f>
        <v>0.621951219512195</v>
      </c>
      <c r="E8" s="25" t="n">
        <v>1431</v>
      </c>
      <c r="F8" s="25" t="n">
        <v>1913</v>
      </c>
      <c r="G8" s="25" t="n">
        <v>0.748</v>
      </c>
      <c r="H8" s="19" t="n">
        <f aca="false">G8-'NBA Totals'!D8</f>
        <v>-0.022562770562771</v>
      </c>
      <c r="I8" s="20" t="n">
        <f aca="false">F8-'NBA Totals'!G8</f>
        <v>130.9</v>
      </c>
    </row>
    <row r="9" customFormat="false" ht="25.6" hidden="false" customHeight="false" outlineLevel="0" collapsed="false">
      <c r="A9" s="24" t="s">
        <v>8</v>
      </c>
      <c r="B9" s="25" t="n">
        <v>57</v>
      </c>
      <c r="C9" s="25" t="n">
        <v>25</v>
      </c>
      <c r="D9" s="26" t="n">
        <f aca="false">B9/(B9+C9)</f>
        <v>0.695121951219512</v>
      </c>
      <c r="E9" s="25" t="n">
        <v>1333</v>
      </c>
      <c r="F9" s="25" t="n">
        <v>1783</v>
      </c>
      <c r="G9" s="25" t="n">
        <v>0.748</v>
      </c>
      <c r="H9" s="19" t="n">
        <f aca="false">G9-'NBA Totals'!D9</f>
        <v>-0.00841025641025606</v>
      </c>
      <c r="I9" s="20" t="n">
        <f aca="false">F9-'NBA Totals'!G9</f>
        <v>-7.06666666666661</v>
      </c>
    </row>
    <row r="10" customFormat="false" ht="25.6" hidden="false" customHeight="false" outlineLevel="0" collapsed="false">
      <c r="A10" s="24" t="s">
        <v>9</v>
      </c>
      <c r="B10" s="25" t="n">
        <v>53</v>
      </c>
      <c r="C10" s="25" t="n">
        <v>29</v>
      </c>
      <c r="D10" s="26" t="n">
        <f aca="false">B10/(B10+C10)</f>
        <v>0.646341463414634</v>
      </c>
      <c r="E10" s="25" t="n">
        <v>1453</v>
      </c>
      <c r="F10" s="25" t="n">
        <v>1934</v>
      </c>
      <c r="G10" s="25" t="n">
        <v>0.751</v>
      </c>
      <c r="H10" s="19" t="n">
        <f aca="false">G10-'NBA Totals'!D10</f>
        <v>0.001</v>
      </c>
      <c r="I10" s="20" t="n">
        <f aca="false">F10-'NBA Totals'!G10</f>
        <v>180.466666666667</v>
      </c>
    </row>
    <row r="11" customFormat="false" ht="25.6" hidden="false" customHeight="false" outlineLevel="0" collapsed="false">
      <c r="A11" s="24" t="s">
        <v>10</v>
      </c>
      <c r="B11" s="25" t="n">
        <v>33</v>
      </c>
      <c r="C11" s="25" t="n">
        <v>49</v>
      </c>
      <c r="D11" s="26" t="n">
        <f aca="false">B11/(B11+C11)</f>
        <v>0.402439024390244</v>
      </c>
      <c r="E11" s="25" t="n">
        <v>1398</v>
      </c>
      <c r="F11" s="25" t="n">
        <v>1861</v>
      </c>
      <c r="G11" s="25" t="n">
        <v>0.751</v>
      </c>
      <c r="H11" s="19" t="n">
        <f aca="false">G11-'NBA Totals'!D11</f>
        <v>-0.00323728813559299</v>
      </c>
      <c r="I11" s="20" t="n">
        <f aca="false">F11-'NBA Totals'!G11</f>
        <v>51.8</v>
      </c>
    </row>
    <row r="12" customFormat="false" ht="25.6" hidden="false" customHeight="false" outlineLevel="0" collapsed="false">
      <c r="A12" s="24" t="s">
        <v>11</v>
      </c>
      <c r="B12" s="25" t="n">
        <v>24</v>
      </c>
      <c r="C12" s="25" t="n">
        <v>58</v>
      </c>
      <c r="D12" s="26" t="n">
        <f aca="false">B12/(B12+C12)</f>
        <v>0.292682926829268</v>
      </c>
      <c r="E12" s="25" t="n">
        <v>1380</v>
      </c>
      <c r="F12" s="25" t="n">
        <v>1826</v>
      </c>
      <c r="G12" s="25" t="n">
        <v>0.756</v>
      </c>
      <c r="H12" s="19" t="n">
        <f aca="false">G12-'NBA Totals'!D12</f>
        <v>0.003747747747748</v>
      </c>
      <c r="I12" s="20" t="n">
        <f aca="false">F12-'NBA Totals'!G12</f>
        <v>128.066666666667</v>
      </c>
    </row>
    <row r="13" customFormat="false" ht="25.6" hidden="false" customHeight="false" outlineLevel="0" collapsed="false">
      <c r="A13" s="24" t="s">
        <v>12</v>
      </c>
      <c r="B13" s="25" t="n">
        <v>21</v>
      </c>
      <c r="C13" s="25" t="n">
        <v>45</v>
      </c>
      <c r="D13" s="26" t="n">
        <f aca="false">B13/(B13+C13)</f>
        <v>0.318181818181818</v>
      </c>
      <c r="E13" s="25" t="n">
        <v>1178</v>
      </c>
      <c r="F13" s="25" t="n">
        <v>1645</v>
      </c>
      <c r="G13" s="25" t="n">
        <v>0.716</v>
      </c>
      <c r="H13" s="19" t="n">
        <f aca="false">G13-'NBA Totals'!D13</f>
        <v>-0.035111111111111</v>
      </c>
      <c r="I13" s="20" t="n">
        <f aca="false">F13-'NBA Totals'!G13</f>
        <v>258.866666666667</v>
      </c>
    </row>
    <row r="14" customFormat="false" ht="25.6" hidden="false" customHeight="false" outlineLevel="0" collapsed="false">
      <c r="A14" s="24" t="s">
        <v>13</v>
      </c>
      <c r="B14" s="25" t="n">
        <v>19</v>
      </c>
      <c r="C14" s="25" t="n">
        <v>63</v>
      </c>
      <c r="D14" s="26" t="n">
        <f aca="false">B14/(B14+C14)</f>
        <v>0.231707317073171</v>
      </c>
      <c r="E14" s="25" t="n">
        <v>1546</v>
      </c>
      <c r="F14" s="25" t="n">
        <v>2075</v>
      </c>
      <c r="G14" s="25" t="n">
        <v>0.745</v>
      </c>
      <c r="H14" s="19" t="n">
        <f aca="false">G14-'NBA Totals'!D14</f>
        <v>-0.017295081967213</v>
      </c>
      <c r="I14" s="20" t="n">
        <f aca="false">F14-'NBA Totals'!G14</f>
        <v>205.033333333333</v>
      </c>
    </row>
    <row r="15" customFormat="false" ht="25.6" hidden="false" customHeight="false" outlineLevel="0" collapsed="false">
      <c r="A15" s="24" t="s">
        <v>14</v>
      </c>
      <c r="B15" s="25" t="n">
        <v>61</v>
      </c>
      <c r="C15" s="25" t="n">
        <v>21</v>
      </c>
      <c r="D15" s="26" t="n">
        <f aca="false">B15/(B15+C15)</f>
        <v>0.74390243902439</v>
      </c>
      <c r="E15" s="25" t="n">
        <v>1569</v>
      </c>
      <c r="F15" s="25" t="n">
        <v>2180</v>
      </c>
      <c r="G15" s="25" t="n">
        <v>0.72</v>
      </c>
      <c r="H15" s="19" t="n">
        <f aca="false">G15-'NBA Totals'!D15</f>
        <v>-0.039183673469388</v>
      </c>
      <c r="I15" s="20" t="n">
        <f aca="false">F15-'NBA Totals'!G15</f>
        <v>299.666666666667</v>
      </c>
    </row>
    <row r="16" customFormat="false" ht="25.6" hidden="false" customHeight="false" outlineLevel="0" collapsed="false">
      <c r="A16" s="24" t="s">
        <v>15</v>
      </c>
      <c r="B16" s="25" t="n">
        <v>66</v>
      </c>
      <c r="C16" s="25" t="n">
        <v>16</v>
      </c>
      <c r="D16" s="26" t="n">
        <f aca="false">B16/(B16+C16)</f>
        <v>0.804878048780488</v>
      </c>
      <c r="E16" s="25" t="n">
        <v>1523</v>
      </c>
      <c r="F16" s="25" t="n">
        <v>2012</v>
      </c>
      <c r="G16" s="25" t="n">
        <v>0.757</v>
      </c>
      <c r="H16" s="19" t="n">
        <f aca="false">G16-'NBA Totals'!D16</f>
        <v>-0.0162793522267209</v>
      </c>
      <c r="I16" s="20" t="n">
        <f aca="false">F16-'NBA Totals'!G16</f>
        <v>99.7000000000001</v>
      </c>
    </row>
    <row r="17" customFormat="false" ht="25.6" hidden="false" customHeight="false" outlineLevel="0" collapsed="false">
      <c r="A17" s="24" t="s">
        <v>16</v>
      </c>
      <c r="B17" s="25" t="n">
        <v>45</v>
      </c>
      <c r="C17" s="25" t="n">
        <v>37</v>
      </c>
      <c r="D17" s="26" t="n">
        <f aca="false">B17/(B17+C17)</f>
        <v>0.548780487804878</v>
      </c>
      <c r="E17" s="25" t="n">
        <v>1477</v>
      </c>
      <c r="F17" s="25" t="n">
        <v>2061</v>
      </c>
      <c r="G17" s="25" t="n">
        <v>0.717</v>
      </c>
      <c r="H17" s="19" t="n">
        <f aca="false">G17-'NBA Totals'!D17</f>
        <v>-0.038020080321285</v>
      </c>
      <c r="I17" s="20" t="n">
        <f aca="false">F17-'NBA Totals'!G17</f>
        <v>140.2</v>
      </c>
    </row>
    <row r="18" customFormat="false" ht="25.6" hidden="false" customHeight="false" outlineLevel="0" collapsed="false">
      <c r="A18" s="24" t="s">
        <v>17</v>
      </c>
      <c r="B18" s="25" t="n">
        <v>50</v>
      </c>
      <c r="C18" s="25" t="n">
        <v>32</v>
      </c>
      <c r="D18" s="26" t="n">
        <f aca="false">B18/(B18+C18)</f>
        <v>0.609756097560976</v>
      </c>
      <c r="E18" s="25" t="n">
        <v>1484</v>
      </c>
      <c r="F18" s="25" t="n">
        <v>2133</v>
      </c>
      <c r="G18" s="25" t="n">
        <v>0.696</v>
      </c>
      <c r="H18" s="19" t="n">
        <f aca="false">G18-'NBA Totals'!D18</f>
        <v>-0.0549578544061301</v>
      </c>
      <c r="I18" s="20" t="n">
        <f aca="false">F18-'NBA Totals'!G18</f>
        <v>126.966666666667</v>
      </c>
    </row>
    <row r="19" customFormat="false" ht="25.6" hidden="false" customHeight="false" outlineLevel="0" collapsed="false">
      <c r="A19" s="24" t="s">
        <v>18</v>
      </c>
      <c r="B19" s="25" t="n">
        <v>50</v>
      </c>
      <c r="C19" s="25" t="n">
        <v>32</v>
      </c>
      <c r="D19" s="26" t="n">
        <f aca="false">B19/(B19+C19)</f>
        <v>0.609756097560976</v>
      </c>
      <c r="E19" s="25" t="n">
        <v>1689</v>
      </c>
      <c r="F19" s="25" t="n">
        <v>2318</v>
      </c>
      <c r="G19" s="25" t="n">
        <v>0.729</v>
      </c>
      <c r="H19" s="19" t="n">
        <f aca="false">G19-'NBA Totals'!D19</f>
        <v>-0.016247148288973</v>
      </c>
      <c r="I19" s="20" t="n">
        <f aca="false">F19-'NBA Totals'!G19</f>
        <v>289.366666666667</v>
      </c>
    </row>
    <row r="20" customFormat="false" ht="25.6" hidden="false" customHeight="false" outlineLevel="0" collapsed="false">
      <c r="A20" s="24" t="s">
        <v>19</v>
      </c>
      <c r="B20" s="25" t="n">
        <v>42</v>
      </c>
      <c r="C20" s="25" t="n">
        <v>40</v>
      </c>
      <c r="D20" s="26" t="n">
        <f aca="false">B20/(B20+C20)</f>
        <v>0.51219512195122</v>
      </c>
      <c r="E20" s="25" t="n">
        <v>1634</v>
      </c>
      <c r="F20" s="25" t="n">
        <v>2174</v>
      </c>
      <c r="G20" s="25" t="n">
        <v>0.752</v>
      </c>
      <c r="H20" s="19" t="n">
        <f aca="false">G20-'NBA Totals'!D20</f>
        <v>-0.00278927203065105</v>
      </c>
      <c r="I20" s="20" t="n">
        <f aca="false">F20-'NBA Totals'!G20</f>
        <v>179.833333333333</v>
      </c>
    </row>
    <row r="21" customFormat="false" ht="25.6" hidden="false" customHeight="false" outlineLevel="0" collapsed="false">
      <c r="A21" s="24" t="s">
        <v>20</v>
      </c>
      <c r="B21" s="25" t="n">
        <v>35</v>
      </c>
      <c r="C21" s="25" t="n">
        <v>47</v>
      </c>
      <c r="D21" s="26" t="n">
        <f aca="false">B21/(B21+C21)</f>
        <v>0.426829268292683</v>
      </c>
      <c r="E21" s="25" t="n">
        <v>1528</v>
      </c>
      <c r="F21" s="25" t="n">
        <v>2030</v>
      </c>
      <c r="G21" s="25" t="n">
        <v>0.753</v>
      </c>
      <c r="H21" s="19" t="n">
        <f aca="false">G21-'NBA Totals'!D21</f>
        <v>0.000933884297520948</v>
      </c>
      <c r="I21" s="20" t="n">
        <f aca="false">F21-'NBA Totals'!G21</f>
        <v>115.310344827586</v>
      </c>
    </row>
    <row r="22" customFormat="false" ht="25.6" hidden="false" customHeight="false" outlineLevel="0" collapsed="false">
      <c r="A22" s="24" t="s">
        <v>21</v>
      </c>
      <c r="B22" s="25" t="n">
        <v>17</v>
      </c>
      <c r="C22" s="25" t="n">
        <v>65</v>
      </c>
      <c r="D22" s="26" t="n">
        <f aca="false">B22/(B22+C22)</f>
        <v>0.207317073170732</v>
      </c>
      <c r="E22" s="25" t="n">
        <v>1502</v>
      </c>
      <c r="F22" s="25" t="n">
        <v>2012</v>
      </c>
      <c r="G22" s="25" t="n">
        <v>0.747</v>
      </c>
      <c r="H22" s="19" t="n">
        <f aca="false">G22-'NBA Totals'!D22</f>
        <v>-0.011196721311475</v>
      </c>
      <c r="I22" s="20" t="n">
        <f aca="false">F22-'NBA Totals'!G22</f>
        <v>79.7931034482758</v>
      </c>
    </row>
    <row r="23" customFormat="false" ht="25.6" hidden="false" customHeight="false" outlineLevel="0" collapsed="false">
      <c r="A23" s="24" t="s">
        <v>22</v>
      </c>
      <c r="B23" s="25" t="n">
        <v>29</v>
      </c>
      <c r="C23" s="25" t="n">
        <v>53</v>
      </c>
      <c r="D23" s="26" t="n">
        <f aca="false">B23/(B23+C23)</f>
        <v>0.353658536585366</v>
      </c>
      <c r="E23" s="25" t="n">
        <v>1529</v>
      </c>
      <c r="F23" s="25" t="n">
        <v>1980</v>
      </c>
      <c r="G23" s="25" t="n">
        <v>0.772</v>
      </c>
      <c r="H23" s="19" t="n">
        <f aca="false">G23-'NBA Totals'!D23</f>
        <v>0.019899159663866</v>
      </c>
      <c r="I23" s="20" t="n">
        <f aca="false">F23-'NBA Totals'!G23</f>
        <v>159.310344827586</v>
      </c>
    </row>
    <row r="24" customFormat="false" ht="25.6" hidden="false" customHeight="false" outlineLevel="0" collapsed="false">
      <c r="A24" s="24" t="s">
        <v>23</v>
      </c>
      <c r="B24" s="25" t="n">
        <v>30</v>
      </c>
      <c r="C24" s="25" t="n">
        <v>52</v>
      </c>
      <c r="D24" s="26" t="n">
        <f aca="false">B24/(B24+C24)</f>
        <v>0.365853658536585</v>
      </c>
      <c r="E24" s="25" t="n">
        <v>1561</v>
      </c>
      <c r="F24" s="25" t="n">
        <v>2040</v>
      </c>
      <c r="G24" s="25" t="n">
        <v>0.765</v>
      </c>
      <c r="H24" s="19" t="n">
        <f aca="false">G24-'NBA Totals'!D24</f>
        <v>0.018012048192771</v>
      </c>
      <c r="I24" s="20" t="n">
        <f aca="false">F24-'NBA Totals'!G24</f>
        <v>184.758620689655</v>
      </c>
    </row>
    <row r="25" customFormat="false" ht="25.6" hidden="false" customHeight="false" outlineLevel="0" collapsed="false">
      <c r="A25" s="24" t="s">
        <v>24</v>
      </c>
      <c r="B25" s="25" t="n">
        <v>32</v>
      </c>
      <c r="C25" s="25" t="n">
        <v>50</v>
      </c>
      <c r="D25" s="26" t="n">
        <f aca="false">B25/(B25+C25)</f>
        <v>0.390243902439024</v>
      </c>
      <c r="E25" s="25" t="n">
        <v>1653</v>
      </c>
      <c r="F25" s="25" t="n">
        <v>2205</v>
      </c>
      <c r="G25" s="25" t="n">
        <v>0.75</v>
      </c>
      <c r="H25" s="19" t="n">
        <f aca="false">G25-'NBA Totals'!D25</f>
        <v>-0.000988142292490002</v>
      </c>
      <c r="I25" s="20" t="n">
        <f aca="false">F25-'NBA Totals'!G25</f>
        <v>304.344827586207</v>
      </c>
    </row>
    <row r="26" customFormat="false" ht="25.6" hidden="false" customHeight="false" outlineLevel="0" collapsed="false">
      <c r="A26" s="24" t="s">
        <v>27</v>
      </c>
      <c r="B26" s="25" t="n">
        <v>22</v>
      </c>
      <c r="C26" s="25" t="n">
        <v>28</v>
      </c>
      <c r="D26" s="26" t="n">
        <f aca="false">B26/(B26+C26)</f>
        <v>0.44</v>
      </c>
      <c r="E26" s="25" t="n">
        <v>1016</v>
      </c>
      <c r="F26" s="25" t="n">
        <v>1356</v>
      </c>
      <c r="G26" s="25" t="n">
        <v>0.749</v>
      </c>
      <c r="H26" s="19" t="n">
        <f aca="false">G26-'NBA Totals'!D26</f>
        <v>0.020317829457364</v>
      </c>
      <c r="I26" s="20" t="n">
        <f aca="false">F26-'NBA Totals'!G26</f>
        <v>138.724137931034</v>
      </c>
    </row>
    <row r="27" customFormat="false" ht="25.6" hidden="false" customHeight="false" outlineLevel="0" collapsed="false">
      <c r="A27" s="24" t="s">
        <v>30</v>
      </c>
      <c r="B27" s="25" t="n">
        <v>47</v>
      </c>
      <c r="C27" s="25" t="n">
        <v>35</v>
      </c>
      <c r="D27" s="26" t="n">
        <f aca="false">B27/(B27+C27)</f>
        <v>0.573170731707317</v>
      </c>
      <c r="E27" s="25" t="n">
        <v>1653</v>
      </c>
      <c r="F27" s="25" t="n">
        <v>2187</v>
      </c>
      <c r="G27" s="25" t="n">
        <v>0.756</v>
      </c>
      <c r="H27" s="19" t="n">
        <f aca="false">G27-'NBA Totals'!D27</f>
        <v>0.018357414448669</v>
      </c>
      <c r="I27" s="20" t="n">
        <f aca="false">F27-'NBA Totals'!G27</f>
        <v>187.862068965517</v>
      </c>
    </row>
    <row r="28" customFormat="false" ht="25.6" hidden="false" customHeight="false" outlineLevel="0" collapsed="false">
      <c r="A28" s="24" t="s">
        <v>31</v>
      </c>
      <c r="B28" s="25" t="n">
        <v>42</v>
      </c>
      <c r="C28" s="25" t="n">
        <v>40</v>
      </c>
      <c r="D28" s="26" t="n">
        <f aca="false">B28/(B28+C28)</f>
        <v>0.51219512195122</v>
      </c>
      <c r="E28" s="25" t="n">
        <v>1282</v>
      </c>
      <c r="F28" s="25" t="n">
        <v>1773</v>
      </c>
      <c r="G28" s="25" t="n">
        <v>0.723</v>
      </c>
      <c r="H28" s="19" t="n">
        <f aca="false">G28-'NBA Totals'!D28</f>
        <v>-0.016130434782609</v>
      </c>
      <c r="I28" s="20" t="n">
        <f aca="false">F28-'NBA Totals'!G28</f>
        <v>-172</v>
      </c>
    </row>
    <row r="29" customFormat="false" ht="25.6" hidden="false" customHeight="false" outlineLevel="0" collapsed="false">
      <c r="A29" s="24" t="s">
        <v>32</v>
      </c>
      <c r="B29" s="25" t="n">
        <v>47</v>
      </c>
      <c r="C29" s="25" t="n">
        <v>35</v>
      </c>
      <c r="D29" s="26" t="n">
        <f aca="false">B29/(B29+C29)</f>
        <v>0.573170731707317</v>
      </c>
      <c r="E29" s="25" t="n">
        <v>1355</v>
      </c>
      <c r="F29" s="25" t="n">
        <v>1775</v>
      </c>
      <c r="G29" s="25" t="n">
        <v>0.763</v>
      </c>
      <c r="H29" s="19" t="n">
        <f aca="false">G29-'NBA Totals'!D29</f>
        <v>0.024363636363636</v>
      </c>
      <c r="I29" s="20" t="n">
        <f aca="false">F29-'NBA Totals'!G29</f>
        <v>-235.827586206897</v>
      </c>
    </row>
    <row r="30" customFormat="false" ht="25.6" hidden="false" customHeight="false" outlineLevel="0" collapsed="false">
      <c r="A30" s="24" t="s">
        <v>33</v>
      </c>
      <c r="B30" s="25" t="n">
        <v>43</v>
      </c>
      <c r="C30" s="25" t="n">
        <v>39</v>
      </c>
      <c r="D30" s="26" t="n">
        <f aca="false">B30/(B30+C30)</f>
        <v>0.524390243902439</v>
      </c>
      <c r="E30" s="25" t="n">
        <v>1507</v>
      </c>
      <c r="F30" s="25" t="n">
        <v>1982</v>
      </c>
      <c r="G30" s="25" t="n">
        <v>0.76</v>
      </c>
      <c r="H30" s="19" t="n">
        <f aca="false">G30-'NBA Totals'!D30</f>
        <v>0.025682656826568</v>
      </c>
      <c r="I30" s="20" t="n">
        <f aca="false">F30-'NBA Totals'!G30</f>
        <v>-86.2222222222222</v>
      </c>
    </row>
    <row r="31" customFormat="false" ht="25.6" hidden="false" customHeight="false" outlineLevel="0" collapsed="false">
      <c r="A31" s="24" t="s">
        <v>34</v>
      </c>
      <c r="B31" s="25" t="n">
        <v>47</v>
      </c>
      <c r="C31" s="25" t="n">
        <v>35</v>
      </c>
      <c r="D31" s="26" t="n">
        <f aca="false">B31/(B31+C31)</f>
        <v>0.573170731707317</v>
      </c>
      <c r="E31" s="25" t="n">
        <v>1736</v>
      </c>
      <c r="F31" s="25" t="n">
        <v>2254</v>
      </c>
      <c r="G31" s="25" t="n">
        <v>0.77</v>
      </c>
      <c r="H31" s="19" t="n">
        <f aca="false">G31-'NBA Totals'!D31</f>
        <v>0.0331578947368421</v>
      </c>
      <c r="I31" s="20" t="n">
        <f aca="false">F31-'NBA Totals'!G31</f>
        <v>211.62962962963</v>
      </c>
    </row>
    <row r="32" customFormat="false" ht="25.6" hidden="false" customHeight="false" outlineLevel="0" collapsed="false">
      <c r="A32" s="24" t="s">
        <v>35</v>
      </c>
      <c r="B32" s="25" t="n">
        <v>54</v>
      </c>
      <c r="C32" s="25" t="n">
        <v>28</v>
      </c>
      <c r="D32" s="26" t="n">
        <f aca="false">B32/(B32+C32)</f>
        <v>0.658536585365854</v>
      </c>
      <c r="E32" s="25" t="n">
        <v>1699</v>
      </c>
      <c r="F32" s="25" t="n">
        <v>2119</v>
      </c>
      <c r="G32" s="27" t="n">
        <v>0.802</v>
      </c>
      <c r="H32" s="19" t="n">
        <f aca="false">G32-'NBA Totals'!D32</f>
        <v>0.0474873646209391</v>
      </c>
      <c r="I32" s="20" t="n">
        <f aca="false">F32-'NBA Totals'!G32</f>
        <v>11.2222222222222</v>
      </c>
    </row>
    <row r="33" customFormat="false" ht="25.6" hidden="false" customHeight="false" outlineLevel="0" collapsed="false">
      <c r="A33" s="24" t="s">
        <v>36</v>
      </c>
      <c r="B33" s="25" t="n">
        <v>57</v>
      </c>
      <c r="C33" s="25" t="n">
        <v>25</v>
      </c>
      <c r="D33" s="26" t="n">
        <f aca="false">B33/(B33+C33)</f>
        <v>0.695121951219512</v>
      </c>
      <c r="E33" s="25" t="n">
        <v>1819</v>
      </c>
      <c r="F33" s="25" t="n">
        <v>2259</v>
      </c>
      <c r="G33" s="25" t="n">
        <v>0.805</v>
      </c>
      <c r="H33" s="19" t="n">
        <f aca="false">G33-'NBA Totals'!D33</f>
        <v>0.048445692883895</v>
      </c>
      <c r="I33" s="20" t="n">
        <f aca="false">F33-'NBA Totals'!G33</f>
        <v>239.740740740741</v>
      </c>
    </row>
    <row r="34" customFormat="false" ht="25.6" hidden="false" customHeight="false" outlineLevel="0" collapsed="false">
      <c r="A34" s="24" t="s">
        <v>37</v>
      </c>
      <c r="B34" s="25" t="n">
        <v>33</v>
      </c>
      <c r="C34" s="25" t="n">
        <v>49</v>
      </c>
      <c r="D34" s="26" t="n">
        <f aca="false">B34/(B34+C34)</f>
        <v>0.402439024390244</v>
      </c>
      <c r="E34" s="25" t="n">
        <v>1665</v>
      </c>
      <c r="F34" s="25" t="n">
        <v>2176</v>
      </c>
      <c r="G34" s="25" t="n">
        <v>0.765</v>
      </c>
      <c r="H34" s="19" t="n">
        <f aca="false">G34-'NBA Totals'!D34</f>
        <v>0.00155913978494604</v>
      </c>
      <c r="I34" s="20" t="n">
        <f aca="false">F34-'NBA Totals'!G34</f>
        <v>68.1481481481483</v>
      </c>
    </row>
    <row r="35" customFormat="false" ht="25.6" hidden="false" customHeight="false" outlineLevel="0" collapsed="false">
      <c r="A35" s="24" t="s">
        <v>38</v>
      </c>
      <c r="B35" s="25" t="n">
        <v>42</v>
      </c>
      <c r="C35" s="25" t="n">
        <v>40</v>
      </c>
      <c r="D35" s="26" t="n">
        <f aca="false">B35/(B35+C35)</f>
        <v>0.51219512195122</v>
      </c>
      <c r="E35" s="25" t="n">
        <v>1637</v>
      </c>
      <c r="F35" s="25" t="n">
        <v>2201</v>
      </c>
      <c r="G35" s="25" t="n">
        <v>0.744</v>
      </c>
      <c r="H35" s="19" t="n">
        <f aca="false">G35-'NBA Totals'!D35</f>
        <v>-0.020912280701754</v>
      </c>
      <c r="I35" s="20" t="n">
        <f aca="false">F35-'NBA Totals'!G35</f>
        <v>113.444444444444</v>
      </c>
    </row>
    <row r="36" customFormat="false" ht="25.6" hidden="false" customHeight="false" outlineLevel="0" collapsed="false">
      <c r="A36" s="24" t="s">
        <v>39</v>
      </c>
      <c r="B36" s="25" t="n">
        <v>57</v>
      </c>
      <c r="C36" s="25" t="n">
        <v>25</v>
      </c>
      <c r="D36" s="26" t="n">
        <f aca="false">B36/(B36+C36)</f>
        <v>0.695121951219512</v>
      </c>
      <c r="E36" s="25" t="n">
        <v>1821</v>
      </c>
      <c r="F36" s="25" t="n">
        <v>2438</v>
      </c>
      <c r="G36" s="25" t="n">
        <v>0.747</v>
      </c>
      <c r="H36" s="19" t="n">
        <f aca="false">G36-'NBA Totals'!D36</f>
        <v>-0.0203611111111111</v>
      </c>
      <c r="I36" s="20" t="n">
        <f aca="false">F36-'NBA Totals'!G36</f>
        <v>347.56</v>
      </c>
    </row>
    <row r="37" customFormat="false" ht="25.6" hidden="false" customHeight="false" outlineLevel="0" collapsed="false">
      <c r="A37" s="24" t="s">
        <v>40</v>
      </c>
      <c r="B37" s="25" t="n">
        <v>42</v>
      </c>
      <c r="C37" s="25" t="n">
        <v>40</v>
      </c>
      <c r="D37" s="26" t="n">
        <f aca="false">B37/(B37+C37)</f>
        <v>0.51219512195122</v>
      </c>
      <c r="E37" s="25" t="n">
        <v>1813</v>
      </c>
      <c r="F37" s="25" t="n">
        <v>2438</v>
      </c>
      <c r="G37" s="25" t="n">
        <v>0.744</v>
      </c>
      <c r="H37" s="19" t="n">
        <f aca="false">G37-'NBA Totals'!D37</f>
        <v>-0.022323024054983</v>
      </c>
      <c r="I37" s="20" t="n">
        <f aca="false">F37-'NBA Totals'!G37</f>
        <v>268.04347826087</v>
      </c>
    </row>
    <row r="38" customFormat="false" ht="25.6" hidden="false" customHeight="false" outlineLevel="0" collapsed="false">
      <c r="A38" s="24" t="s">
        <v>41</v>
      </c>
      <c r="B38" s="25" t="n">
        <v>31</v>
      </c>
      <c r="C38" s="25" t="n">
        <v>51</v>
      </c>
      <c r="D38" s="26" t="n">
        <f aca="false">B38/(B38+C38)</f>
        <v>0.378048780487805</v>
      </c>
      <c r="E38" s="25" t="n">
        <v>1779</v>
      </c>
      <c r="F38" s="25" t="n">
        <v>2554</v>
      </c>
      <c r="G38" s="25" t="n">
        <v>0.697</v>
      </c>
      <c r="H38" s="19" t="n">
        <f aca="false">G38-'NBA Totals'!D38</f>
        <v>-0.0636557377049181</v>
      </c>
      <c r="I38" s="20" t="n">
        <f aca="false">F38-'NBA Totals'!G38</f>
        <v>269</v>
      </c>
    </row>
    <row r="39" customFormat="false" ht="25.6" hidden="false" customHeight="false" outlineLevel="0" collapsed="false">
      <c r="A39" s="24" t="s">
        <v>42</v>
      </c>
      <c r="B39" s="25" t="n">
        <v>29</v>
      </c>
      <c r="C39" s="25" t="n">
        <v>53</v>
      </c>
      <c r="D39" s="26" t="n">
        <f aca="false">B39/(B39+C39)</f>
        <v>0.353658536585366</v>
      </c>
      <c r="E39" s="25" t="n">
        <v>1748</v>
      </c>
      <c r="F39" s="25" t="n">
        <v>2325</v>
      </c>
      <c r="G39" s="25" t="n">
        <v>0.752</v>
      </c>
      <c r="H39" s="19" t="n">
        <f aca="false">G39-'NBA Totals'!D39</f>
        <v>-0.00377557755775604</v>
      </c>
      <c r="I39" s="20" t="n">
        <f aca="false">F39-'NBA Totals'!G39</f>
        <v>53</v>
      </c>
    </row>
    <row r="40" customFormat="false" ht="25.6" hidden="false" customHeight="false" outlineLevel="0" collapsed="false">
      <c r="A40" s="24" t="s">
        <v>43</v>
      </c>
      <c r="B40" s="25" t="n">
        <v>36</v>
      </c>
      <c r="C40" s="25" t="n">
        <v>46</v>
      </c>
      <c r="D40" s="26" t="n">
        <f aca="false">B40/(B40+C40)</f>
        <v>0.439024390243902</v>
      </c>
      <c r="E40" s="25" t="n">
        <v>1867</v>
      </c>
      <c r="F40" s="25" t="n">
        <v>2491</v>
      </c>
      <c r="G40" s="25" t="n">
        <v>0.749</v>
      </c>
      <c r="H40" s="19" t="n">
        <f aca="false">G40-'NBA Totals'!D40</f>
        <v>-0.012904761904762</v>
      </c>
      <c r="I40" s="20" t="n">
        <f aca="false">F40-'NBA Totals'!G40</f>
        <v>293.260869565218</v>
      </c>
    </row>
    <row r="41" customFormat="false" ht="25.6" hidden="false" customHeight="false" outlineLevel="0" collapsed="false">
      <c r="A41" s="24" t="s">
        <v>44</v>
      </c>
      <c r="B41" s="25" t="n">
        <v>28</v>
      </c>
      <c r="C41" s="25" t="n">
        <v>54</v>
      </c>
      <c r="D41" s="26" t="n">
        <f aca="false">B41/(B41+C41)</f>
        <v>0.341463414634146</v>
      </c>
      <c r="E41" s="25" t="n">
        <v>1619</v>
      </c>
      <c r="F41" s="25" t="n">
        <v>2178</v>
      </c>
      <c r="G41" s="25" t="n">
        <v>0.743</v>
      </c>
      <c r="H41" s="19" t="n">
        <f aca="false">G41-'NBA Totals'!D41</f>
        <v>-0.017942760942761</v>
      </c>
      <c r="I41" s="20" t="n">
        <f aca="false">F41-'NBA Totals'!G41</f>
        <v>-32.478260869565</v>
      </c>
    </row>
    <row r="42" customFormat="false" ht="25.6" hidden="false" customHeight="false" outlineLevel="0" collapsed="false">
      <c r="A42" s="24" t="s">
        <v>45</v>
      </c>
      <c r="B42" s="25" t="n">
        <v>23</v>
      </c>
      <c r="C42" s="25" t="n">
        <v>59</v>
      </c>
      <c r="D42" s="26" t="n">
        <f aca="false">B42/(B42+C42)</f>
        <v>0.280487804878049</v>
      </c>
      <c r="E42" s="25" t="n">
        <v>1430</v>
      </c>
      <c r="F42" s="25" t="n">
        <v>1983</v>
      </c>
      <c r="G42" s="25" t="n">
        <v>0.721</v>
      </c>
      <c r="H42" s="19" t="n">
        <f aca="false">G42-'NBA Totals'!D42</f>
        <v>-0.0175159010600711</v>
      </c>
      <c r="I42" s="20" t="n">
        <f aca="false">F42-'NBA Totals'!G42</f>
        <v>-116.130434782609</v>
      </c>
    </row>
    <row r="43" customFormat="false" ht="25.6" hidden="false" customHeight="false" outlineLevel="0" collapsed="false">
      <c r="A43" s="24" t="s">
        <v>46</v>
      </c>
      <c r="B43" s="25" t="n">
        <v>15</v>
      </c>
      <c r="C43" s="25" t="n">
        <v>67</v>
      </c>
      <c r="D43" s="26" t="n">
        <f aca="false">B43/(B43+C43)</f>
        <v>0.182926829268293</v>
      </c>
      <c r="E43" s="25" t="n">
        <v>1628</v>
      </c>
      <c r="F43" s="25" t="n">
        <v>2179</v>
      </c>
      <c r="G43" s="25" t="n">
        <v>0.747</v>
      </c>
      <c r="H43" s="19" t="n">
        <f aca="false">G43-'NBA Totals'!D43</f>
        <v>0.00224475524475498</v>
      </c>
      <c r="I43" s="20" t="n">
        <f aca="false">F43-'NBA Totals'!G43</f>
        <v>49.7391304347825</v>
      </c>
    </row>
    <row r="44" customFormat="false" ht="25.6" hidden="false" customHeight="false" outlineLevel="0" collapsed="false">
      <c r="A44" s="24" t="s">
        <v>47</v>
      </c>
      <c r="B44" s="25" t="n">
        <v>28</v>
      </c>
      <c r="C44" s="25" t="n">
        <v>54</v>
      </c>
      <c r="D44" s="26" t="n">
        <f aca="false">B44/(B44+C44)</f>
        <v>0.341463414634146</v>
      </c>
      <c r="E44" s="25" t="n">
        <v>1486</v>
      </c>
      <c r="F44" s="25" t="n">
        <v>1909</v>
      </c>
      <c r="G44" s="25" t="n">
        <v>0.778</v>
      </c>
      <c r="H44" s="19" t="n">
        <f aca="false">G44-'NBA Totals'!D44</f>
        <v>0.027134948096886</v>
      </c>
      <c r="I44" s="20" t="n">
        <f aca="false">F44-'NBA Totals'!G44</f>
        <v>-242.434782608696</v>
      </c>
    </row>
    <row r="45" customFormat="false" ht="25.6" hidden="false" customHeight="false" outlineLevel="0" collapsed="false">
      <c r="A45" s="24" t="s">
        <v>48</v>
      </c>
      <c r="B45" s="25" t="n">
        <v>37</v>
      </c>
      <c r="C45" s="25" t="n">
        <v>45</v>
      </c>
      <c r="D45" s="26" t="n">
        <f aca="false">B45/(B45+C45)</f>
        <v>0.451219512195122</v>
      </c>
      <c r="E45" s="25" t="n">
        <v>1702</v>
      </c>
      <c r="F45" s="25" t="n">
        <v>2205</v>
      </c>
      <c r="G45" s="25" t="n">
        <v>0.772</v>
      </c>
      <c r="H45" s="19" t="n">
        <f aca="false">G45-'NBA Totals'!D45</f>
        <v>0.005812949640288</v>
      </c>
      <c r="I45" s="20" t="n">
        <f aca="false">F45-'NBA Totals'!G45</f>
        <v>135.227272727273</v>
      </c>
    </row>
    <row r="46" customFormat="false" ht="25.6" hidden="false" customHeight="false" outlineLevel="0" collapsed="false">
      <c r="A46" s="24" t="s">
        <v>49</v>
      </c>
      <c r="B46" s="25" t="n">
        <v>30</v>
      </c>
      <c r="C46" s="25" t="n">
        <v>52</v>
      </c>
      <c r="D46" s="26" t="n">
        <f aca="false">B46/(B46+C46)</f>
        <v>0.365853658536585</v>
      </c>
      <c r="E46" s="25" t="n">
        <v>1620</v>
      </c>
      <c r="F46" s="25" t="n">
        <v>2103</v>
      </c>
      <c r="G46" s="25" t="n">
        <v>0.77</v>
      </c>
      <c r="H46" s="19" t="n">
        <f aca="false">G46-'NBA Totals'!D46</f>
        <v>0.017349823321555</v>
      </c>
      <c r="I46" s="20" t="n">
        <f aca="false">F46-'NBA Totals'!G46</f>
        <v>-6.31818181818198</v>
      </c>
    </row>
    <row r="47" customFormat="false" ht="25.6" hidden="false" customHeight="false" outlineLevel="0" collapsed="false">
      <c r="A47" s="24" t="s">
        <v>50</v>
      </c>
      <c r="B47" s="25" t="n">
        <v>43</v>
      </c>
      <c r="C47" s="25" t="n">
        <v>39</v>
      </c>
      <c r="D47" s="26" t="n">
        <f aca="false">B47/(B47+C47)</f>
        <v>0.524390243902439</v>
      </c>
      <c r="E47" s="25" t="n">
        <v>1569</v>
      </c>
      <c r="F47" s="25" t="n">
        <v>2116</v>
      </c>
      <c r="G47" s="25" t="n">
        <v>0.741</v>
      </c>
      <c r="H47" s="19" t="n">
        <f aca="false">G47-'NBA Totals'!D47</f>
        <v>-0.0125211267605631</v>
      </c>
      <c r="I47" s="20" t="n">
        <f aca="false">F47-'NBA Totals'!G47</f>
        <v>1.59090909090901</v>
      </c>
    </row>
    <row r="48" customFormat="false" ht="25.6" hidden="false" customHeight="false" outlineLevel="0" collapsed="false">
      <c r="A48" s="24" t="s">
        <v>51</v>
      </c>
      <c r="B48" s="25" t="n">
        <v>43</v>
      </c>
      <c r="C48" s="25" t="n">
        <v>39</v>
      </c>
      <c r="D48" s="26" t="n">
        <f aca="false">B48/(B48+C48)</f>
        <v>0.524390243902439</v>
      </c>
      <c r="E48" s="25" t="n">
        <v>1468</v>
      </c>
      <c r="F48" s="25" t="n">
        <v>1993</v>
      </c>
      <c r="G48" s="25" t="n">
        <v>0.737</v>
      </c>
      <c r="H48" s="19" t="n">
        <f aca="false">G48-'NBA Totals'!D48</f>
        <v>-0.013902527075812</v>
      </c>
      <c r="I48" s="20" t="n">
        <f aca="false">F48-'NBA Totals'!G48</f>
        <v>-77.9545454545455</v>
      </c>
    </row>
    <row r="49" customFormat="false" ht="25.6" hidden="false" customHeight="false" outlineLevel="0" collapsed="false">
      <c r="A49" s="24" t="s">
        <v>52</v>
      </c>
      <c r="B49" s="25" t="n">
        <v>49</v>
      </c>
      <c r="C49" s="25" t="n">
        <v>33</v>
      </c>
      <c r="D49" s="26" t="n">
        <f aca="false">B49/(B49+C49)</f>
        <v>0.597560975609756</v>
      </c>
      <c r="E49" s="25" t="n">
        <v>1346</v>
      </c>
      <c r="F49" s="25" t="n">
        <v>1827</v>
      </c>
      <c r="G49" s="25" t="n">
        <v>0.737</v>
      </c>
      <c r="H49" s="19" t="n">
        <f aca="false">G49-'NBA Totals'!D49</f>
        <v>-0.01392936802974</v>
      </c>
      <c r="I49" s="20" t="n">
        <f aca="false">F49-'NBA Totals'!G49</f>
        <v>-671.166666666667</v>
      </c>
    </row>
    <row r="50" customFormat="false" ht="25.6" hidden="false" customHeight="false" outlineLevel="0" collapsed="false">
      <c r="A50" s="24" t="s">
        <v>53</v>
      </c>
      <c r="B50" s="25" t="n">
        <v>40</v>
      </c>
      <c r="C50" s="25" t="n">
        <v>42</v>
      </c>
      <c r="D50" s="26" t="n">
        <f aca="false">B50/(B50+C50)</f>
        <v>0.487804878048781</v>
      </c>
      <c r="E50" s="25" t="n">
        <v>1301</v>
      </c>
      <c r="F50" s="25" t="n">
        <v>1753</v>
      </c>
      <c r="G50" s="25" t="n">
        <v>0.742</v>
      </c>
      <c r="H50" s="19" t="n">
        <f aca="false">G50-'NBA Totals'!D50</f>
        <v>-0.023873015873016</v>
      </c>
      <c r="I50" s="20" t="n">
        <f aca="false">F50-'NBA Totals'!G50</f>
        <v>-559.944444444444</v>
      </c>
    </row>
    <row r="51" customFormat="false" ht="25.6" hidden="false" customHeight="false" outlineLevel="0" collapsed="false">
      <c r="A51" s="24" t="s">
        <v>54</v>
      </c>
      <c r="B51" s="25" t="n">
        <v>29</v>
      </c>
      <c r="C51" s="25" t="n">
        <v>53</v>
      </c>
      <c r="D51" s="26" t="n">
        <f aca="false">B51/(B51+C51)</f>
        <v>0.353658536585366</v>
      </c>
      <c r="E51" s="25" t="n">
        <v>1381</v>
      </c>
      <c r="F51" s="25" t="n">
        <v>1788</v>
      </c>
      <c r="G51" s="25" t="n">
        <v>0.772</v>
      </c>
      <c r="H51" s="19" t="n">
        <f aca="false">G51-'NBA Totals'!D51</f>
        <v>0.000346456692913</v>
      </c>
      <c r="I51" s="20" t="n">
        <f aca="false">F51-'NBA Totals'!G51</f>
        <v>-541</v>
      </c>
    </row>
    <row r="52" customFormat="false" ht="25.6" hidden="false" customHeight="false" outlineLevel="0" collapsed="false">
      <c r="A52" s="24" t="s">
        <v>55</v>
      </c>
      <c r="B52" s="25" t="n">
        <v>32</v>
      </c>
      <c r="C52" s="25" t="n">
        <v>50</v>
      </c>
      <c r="D52" s="26" t="n">
        <f aca="false">B52/(B52+C52)</f>
        <v>0.390243902439024</v>
      </c>
      <c r="E52" s="25" t="n">
        <v>1556</v>
      </c>
      <c r="F52" s="25" t="n">
        <v>2084</v>
      </c>
      <c r="G52" s="25" t="n">
        <v>0.747</v>
      </c>
      <c r="H52" s="19" t="n">
        <f aca="false">G52-'NBA Totals'!D52</f>
        <v>-0.011893280632411</v>
      </c>
      <c r="I52" s="20" t="n">
        <f aca="false">F52-'NBA Totals'!G52</f>
        <v>-346.941176470588</v>
      </c>
    </row>
    <row r="53" customFormat="false" ht="25.6" hidden="false" customHeight="false" outlineLevel="0" collapsed="false">
      <c r="A53" s="24" t="s">
        <v>56</v>
      </c>
      <c r="B53" s="25" t="n">
        <v>23</v>
      </c>
      <c r="C53" s="25" t="n">
        <v>59</v>
      </c>
      <c r="D53" s="26" t="n">
        <f aca="false">B53/(B53+C53)</f>
        <v>0.280487804878049</v>
      </c>
      <c r="E53" s="25" t="n">
        <v>1758</v>
      </c>
      <c r="F53" s="25" t="n">
        <v>2390</v>
      </c>
      <c r="G53" s="25" t="n">
        <v>0.736</v>
      </c>
      <c r="H53" s="19" t="n">
        <f aca="false">G53-'NBA Totals'!D53</f>
        <v>-0.010794871794872</v>
      </c>
      <c r="I53" s="20" t="n">
        <f aca="false">F53-'NBA Totals'!G53</f>
        <v>-477</v>
      </c>
    </row>
    <row r="54" customFormat="false" ht="25.6" hidden="false" customHeight="false" outlineLevel="0" collapsed="false">
      <c r="A54" s="24" t="s">
        <v>57</v>
      </c>
      <c r="B54" s="25" t="n">
        <v>15</v>
      </c>
      <c r="C54" s="25" t="n">
        <v>67</v>
      </c>
      <c r="D54" s="26" t="n">
        <f aca="false">B54/(B54+C54)</f>
        <v>0.182926829268293</v>
      </c>
      <c r="E54" s="25" t="n">
        <v>1775</v>
      </c>
      <c r="F54" s="25" t="n">
        <v>2380</v>
      </c>
      <c r="G54" s="25" t="n">
        <v>0.746</v>
      </c>
      <c r="H54" s="19" t="n">
        <f aca="false">G54-'NBA Totals'!D54</f>
        <v>0.00288073394495403</v>
      </c>
      <c r="I54" s="20" t="n">
        <f aca="false">F54-'NBA Totals'!G54</f>
        <v>-617.235294117647</v>
      </c>
    </row>
    <row r="55" customFormat="false" ht="25.6" hidden="false" customHeight="false" outlineLevel="0" collapsed="false"/>
    <row r="56" customFormat="false" ht="25.6" hidden="false" customHeight="false" outlineLevel="0" collapsed="false"/>
    <row r="57" customFormat="false" ht="25.6" hidden="false" customHeight="false" outlineLevel="0" collapsed="false"/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7" customFormat="false" ht="25.6" hidden="false" customHeight="false" outlineLevel="0" collapsed="false">
      <c r="H87" s="6" t="n">
        <f aca="false">MIN(H10:H84)</f>
        <v>-0.0636557377049181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5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3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U38" activeCellId="0" sqref="AU38"/>
    </sheetView>
  </sheetViews>
  <sheetFormatPr defaultColWidth="11.53515625" defaultRowHeight="12.8" zeroHeight="false" outlineLevelRow="0" outlineLevelCol="0"/>
  <cols>
    <col collapsed="false" customWidth="true" hidden="false" outlineLevel="0" max="7" min="7" style="1" width="20.84"/>
    <col collapsed="false" customWidth="true" hidden="false" outlineLevel="0" max="8" min="8" style="1" width="17.18"/>
  </cols>
  <sheetData>
    <row r="1" customFormat="false" ht="25.6" hidden="false" customHeight="false" outlineLevel="0" collapsed="false">
      <c r="A1" s="28" t="s">
        <v>0</v>
      </c>
      <c r="B1" s="3" t="n">
        <v>50</v>
      </c>
      <c r="C1" s="3" t="n">
        <v>32</v>
      </c>
      <c r="D1" s="29" t="n">
        <f aca="false">B1/(B1+C1)</f>
        <v>0.609756097560976</v>
      </c>
      <c r="E1" s="3" t="n">
        <v>1397</v>
      </c>
      <c r="F1" s="3" t="n">
        <v>1842</v>
      </c>
      <c r="G1" s="3" t="n">
        <v>0.758</v>
      </c>
      <c r="H1" s="19" t="n">
        <f aca="false">G1-'NBA Totals'!D1</f>
        <v>-0.025410138248848</v>
      </c>
      <c r="I1" s="20" t="n">
        <f aca="false">F1-'NBA Totals'!G1</f>
        <v>174.9</v>
      </c>
    </row>
    <row r="2" customFormat="false" ht="25.6" hidden="false" customHeight="false" outlineLevel="0" collapsed="false">
      <c r="A2" s="28" t="s">
        <v>1</v>
      </c>
      <c r="B2" s="3" t="n">
        <v>38</v>
      </c>
      <c r="C2" s="3" t="n">
        <v>44</v>
      </c>
      <c r="D2" s="29" t="n">
        <f aca="false">B2/(B2+C2)</f>
        <v>0.463414634146342</v>
      </c>
      <c r="E2" s="3" t="n">
        <v>1554</v>
      </c>
      <c r="F2" s="3" t="n">
        <v>2057</v>
      </c>
      <c r="G2" s="3" t="n">
        <v>0.755</v>
      </c>
      <c r="H2" s="19" t="n">
        <f aca="false">G2-'NBA Totals'!D2</f>
        <v>-0.027978723404255</v>
      </c>
      <c r="I2" s="20" t="n">
        <f aca="false">F2-'NBA Totals'!G2</f>
        <v>255.8</v>
      </c>
    </row>
    <row r="3" customFormat="false" ht="25.6" hidden="false" customHeight="false" outlineLevel="0" collapsed="false">
      <c r="A3" s="28" t="s">
        <v>2</v>
      </c>
      <c r="B3" s="3" t="n">
        <v>52</v>
      </c>
      <c r="C3" s="3" t="n">
        <v>30</v>
      </c>
      <c r="D3" s="29" t="n">
        <f aca="false">B3/(B3+C3)</f>
        <v>0.634146341463415</v>
      </c>
      <c r="E3" s="3" t="n">
        <v>1341</v>
      </c>
      <c r="F3" s="3" t="n">
        <v>1739</v>
      </c>
      <c r="G3" s="3" t="n">
        <v>0.771</v>
      </c>
      <c r="H3" s="19" t="n">
        <f aca="false">G3-'NBA Totals'!D3</f>
        <v>-0.000689497716894971</v>
      </c>
      <c r="I3" s="20" t="n">
        <f aca="false">F3-'NBA Totals'!G3</f>
        <v>62.2666666666667</v>
      </c>
    </row>
    <row r="4" customFormat="false" ht="25.6" hidden="false" customHeight="false" outlineLevel="0" collapsed="false">
      <c r="A4" s="28" t="s">
        <v>3</v>
      </c>
      <c r="B4" s="3" t="n">
        <v>42</v>
      </c>
      <c r="C4" s="3" t="n">
        <v>30</v>
      </c>
      <c r="D4" s="29" t="n">
        <f aca="false">B4/(B4+C4)</f>
        <v>0.583333333333333</v>
      </c>
      <c r="E4" s="3" t="n">
        <v>1186</v>
      </c>
      <c r="F4" s="3" t="n">
        <v>1524</v>
      </c>
      <c r="G4" s="3" t="n">
        <v>0.778</v>
      </c>
      <c r="H4" s="19" t="n">
        <f aca="false">G4-'NBA Totals'!D4</f>
        <v>-0.00181651376146796</v>
      </c>
      <c r="I4" s="20" t="n">
        <f aca="false">F4-'NBA Totals'!G4</f>
        <v>61.7333333333334</v>
      </c>
    </row>
    <row r="5" customFormat="false" ht="25.6" hidden="false" customHeight="false" outlineLevel="0" collapsed="false">
      <c r="A5" s="28" t="s">
        <v>4</v>
      </c>
      <c r="B5" s="3" t="n">
        <v>43</v>
      </c>
      <c r="C5" s="3" t="n">
        <v>32</v>
      </c>
      <c r="D5" s="29" t="n">
        <f aca="false">B5/(B5+C5)</f>
        <v>0.573333333333333</v>
      </c>
      <c r="E5" s="3" t="n">
        <v>1392</v>
      </c>
      <c r="F5" s="3" t="n">
        <v>1787</v>
      </c>
      <c r="G5" s="3" t="n">
        <v>0.779</v>
      </c>
      <c r="H5" s="19" t="n">
        <f aca="false">G5-'NBA Totals'!D5</f>
        <v>0.00410822510822506</v>
      </c>
      <c r="I5" s="20" t="n">
        <f aca="false">F5-'NBA Totals'!G5</f>
        <v>260.233333333333</v>
      </c>
    </row>
    <row r="6" customFormat="false" ht="25.6" hidden="false" customHeight="false" outlineLevel="0" collapsed="false">
      <c r="A6" s="28" t="s">
        <v>5</v>
      </c>
      <c r="B6" s="3" t="n">
        <v>33</v>
      </c>
      <c r="C6" s="3" t="n">
        <v>49</v>
      </c>
      <c r="D6" s="29" t="n">
        <f aca="false">B6/(B6+C6)</f>
        <v>0.402439024390244</v>
      </c>
      <c r="E6" s="3" t="n">
        <v>1541</v>
      </c>
      <c r="F6" s="3" t="n">
        <v>2076</v>
      </c>
      <c r="G6" s="3" t="n">
        <v>0.742</v>
      </c>
      <c r="H6" s="19" t="n">
        <f aca="false">G6-'NBA Totals'!D6</f>
        <v>-0.0242337662337661</v>
      </c>
      <c r="I6" s="20" t="n">
        <f aca="false">F6-'NBA Totals'!G6</f>
        <v>304.5</v>
      </c>
    </row>
    <row r="7" customFormat="false" ht="25.6" hidden="false" customHeight="false" outlineLevel="0" collapsed="false">
      <c r="A7" s="28" t="s">
        <v>6</v>
      </c>
      <c r="B7" s="3" t="n">
        <v>24</v>
      </c>
      <c r="C7" s="3" t="n">
        <v>58</v>
      </c>
      <c r="D7" s="29" t="n">
        <f aca="false">B7/(B7+C7)</f>
        <v>0.292682926829268</v>
      </c>
      <c r="E7" s="3" t="n">
        <v>1167</v>
      </c>
      <c r="F7" s="3" t="n">
        <v>1530</v>
      </c>
      <c r="G7" s="3" t="n">
        <v>0.763</v>
      </c>
      <c r="H7" s="19" t="n">
        <f aca="false">G7-'NBA Totals'!D7</f>
        <v>-0.00197695852534596</v>
      </c>
      <c r="I7" s="20" t="n">
        <f aca="false">F7-'NBA Totals'!G7</f>
        <v>-136.3</v>
      </c>
    </row>
    <row r="8" customFormat="false" ht="25.6" hidden="false" customHeight="false" outlineLevel="0" collapsed="false">
      <c r="A8" s="28" t="s">
        <v>7</v>
      </c>
      <c r="B8" s="3" t="n">
        <v>33</v>
      </c>
      <c r="C8" s="3" t="n">
        <v>49</v>
      </c>
      <c r="D8" s="29" t="n">
        <f aca="false">B8/(B8+C8)</f>
        <v>0.402439024390244</v>
      </c>
      <c r="E8" s="3" t="n">
        <v>1215</v>
      </c>
      <c r="F8" s="3" t="n">
        <v>1516</v>
      </c>
      <c r="G8" s="3" t="n">
        <v>0.801</v>
      </c>
      <c r="H8" s="19" t="n">
        <f aca="false">G8-'NBA Totals'!D8</f>
        <v>0.030437229437229</v>
      </c>
      <c r="I8" s="20" t="n">
        <f aca="false">F8-'NBA Totals'!G8</f>
        <v>-266.1</v>
      </c>
    </row>
    <row r="9" customFormat="false" ht="25.6" hidden="false" customHeight="false" outlineLevel="0" collapsed="false">
      <c r="A9" s="28" t="s">
        <v>8</v>
      </c>
      <c r="B9" s="3" t="n">
        <v>42</v>
      </c>
      <c r="C9" s="3" t="n">
        <v>40</v>
      </c>
      <c r="D9" s="29" t="n">
        <f aca="false">B9/(B9+C9)</f>
        <v>0.51219512195122</v>
      </c>
      <c r="E9" s="3" t="n">
        <v>1454</v>
      </c>
      <c r="F9" s="3" t="n">
        <v>1831</v>
      </c>
      <c r="G9" s="3" t="n">
        <v>0.794</v>
      </c>
      <c r="H9" s="19" t="n">
        <f aca="false">G9-'NBA Totals'!D9</f>
        <v>0.037589743589744</v>
      </c>
      <c r="I9" s="20" t="n">
        <f aca="false">F9-'NBA Totals'!G9</f>
        <v>40.9333333333334</v>
      </c>
    </row>
    <row r="10" customFormat="false" ht="25.6" hidden="false" customHeight="false" outlineLevel="0" collapsed="false">
      <c r="A10" s="28" t="s">
        <v>9</v>
      </c>
      <c r="B10" s="3" t="n">
        <v>50</v>
      </c>
      <c r="C10" s="3" t="n">
        <v>32</v>
      </c>
      <c r="D10" s="29" t="n">
        <f aca="false">B10/(B10+C10)</f>
        <v>0.609756097560976</v>
      </c>
      <c r="E10" s="3" t="n">
        <v>1386</v>
      </c>
      <c r="F10" s="3" t="n">
        <v>1843</v>
      </c>
      <c r="G10" s="3" t="n">
        <v>0.752</v>
      </c>
      <c r="H10" s="19" t="n">
        <f aca="false">G10-'NBA Totals'!D10</f>
        <v>0.002</v>
      </c>
      <c r="I10" s="20" t="n">
        <f aca="false">F10-'NBA Totals'!G10</f>
        <v>89.4666666666667</v>
      </c>
    </row>
    <row r="11" customFormat="false" ht="25.6" hidden="false" customHeight="false" outlineLevel="0" collapsed="false">
      <c r="A11" s="28" t="s">
        <v>10</v>
      </c>
      <c r="B11" s="3" t="n">
        <v>49</v>
      </c>
      <c r="C11" s="3" t="n">
        <v>33</v>
      </c>
      <c r="D11" s="29" t="n">
        <f aca="false">B11/(B11+C11)</f>
        <v>0.597560975609756</v>
      </c>
      <c r="E11" s="3" t="n">
        <v>1378</v>
      </c>
      <c r="F11" s="3" t="n">
        <v>1733</v>
      </c>
      <c r="G11" s="3" t="n">
        <v>0.795</v>
      </c>
      <c r="H11" s="19" t="n">
        <f aca="false">G11-'NBA Totals'!D11</f>
        <v>0.0407627118644071</v>
      </c>
      <c r="I11" s="20" t="n">
        <f aca="false">F11-'NBA Totals'!G11</f>
        <v>-76.2000000000001</v>
      </c>
    </row>
    <row r="12" customFormat="false" ht="25.6" hidden="false" customHeight="false" outlineLevel="0" collapsed="false">
      <c r="A12" s="28" t="s">
        <v>11</v>
      </c>
      <c r="B12" s="3" t="n">
        <v>41</v>
      </c>
      <c r="C12" s="3" t="n">
        <v>41</v>
      </c>
      <c r="D12" s="29" t="n">
        <f aca="false">B12/(B12+C12)</f>
        <v>0.5</v>
      </c>
      <c r="E12" s="3" t="n">
        <v>1323</v>
      </c>
      <c r="F12" s="3" t="n">
        <v>1669</v>
      </c>
      <c r="G12" s="3" t="n">
        <v>0.793</v>
      </c>
      <c r="H12" s="19" t="n">
        <f aca="false">G12-'NBA Totals'!D12</f>
        <v>0.040747747747748</v>
      </c>
      <c r="I12" s="20" t="n">
        <f aca="false">F12-'NBA Totals'!G12</f>
        <v>-28.9333333333334</v>
      </c>
    </row>
    <row r="13" customFormat="false" ht="25.6" hidden="false" customHeight="false" outlineLevel="0" collapsed="false">
      <c r="A13" s="28" t="s">
        <v>12</v>
      </c>
      <c r="B13" s="3" t="n">
        <v>36</v>
      </c>
      <c r="C13" s="3" t="n">
        <v>30</v>
      </c>
      <c r="D13" s="29" t="n">
        <f aca="false">B13/(B13+C13)</f>
        <v>0.545454545454545</v>
      </c>
      <c r="E13" s="3" t="n">
        <v>1029</v>
      </c>
      <c r="F13" s="3" t="n">
        <v>1334</v>
      </c>
      <c r="G13" s="3" t="n">
        <v>0.771</v>
      </c>
      <c r="H13" s="19" t="n">
        <f aca="false">G13-'NBA Totals'!D13</f>
        <v>0.0198888888888891</v>
      </c>
      <c r="I13" s="20" t="n">
        <f aca="false">F13-'NBA Totals'!G13</f>
        <v>-52.1333333333334</v>
      </c>
    </row>
    <row r="14" customFormat="false" ht="25.6" hidden="false" customHeight="false" outlineLevel="0" collapsed="false">
      <c r="A14" s="28" t="s">
        <v>13</v>
      </c>
      <c r="B14" s="3" t="n">
        <v>57</v>
      </c>
      <c r="C14" s="3" t="n">
        <v>25</v>
      </c>
      <c r="D14" s="29" t="n">
        <f aca="false">B14/(B14+C14)</f>
        <v>0.695121951219512</v>
      </c>
      <c r="E14" s="3" t="n">
        <v>1437</v>
      </c>
      <c r="F14" s="3" t="n">
        <v>1850</v>
      </c>
      <c r="G14" s="3" t="n">
        <v>0.777</v>
      </c>
      <c r="H14" s="19" t="n">
        <f aca="false">G14-'NBA Totals'!D14</f>
        <v>0.0147049180327871</v>
      </c>
      <c r="I14" s="20" t="n">
        <f aca="false">F14-'NBA Totals'!G14</f>
        <v>-19.9666666666667</v>
      </c>
    </row>
    <row r="15" customFormat="false" ht="25.6" hidden="false" customHeight="false" outlineLevel="0" collapsed="false">
      <c r="A15" s="28" t="s">
        <v>14</v>
      </c>
      <c r="B15" s="3" t="n">
        <v>55</v>
      </c>
      <c r="C15" s="3" t="n">
        <v>27</v>
      </c>
      <c r="D15" s="29" t="n">
        <f aca="false">B15/(B15+C15)</f>
        <v>0.670731707317073</v>
      </c>
      <c r="E15" s="3" t="n">
        <v>1526</v>
      </c>
      <c r="F15" s="3" t="n">
        <v>1870</v>
      </c>
      <c r="G15" s="30" t="n">
        <v>0.816</v>
      </c>
      <c r="H15" s="19" t="n">
        <f aca="false">G15-'NBA Totals'!D15</f>
        <v>0.056816326530612</v>
      </c>
      <c r="I15" s="20" t="n">
        <f aca="false">F15-'NBA Totals'!G15</f>
        <v>-10.3333333333333</v>
      </c>
    </row>
    <row r="16" customFormat="false" ht="25.6" hidden="false" customHeight="false" outlineLevel="0" collapsed="false">
      <c r="A16" s="28" t="s">
        <v>15</v>
      </c>
      <c r="B16" s="3" t="n">
        <v>50</v>
      </c>
      <c r="C16" s="3" t="n">
        <v>32</v>
      </c>
      <c r="D16" s="29" t="n">
        <f aca="false">B16/(B16+C16)</f>
        <v>0.609756097560976</v>
      </c>
      <c r="E16" s="3" t="n">
        <v>1516</v>
      </c>
      <c r="F16" s="3" t="n">
        <v>1852</v>
      </c>
      <c r="G16" s="3" t="n">
        <v>0.819</v>
      </c>
      <c r="H16" s="19" t="n">
        <f aca="false">G16-'NBA Totals'!D16</f>
        <v>0.045720647773279</v>
      </c>
      <c r="I16" s="20" t="n">
        <f aca="false">F16-'NBA Totals'!G16</f>
        <v>-60.3</v>
      </c>
    </row>
    <row r="17" customFormat="false" ht="25.6" hidden="false" customHeight="false" outlineLevel="0" collapsed="false">
      <c r="A17" s="28" t="s">
        <v>16</v>
      </c>
      <c r="B17" s="3" t="n">
        <v>51</v>
      </c>
      <c r="C17" s="3" t="n">
        <v>31</v>
      </c>
      <c r="D17" s="29" t="n">
        <f aca="false">B17/(B17+C17)</f>
        <v>0.621951219512195</v>
      </c>
      <c r="E17" s="3" t="n">
        <v>1690</v>
      </c>
      <c r="F17" s="3" t="n">
        <v>2075</v>
      </c>
      <c r="G17" s="30" t="n">
        <v>0.814</v>
      </c>
      <c r="H17" s="19" t="n">
        <f aca="false">G17-'NBA Totals'!D17</f>
        <v>0.058979919678715</v>
      </c>
      <c r="I17" s="20" t="n">
        <f aca="false">F17-'NBA Totals'!G17</f>
        <v>154.2</v>
      </c>
    </row>
    <row r="18" customFormat="false" ht="25.6" hidden="false" customHeight="false" outlineLevel="0" collapsed="false">
      <c r="A18" s="28" t="s">
        <v>17</v>
      </c>
      <c r="B18" s="3" t="n">
        <v>67</v>
      </c>
      <c r="C18" s="3" t="n">
        <v>15</v>
      </c>
      <c r="D18" s="29" t="n">
        <f aca="false">B18/(B18+C18)</f>
        <v>0.817073170731707</v>
      </c>
      <c r="E18" s="3" t="n">
        <v>1646</v>
      </c>
      <c r="F18" s="3" t="n">
        <v>2045</v>
      </c>
      <c r="G18" s="3" t="n">
        <v>0.805</v>
      </c>
      <c r="H18" s="19" t="n">
        <f aca="false">G18-'NBA Totals'!D18</f>
        <v>0.05404214559387</v>
      </c>
      <c r="I18" s="20" t="n">
        <f aca="false">F18-'NBA Totals'!G18</f>
        <v>38.9666666666667</v>
      </c>
    </row>
    <row r="19" customFormat="false" ht="25.6" hidden="false" customHeight="false" outlineLevel="0" collapsed="false">
      <c r="A19" s="28" t="s">
        <v>18</v>
      </c>
      <c r="B19" s="3" t="n">
        <v>60</v>
      </c>
      <c r="C19" s="3" t="n">
        <v>22</v>
      </c>
      <c r="D19" s="29" t="n">
        <f aca="false">B19/(B19+C19)</f>
        <v>0.731707317073171</v>
      </c>
      <c r="E19" s="3" t="n">
        <v>1818</v>
      </c>
      <c r="F19" s="3" t="n">
        <v>2322</v>
      </c>
      <c r="G19" s="3" t="n">
        <v>0.783</v>
      </c>
      <c r="H19" s="19" t="n">
        <f aca="false">G19-'NBA Totals'!D19</f>
        <v>0.0377528517110271</v>
      </c>
      <c r="I19" s="20" t="n">
        <f aca="false">F19-'NBA Totals'!G19</f>
        <v>293.366666666667</v>
      </c>
    </row>
    <row r="20" customFormat="false" ht="25.6" hidden="false" customHeight="false" outlineLevel="0" collapsed="false">
      <c r="A20" s="28" t="s">
        <v>19</v>
      </c>
      <c r="B20" s="3" t="n">
        <v>58</v>
      </c>
      <c r="C20" s="3" t="n">
        <v>24</v>
      </c>
      <c r="D20" s="29" t="n">
        <f aca="false">B20/(B20+C20)</f>
        <v>0.707317073170732</v>
      </c>
      <c r="E20" s="30" t="n">
        <v>1826</v>
      </c>
      <c r="F20" s="3" t="n">
        <v>2314</v>
      </c>
      <c r="G20" s="3" t="n">
        <v>0.789</v>
      </c>
      <c r="H20" s="19" t="n">
        <f aca="false">G20-'NBA Totals'!D20</f>
        <v>0.034210727969349</v>
      </c>
      <c r="I20" s="20" t="n">
        <f aca="false">F20-'NBA Totals'!G20</f>
        <v>319.833333333333</v>
      </c>
    </row>
    <row r="21" customFormat="false" ht="25.6" hidden="false" customHeight="false" outlineLevel="0" collapsed="false">
      <c r="A21" s="28" t="s">
        <v>20</v>
      </c>
      <c r="B21" s="3" t="n">
        <v>52</v>
      </c>
      <c r="C21" s="3" t="n">
        <v>30</v>
      </c>
      <c r="D21" s="29" t="n">
        <f aca="false">B21/(B21+C21)</f>
        <v>0.634146341463415</v>
      </c>
      <c r="E21" s="3" t="n">
        <v>1475</v>
      </c>
      <c r="F21" s="3" t="n">
        <v>1854</v>
      </c>
      <c r="G21" s="30" t="n">
        <v>0.796</v>
      </c>
      <c r="H21" s="19" t="n">
        <f aca="false">G21-'NBA Totals'!D21</f>
        <v>0.043933884297521</v>
      </c>
      <c r="I21" s="20" t="n">
        <f aca="false">F21-'NBA Totals'!G21</f>
        <v>-60.6896551724137</v>
      </c>
    </row>
    <row r="22" customFormat="false" ht="25.6" hidden="false" customHeight="false" outlineLevel="0" collapsed="false">
      <c r="A22" s="28" t="s">
        <v>21</v>
      </c>
      <c r="B22" s="3" t="n">
        <v>60</v>
      </c>
      <c r="C22" s="3" t="n">
        <v>22</v>
      </c>
      <c r="D22" s="29" t="n">
        <f aca="false">B22/(B22+C22)</f>
        <v>0.731707317073171</v>
      </c>
      <c r="E22" s="3" t="n">
        <v>1486</v>
      </c>
      <c r="F22" s="3" t="n">
        <v>1793</v>
      </c>
      <c r="G22" s="30" t="n">
        <v>0.829</v>
      </c>
      <c r="H22" s="19" t="n">
        <f aca="false">G22-'NBA Totals'!D22</f>
        <v>0.070803278688525</v>
      </c>
      <c r="I22" s="20" t="n">
        <f aca="false">F22-'NBA Totals'!G22</f>
        <v>-139.206896551724</v>
      </c>
    </row>
    <row r="23" customFormat="false" ht="25.6" hidden="false" customHeight="false" outlineLevel="0" collapsed="false">
      <c r="A23" s="28" t="s">
        <v>22</v>
      </c>
      <c r="B23" s="3" t="n">
        <v>57</v>
      </c>
      <c r="C23" s="3" t="n">
        <v>25</v>
      </c>
      <c r="D23" s="29" t="n">
        <f aca="false">B23/(B23+C23)</f>
        <v>0.695121951219512</v>
      </c>
      <c r="E23" s="3" t="n">
        <v>1608</v>
      </c>
      <c r="F23" s="3" t="n">
        <v>1994</v>
      </c>
      <c r="G23" s="30" t="n">
        <v>0.806</v>
      </c>
      <c r="H23" s="19" t="n">
        <f aca="false">G23-'NBA Totals'!D23</f>
        <v>0.0538991596638661</v>
      </c>
      <c r="I23" s="20" t="n">
        <f aca="false">F23-'NBA Totals'!G23</f>
        <v>173.310344827586</v>
      </c>
    </row>
    <row r="24" customFormat="false" ht="25.6" hidden="false" customHeight="false" outlineLevel="0" collapsed="false">
      <c r="A24" s="28" t="s">
        <v>23</v>
      </c>
      <c r="B24" s="3" t="n">
        <v>53</v>
      </c>
      <c r="C24" s="3" t="n">
        <v>29</v>
      </c>
      <c r="D24" s="29" t="n">
        <f aca="false">B24/(B24+C24)</f>
        <v>0.646341463414634</v>
      </c>
      <c r="E24" s="3" t="n">
        <v>1552</v>
      </c>
      <c r="F24" s="3" t="n">
        <v>1954</v>
      </c>
      <c r="G24" s="3" t="n">
        <v>0.794</v>
      </c>
      <c r="H24" s="19" t="n">
        <f aca="false">G24-'NBA Totals'!D24</f>
        <v>0.0470120481927711</v>
      </c>
      <c r="I24" s="20" t="n">
        <f aca="false">F24-'NBA Totals'!G24</f>
        <v>98.7586206896551</v>
      </c>
    </row>
    <row r="25" customFormat="false" ht="25.6" hidden="false" customHeight="false" outlineLevel="0" collapsed="false">
      <c r="A25" s="28" t="s">
        <v>24</v>
      </c>
      <c r="B25" s="3" t="n">
        <v>40</v>
      </c>
      <c r="C25" s="3" t="n">
        <v>42</v>
      </c>
      <c r="D25" s="29" t="n">
        <f aca="false">B25/(B25+C25)</f>
        <v>0.487804878048781</v>
      </c>
      <c r="E25" s="3" t="n">
        <v>1407</v>
      </c>
      <c r="F25" s="3" t="n">
        <v>1751</v>
      </c>
      <c r="G25" s="3" t="n">
        <v>0.804</v>
      </c>
      <c r="H25" s="19" t="n">
        <f aca="false">G25-'NBA Totals'!D25</f>
        <v>0.05301185770751</v>
      </c>
      <c r="I25" s="20" t="n">
        <f aca="false">F25-'NBA Totals'!G25</f>
        <v>-149.655172413793</v>
      </c>
    </row>
    <row r="26" customFormat="false" ht="25.6" hidden="false" customHeight="false" outlineLevel="0" collapsed="false">
      <c r="A26" s="28" t="s">
        <v>27</v>
      </c>
      <c r="B26" s="3" t="n">
        <v>19</v>
      </c>
      <c r="C26" s="3" t="n">
        <v>31</v>
      </c>
      <c r="D26" s="29" t="n">
        <f aca="false">B26/(B26+C26)</f>
        <v>0.38</v>
      </c>
      <c r="E26" s="3" t="n">
        <v>881</v>
      </c>
      <c r="F26" s="3" t="n">
        <v>1210</v>
      </c>
      <c r="G26" s="3" t="n">
        <v>0.728</v>
      </c>
      <c r="H26" s="19" t="n">
        <f aca="false">G26-'NBA Totals'!D26</f>
        <v>-0.000682170542635974</v>
      </c>
      <c r="I26" s="20" t="n">
        <f aca="false">F26-'NBA Totals'!G26</f>
        <v>-7.27586206896558</v>
      </c>
    </row>
    <row r="27" customFormat="false" ht="25.6" hidden="false" customHeight="false" outlineLevel="0" collapsed="false">
      <c r="A27" s="28" t="s">
        <v>30</v>
      </c>
      <c r="B27" s="3" t="n">
        <v>20</v>
      </c>
      <c r="C27" s="3" t="n">
        <v>62</v>
      </c>
      <c r="D27" s="29" t="n">
        <f aca="false">B27/(B27+C27)</f>
        <v>0.24390243902439</v>
      </c>
      <c r="E27" s="3" t="n">
        <v>1308</v>
      </c>
      <c r="F27" s="3" t="n">
        <v>1738</v>
      </c>
      <c r="G27" s="3" t="n">
        <v>0.753</v>
      </c>
      <c r="H27" s="19" t="n">
        <f aca="false">G27-'NBA Totals'!D27</f>
        <v>0.015357414448669</v>
      </c>
      <c r="I27" s="20" t="n">
        <f aca="false">F27-'NBA Totals'!G27</f>
        <v>-261.137931034483</v>
      </c>
    </row>
    <row r="28" customFormat="false" ht="25.6" hidden="false" customHeight="false" outlineLevel="0" collapsed="false">
      <c r="A28" s="28" t="s">
        <v>31</v>
      </c>
      <c r="B28" s="3" t="n">
        <v>24</v>
      </c>
      <c r="C28" s="3" t="n">
        <v>58</v>
      </c>
      <c r="D28" s="29" t="n">
        <f aca="false">B28/(B28+C28)</f>
        <v>0.292682926829268</v>
      </c>
      <c r="E28" s="3" t="n">
        <v>1375</v>
      </c>
      <c r="F28" s="3" t="n">
        <v>1918</v>
      </c>
      <c r="G28" s="3" t="n">
        <v>0.717</v>
      </c>
      <c r="H28" s="19" t="n">
        <f aca="false">G28-'NBA Totals'!D28</f>
        <v>-0.022130434782609</v>
      </c>
      <c r="I28" s="20" t="n">
        <f aca="false">F28-'NBA Totals'!G28</f>
        <v>-27</v>
      </c>
    </row>
    <row r="29" customFormat="false" ht="25.6" hidden="false" customHeight="false" outlineLevel="0" collapsed="false">
      <c r="A29" s="28" t="s">
        <v>32</v>
      </c>
      <c r="B29" s="3" t="n">
        <v>26</v>
      </c>
      <c r="C29" s="3" t="n">
        <v>56</v>
      </c>
      <c r="D29" s="29" t="n">
        <f aca="false">B29/(B29+C29)</f>
        <v>0.317073170731707</v>
      </c>
      <c r="E29" s="3" t="n">
        <v>1426</v>
      </c>
      <c r="F29" s="3" t="n">
        <v>1975</v>
      </c>
      <c r="G29" s="3" t="n">
        <v>0.722</v>
      </c>
      <c r="H29" s="19" t="n">
        <f aca="false">G29-'NBA Totals'!D29</f>
        <v>-0.016636363636364</v>
      </c>
      <c r="I29" s="20" t="n">
        <f aca="false">F29-'NBA Totals'!G29</f>
        <v>-35.8275862068965</v>
      </c>
    </row>
    <row r="30" customFormat="false" ht="25.6" hidden="false" customHeight="false" outlineLevel="0" collapsed="false">
      <c r="A30" s="28" t="s">
        <v>33</v>
      </c>
      <c r="B30" s="3" t="n">
        <v>36</v>
      </c>
      <c r="C30" s="3" t="n">
        <v>46</v>
      </c>
      <c r="D30" s="29" t="n">
        <f aca="false">B30/(B30+C30)</f>
        <v>0.439024390243902</v>
      </c>
      <c r="E30" s="3" t="n">
        <v>1622</v>
      </c>
      <c r="F30" s="3" t="n">
        <v>2210</v>
      </c>
      <c r="G30" s="3" t="n">
        <v>0.734</v>
      </c>
      <c r="H30" s="19" t="n">
        <f aca="false">G30-'NBA Totals'!D30</f>
        <v>-0.000317343173432016</v>
      </c>
      <c r="I30" s="20" t="n">
        <f aca="false">F30-'NBA Totals'!G30</f>
        <v>141.777777777778</v>
      </c>
    </row>
    <row r="31" customFormat="false" ht="25.6" hidden="false" customHeight="false" outlineLevel="0" collapsed="false">
      <c r="A31" s="28" t="s">
        <v>34</v>
      </c>
      <c r="B31" s="3" t="n">
        <v>13</v>
      </c>
      <c r="C31" s="3" t="n">
        <v>69</v>
      </c>
      <c r="D31" s="29" t="n">
        <f aca="false">B31/(B31+C31)</f>
        <v>0.158536585365854</v>
      </c>
      <c r="E31" s="3" t="n">
        <v>1450</v>
      </c>
      <c r="F31" s="3" t="n">
        <v>1942</v>
      </c>
      <c r="G31" s="3" t="n">
        <v>0.747</v>
      </c>
      <c r="H31" s="19" t="n">
        <f aca="false">G31-'NBA Totals'!D31</f>
        <v>0.010157894736842</v>
      </c>
      <c r="I31" s="20" t="n">
        <f aca="false">F31-'NBA Totals'!G31</f>
        <v>-100.37037037037</v>
      </c>
    </row>
    <row r="32" customFormat="false" ht="25.6" hidden="false" customHeight="false" outlineLevel="0" collapsed="false">
      <c r="A32" s="28" t="s">
        <v>35</v>
      </c>
      <c r="B32" s="3" t="n">
        <v>11</v>
      </c>
      <c r="C32" s="3" t="n">
        <v>71</v>
      </c>
      <c r="D32" s="29" t="n">
        <f aca="false">B32/(B32+C32)</f>
        <v>0.134146341463415</v>
      </c>
      <c r="E32" s="3" t="n">
        <v>1530</v>
      </c>
      <c r="F32" s="3" t="n">
        <v>2171</v>
      </c>
      <c r="G32" s="3" t="n">
        <v>0.705</v>
      </c>
      <c r="H32" s="19" t="n">
        <f aca="false">G32-'NBA Totals'!D32</f>
        <v>-0.049512635379061</v>
      </c>
      <c r="I32" s="20" t="n">
        <f aca="false">F32-'NBA Totals'!G32</f>
        <v>63.2222222222222</v>
      </c>
    </row>
    <row r="33" customFormat="false" ht="25.6" hidden="false" customHeight="false" outlineLevel="0" collapsed="false">
      <c r="A33" s="28" t="s">
        <v>36</v>
      </c>
      <c r="B33" s="3" t="n">
        <v>22</v>
      </c>
      <c r="C33" s="3" t="n">
        <v>60</v>
      </c>
      <c r="D33" s="29" t="n">
        <f aca="false">B33/(B33+C33)</f>
        <v>0.268292682926829</v>
      </c>
      <c r="E33" s="3" t="n">
        <v>1499</v>
      </c>
      <c r="F33" s="3" t="n">
        <v>1999</v>
      </c>
      <c r="G33" s="3" t="n">
        <v>0.75</v>
      </c>
      <c r="H33" s="19" t="n">
        <f aca="false">G33-'NBA Totals'!D33</f>
        <v>-0.00655430711610505</v>
      </c>
      <c r="I33" s="20" t="n">
        <f aca="false">F33-'NBA Totals'!G33</f>
        <v>-20.2592592592594</v>
      </c>
    </row>
    <row r="34" customFormat="false" ht="25.6" hidden="false" customHeight="false" outlineLevel="0" collapsed="false">
      <c r="A34" s="28" t="s">
        <v>37</v>
      </c>
      <c r="B34" s="3" t="n">
        <v>28</v>
      </c>
      <c r="C34" s="3" t="n">
        <v>54</v>
      </c>
      <c r="D34" s="29" t="n">
        <f aca="false">B34/(B34+C34)</f>
        <v>0.341463414634146</v>
      </c>
      <c r="E34" s="3" t="n">
        <v>1512</v>
      </c>
      <c r="F34" s="3" t="n">
        <v>1986</v>
      </c>
      <c r="G34" s="3" t="n">
        <v>0.761</v>
      </c>
      <c r="H34" s="19" t="n">
        <f aca="false">G34-'NBA Totals'!D34</f>
        <v>-0.00244086021505396</v>
      </c>
      <c r="I34" s="20" t="n">
        <f aca="false">F34-'NBA Totals'!G34</f>
        <v>-121.851851851852</v>
      </c>
    </row>
    <row r="35" customFormat="false" ht="25.6" hidden="false" customHeight="false" outlineLevel="0" collapsed="false">
      <c r="A35" s="28" t="s">
        <v>38</v>
      </c>
      <c r="B35" s="3" t="n">
        <v>47</v>
      </c>
      <c r="C35" s="3" t="n">
        <v>35</v>
      </c>
      <c r="D35" s="29" t="n">
        <f aca="false">B35/(B35+C35)</f>
        <v>0.573170731707317</v>
      </c>
      <c r="E35" s="3" t="n">
        <v>1735</v>
      </c>
      <c r="F35" s="3" t="n">
        <v>2261</v>
      </c>
      <c r="G35" s="3" t="n">
        <v>0.767</v>
      </c>
      <c r="H35" s="19" t="n">
        <f aca="false">G35-'NBA Totals'!D35</f>
        <v>0.00208771929824603</v>
      </c>
      <c r="I35" s="20" t="n">
        <f aca="false">F35-'NBA Totals'!G35</f>
        <v>173.444444444444</v>
      </c>
    </row>
    <row r="36" customFormat="false" ht="25.6" hidden="false" customHeight="false" outlineLevel="0" collapsed="false">
      <c r="A36" s="28" t="s">
        <v>39</v>
      </c>
      <c r="B36" s="3" t="n">
        <v>38</v>
      </c>
      <c r="C36" s="3" t="n">
        <v>44</v>
      </c>
      <c r="D36" s="29" t="n">
        <f aca="false">B36/(B36+C36)</f>
        <v>0.463414634146342</v>
      </c>
      <c r="E36" s="3" t="n">
        <v>1785</v>
      </c>
      <c r="F36" s="3" t="n">
        <v>2263</v>
      </c>
      <c r="G36" s="3" t="n">
        <v>0.789</v>
      </c>
      <c r="H36" s="19" t="n">
        <f aca="false">G36-'NBA Totals'!D36</f>
        <v>0.021638888888889</v>
      </c>
      <c r="I36" s="20" t="n">
        <f aca="false">F36-'NBA Totals'!G36</f>
        <v>172.56</v>
      </c>
    </row>
    <row r="37" customFormat="false" ht="25.6" hidden="false" customHeight="false" outlineLevel="0" collapsed="false">
      <c r="A37" s="28" t="s">
        <v>40</v>
      </c>
      <c r="B37" s="3" t="n">
        <v>53</v>
      </c>
      <c r="C37" s="3" t="n">
        <v>29</v>
      </c>
      <c r="D37" s="29" t="n">
        <f aca="false">B37/(B37+C37)</f>
        <v>0.646341463414634</v>
      </c>
      <c r="E37" s="3" t="n">
        <v>1980</v>
      </c>
      <c r="F37" s="3" t="n">
        <v>2510</v>
      </c>
      <c r="G37" s="3" t="n">
        <v>0.789</v>
      </c>
      <c r="H37" s="19" t="n">
        <f aca="false">G37-'NBA Totals'!D37</f>
        <v>0.0226769759450171</v>
      </c>
      <c r="I37" s="20" t="n">
        <f aca="false">F37-'NBA Totals'!G37</f>
        <v>340.04347826087</v>
      </c>
    </row>
    <row r="38" customFormat="false" ht="25.6" hidden="false" customHeight="false" outlineLevel="0" collapsed="false">
      <c r="A38" s="28" t="s">
        <v>41</v>
      </c>
      <c r="B38" s="3" t="n">
        <v>55</v>
      </c>
      <c r="C38" s="3" t="n">
        <v>27</v>
      </c>
      <c r="D38" s="29" t="n">
        <f aca="false">B38/(B38+C38)</f>
        <v>0.670731707317073</v>
      </c>
      <c r="E38" s="3" t="n">
        <v>2148</v>
      </c>
      <c r="F38" s="3" t="n">
        <v>2717</v>
      </c>
      <c r="G38" s="3" t="n">
        <v>0.791</v>
      </c>
      <c r="H38" s="19" t="n">
        <f aca="false">G38-'NBA Totals'!D38</f>
        <v>0.030344262295082</v>
      </c>
      <c r="I38" s="20" t="n">
        <f aca="false">F38-'NBA Totals'!G38</f>
        <v>432</v>
      </c>
    </row>
    <row r="39" customFormat="false" ht="25.6" hidden="false" customHeight="false" outlineLevel="0" collapsed="false">
      <c r="A39" s="28" t="s">
        <v>42</v>
      </c>
      <c r="B39" s="3" t="n">
        <v>44</v>
      </c>
      <c r="C39" s="3" t="n">
        <v>38</v>
      </c>
      <c r="D39" s="29" t="n">
        <f aca="false">B39/(B39+C39)</f>
        <v>0.536585365853659</v>
      </c>
      <c r="E39" s="3" t="n">
        <v>2050</v>
      </c>
      <c r="F39" s="3" t="n">
        <v>2643</v>
      </c>
      <c r="G39" s="3" t="n">
        <v>0.776</v>
      </c>
      <c r="H39" s="19" t="n">
        <f aca="false">G39-'NBA Totals'!D39</f>
        <v>0.020224422442244</v>
      </c>
      <c r="I39" s="20" t="n">
        <f aca="false">F39-'NBA Totals'!G39</f>
        <v>371</v>
      </c>
    </row>
    <row r="40" customFormat="false" ht="25.6" hidden="false" customHeight="false" outlineLevel="0" collapsed="false">
      <c r="A40" s="28" t="s">
        <v>43</v>
      </c>
      <c r="B40" s="3" t="n">
        <v>44</v>
      </c>
      <c r="C40" s="3" t="n">
        <v>38</v>
      </c>
      <c r="D40" s="29" t="n">
        <f aca="false">B40/(B40+C40)</f>
        <v>0.536585365853659</v>
      </c>
      <c r="E40" s="3" t="n">
        <v>1844</v>
      </c>
      <c r="F40" s="3" t="n">
        <v>2324</v>
      </c>
      <c r="G40" s="3" t="n">
        <v>0.793</v>
      </c>
      <c r="H40" s="19" t="n">
        <f aca="false">G40-'NBA Totals'!D40</f>
        <v>0.0310952380952381</v>
      </c>
      <c r="I40" s="20" t="n">
        <f aca="false">F40-'NBA Totals'!G40</f>
        <v>126.260869565217</v>
      </c>
    </row>
    <row r="41" customFormat="false" ht="25.6" hidden="false" customHeight="false" outlineLevel="0" collapsed="false">
      <c r="A41" s="28" t="s">
        <v>44</v>
      </c>
      <c r="B41" s="3" t="n">
        <v>43</v>
      </c>
      <c r="C41" s="3" t="n">
        <v>39</v>
      </c>
      <c r="D41" s="29" t="n">
        <f aca="false">B41/(B41+C41)</f>
        <v>0.524390243902439</v>
      </c>
      <c r="E41" s="3" t="n">
        <v>1774</v>
      </c>
      <c r="F41" s="3" t="n">
        <v>2350</v>
      </c>
      <c r="G41" s="3" t="n">
        <v>0.755</v>
      </c>
      <c r="H41" s="19" t="n">
        <f aca="false">G41-'NBA Totals'!D41</f>
        <v>-0.00594276094276103</v>
      </c>
      <c r="I41" s="20" t="n">
        <f aca="false">F41-'NBA Totals'!G41</f>
        <v>139.521739130435</v>
      </c>
    </row>
    <row r="42" customFormat="false" ht="25.6" hidden="false" customHeight="false" outlineLevel="0" collapsed="false">
      <c r="A42" s="28" t="s">
        <v>45</v>
      </c>
      <c r="B42" s="3" t="n">
        <v>38</v>
      </c>
      <c r="C42" s="3" t="n">
        <v>44</v>
      </c>
      <c r="D42" s="29" t="n">
        <f aca="false">B42/(B42+C42)</f>
        <v>0.463414634146342</v>
      </c>
      <c r="E42" s="3" t="n">
        <v>1852</v>
      </c>
      <c r="F42" s="3" t="n">
        <v>2462</v>
      </c>
      <c r="G42" s="3" t="n">
        <v>0.752</v>
      </c>
      <c r="H42" s="19" t="n">
        <f aca="false">G42-'NBA Totals'!D42</f>
        <v>0.013484098939929</v>
      </c>
      <c r="I42" s="20" t="n">
        <f aca="false">F42-'NBA Totals'!G42</f>
        <v>362.869565217392</v>
      </c>
    </row>
    <row r="43" customFormat="false" ht="25.6" hidden="false" customHeight="false" outlineLevel="0" collapsed="false">
      <c r="A43" s="28" t="s">
        <v>46</v>
      </c>
      <c r="B43" s="3" t="n">
        <v>28</v>
      </c>
      <c r="C43" s="3" t="n">
        <v>54</v>
      </c>
      <c r="D43" s="29" t="n">
        <f aca="false">B43/(B43+C43)</f>
        <v>0.341463414634146</v>
      </c>
      <c r="E43" s="3" t="n">
        <v>1740</v>
      </c>
      <c r="F43" s="3" t="n">
        <v>2366</v>
      </c>
      <c r="G43" s="3" t="n">
        <v>0.735</v>
      </c>
      <c r="H43" s="19" t="n">
        <f aca="false">G43-'NBA Totals'!D43</f>
        <v>-0.00975524475524503</v>
      </c>
      <c r="I43" s="20" t="n">
        <f aca="false">F43-'NBA Totals'!G43</f>
        <v>236.739130434783</v>
      </c>
    </row>
    <row r="44" customFormat="false" ht="25.6" hidden="false" customHeight="false" outlineLevel="0" collapsed="false">
      <c r="A44" s="28" t="s">
        <v>47</v>
      </c>
      <c r="B44" s="3" t="n">
        <v>15</v>
      </c>
      <c r="C44" s="3" t="n">
        <v>67</v>
      </c>
      <c r="D44" s="29" t="n">
        <f aca="false">B44/(B44+C44)</f>
        <v>0.182926829268293</v>
      </c>
      <c r="E44" s="3" t="n">
        <v>1868</v>
      </c>
      <c r="F44" s="3" t="n">
        <v>2487</v>
      </c>
      <c r="G44" s="3" t="n">
        <v>0.751</v>
      </c>
      <c r="H44" s="19" t="n">
        <f aca="false">G44-'NBA Totals'!D44</f>
        <v>0.000134948096885967</v>
      </c>
      <c r="I44" s="20" t="n">
        <f aca="false">F44-'NBA Totals'!G44</f>
        <v>335.565217391305</v>
      </c>
    </row>
    <row r="45" customFormat="false" ht="25.6" hidden="false" customHeight="false" outlineLevel="0" collapsed="false"/>
    <row r="46" customFormat="false" ht="25.6" hidden="false" customHeight="false" outlineLevel="0" collapsed="false"/>
    <row r="47" customFormat="false" ht="25.6" hidden="false" customHeight="false" outlineLevel="0" collapsed="false"/>
    <row r="48" customFormat="false" ht="25.6" hidden="false" customHeight="false" outlineLevel="0" collapsed="false"/>
    <row r="49" customFormat="false" ht="25.6" hidden="false" customHeight="false" outlineLevel="0" collapsed="false"/>
    <row r="50" customFormat="false" ht="25.6" hidden="false" customHeight="false" outlineLevel="0" collapsed="false"/>
    <row r="51" customFormat="false" ht="25.6" hidden="false" customHeight="false" outlineLevel="0" collapsed="false"/>
    <row r="52" customFormat="false" ht="25.6" hidden="false" customHeight="false" outlineLevel="0" collapsed="false"/>
    <row r="53" customFormat="false" ht="25.6" hidden="false" customHeight="false" outlineLevel="0" collapsed="false"/>
    <row r="54" customFormat="false" ht="25.6" hidden="false" customHeight="false" outlineLevel="0" collapsed="false"/>
    <row r="55" customFormat="false" ht="25.6" hidden="false" customHeight="false" outlineLevel="0" collapsed="false"/>
    <row r="56" customFormat="false" ht="25.6" hidden="false" customHeight="false" outlineLevel="0" collapsed="false"/>
    <row r="57" customFormat="false" ht="25.6" hidden="false" customHeight="false" outlineLevel="0" collapsed="false"/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/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/>
    <row r="82" customFormat="false" ht="19.7" hidden="false" customHeight="false" outlineLevel="0" collapsed="false"/>
    <row r="83" customFormat="false" ht="25.6" hidden="false" customHeight="false" outlineLevel="0" collapsed="false">
      <c r="G83" s="6" t="n">
        <f aca="false">MIN(G6:G80)</f>
        <v>0.705</v>
      </c>
      <c r="H83" s="31" t="n">
        <f aca="false">MIN(H6:H80)</f>
        <v>-0.049512635379061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4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W33" activeCellId="0" sqref="AW33"/>
    </sheetView>
  </sheetViews>
  <sheetFormatPr defaultColWidth="11.53515625" defaultRowHeight="12.8" zeroHeight="false" outlineLevelRow="0" outlineLevelCol="0"/>
  <sheetData>
    <row r="1" customFormat="false" ht="25.6" hidden="false" customHeight="false" outlineLevel="0" collapsed="false">
      <c r="A1" s="28" t="s">
        <v>0</v>
      </c>
      <c r="B1" s="3" t="n">
        <v>57</v>
      </c>
      <c r="C1" s="3" t="n">
        <v>25</v>
      </c>
      <c r="D1" s="29" t="n">
        <f aca="false">B1/(B1+C1)</f>
        <v>0.695121951219512</v>
      </c>
      <c r="E1" s="3" t="n">
        <v>1240</v>
      </c>
      <c r="F1" s="3" t="n">
        <v>1628</v>
      </c>
      <c r="G1" s="3" t="n">
        <v>0.762</v>
      </c>
      <c r="H1" s="19" t="n">
        <f aca="false">G1-'NBA Totals'!D1</f>
        <v>-0.021410138248848</v>
      </c>
      <c r="I1" s="20" t="n">
        <f aca="false">F1-'NBA Totals'!G1</f>
        <v>-39.0999999999999</v>
      </c>
    </row>
    <row r="2" customFormat="false" ht="25.6" hidden="false" customHeight="false" outlineLevel="0" collapsed="false">
      <c r="A2" s="28" t="s">
        <v>1</v>
      </c>
      <c r="B2" s="3" t="n">
        <v>53</v>
      </c>
      <c r="C2" s="3" t="n">
        <v>29</v>
      </c>
      <c r="D2" s="29" t="n">
        <f aca="false">B2/(B2+C2)</f>
        <v>0.646341463414634</v>
      </c>
      <c r="E2" s="3" t="n">
        <v>1378</v>
      </c>
      <c r="F2" s="3" t="n">
        <v>1834</v>
      </c>
      <c r="G2" s="3" t="n">
        <v>0.751</v>
      </c>
      <c r="H2" s="19" t="n">
        <f aca="false">G2-'NBA Totals'!D2</f>
        <v>-0.031978723404255</v>
      </c>
      <c r="I2" s="20" t="n">
        <f aca="false">F2-'NBA Totals'!G2</f>
        <v>32.8</v>
      </c>
    </row>
    <row r="3" customFormat="false" ht="25.6" hidden="false" customHeight="false" outlineLevel="0" collapsed="false">
      <c r="A3" s="28" t="s">
        <v>2</v>
      </c>
      <c r="B3" s="3" t="n">
        <v>48</v>
      </c>
      <c r="C3" s="3" t="n">
        <v>34</v>
      </c>
      <c r="D3" s="29" t="n">
        <f aca="false">B3/(B3+C3)</f>
        <v>0.585365853658537</v>
      </c>
      <c r="E3" s="3" t="n">
        <v>1372</v>
      </c>
      <c r="F3" s="3" t="n">
        <v>1725</v>
      </c>
      <c r="G3" s="3" t="n">
        <v>0.795</v>
      </c>
      <c r="H3" s="19" t="n">
        <f aca="false">G3-'NBA Totals'!D3</f>
        <v>0.0233105022831051</v>
      </c>
      <c r="I3" s="20" t="n">
        <f aca="false">F3-'NBA Totals'!G3</f>
        <v>48.2666666666667</v>
      </c>
    </row>
    <row r="4" customFormat="false" ht="25.6" hidden="false" customHeight="false" outlineLevel="0" collapsed="false">
      <c r="A4" s="28" t="s">
        <v>3</v>
      </c>
      <c r="B4" s="3" t="n">
        <v>47</v>
      </c>
      <c r="C4" s="3" t="n">
        <v>25</v>
      </c>
      <c r="D4" s="29" t="n">
        <f aca="false">B4/(B4+C4)</f>
        <v>0.652777777777778</v>
      </c>
      <c r="E4" s="3" t="n">
        <v>1129</v>
      </c>
      <c r="F4" s="3" t="n">
        <v>1406</v>
      </c>
      <c r="G4" s="3" t="n">
        <v>0.803</v>
      </c>
      <c r="H4" s="19" t="n">
        <f aca="false">G4-'NBA Totals'!D4</f>
        <v>0.0231834862385321</v>
      </c>
      <c r="I4" s="20" t="n">
        <f aca="false">F4-'NBA Totals'!G4</f>
        <v>-56.2666666666667</v>
      </c>
    </row>
    <row r="5" customFormat="false" ht="25.6" hidden="false" customHeight="false" outlineLevel="0" collapsed="false">
      <c r="A5" s="28" t="s">
        <v>4</v>
      </c>
      <c r="B5" s="3" t="n">
        <v>46</v>
      </c>
      <c r="C5" s="3" t="n">
        <v>27</v>
      </c>
      <c r="D5" s="29" t="n">
        <f aca="false">B5/(B5+C5)</f>
        <v>0.63013698630137</v>
      </c>
      <c r="E5" s="3" t="n">
        <v>1185</v>
      </c>
      <c r="F5" s="3" t="n">
        <v>1526</v>
      </c>
      <c r="G5" s="3" t="n">
        <v>0.777</v>
      </c>
      <c r="H5" s="19" t="n">
        <f aca="false">G5-'NBA Totals'!D5</f>
        <v>0.00210822510822506</v>
      </c>
      <c r="I5" s="20" t="n">
        <f aca="false">F5-'NBA Totals'!G5</f>
        <v>-0.766666666666652</v>
      </c>
    </row>
    <row r="6" customFormat="false" ht="25.6" hidden="false" customHeight="false" outlineLevel="0" collapsed="false">
      <c r="A6" s="28" t="s">
        <v>5</v>
      </c>
      <c r="B6" s="3" t="n">
        <v>54</v>
      </c>
      <c r="C6" s="3" t="n">
        <v>28</v>
      </c>
      <c r="D6" s="29" t="n">
        <f aca="false">B6/(B6+C6)</f>
        <v>0.658536585365854</v>
      </c>
      <c r="E6" s="3" t="n">
        <v>1294</v>
      </c>
      <c r="F6" s="3" t="n">
        <v>1714</v>
      </c>
      <c r="G6" s="3" t="n">
        <v>0.755</v>
      </c>
      <c r="H6" s="19" t="n">
        <f aca="false">G6-'NBA Totals'!D6</f>
        <v>-0.011233766233766</v>
      </c>
      <c r="I6" s="20" t="n">
        <f aca="false">F6-'NBA Totals'!G6</f>
        <v>-57.5</v>
      </c>
    </row>
    <row r="7" customFormat="false" ht="25.6" hidden="false" customHeight="false" outlineLevel="0" collapsed="false">
      <c r="A7" s="28" t="s">
        <v>6</v>
      </c>
      <c r="B7" s="3" t="n">
        <v>46</v>
      </c>
      <c r="C7" s="3" t="n">
        <v>36</v>
      </c>
      <c r="D7" s="29" t="n">
        <f aca="false">B7/(B7+C7)</f>
        <v>0.560975609756098</v>
      </c>
      <c r="E7" s="3" t="n">
        <v>1404</v>
      </c>
      <c r="F7" s="3" t="n">
        <v>1830</v>
      </c>
      <c r="G7" s="3" t="n">
        <v>0.767</v>
      </c>
      <c r="H7" s="19" t="n">
        <f aca="false">G7-'NBA Totals'!D7</f>
        <v>0.00202304147465404</v>
      </c>
      <c r="I7" s="20" t="n">
        <f aca="false">F7-'NBA Totals'!G7</f>
        <v>163.7</v>
      </c>
    </row>
    <row r="8" customFormat="false" ht="25.6" hidden="false" customHeight="false" outlineLevel="0" collapsed="false">
      <c r="A8" s="28" t="s">
        <v>7</v>
      </c>
      <c r="B8" s="3" t="n">
        <v>40</v>
      </c>
      <c r="C8" s="3" t="n">
        <v>42</v>
      </c>
      <c r="D8" s="29" t="n">
        <f aca="false">B8/(B8+C8)</f>
        <v>0.487804878048781</v>
      </c>
      <c r="E8" s="3" t="n">
        <v>1537</v>
      </c>
      <c r="F8" s="3" t="n">
        <v>1986</v>
      </c>
      <c r="G8" s="3" t="n">
        <v>0.774</v>
      </c>
      <c r="H8" s="19" t="n">
        <f aca="false">G8-'NBA Totals'!D8</f>
        <v>0.00343722943722902</v>
      </c>
      <c r="I8" s="20" t="n">
        <f aca="false">F8-'NBA Totals'!G8</f>
        <v>203.9</v>
      </c>
    </row>
    <row r="9" customFormat="false" ht="25.6" hidden="false" customHeight="false" outlineLevel="0" collapsed="false">
      <c r="A9" s="28" t="s">
        <v>8</v>
      </c>
      <c r="B9" s="3" t="n">
        <v>33</v>
      </c>
      <c r="C9" s="3" t="n">
        <v>49</v>
      </c>
      <c r="D9" s="29" t="n">
        <f aca="false">B9/(B9+C9)</f>
        <v>0.402439024390244</v>
      </c>
      <c r="E9" s="3" t="n">
        <v>1513</v>
      </c>
      <c r="F9" s="3" t="n">
        <v>1974</v>
      </c>
      <c r="G9" s="3" t="n">
        <v>0.766</v>
      </c>
      <c r="H9" s="19" t="n">
        <f aca="false">G9-'NBA Totals'!D9</f>
        <v>0.00958974358974396</v>
      </c>
      <c r="I9" s="20" t="n">
        <f aca="false">F9-'NBA Totals'!G9</f>
        <v>183.933333333333</v>
      </c>
    </row>
    <row r="10" customFormat="false" ht="25.6" hidden="false" customHeight="false" outlineLevel="0" collapsed="false">
      <c r="A10" s="28" t="s">
        <v>9</v>
      </c>
      <c r="B10" s="3" t="n">
        <v>30</v>
      </c>
      <c r="C10" s="3" t="n">
        <v>52</v>
      </c>
      <c r="D10" s="29" t="n">
        <f aca="false">B10/(B10+C10)</f>
        <v>0.365853658536585</v>
      </c>
      <c r="E10" s="3" t="n">
        <v>1462</v>
      </c>
      <c r="F10" s="3" t="n">
        <v>1991</v>
      </c>
      <c r="G10" s="3" t="n">
        <v>0.734</v>
      </c>
      <c r="H10" s="19" t="n">
        <f aca="false">G10-'NBA Totals'!D10</f>
        <v>-0.016</v>
      </c>
      <c r="I10" s="20" t="n">
        <f aca="false">F10-'NBA Totals'!G10</f>
        <v>237.466666666667</v>
      </c>
    </row>
    <row r="11" customFormat="false" ht="25.6" hidden="false" customHeight="false" outlineLevel="0" collapsed="false">
      <c r="A11" s="28" t="s">
        <v>10</v>
      </c>
      <c r="B11" s="3" t="n">
        <v>36</v>
      </c>
      <c r="C11" s="3" t="n">
        <v>46</v>
      </c>
      <c r="D11" s="29" t="n">
        <f aca="false">B11/(B11+C11)</f>
        <v>0.439024390243902</v>
      </c>
      <c r="E11" s="3" t="n">
        <v>1563</v>
      </c>
      <c r="F11" s="3" t="n">
        <v>2154</v>
      </c>
      <c r="G11" s="3" t="n">
        <v>0.726</v>
      </c>
      <c r="H11" s="19" t="n">
        <f aca="false">G11-'NBA Totals'!D11</f>
        <v>-0.028237288135593</v>
      </c>
      <c r="I11" s="20" t="n">
        <f aca="false">F11-'NBA Totals'!G11</f>
        <v>344.8</v>
      </c>
    </row>
    <row r="12" customFormat="false" ht="25.6" hidden="false" customHeight="false" outlineLevel="0" collapsed="false">
      <c r="A12" s="28" t="s">
        <v>11</v>
      </c>
      <c r="B12" s="3" t="n">
        <v>57</v>
      </c>
      <c r="C12" s="3" t="n">
        <v>25</v>
      </c>
      <c r="D12" s="29" t="n">
        <f aca="false">B12/(B12+C12)</f>
        <v>0.695121951219512</v>
      </c>
      <c r="E12" s="3" t="n">
        <v>1505</v>
      </c>
      <c r="F12" s="3" t="n">
        <v>2148</v>
      </c>
      <c r="G12" s="3" t="n">
        <v>0.701</v>
      </c>
      <c r="H12" s="19" t="n">
        <f aca="false">G12-'NBA Totals'!D12</f>
        <v>-0.0512522522522521</v>
      </c>
      <c r="I12" s="20" t="n">
        <f aca="false">F12-'NBA Totals'!G12</f>
        <v>450.066666666667</v>
      </c>
    </row>
    <row r="13" customFormat="false" ht="25.6" hidden="false" customHeight="false" outlineLevel="0" collapsed="false">
      <c r="A13" s="28" t="s">
        <v>12</v>
      </c>
      <c r="B13" s="3" t="n">
        <v>38</v>
      </c>
      <c r="C13" s="3" t="n">
        <v>28</v>
      </c>
      <c r="D13" s="29" t="n">
        <f aca="false">B13/(B13+C13)</f>
        <v>0.575757575757576</v>
      </c>
      <c r="E13" s="3" t="n">
        <v>1293</v>
      </c>
      <c r="F13" s="30" t="n">
        <v>1760</v>
      </c>
      <c r="G13" s="3" t="n">
        <v>0.735</v>
      </c>
      <c r="H13" s="19" t="n">
        <f aca="false">G13-'NBA Totals'!D13</f>
        <v>-0.016111111111111</v>
      </c>
      <c r="I13" s="20" t="n">
        <f aca="false">F13-'NBA Totals'!G13</f>
        <v>373.866666666667</v>
      </c>
    </row>
    <row r="14" customFormat="false" ht="25.6" hidden="false" customHeight="false" outlineLevel="0" collapsed="false">
      <c r="A14" s="28" t="s">
        <v>13</v>
      </c>
      <c r="B14" s="3" t="n">
        <v>50</v>
      </c>
      <c r="C14" s="3" t="n">
        <v>32</v>
      </c>
      <c r="D14" s="29" t="n">
        <f aca="false">B14/(B14+C14)</f>
        <v>0.609756097560976</v>
      </c>
      <c r="E14" s="3" t="n">
        <v>1859</v>
      </c>
      <c r="F14" s="30" t="n">
        <v>2429</v>
      </c>
      <c r="G14" s="3" t="n">
        <v>0.765</v>
      </c>
      <c r="H14" s="19" t="n">
        <f aca="false">G14-'NBA Totals'!D14</f>
        <v>0.00270491803278705</v>
      </c>
      <c r="I14" s="20" t="n">
        <f aca="false">F14-'NBA Totals'!G14</f>
        <v>559.033333333333</v>
      </c>
    </row>
    <row r="15" customFormat="false" ht="25.6" hidden="false" customHeight="false" outlineLevel="0" collapsed="false">
      <c r="A15" s="28" t="s">
        <v>14</v>
      </c>
      <c r="B15" s="3" t="n">
        <v>53</v>
      </c>
      <c r="C15" s="3" t="n">
        <v>29</v>
      </c>
      <c r="D15" s="29" t="n">
        <f aca="false">B15/(B15+C15)</f>
        <v>0.646341463414634</v>
      </c>
      <c r="E15" s="30" t="n">
        <v>1937</v>
      </c>
      <c r="F15" s="30" t="n">
        <v>2508</v>
      </c>
      <c r="G15" s="3" t="n">
        <v>0.772</v>
      </c>
      <c r="H15" s="19" t="n">
        <f aca="false">G15-'NBA Totals'!D15</f>
        <v>0.012816326530612</v>
      </c>
      <c r="I15" s="20" t="n">
        <f aca="false">F15-'NBA Totals'!G15</f>
        <v>627.666666666667</v>
      </c>
    </row>
    <row r="16" customFormat="false" ht="25.6" hidden="false" customHeight="false" outlineLevel="0" collapsed="false">
      <c r="A16" s="28" t="s">
        <v>15</v>
      </c>
      <c r="B16" s="3" t="n">
        <v>54</v>
      </c>
      <c r="C16" s="3" t="n">
        <v>28</v>
      </c>
      <c r="D16" s="29" t="n">
        <f aca="false">B16/(B16+C16)</f>
        <v>0.658536585365854</v>
      </c>
      <c r="E16" s="3" t="n">
        <v>1891</v>
      </c>
      <c r="F16" s="30" t="n">
        <v>2487</v>
      </c>
      <c r="G16" s="3" t="n">
        <v>0.76</v>
      </c>
      <c r="H16" s="19" t="n">
        <f aca="false">G16-'NBA Totals'!D16</f>
        <v>-0.0132793522267209</v>
      </c>
      <c r="I16" s="20" t="n">
        <f aca="false">F16-'NBA Totals'!G16</f>
        <v>574.7</v>
      </c>
    </row>
    <row r="17" customFormat="false" ht="25.6" hidden="false" customHeight="false" outlineLevel="0" collapsed="false">
      <c r="A17" s="28" t="s">
        <v>16</v>
      </c>
      <c r="B17" s="3" t="n">
        <v>50</v>
      </c>
      <c r="C17" s="3" t="n">
        <v>32</v>
      </c>
      <c r="D17" s="29" t="n">
        <f aca="false">B17/(B17+C17)</f>
        <v>0.609756097560976</v>
      </c>
      <c r="E17" s="30" t="n">
        <v>1891</v>
      </c>
      <c r="F17" s="30" t="n">
        <v>2519</v>
      </c>
      <c r="G17" s="3" t="n">
        <v>0.751</v>
      </c>
      <c r="H17" s="19" t="n">
        <f aca="false">G17-'NBA Totals'!D17</f>
        <v>-0.00402008032128498</v>
      </c>
      <c r="I17" s="20" t="n">
        <f aca="false">F17-'NBA Totals'!G17</f>
        <v>598.2</v>
      </c>
    </row>
    <row r="18" customFormat="false" ht="25.6" hidden="false" customHeight="false" outlineLevel="0" collapsed="false">
      <c r="A18" s="28" t="s">
        <v>17</v>
      </c>
      <c r="B18" s="3" t="n">
        <v>45</v>
      </c>
      <c r="C18" s="3" t="n">
        <v>37</v>
      </c>
      <c r="D18" s="29" t="n">
        <f aca="false">B18/(B18+C18)</f>
        <v>0.548780487804878</v>
      </c>
      <c r="E18" s="3" t="n">
        <v>1827</v>
      </c>
      <c r="F18" s="3" t="n">
        <v>2449</v>
      </c>
      <c r="G18" s="3" t="n">
        <v>0.746</v>
      </c>
      <c r="H18" s="19" t="n">
        <f aca="false">G18-'NBA Totals'!D18</f>
        <v>-0.00495785440613006</v>
      </c>
      <c r="I18" s="20" t="n">
        <f aca="false">F18-'NBA Totals'!G18</f>
        <v>442.966666666667</v>
      </c>
    </row>
    <row r="19" customFormat="false" ht="25.6" hidden="false" customHeight="false" outlineLevel="0" collapsed="false">
      <c r="A19" s="28" t="s">
        <v>18</v>
      </c>
      <c r="B19" s="3" t="n">
        <v>44</v>
      </c>
      <c r="C19" s="3" t="n">
        <v>38</v>
      </c>
      <c r="D19" s="29" t="n">
        <f aca="false">B19/(B19+C19)</f>
        <v>0.536585365853659</v>
      </c>
      <c r="E19" s="3" t="n">
        <v>1721</v>
      </c>
      <c r="F19" s="3" t="n">
        <v>2312</v>
      </c>
      <c r="G19" s="3" t="n">
        <v>0.744</v>
      </c>
      <c r="H19" s="19" t="n">
        <f aca="false">G19-'NBA Totals'!D19</f>
        <v>-0.00124714828897299</v>
      </c>
      <c r="I19" s="20" t="n">
        <f aca="false">F19-'NBA Totals'!G19</f>
        <v>283.366666666667</v>
      </c>
    </row>
    <row r="20" customFormat="false" ht="25.6" hidden="false" customHeight="false" outlineLevel="0" collapsed="false">
      <c r="A20" s="28" t="s">
        <v>19</v>
      </c>
      <c r="B20" s="3" t="n">
        <v>49</v>
      </c>
      <c r="C20" s="3" t="n">
        <v>33</v>
      </c>
      <c r="D20" s="29" t="n">
        <f aca="false">B20/(B20+C20)</f>
        <v>0.597560975609756</v>
      </c>
      <c r="E20" s="3" t="n">
        <v>1765</v>
      </c>
      <c r="F20" s="3" t="n">
        <v>2313</v>
      </c>
      <c r="G20" s="3" t="n">
        <v>0.763</v>
      </c>
      <c r="H20" s="19" t="n">
        <f aca="false">G20-'NBA Totals'!D20</f>
        <v>0.00821072796934896</v>
      </c>
      <c r="I20" s="20" t="n">
        <f aca="false">F20-'NBA Totals'!G20</f>
        <v>318.833333333333</v>
      </c>
    </row>
    <row r="21" customFormat="false" ht="25.6" hidden="false" customHeight="false" outlineLevel="0" collapsed="false">
      <c r="A21" s="28" t="s">
        <v>20</v>
      </c>
      <c r="B21" s="3" t="n">
        <v>43</v>
      </c>
      <c r="C21" s="3" t="n">
        <v>39</v>
      </c>
      <c r="D21" s="29" t="n">
        <f aca="false">B21/(B21+C21)</f>
        <v>0.524390243902439</v>
      </c>
      <c r="E21" s="3" t="n">
        <v>1655</v>
      </c>
      <c r="F21" s="3" t="n">
        <v>2159</v>
      </c>
      <c r="G21" s="3" t="n">
        <v>0.767</v>
      </c>
      <c r="H21" s="19" t="n">
        <f aca="false">G21-'NBA Totals'!D21</f>
        <v>0.014933884297521</v>
      </c>
      <c r="I21" s="20" t="n">
        <f aca="false">F21-'NBA Totals'!G21</f>
        <v>244.310344827586</v>
      </c>
    </row>
    <row r="22" customFormat="false" ht="25.6" hidden="false" customHeight="false" outlineLevel="0" collapsed="false">
      <c r="A22" s="28" t="s">
        <v>21</v>
      </c>
      <c r="B22" s="3" t="n">
        <v>17</v>
      </c>
      <c r="C22" s="3" t="n">
        <v>65</v>
      </c>
      <c r="D22" s="29" t="n">
        <f aca="false">B22/(B22+C22)</f>
        <v>0.207317073170732</v>
      </c>
      <c r="E22" s="3" t="n">
        <v>1294</v>
      </c>
      <c r="F22" s="3" t="n">
        <v>1850</v>
      </c>
      <c r="G22" s="3" t="n">
        <v>0.699</v>
      </c>
      <c r="H22" s="19" t="n">
        <f aca="false">G22-'NBA Totals'!D22</f>
        <v>-0.059196721311475</v>
      </c>
      <c r="I22" s="20" t="n">
        <f aca="false">F22-'NBA Totals'!G22</f>
        <v>-82.2068965517242</v>
      </c>
    </row>
    <row r="23" customFormat="false" ht="25.6" hidden="false" customHeight="false" outlineLevel="0" collapsed="false">
      <c r="A23" s="28" t="s">
        <v>22</v>
      </c>
      <c r="B23" s="3" t="n">
        <v>27</v>
      </c>
      <c r="C23" s="3" t="n">
        <v>55</v>
      </c>
      <c r="D23" s="29" t="n">
        <f aca="false">B23/(B23+C23)</f>
        <v>0.329268292682927</v>
      </c>
      <c r="E23" s="3" t="n">
        <v>1306</v>
      </c>
      <c r="F23" s="3" t="n">
        <v>1756</v>
      </c>
      <c r="G23" s="3" t="n">
        <v>0.744</v>
      </c>
      <c r="H23" s="19" t="n">
        <f aca="false">G23-'NBA Totals'!D23</f>
        <v>-0.00810084033613401</v>
      </c>
      <c r="I23" s="20" t="n">
        <f aca="false">F23-'NBA Totals'!G23</f>
        <v>-64.6896551724137</v>
      </c>
    </row>
    <row r="24" customFormat="false" ht="25.6" hidden="false" customHeight="false" outlineLevel="0" collapsed="false">
      <c r="A24" s="28" t="s">
        <v>23</v>
      </c>
      <c r="B24" s="3" t="n">
        <v>40</v>
      </c>
      <c r="C24" s="3" t="n">
        <v>42</v>
      </c>
      <c r="D24" s="29" t="n">
        <f aca="false">B24/(B24+C24)</f>
        <v>0.487804878048781</v>
      </c>
      <c r="E24" s="3" t="n">
        <v>1448</v>
      </c>
      <c r="F24" s="3" t="n">
        <v>1964</v>
      </c>
      <c r="G24" s="3" t="n">
        <v>0.737</v>
      </c>
      <c r="H24" s="19" t="n">
        <f aca="false">G24-'NBA Totals'!D24</f>
        <v>-0.009987951807229</v>
      </c>
      <c r="I24" s="20" t="n">
        <f aca="false">F24-'NBA Totals'!G24</f>
        <v>108.758620689655</v>
      </c>
    </row>
    <row r="25" customFormat="false" ht="25.6" hidden="false" customHeight="false" outlineLevel="0" collapsed="false">
      <c r="A25" s="28" t="s">
        <v>24</v>
      </c>
      <c r="B25" s="3" t="n">
        <v>35</v>
      </c>
      <c r="C25" s="3" t="n">
        <v>47</v>
      </c>
      <c r="D25" s="29" t="n">
        <f aca="false">B25/(B25+C25)</f>
        <v>0.426829268292683</v>
      </c>
      <c r="E25" s="3" t="n">
        <v>1531</v>
      </c>
      <c r="F25" s="3" t="n">
        <v>2116</v>
      </c>
      <c r="G25" s="3" t="n">
        <v>0.724</v>
      </c>
      <c r="H25" s="19" t="n">
        <f aca="false">G25-'NBA Totals'!D25</f>
        <v>-0.02698814229249</v>
      </c>
      <c r="I25" s="20" t="n">
        <f aca="false">F25-'NBA Totals'!G25</f>
        <v>215.344827586207</v>
      </c>
    </row>
    <row r="26" customFormat="false" ht="25.6" hidden="false" customHeight="false" outlineLevel="0" collapsed="false">
      <c r="A26" s="28" t="s">
        <v>27</v>
      </c>
      <c r="B26" s="3" t="n">
        <v>14</v>
      </c>
      <c r="C26" s="3" t="n">
        <v>36</v>
      </c>
      <c r="D26" s="29" t="n">
        <f aca="false">B26/(B26+C26)</f>
        <v>0.28</v>
      </c>
      <c r="E26" s="3" t="n">
        <v>1010</v>
      </c>
      <c r="F26" s="3" t="n">
        <v>1325</v>
      </c>
      <c r="G26" s="3" t="n">
        <v>0.762</v>
      </c>
      <c r="H26" s="19" t="n">
        <f aca="false">G26-'NBA Totals'!D26</f>
        <v>0.0333178294573641</v>
      </c>
      <c r="I26" s="20" t="n">
        <f aca="false">F26-'NBA Totals'!G26</f>
        <v>107.724137931034</v>
      </c>
    </row>
    <row r="27" customFormat="false" ht="25.6" hidden="false" customHeight="false" outlineLevel="0" collapsed="false">
      <c r="A27" s="28" t="s">
        <v>30</v>
      </c>
      <c r="B27" s="3" t="n">
        <v>11</v>
      </c>
      <c r="C27" s="3" t="n">
        <v>71</v>
      </c>
      <c r="D27" s="29" t="n">
        <f aca="false">B27/(B27+C27)</f>
        <v>0.134146341463415</v>
      </c>
      <c r="E27" s="3" t="n">
        <v>1658</v>
      </c>
      <c r="F27" s="3" t="n">
        <v>2147</v>
      </c>
      <c r="G27" s="3" t="n">
        <v>0.772</v>
      </c>
      <c r="H27" s="19" t="n">
        <f aca="false">G27-'NBA Totals'!D27</f>
        <v>0.034357414448669</v>
      </c>
      <c r="I27" s="20" t="n">
        <f aca="false">F27-'NBA Totals'!G27</f>
        <v>147.862068965517</v>
      </c>
    </row>
    <row r="28" customFormat="false" ht="25.6" hidden="false" customHeight="false" outlineLevel="0" collapsed="false">
      <c r="A28" s="28" t="s">
        <v>31</v>
      </c>
      <c r="B28" s="3" t="n">
        <v>21</v>
      </c>
      <c r="C28" s="3" t="n">
        <v>61</v>
      </c>
      <c r="D28" s="29" t="n">
        <f aca="false">B28/(B28+C28)</f>
        <v>0.25609756097561</v>
      </c>
      <c r="E28" s="3" t="n">
        <v>1516</v>
      </c>
      <c r="F28" s="3" t="n">
        <v>1992</v>
      </c>
      <c r="G28" s="3" t="n">
        <v>0.761</v>
      </c>
      <c r="H28" s="19" t="n">
        <f aca="false">G28-'NBA Totals'!D28</f>
        <v>0.021869565217391</v>
      </c>
      <c r="I28" s="20" t="n">
        <f aca="false">F28-'NBA Totals'!G28</f>
        <v>47</v>
      </c>
    </row>
    <row r="29" customFormat="false" ht="25.6" hidden="false" customHeight="false" outlineLevel="0" collapsed="false">
      <c r="A29" s="28" t="s">
        <v>32</v>
      </c>
      <c r="B29" s="3" t="n">
        <v>35</v>
      </c>
      <c r="C29" s="3" t="n">
        <v>47</v>
      </c>
      <c r="D29" s="29" t="n">
        <f aca="false">B29/(B29+C29)</f>
        <v>0.426829268292683</v>
      </c>
      <c r="E29" s="3" t="n">
        <v>1614</v>
      </c>
      <c r="F29" s="3" t="n">
        <v>2173</v>
      </c>
      <c r="G29" s="3" t="n">
        <v>0.743</v>
      </c>
      <c r="H29" s="19" t="n">
        <f aca="false">G29-'NBA Totals'!D29</f>
        <v>0.00436363636363601</v>
      </c>
      <c r="I29" s="20" t="n">
        <f aca="false">F29-'NBA Totals'!G29</f>
        <v>162.172413793104</v>
      </c>
    </row>
    <row r="30" customFormat="false" ht="25.6" hidden="false" customHeight="false" outlineLevel="0" collapsed="false">
      <c r="A30" s="28" t="s">
        <v>33</v>
      </c>
      <c r="B30" s="3" t="n">
        <v>41</v>
      </c>
      <c r="C30" s="3" t="n">
        <v>41</v>
      </c>
      <c r="D30" s="29" t="n">
        <f aca="false">B30/(B30+C30)</f>
        <v>0.5</v>
      </c>
      <c r="E30" s="3" t="n">
        <v>1700</v>
      </c>
      <c r="F30" s="3" t="n">
        <v>2305</v>
      </c>
      <c r="G30" s="3" t="n">
        <v>0.738</v>
      </c>
      <c r="H30" s="19" t="n">
        <f aca="false">G30-'NBA Totals'!D30</f>
        <v>0.00368265682656799</v>
      </c>
      <c r="I30" s="20" t="n">
        <f aca="false">F30-'NBA Totals'!G30</f>
        <v>236.777777777778</v>
      </c>
    </row>
    <row r="31" customFormat="false" ht="25.6" hidden="false" customHeight="false" outlineLevel="0" collapsed="false">
      <c r="A31" s="28" t="s">
        <v>34</v>
      </c>
      <c r="B31" s="3" t="n">
        <v>42</v>
      </c>
      <c r="C31" s="3" t="n">
        <v>40</v>
      </c>
      <c r="D31" s="29" t="n">
        <f aca="false">B31/(B31+C31)</f>
        <v>0.51219512195122</v>
      </c>
      <c r="E31" s="3" t="n">
        <v>1739</v>
      </c>
      <c r="F31" s="3" t="n">
        <v>2423</v>
      </c>
      <c r="G31" s="3" t="n">
        <v>0.718</v>
      </c>
      <c r="H31" s="19" t="n">
        <f aca="false">G31-'NBA Totals'!D31</f>
        <v>-0.018842105263158</v>
      </c>
      <c r="I31" s="20" t="n">
        <f aca="false">F31-'NBA Totals'!G31</f>
        <v>380.62962962963</v>
      </c>
    </row>
    <row r="32" customFormat="false" ht="25.6" hidden="false" customHeight="false" outlineLevel="0" collapsed="false">
      <c r="A32" s="28" t="s">
        <v>35</v>
      </c>
      <c r="B32" s="3" t="n">
        <v>36</v>
      </c>
      <c r="C32" s="3" t="n">
        <v>46</v>
      </c>
      <c r="D32" s="29" t="n">
        <f aca="false">B32/(B32+C32)</f>
        <v>0.439024390243902</v>
      </c>
      <c r="E32" s="3" t="n">
        <v>1784</v>
      </c>
      <c r="F32" s="3" t="n">
        <v>2360</v>
      </c>
      <c r="G32" s="3" t="n">
        <v>0.756</v>
      </c>
      <c r="H32" s="19" t="n">
        <f aca="false">G32-'NBA Totals'!D32</f>
        <v>0.00148736462093901</v>
      </c>
      <c r="I32" s="20" t="n">
        <f aca="false">F32-'NBA Totals'!G32</f>
        <v>252.222222222222</v>
      </c>
    </row>
    <row r="33" customFormat="false" ht="25.6" hidden="false" customHeight="false" outlineLevel="0" collapsed="false">
      <c r="A33" s="28" t="s">
        <v>36</v>
      </c>
      <c r="B33" s="3" t="n">
        <v>24</v>
      </c>
      <c r="C33" s="3" t="n">
        <v>58</v>
      </c>
      <c r="D33" s="29" t="n">
        <f aca="false">B33/(B33+C33)</f>
        <v>0.292682926829268</v>
      </c>
      <c r="E33" s="3" t="n">
        <v>1526</v>
      </c>
      <c r="F33" s="3" t="n">
        <v>2067</v>
      </c>
      <c r="G33" s="3" t="n">
        <v>0.738</v>
      </c>
      <c r="H33" s="19" t="n">
        <f aca="false">G33-'NBA Totals'!D33</f>
        <v>-0.0185543071161051</v>
      </c>
      <c r="I33" s="20" t="n">
        <f aca="false">F33-'NBA Totals'!G33</f>
        <v>47.7407407407407</v>
      </c>
    </row>
    <row r="34" customFormat="false" ht="25.6" hidden="false" customHeight="false" outlineLevel="0" collapsed="false">
      <c r="A34" s="28" t="s">
        <v>37</v>
      </c>
      <c r="B34" s="3" t="n">
        <v>20</v>
      </c>
      <c r="C34" s="3" t="n">
        <v>62</v>
      </c>
      <c r="D34" s="29" t="n">
        <f aca="false">B34/(B34+C34)</f>
        <v>0.24390243902439</v>
      </c>
      <c r="E34" s="3" t="n">
        <v>1726</v>
      </c>
      <c r="F34" s="3" t="n">
        <v>2263</v>
      </c>
      <c r="G34" s="3" t="n">
        <v>0.763</v>
      </c>
      <c r="H34" s="19" t="n">
        <f aca="false">G34-'NBA Totals'!D34</f>
        <v>-0.000440860215053962</v>
      </c>
      <c r="I34" s="20" t="n">
        <f aca="false">F34-'NBA Totals'!G34</f>
        <v>155.148148148148</v>
      </c>
    </row>
    <row r="35" customFormat="false" ht="25.6" hidden="false" customHeight="false" outlineLevel="0" collapsed="false">
      <c r="A35" s="28" t="s">
        <v>38</v>
      </c>
      <c r="B35" s="3" t="n">
        <v>43</v>
      </c>
      <c r="C35" s="3" t="n">
        <v>39</v>
      </c>
      <c r="D35" s="29" t="n">
        <f aca="false">B35/(B35+C35)</f>
        <v>0.524390243902439</v>
      </c>
      <c r="E35" s="3" t="n">
        <v>1737</v>
      </c>
      <c r="F35" s="3" t="n">
        <v>2201</v>
      </c>
      <c r="G35" s="3" t="n">
        <v>0.789</v>
      </c>
      <c r="H35" s="19" t="n">
        <f aca="false">G35-'NBA Totals'!D35</f>
        <v>0.024087719298246</v>
      </c>
      <c r="I35" s="20" t="n">
        <f aca="false">F35-'NBA Totals'!G35</f>
        <v>113.444444444444</v>
      </c>
    </row>
    <row r="36" customFormat="false" ht="25.6" hidden="false" customHeight="false" outlineLevel="0" collapsed="false">
      <c r="A36" s="28" t="s">
        <v>39</v>
      </c>
      <c r="B36" s="3" t="n">
        <v>44</v>
      </c>
      <c r="C36" s="3" t="n">
        <v>38</v>
      </c>
      <c r="D36" s="29" t="n">
        <f aca="false">B36/(B36+C36)</f>
        <v>0.536585365853659</v>
      </c>
      <c r="E36" s="3" t="n">
        <v>1821</v>
      </c>
      <c r="F36" s="3" t="n">
        <v>2314</v>
      </c>
      <c r="G36" s="3" t="n">
        <v>0.787</v>
      </c>
      <c r="H36" s="19" t="n">
        <f aca="false">G36-'NBA Totals'!D36</f>
        <v>0.019638888888889</v>
      </c>
      <c r="I36" s="20" t="n">
        <f aca="false">F36-'NBA Totals'!G36</f>
        <v>223.56</v>
      </c>
    </row>
    <row r="37" customFormat="false" ht="25.6" hidden="false" customHeight="false" outlineLevel="0" collapsed="false">
      <c r="A37" s="28" t="s">
        <v>40</v>
      </c>
      <c r="B37" s="3" t="n">
        <v>54</v>
      </c>
      <c r="C37" s="3" t="n">
        <v>28</v>
      </c>
      <c r="D37" s="29" t="n">
        <f aca="false">B37/(B37+C37)</f>
        <v>0.658536585365854</v>
      </c>
      <c r="E37" s="3" t="n">
        <v>1841</v>
      </c>
      <c r="F37" s="3" t="n">
        <v>2289</v>
      </c>
      <c r="G37" s="30" t="n">
        <v>0.804</v>
      </c>
      <c r="H37" s="19" t="n">
        <f aca="false">G37-'NBA Totals'!D37</f>
        <v>0.0376769759450171</v>
      </c>
      <c r="I37" s="20" t="n">
        <f aca="false">F37-'NBA Totals'!G37</f>
        <v>119.04347826087</v>
      </c>
    </row>
    <row r="38" customFormat="false" ht="25.6" hidden="false" customHeight="false" outlineLevel="0" collapsed="false">
      <c r="A38" s="28" t="s">
        <v>41</v>
      </c>
      <c r="B38" s="3" t="n">
        <v>37</v>
      </c>
      <c r="C38" s="3" t="n">
        <v>45</v>
      </c>
      <c r="D38" s="29" t="n">
        <f aca="false">B38/(B38+C38)</f>
        <v>0.451219512195122</v>
      </c>
      <c r="E38" s="3" t="n">
        <v>1975</v>
      </c>
      <c r="F38" s="3" t="n">
        <v>2568</v>
      </c>
      <c r="G38" s="3" t="n">
        <v>0.769</v>
      </c>
      <c r="H38" s="19" t="n">
        <f aca="false">G38-'NBA Totals'!D38</f>
        <v>0.00834426229508201</v>
      </c>
      <c r="I38" s="20" t="n">
        <f aca="false">F38-'NBA Totals'!G38</f>
        <v>283</v>
      </c>
    </row>
    <row r="39" customFormat="false" ht="25.6" hidden="false" customHeight="false" outlineLevel="0" collapsed="false">
      <c r="A39" s="28" t="s">
        <v>42</v>
      </c>
      <c r="B39" s="3" t="n">
        <v>47</v>
      </c>
      <c r="C39" s="3" t="n">
        <v>35</v>
      </c>
      <c r="D39" s="29" t="n">
        <f aca="false">B39/(B39+C39)</f>
        <v>0.573170731707317</v>
      </c>
      <c r="E39" s="3" t="n">
        <v>1929</v>
      </c>
      <c r="F39" s="3" t="n">
        <v>2416</v>
      </c>
      <c r="G39" s="30" t="n">
        <v>0.798</v>
      </c>
      <c r="H39" s="19" t="n">
        <f aca="false">G39-'NBA Totals'!D39</f>
        <v>0.042224422442244</v>
      </c>
      <c r="I39" s="20" t="n">
        <f aca="false">F39-'NBA Totals'!G39</f>
        <v>144</v>
      </c>
    </row>
    <row r="40" customFormat="false" ht="25.6" hidden="false" customHeight="false" outlineLevel="0" collapsed="false">
      <c r="A40" s="28" t="s">
        <v>43</v>
      </c>
      <c r="B40" s="3" t="n">
        <v>52</v>
      </c>
      <c r="C40" s="3" t="n">
        <v>30</v>
      </c>
      <c r="D40" s="29" t="n">
        <f aca="false">B40/(B40+C40)</f>
        <v>0.634146341463415</v>
      </c>
      <c r="E40" s="3" t="n">
        <v>2016</v>
      </c>
      <c r="F40" s="3" t="n">
        <v>2568</v>
      </c>
      <c r="G40" s="3" t="n">
        <v>0.785</v>
      </c>
      <c r="H40" s="19" t="n">
        <f aca="false">G40-'NBA Totals'!D40</f>
        <v>0.0230952380952381</v>
      </c>
      <c r="I40" s="20" t="n">
        <f aca="false">F40-'NBA Totals'!G40</f>
        <v>370.260869565218</v>
      </c>
    </row>
    <row r="41" customFormat="false" ht="25.6" hidden="false" customHeight="false" outlineLevel="0" collapsed="false">
      <c r="A41" s="28" t="s">
        <v>44</v>
      </c>
      <c r="B41" s="3" t="n">
        <v>38</v>
      </c>
      <c r="C41" s="3" t="n">
        <v>44</v>
      </c>
      <c r="D41" s="29" t="n">
        <f aca="false">B41/(B41+C41)</f>
        <v>0.463414634146342</v>
      </c>
      <c r="E41" s="30" t="n">
        <v>2200</v>
      </c>
      <c r="F41" s="3" t="n">
        <v>2690</v>
      </c>
      <c r="G41" s="30" t="n">
        <v>0.818</v>
      </c>
      <c r="H41" s="19" t="n">
        <f aca="false">G41-'NBA Totals'!D41</f>
        <v>0.0570572390572389</v>
      </c>
      <c r="I41" s="20" t="n">
        <f aca="false">F41-'NBA Totals'!G41</f>
        <v>479.521739130435</v>
      </c>
    </row>
    <row r="42" customFormat="false" ht="25.6" hidden="false" customHeight="false" outlineLevel="0" collapsed="false">
      <c r="A42" s="28" t="s">
        <v>45</v>
      </c>
      <c r="B42" s="3" t="n">
        <v>45</v>
      </c>
      <c r="C42" s="3" t="n">
        <v>37</v>
      </c>
      <c r="D42" s="29" t="n">
        <f aca="false">B42/(B42+C42)</f>
        <v>0.548780487804878</v>
      </c>
      <c r="E42" s="30" t="n">
        <v>2179</v>
      </c>
      <c r="F42" s="30" t="n">
        <v>2696</v>
      </c>
      <c r="G42" s="30" t="n">
        <v>0.808</v>
      </c>
      <c r="H42" s="19" t="n">
        <f aca="false">G42-'NBA Totals'!D42</f>
        <v>0.069484098939929</v>
      </c>
      <c r="I42" s="20" t="n">
        <f aca="false">F42-'NBA Totals'!G42</f>
        <v>596.869565217392</v>
      </c>
    </row>
    <row r="43" customFormat="false" ht="25.6" hidden="false" customHeight="false" outlineLevel="0" collapsed="false">
      <c r="A43" s="28" t="s">
        <v>46</v>
      </c>
      <c r="B43" s="3" t="n">
        <v>46</v>
      </c>
      <c r="C43" s="3" t="n">
        <v>36</v>
      </c>
      <c r="D43" s="29" t="n">
        <f aca="false">B43/(B43+C43)</f>
        <v>0.560975609756098</v>
      </c>
      <c r="E43" s="30" t="n">
        <v>2371</v>
      </c>
      <c r="F43" s="30" t="n">
        <v>2978</v>
      </c>
      <c r="G43" s="30" t="n">
        <v>0.796</v>
      </c>
      <c r="H43" s="19" t="n">
        <f aca="false">G43-'NBA Totals'!D43</f>
        <v>0.051244755244755</v>
      </c>
      <c r="I43" s="20" t="n">
        <f aca="false">F43-'NBA Totals'!G43</f>
        <v>848.739130434783</v>
      </c>
    </row>
    <row r="44" customFormat="false" ht="25.6" hidden="false" customHeight="false" outlineLevel="0" collapsed="false">
      <c r="A44" s="28" t="s">
        <v>47</v>
      </c>
      <c r="B44" s="3" t="n">
        <v>37</v>
      </c>
      <c r="C44" s="3" t="n">
        <v>45</v>
      </c>
      <c r="D44" s="29" t="n">
        <f aca="false">B44/(B44+C44)</f>
        <v>0.451219512195122</v>
      </c>
      <c r="E44" s="30" t="n">
        <v>2388</v>
      </c>
      <c r="F44" s="30" t="n">
        <v>3051</v>
      </c>
      <c r="G44" s="30" t="n">
        <v>0.783</v>
      </c>
      <c r="H44" s="19" t="n">
        <f aca="false">G44-'NBA Totals'!D44</f>
        <v>0.032134948096886</v>
      </c>
      <c r="I44" s="20" t="n">
        <f aca="false">F44-'NBA Totals'!G44</f>
        <v>899.565217391305</v>
      </c>
    </row>
    <row r="45" customFormat="false" ht="25.6" hidden="false" customHeight="false" outlineLevel="0" collapsed="false">
      <c r="A45" s="28" t="s">
        <v>48</v>
      </c>
      <c r="B45" s="3" t="n">
        <v>30</v>
      </c>
      <c r="C45" s="3" t="n">
        <v>52</v>
      </c>
      <c r="D45" s="29" t="n">
        <f aca="false">B45/(B45+C45)</f>
        <v>0.365853658536585</v>
      </c>
      <c r="E45" s="3" t="n">
        <v>1871</v>
      </c>
      <c r="F45" s="3" t="n">
        <v>2539</v>
      </c>
      <c r="G45" s="3" t="n">
        <v>0.737</v>
      </c>
      <c r="H45" s="19" t="n">
        <f aca="false">G45-'NBA Totals'!D45</f>
        <v>-0.029187050359712</v>
      </c>
      <c r="I45" s="20" t="n">
        <f aca="false">F45-'NBA Totals'!G45</f>
        <v>469.227272727273</v>
      </c>
    </row>
    <row r="46" customFormat="false" ht="25.6" hidden="false" customHeight="false" outlineLevel="0" collapsed="false">
      <c r="A46" s="28" t="s">
        <v>49</v>
      </c>
      <c r="B46" s="3" t="n">
        <v>47</v>
      </c>
      <c r="C46" s="3" t="n">
        <v>35</v>
      </c>
      <c r="D46" s="29" t="n">
        <f aca="false">B46/(B46+C46)</f>
        <v>0.573170731707317</v>
      </c>
      <c r="E46" s="30" t="n">
        <v>2046</v>
      </c>
      <c r="F46" s="30" t="n">
        <v>2841</v>
      </c>
      <c r="G46" s="3" t="n">
        <v>0.72</v>
      </c>
      <c r="H46" s="19" t="n">
        <f aca="false">G46-'NBA Totals'!D46</f>
        <v>-0.0326501766784451</v>
      </c>
      <c r="I46" s="20" t="n">
        <f aca="false">F46-'NBA Totals'!G46</f>
        <v>731.681818181818</v>
      </c>
    </row>
    <row r="47" customFormat="false" ht="25.6" hidden="false" customHeight="false" outlineLevel="0" collapsed="false">
      <c r="A47" s="28" t="s">
        <v>50</v>
      </c>
      <c r="B47" s="3" t="n">
        <v>48</v>
      </c>
      <c r="C47" s="3" t="n">
        <v>34</v>
      </c>
      <c r="D47" s="29" t="n">
        <f aca="false">B47/(B47+C47)</f>
        <v>0.585365853658537</v>
      </c>
      <c r="E47" s="3" t="n">
        <v>2068</v>
      </c>
      <c r="F47" s="3" t="n">
        <v>2705</v>
      </c>
      <c r="G47" s="3" t="n">
        <v>0.765</v>
      </c>
      <c r="H47" s="19" t="n">
        <f aca="false">G47-'NBA Totals'!D47</f>
        <v>0.011478873239437</v>
      </c>
      <c r="I47" s="20" t="n">
        <f aca="false">F47-'NBA Totals'!G47</f>
        <v>590.590909090909</v>
      </c>
    </row>
    <row r="48" customFormat="false" ht="25.6" hidden="false" customHeight="false" outlineLevel="0" collapsed="false">
      <c r="A48" s="28" t="s">
        <v>51</v>
      </c>
      <c r="B48" s="3" t="n">
        <v>50</v>
      </c>
      <c r="C48" s="3" t="n">
        <v>32</v>
      </c>
      <c r="D48" s="29" t="n">
        <f aca="false">B48/(B48+C48)</f>
        <v>0.609756097560976</v>
      </c>
      <c r="E48" s="30" t="n">
        <v>2053</v>
      </c>
      <c r="F48" s="30" t="n">
        <v>2783</v>
      </c>
      <c r="G48" s="3" t="n">
        <v>0.738</v>
      </c>
      <c r="H48" s="19" t="n">
        <f aca="false">G48-'NBA Totals'!D48</f>
        <v>-0.012902527075812</v>
      </c>
      <c r="I48" s="20" t="n">
        <f aca="false">F48-'NBA Totals'!G48</f>
        <v>712.045454545455</v>
      </c>
    </row>
    <row r="49" customFormat="false" ht="25.6" hidden="false" customHeight="false" outlineLevel="0" collapsed="false">
      <c r="A49" s="28" t="s">
        <v>52</v>
      </c>
      <c r="B49" s="3" t="n">
        <v>60</v>
      </c>
      <c r="C49" s="3" t="n">
        <v>24</v>
      </c>
      <c r="D49" s="29" t="n">
        <f aca="false">B49/(B49+C49)</f>
        <v>0.714285714285714</v>
      </c>
      <c r="E49" s="30" t="n">
        <v>2078</v>
      </c>
      <c r="F49" s="30" t="n">
        <v>2667</v>
      </c>
      <c r="G49" s="3" t="n">
        <v>0.779</v>
      </c>
      <c r="H49" s="19" t="n">
        <f aca="false">G49-'NBA Totals'!D49</f>
        <v>0.0280706319702601</v>
      </c>
      <c r="I49" s="20" t="n">
        <f aca="false">F49-'NBA Totals'!G49</f>
        <v>168.833333333333</v>
      </c>
    </row>
    <row r="50" customFormat="false" ht="25.6" hidden="false" customHeight="false" outlineLevel="0" collapsed="false">
      <c r="A50" s="28" t="s">
        <v>53</v>
      </c>
      <c r="B50" s="3" t="n">
        <v>65</v>
      </c>
      <c r="C50" s="3" t="n">
        <v>19</v>
      </c>
      <c r="D50" s="29" t="n">
        <f aca="false">B50/(B50+C50)</f>
        <v>0.773809523809524</v>
      </c>
      <c r="E50" s="30" t="n">
        <v>2041</v>
      </c>
      <c r="F50" s="30" t="n">
        <v>2546</v>
      </c>
      <c r="G50" s="3" t="n">
        <v>0.802</v>
      </c>
      <c r="H50" s="19" t="n">
        <f aca="false">G50-'NBA Totals'!D50</f>
        <v>0.036126984126984</v>
      </c>
      <c r="I50" s="20" t="n">
        <f aca="false">F50-'NBA Totals'!G50</f>
        <v>233.055555555556</v>
      </c>
    </row>
    <row r="51" customFormat="false" ht="25.6" hidden="false" customHeight="false" outlineLevel="0" collapsed="false">
      <c r="A51" s="28" t="s">
        <v>54</v>
      </c>
      <c r="B51" s="3" t="n">
        <v>37</v>
      </c>
      <c r="C51" s="3" t="n">
        <v>47</v>
      </c>
      <c r="D51" s="29" t="n">
        <f aca="false">B51/(B51+C51)</f>
        <v>0.44047619047619</v>
      </c>
      <c r="E51" s="3" t="n">
        <v>1776</v>
      </c>
      <c r="F51" s="3" t="n">
        <v>2271</v>
      </c>
      <c r="G51" s="3" t="n">
        <v>0.782</v>
      </c>
      <c r="H51" s="19" t="n">
        <f aca="false">G51-'NBA Totals'!D51</f>
        <v>0.010346456692913</v>
      </c>
      <c r="I51" s="20" t="n">
        <f aca="false">F51-'NBA Totals'!G51</f>
        <v>-58</v>
      </c>
    </row>
    <row r="52" customFormat="false" ht="25.6" hidden="false" customHeight="false" outlineLevel="0" collapsed="false">
      <c r="A52" s="28" t="s">
        <v>55</v>
      </c>
      <c r="B52" s="3" t="n">
        <v>47</v>
      </c>
      <c r="C52" s="3" t="n">
        <v>37</v>
      </c>
      <c r="D52" s="29" t="n">
        <f aca="false">B52/(B52+C52)</f>
        <v>0.55952380952381</v>
      </c>
      <c r="E52" s="3" t="n">
        <v>2253</v>
      </c>
      <c r="F52" s="30" t="n">
        <v>2994</v>
      </c>
      <c r="G52" s="3" t="n">
        <v>0.753</v>
      </c>
      <c r="H52" s="19" t="n">
        <f aca="false">G52-'NBA Totals'!D52</f>
        <v>-0.00589328063241101</v>
      </c>
      <c r="I52" s="20" t="n">
        <f aca="false">F52-'NBA Totals'!G52</f>
        <v>563.058823529412</v>
      </c>
    </row>
    <row r="53" customFormat="false" ht="25.6" hidden="false" customHeight="false" outlineLevel="0" collapsed="false">
      <c r="A53" s="28" t="s">
        <v>56</v>
      </c>
      <c r="B53" s="3" t="n">
        <v>34</v>
      </c>
      <c r="C53" s="3" t="n">
        <v>50</v>
      </c>
      <c r="D53" s="29" t="n">
        <f aca="false">B53/(B53+C53)</f>
        <v>0.404761904761905</v>
      </c>
      <c r="E53" s="3" t="n">
        <v>1953</v>
      </c>
      <c r="F53" s="3" t="n">
        <v>2601</v>
      </c>
      <c r="G53" s="3" t="n">
        <v>0.751</v>
      </c>
      <c r="H53" s="19" t="n">
        <f aca="false">G53-'NBA Totals'!D53</f>
        <v>0.00420512820512797</v>
      </c>
      <c r="I53" s="20" t="n">
        <f aca="false">F53-'NBA Totals'!G53</f>
        <v>-266</v>
      </c>
    </row>
    <row r="54" customFormat="false" ht="25.6" hidden="false" customHeight="false" outlineLevel="0" collapsed="false">
      <c r="A54" s="28" t="s">
        <v>57</v>
      </c>
      <c r="B54" s="3" t="n">
        <v>30</v>
      </c>
      <c r="C54" s="3" t="n">
        <v>54</v>
      </c>
      <c r="D54" s="29" t="n">
        <f aca="false">B54/(B54+C54)</f>
        <v>0.357142857142857</v>
      </c>
      <c r="E54" s="3" t="n">
        <v>2158</v>
      </c>
      <c r="F54" s="3" t="n">
        <v>2841</v>
      </c>
      <c r="G54" s="3" t="n">
        <v>0.76</v>
      </c>
      <c r="H54" s="19" t="n">
        <f aca="false">G54-'NBA Totals'!D54</f>
        <v>0.016880733944954</v>
      </c>
      <c r="I54" s="20" t="n">
        <f aca="false">F54-'NBA Totals'!G54</f>
        <v>-156.235294117647</v>
      </c>
    </row>
    <row r="55" customFormat="false" ht="25.6" hidden="false" customHeight="false" outlineLevel="0" collapsed="false">
      <c r="A55" s="28" t="s">
        <v>58</v>
      </c>
      <c r="B55" s="3" t="n">
        <v>51</v>
      </c>
      <c r="C55" s="3" t="n">
        <v>33</v>
      </c>
      <c r="D55" s="29" t="n">
        <f aca="false">B55/(B55+C55)</f>
        <v>0.607142857142857</v>
      </c>
      <c r="E55" s="3" t="n">
        <v>2023</v>
      </c>
      <c r="F55" s="3" t="n">
        <v>2713</v>
      </c>
      <c r="G55" s="3" t="n">
        <v>0.746</v>
      </c>
      <c r="H55" s="19" t="n">
        <f aca="false">G55-'NBA Totals'!D55</f>
        <v>-0.004741839762611</v>
      </c>
      <c r="I55" s="20" t="n">
        <f aca="false">F55-'NBA Totals'!G55</f>
        <v>-445</v>
      </c>
    </row>
    <row r="56" customFormat="false" ht="25.6" hidden="false" customHeight="false" outlineLevel="0" collapsed="false">
      <c r="A56" s="28" t="s">
        <v>59</v>
      </c>
      <c r="B56" s="3" t="n">
        <v>44</v>
      </c>
      <c r="C56" s="3" t="n">
        <v>34</v>
      </c>
      <c r="D56" s="29" t="n">
        <f aca="false">B56/(B56+C56)</f>
        <v>0.564102564102564</v>
      </c>
      <c r="E56" s="3" t="n">
        <v>2026</v>
      </c>
      <c r="F56" s="3" t="n">
        <v>2769</v>
      </c>
      <c r="G56" s="3" t="n">
        <v>0.732</v>
      </c>
      <c r="H56" s="19" t="n">
        <f aca="false">G56-'NBA Totals'!D56</f>
        <v>0.017714285714286</v>
      </c>
      <c r="I56" s="20" t="n">
        <f aca="false">F56-'NBA Totals'!G56</f>
        <v>-511.642857142857</v>
      </c>
    </row>
    <row r="57" customFormat="false" ht="25.6" hidden="false" customHeight="false" outlineLevel="0" collapsed="false">
      <c r="A57" s="28" t="s">
        <v>60</v>
      </c>
      <c r="B57" s="3" t="n">
        <v>45</v>
      </c>
      <c r="C57" s="3" t="n">
        <v>33</v>
      </c>
      <c r="D57" s="29" t="n">
        <f aca="false">B57/(B57+C57)</f>
        <v>0.576923076923077</v>
      </c>
      <c r="E57" s="3" t="n">
        <v>1981</v>
      </c>
      <c r="F57" s="3" t="n">
        <v>2725</v>
      </c>
      <c r="G57" s="3" t="n">
        <v>0.727</v>
      </c>
      <c r="H57" s="19" t="n">
        <f aca="false">G57-'NBA Totals'!D57</f>
        <v>0.00732345013477098</v>
      </c>
      <c r="I57" s="20" t="n">
        <f aca="false">F57-'NBA Totals'!G57</f>
        <v>-768.083333333334</v>
      </c>
    </row>
    <row r="58" customFormat="false" ht="25.6" hidden="false" customHeight="false" outlineLevel="0" collapsed="false"/>
    <row r="59" customFormat="false" ht="25.6" hidden="false" customHeight="false" outlineLevel="0" collapsed="false"/>
    <row r="60" customFormat="false" ht="25.6" hidden="false" customHeight="false" outlineLevel="0" collapsed="false"/>
    <row r="61" customFormat="false" ht="25.6" hidden="false" customHeight="false" outlineLevel="0" collapsed="false"/>
    <row r="62" customFormat="false" ht="25.6" hidden="false" customHeight="false" outlineLevel="0" collapsed="false"/>
    <row r="63" customFormat="false" ht="25.6" hidden="false" customHeight="false" outlineLevel="0" collapsed="false"/>
    <row r="64" customFormat="false" ht="25.6" hidden="false" customHeight="false" outlineLevel="0" collapsed="false"/>
    <row r="65" customFormat="false" ht="25.6" hidden="false" customHeight="false" outlineLevel="0" collapsed="false"/>
    <row r="66" customFormat="false" ht="25.6" hidden="false" customHeight="false" outlineLevel="0" collapsed="false"/>
    <row r="67" customFormat="false" ht="25.6" hidden="false" customHeight="false" outlineLevel="0" collapsed="false"/>
    <row r="68" customFormat="false" ht="25.6" hidden="false" customHeight="false" outlineLevel="0" collapsed="false"/>
    <row r="69" customFormat="false" ht="25.6" hidden="false" customHeight="false" outlineLevel="0" collapsed="false"/>
    <row r="70" customFormat="false" ht="25.6" hidden="false" customHeight="false" outlineLevel="0" collapsed="false"/>
    <row r="71" customFormat="false" ht="25.6" hidden="false" customHeight="false" outlineLevel="0" collapsed="false"/>
    <row r="72" customFormat="false" ht="25.6" hidden="false" customHeight="false" outlineLevel="0" collapsed="false"/>
    <row r="73" customFormat="false" ht="25.6" hidden="false" customHeight="false" outlineLevel="0" collapsed="false"/>
    <row r="74" customFormat="false" ht="25.6" hidden="false" customHeight="false" outlineLevel="0" collapsed="false"/>
    <row r="75" customFormat="false" ht="25.6" hidden="false" customHeight="false" outlineLevel="0" collapsed="false">
      <c r="H75" s="31"/>
    </row>
    <row r="76" customFormat="false" ht="25.6" hidden="false" customHeight="false" outlineLevel="0" collapsed="false"/>
    <row r="77" customFormat="false" ht="25.6" hidden="false" customHeight="false" outlineLevel="0" collapsed="false"/>
    <row r="78" customFormat="false" ht="25.6" hidden="false" customHeight="false" outlineLevel="0" collapsed="false"/>
    <row r="79" customFormat="false" ht="25.6" hidden="false" customHeight="false" outlineLevel="0" collapsed="false"/>
    <row r="80" customFormat="false" ht="25.6" hidden="false" customHeight="false" outlineLevel="0" collapsed="false"/>
    <row r="81" customFormat="false" ht="25.6" hidden="false" customHeight="false" outlineLevel="0" collapsed="false">
      <c r="H81" s="31" t="n">
        <f aca="false">MIN(H4:H78)</f>
        <v>-0.059196721311475</v>
      </c>
    </row>
  </sheetData>
  <hyperlinks>
    <hyperlink ref="A1" r:id="rId1" display="2023-24"/>
    <hyperlink ref="A2" r:id="rId2" display="2022-23"/>
    <hyperlink ref="A3" r:id="rId3" display="2021-22"/>
    <hyperlink ref="A4" r:id="rId4" display="2020-21"/>
    <hyperlink ref="A5" r:id="rId5" display="2019-20"/>
    <hyperlink ref="A6" r:id="rId6" display="2018-19"/>
    <hyperlink ref="A7" r:id="rId7" display="2017-18"/>
    <hyperlink ref="A8" r:id="rId8" display="2016-17"/>
    <hyperlink ref="A9" r:id="rId9" display="2015-16"/>
    <hyperlink ref="A10" r:id="rId10" display="2014-15"/>
    <hyperlink ref="A11" r:id="rId11" display="2013-14"/>
    <hyperlink ref="A12" r:id="rId12" display="2012-13"/>
    <hyperlink ref="A13" r:id="rId13" display="2011-12"/>
    <hyperlink ref="A14" r:id="rId14" display="2010-11"/>
    <hyperlink ref="A15" r:id="rId15" display="2009-10"/>
    <hyperlink ref="A16" r:id="rId16" display="2008-09"/>
    <hyperlink ref="A17" r:id="rId17" display="2007-08"/>
    <hyperlink ref="A18" r:id="rId18" display="2006-07"/>
    <hyperlink ref="A19" r:id="rId19" display="2005-06"/>
    <hyperlink ref="A20" r:id="rId20" display="2004-05"/>
    <hyperlink ref="A21" r:id="rId21" display="2003-04"/>
    <hyperlink ref="A22" r:id="rId22" display="2002-03"/>
    <hyperlink ref="A23" r:id="rId23" display="2001-02"/>
    <hyperlink ref="A24" r:id="rId24" display="2000-01"/>
    <hyperlink ref="A25" r:id="rId25" display="1999-00"/>
    <hyperlink ref="A26" r:id="rId26" display="1998-99"/>
    <hyperlink ref="A27" r:id="rId27" display="1997-98"/>
    <hyperlink ref="A28" r:id="rId28" display="1996-97"/>
    <hyperlink ref="A29" r:id="rId29" display="1995-96"/>
    <hyperlink ref="A30" r:id="rId30" display="1994-95"/>
    <hyperlink ref="A31" r:id="rId31" display="1993-94"/>
    <hyperlink ref="A32" r:id="rId32" display="1992-93"/>
    <hyperlink ref="A33" r:id="rId33" display="1991-92"/>
    <hyperlink ref="A34" r:id="rId34" display="1990-91"/>
    <hyperlink ref="A35" r:id="rId35" display="1989-90"/>
    <hyperlink ref="A36" r:id="rId36" display="1988-89"/>
    <hyperlink ref="A37" r:id="rId37" display="1987-88"/>
    <hyperlink ref="A38" r:id="rId38" display="1986-87"/>
    <hyperlink ref="A39" r:id="rId39" display="1985-86"/>
    <hyperlink ref="A40" r:id="rId40" display="1984-85"/>
    <hyperlink ref="A41" r:id="rId41" display="1983-84"/>
    <hyperlink ref="A42" r:id="rId42" display="1982-83"/>
    <hyperlink ref="A43" r:id="rId43" display="1981-82"/>
    <hyperlink ref="A44" r:id="rId44" display="1980-81"/>
    <hyperlink ref="A45" r:id="rId45" display="1979-80"/>
    <hyperlink ref="A46" r:id="rId46" display="1978-79"/>
    <hyperlink ref="A47" r:id="rId47" display="1977-78"/>
    <hyperlink ref="A48" r:id="rId48" display="1976-77"/>
    <hyperlink ref="A49" r:id="rId49" display="1975-76"/>
    <hyperlink ref="A50" r:id="rId50" display="1974-75"/>
    <hyperlink ref="A51" r:id="rId51" display="1973-74"/>
    <hyperlink ref="A52" r:id="rId52" display="1972-73"/>
    <hyperlink ref="A53" r:id="rId53" display="1971-72"/>
    <hyperlink ref="A54" r:id="rId54" display="1970-71"/>
    <hyperlink ref="A55" r:id="rId55" display="1969-70"/>
    <hyperlink ref="A56" r:id="rId56" display="1968-69"/>
    <hyperlink ref="A57" r:id="rId57" display="1967-68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1911</TotalTime>
  <Application>LibreOffice/24.2.0.3$MacOSX_AARCH64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2025-02-11T16:37:19Z</dcterms:created>
  <dc:creator/>
  <dc:description/>
  <dc:language>en-US</dc:language>
  <cp:lastModifiedBy/>
  <dcterms:modified xsi:type="dcterms:W3CDTF">2025-03-05T23:28:57Z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