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D21" i="1"/>
  <c r="D19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3" i="1"/>
  <c r="F3" i="1"/>
  <c r="D20" i="1"/>
</calcChain>
</file>

<file path=xl/sharedStrings.xml><?xml version="1.0" encoding="utf-8"?>
<sst xmlns="http://schemas.openxmlformats.org/spreadsheetml/2006/main" count="10" uniqueCount="9">
  <si>
    <t>Instrumental magnitudes</t>
  </si>
  <si>
    <t>Absolute apparent magnitudes</t>
  </si>
  <si>
    <t>Number</t>
  </si>
  <si>
    <t>Magnitude Difference</t>
  </si>
  <si>
    <t>Average of differences squared =</t>
  </si>
  <si>
    <t xml:space="preserve">Estimated magnitude zero point = </t>
  </si>
  <si>
    <t>mag</t>
  </si>
  <si>
    <t xml:space="preserve">Uncertainty in estimate of magnitude zero point = </t>
  </si>
  <si>
    <t xml:space="preserve"> Deviation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</si>
</sst>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Magnitude Difference vs. Absolute Apparent Magnitude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</c:v>
          </c:tx>
          <c:spPr>
            <a:ln w="47625">
              <a:noFill/>
            </a:ln>
          </c:spPr>
          <c:xVal>
            <c:numRef>
              <c:f>Sheet1!$B$3:$B$17</c:f>
              <c:numCache>
                <c:formatCode>General</c:formatCode>
                <c:ptCount val="15"/>
                <c:pt idx="0">
                  <c:v>13.96315758442833</c:v>
                </c:pt>
                <c:pt idx="1">
                  <c:v>15.5853891081553</c:v>
                </c:pt>
                <c:pt idx="2">
                  <c:v>15.58242871926596</c:v>
                </c:pt>
                <c:pt idx="3">
                  <c:v>14.7297744086439</c:v>
                </c:pt>
                <c:pt idx="4">
                  <c:v>15.8805411200608</c:v>
                </c:pt>
                <c:pt idx="5">
                  <c:v>13.85626348313177</c:v>
                </c:pt>
                <c:pt idx="6">
                  <c:v>13.0725414445006</c:v>
                </c:pt>
                <c:pt idx="7">
                  <c:v>15.77361274889773</c:v>
                </c:pt>
                <c:pt idx="8">
                  <c:v>15.05564646655276</c:v>
                </c:pt>
                <c:pt idx="9">
                  <c:v>15.3468326290648</c:v>
                </c:pt>
                <c:pt idx="10">
                  <c:v>15.2257533791305</c:v>
                </c:pt>
                <c:pt idx="11">
                  <c:v>15.17430303956975</c:v>
                </c:pt>
                <c:pt idx="12">
                  <c:v>12.24312201801898</c:v>
                </c:pt>
                <c:pt idx="13">
                  <c:v>13.70876347158772</c:v>
                </c:pt>
                <c:pt idx="14">
                  <c:v>12.26286724957543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26.94695388028889</c:v>
                </c:pt>
                <c:pt idx="1">
                  <c:v>27.06786058122544</c:v>
                </c:pt>
                <c:pt idx="2">
                  <c:v>26.95178233615813</c:v>
                </c:pt>
                <c:pt idx="3">
                  <c:v>27.05532957422502</c:v>
                </c:pt>
                <c:pt idx="4">
                  <c:v>27.07968123837261</c:v>
                </c:pt>
                <c:pt idx="5">
                  <c:v>26.94387971356338</c:v>
                </c:pt>
                <c:pt idx="6">
                  <c:v>26.95379210918967</c:v>
                </c:pt>
                <c:pt idx="7">
                  <c:v>27.02343574589292</c:v>
                </c:pt>
                <c:pt idx="8">
                  <c:v>27.06302110819367</c:v>
                </c:pt>
                <c:pt idx="9">
                  <c:v>26.95686310950436</c:v>
                </c:pt>
                <c:pt idx="10">
                  <c:v>27.02156681880545</c:v>
                </c:pt>
                <c:pt idx="11">
                  <c:v>27.01539046407431</c:v>
                </c:pt>
                <c:pt idx="12">
                  <c:v>26.97078326885584</c:v>
                </c:pt>
                <c:pt idx="13">
                  <c:v>27.07465428801968</c:v>
                </c:pt>
                <c:pt idx="14">
                  <c:v>26.94414222971768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02248"/>
        <c:axId val="-2140391720"/>
      </c:scatterChart>
      <c:valAx>
        <c:axId val="-2140402248"/>
        <c:scaling>
          <c:orientation val="minMax"/>
          <c:max val="16.0"/>
          <c:min val="12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apparent magnitude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-2140391720"/>
        <c:crosses val="autoZero"/>
        <c:crossBetween val="midCat"/>
      </c:valAx>
      <c:valAx>
        <c:axId val="-2140391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Magnitude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402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1460500</xdr:colOff>
      <xdr:row>25</xdr:row>
      <xdr:rowOff>38100</xdr:rowOff>
    </xdr:from>
    <xdr:to>
      <xdr:col>4</xdr:col>
      <xdr:colOff>914400</xdr:colOff>
      <xdr:row>53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2" sqref="D22"/>
    </sheetView>
  </sheetViews>
  <sheetFormatPr baseColWidth="10" defaultRowHeight="15" x14ac:dyDescent="0"/>
  <cols>
    <col min="2" max="2" width="41.1640625" customWidth="1"/>
    <col min="3" max="3" width="42.83203125" customWidth="1"/>
    <col min="4" max="4" width="54.83203125" customWidth="1"/>
    <col min="5" max="5" width="30.83203125" customWidth="1"/>
    <col min="6" max="6" width="46.83203125" customWidth="1"/>
  </cols>
  <sheetData>
    <row r="1" spans="1:6">
      <c r="A1" t="s">
        <v>2</v>
      </c>
      <c r="B1" s="1" t="s">
        <v>1</v>
      </c>
      <c r="C1" t="s">
        <v>0</v>
      </c>
      <c r="D1" t="s">
        <v>3</v>
      </c>
      <c r="E1" t="s">
        <v>8</v>
      </c>
    </row>
    <row r="2" spans="1:6">
      <c r="B2" s="1"/>
    </row>
    <row r="3" spans="1:6">
      <c r="A3">
        <v>1</v>
      </c>
      <c r="B3" s="1">
        <v>13.963157584428334</v>
      </c>
      <c r="C3">
        <f ca="1">B3-27+(RAND()-0.5)*0.2</f>
        <v>-12.983796295860561</v>
      </c>
      <c r="D3">
        <f ca="1">B3-C3</f>
        <v>26.946953880288895</v>
      </c>
      <c r="E3">
        <f ca="1">D3-$D$19</f>
        <v>-5.7655217450243157E-2</v>
      </c>
      <c r="F3" t="str">
        <f ca="1">IF(ABS(E3)&gt;0.1,"Potential outlier!","Keep this calibrator star")</f>
        <v>Keep this calibrator star</v>
      </c>
    </row>
    <row r="4" spans="1:6">
      <c r="A4">
        <v>2</v>
      </c>
      <c r="B4" s="1">
        <v>15.585389108155301</v>
      </c>
      <c r="C4">
        <f t="shared" ref="C4:C17" ca="1" si="0">B4-27+(RAND()-0.5)*0.2</f>
        <v>-11.482471473070134</v>
      </c>
      <c r="D4">
        <f t="shared" ref="D4:D17" ca="1" si="1">B4-C4</f>
        <v>27.067860581225435</v>
      </c>
      <c r="E4">
        <f t="shared" ref="E4:E17" ca="1" si="2">D4-$D$19</f>
        <v>6.3251483486297388E-2</v>
      </c>
      <c r="F4" t="str">
        <f t="shared" ref="F4:F17" ca="1" si="3">IF(ABS(E4)&gt;0.1,"Potential outlier!","Keep this calibrator star")</f>
        <v>Keep this calibrator star</v>
      </c>
    </row>
    <row r="5" spans="1:6">
      <c r="A5">
        <v>3</v>
      </c>
      <c r="B5" s="1">
        <v>15.582428719265959</v>
      </c>
      <c r="C5">
        <f t="shared" ca="1" si="0"/>
        <v>-11.369353616892175</v>
      </c>
      <c r="D5">
        <f t="shared" ca="1" si="1"/>
        <v>26.951782336158132</v>
      </c>
      <c r="E5">
        <f t="shared" ca="1" si="2"/>
        <v>-5.2826761581005854E-2</v>
      </c>
      <c r="F5" t="str">
        <f t="shared" ca="1" si="3"/>
        <v>Keep this calibrator star</v>
      </c>
    </row>
    <row r="6" spans="1:6">
      <c r="A6">
        <v>4</v>
      </c>
      <c r="B6" s="1">
        <v>14.7297744086439</v>
      </c>
      <c r="C6">
        <f t="shared" ca="1" si="0"/>
        <v>-12.325555165581122</v>
      </c>
      <c r="D6">
        <f t="shared" ca="1" si="1"/>
        <v>27.05532957422502</v>
      </c>
      <c r="E6">
        <f t="shared" ca="1" si="2"/>
        <v>5.072047648588196E-2</v>
      </c>
      <c r="F6" t="str">
        <f t="shared" ca="1" si="3"/>
        <v>Keep this calibrator star</v>
      </c>
    </row>
    <row r="7" spans="1:6">
      <c r="A7">
        <v>5</v>
      </c>
      <c r="B7" s="1">
        <v>15.880541120060801</v>
      </c>
      <c r="C7">
        <f t="shared" ca="1" si="0"/>
        <v>-11.19914011831181</v>
      </c>
      <c r="D7">
        <f t="shared" ca="1" si="1"/>
        <v>27.079681238372611</v>
      </c>
      <c r="E7">
        <f t="shared" ca="1" si="2"/>
        <v>7.5072140633473339E-2</v>
      </c>
      <c r="F7" t="str">
        <f t="shared" ca="1" si="3"/>
        <v>Keep this calibrator star</v>
      </c>
    </row>
    <row r="8" spans="1:6">
      <c r="A8">
        <v>6</v>
      </c>
      <c r="B8" s="1">
        <v>13.856263483131766</v>
      </c>
      <c r="C8">
        <f t="shared" ca="1" si="0"/>
        <v>-13.08761623043161</v>
      </c>
      <c r="D8">
        <f t="shared" ca="1" si="1"/>
        <v>26.943879713563376</v>
      </c>
      <c r="E8">
        <f t="shared" ca="1" si="2"/>
        <v>-6.072938417576168E-2</v>
      </c>
      <c r="F8" t="str">
        <f t="shared" ca="1" si="3"/>
        <v>Keep this calibrator star</v>
      </c>
    </row>
    <row r="9" spans="1:6">
      <c r="A9">
        <v>7</v>
      </c>
      <c r="B9" s="1">
        <v>13.072541444500599</v>
      </c>
      <c r="C9">
        <f t="shared" ca="1" si="0"/>
        <v>-13.88125066468907</v>
      </c>
      <c r="D9">
        <f t="shared" ca="1" si="1"/>
        <v>26.953792109189671</v>
      </c>
      <c r="E9">
        <f t="shared" ca="1" si="2"/>
        <v>-5.0816988549467368E-2</v>
      </c>
      <c r="F9" t="str">
        <f t="shared" ca="1" si="3"/>
        <v>Keep this calibrator star</v>
      </c>
    </row>
    <row r="10" spans="1:6">
      <c r="A10">
        <v>8</v>
      </c>
      <c r="B10" s="1">
        <v>15.773612748897735</v>
      </c>
      <c r="C10">
        <f t="shared" ca="1" si="0"/>
        <v>-11.249822996995187</v>
      </c>
      <c r="D10">
        <f t="shared" ca="1" si="1"/>
        <v>27.023435745892922</v>
      </c>
      <c r="E10">
        <f t="shared" ca="1" si="2"/>
        <v>1.8826648153783765E-2</v>
      </c>
      <c r="F10" t="str">
        <f t="shared" ca="1" si="3"/>
        <v>Keep this calibrator star</v>
      </c>
    </row>
    <row r="11" spans="1:6">
      <c r="A11">
        <v>9</v>
      </c>
      <c r="B11" s="1">
        <v>15.055646466552762</v>
      </c>
      <c r="C11">
        <f t="shared" ca="1" si="0"/>
        <v>-12.007374641640908</v>
      </c>
      <c r="D11">
        <f t="shared" ca="1" si="1"/>
        <v>27.06302110819367</v>
      </c>
      <c r="E11">
        <f t="shared" ca="1" si="2"/>
        <v>5.8412010454532037E-2</v>
      </c>
      <c r="F11" t="str">
        <f t="shared" ca="1" si="3"/>
        <v>Keep this calibrator star</v>
      </c>
    </row>
    <row r="12" spans="1:6">
      <c r="A12">
        <v>10</v>
      </c>
      <c r="B12" s="1">
        <v>15.346832629064799</v>
      </c>
      <c r="C12">
        <f t="shared" ca="1" si="0"/>
        <v>-11.610030480439558</v>
      </c>
      <c r="D12">
        <f t="shared" ca="1" si="1"/>
        <v>26.956863109504358</v>
      </c>
      <c r="E12">
        <f t="shared" ca="1" si="2"/>
        <v>-4.7745988234780157E-2</v>
      </c>
      <c r="F12" t="str">
        <f t="shared" ca="1" si="3"/>
        <v>Keep this calibrator star</v>
      </c>
    </row>
    <row r="13" spans="1:6">
      <c r="A13">
        <v>11</v>
      </c>
      <c r="B13" s="1">
        <v>15.2257533791305</v>
      </c>
      <c r="C13">
        <f t="shared" ca="1" si="0"/>
        <v>-11.795813439674951</v>
      </c>
      <c r="D13">
        <f t="shared" ca="1" si="1"/>
        <v>27.021566818805454</v>
      </c>
      <c r="E13">
        <f t="shared" ca="1" si="2"/>
        <v>1.6957721066315656E-2</v>
      </c>
      <c r="F13" t="str">
        <f t="shared" ca="1" si="3"/>
        <v>Keep this calibrator star</v>
      </c>
    </row>
    <row r="14" spans="1:6">
      <c r="A14">
        <v>12</v>
      </c>
      <c r="B14" s="1">
        <v>15.174303039569747</v>
      </c>
      <c r="C14">
        <f t="shared" ca="1" si="0"/>
        <v>-11.841087424504559</v>
      </c>
      <c r="D14">
        <f t="shared" ca="1" si="1"/>
        <v>27.015390464074308</v>
      </c>
      <c r="E14">
        <f t="shared" ca="1" si="2"/>
        <v>1.0781366335169906E-2</v>
      </c>
      <c r="F14" t="str">
        <f t="shared" ca="1" si="3"/>
        <v>Keep this calibrator star</v>
      </c>
    </row>
    <row r="15" spans="1:6">
      <c r="A15">
        <v>13</v>
      </c>
      <c r="B15" s="1">
        <v>12.243122018018981</v>
      </c>
      <c r="C15">
        <f t="shared" ca="1" si="0"/>
        <v>-14.727661250836855</v>
      </c>
      <c r="D15">
        <f t="shared" ca="1" si="1"/>
        <v>26.970783268855836</v>
      </c>
      <c r="E15">
        <f t="shared" ca="1" si="2"/>
        <v>-3.3825828883301767E-2</v>
      </c>
      <c r="F15" t="str">
        <f t="shared" ca="1" si="3"/>
        <v>Keep this calibrator star</v>
      </c>
    </row>
    <row r="16" spans="1:6">
      <c r="A16">
        <v>14</v>
      </c>
      <c r="B16" s="1">
        <v>13.708763471587721</v>
      </c>
      <c r="C16">
        <f t="shared" ca="1" si="0"/>
        <v>-13.365890816431959</v>
      </c>
      <c r="D16">
        <f t="shared" ca="1" si="1"/>
        <v>27.07465428801968</v>
      </c>
      <c r="E16">
        <f t="shared" ca="1" si="2"/>
        <v>7.0045190280541902E-2</v>
      </c>
      <c r="F16" t="str">
        <f t="shared" ca="1" si="3"/>
        <v>Keep this calibrator star</v>
      </c>
    </row>
    <row r="17" spans="1:6">
      <c r="A17">
        <v>15</v>
      </c>
      <c r="B17" s="1">
        <v>12.262867249575429</v>
      </c>
      <c r="C17">
        <f t="shared" ca="1" si="0"/>
        <v>-14.681274980142256</v>
      </c>
      <c r="D17">
        <f t="shared" ca="1" si="1"/>
        <v>26.944142229717684</v>
      </c>
      <c r="E17">
        <f t="shared" ca="1" si="2"/>
        <v>-6.0466868021453735E-2</v>
      </c>
      <c r="F17" t="str">
        <f t="shared" ca="1" si="3"/>
        <v>Keep this calibrator star</v>
      </c>
    </row>
    <row r="19" spans="1:6">
      <c r="C19" t="s">
        <v>4</v>
      </c>
      <c r="D19">
        <f ca="1">AVERAGE(D3:D17)</f>
        <v>27.004609097739138</v>
      </c>
    </row>
    <row r="20" spans="1:6">
      <c r="C20" t="s">
        <v>5</v>
      </c>
      <c r="D20">
        <f ca="1">D19</f>
        <v>27.004609097739138</v>
      </c>
      <c r="E20" t="s">
        <v>6</v>
      </c>
    </row>
    <row r="21" spans="1:6">
      <c r="C21" t="s">
        <v>7</v>
      </c>
      <c r="D21">
        <f ca="1">STDEV(D3:D17)/COUNT(A3:A17)</f>
        <v>3.5967800050645698E-3</v>
      </c>
      <c r="E21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Laher</dc:creator>
  <cp:lastModifiedBy>Caroline Odden</cp:lastModifiedBy>
  <dcterms:created xsi:type="dcterms:W3CDTF">2014-03-27T14:48:35Z</dcterms:created>
  <dcterms:modified xsi:type="dcterms:W3CDTF">2015-04-09T01:25:20Z</dcterms:modified>
</cp:coreProperties>
</file>