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fileSharing readOnlyRecommended="1" userName="admin" algorithmName="SHA-512" hashValue="DJfjvhHnfZp/XQ8BS6XU54NA+HxahNhxQYZlk18n29vY7v3d9IFOeQaBjyIvbuH+yFYn+qxKdCxUwiJKzss6+w==" saltValue="s2k24wGk11aWQn2JMTQQiw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961706C-132F-426D-9434-022C82EE714A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9" sheetId="9" r:id="rId1"/>
    <sheet name="08" sheetId="8" r:id="rId2"/>
    <sheet name="07" sheetId="7" r:id="rId3"/>
    <sheet name="06" sheetId="6" r:id="rId4"/>
    <sheet name="05" sheetId="5" r:id="rId5"/>
    <sheet name="04" sheetId="4" r:id="rId6"/>
    <sheet name="03" sheetId="3" r:id="rId7"/>
    <sheet name="02" sheetId="2" r:id="rId8"/>
    <sheet name="01" sheetId="1" r:id="rId9"/>
  </sheets>
  <definedNames>
    <definedName name="_xlnm._FilterDatabase" localSheetId="8" hidden="1">'01'!$AT$3:$AT$51</definedName>
    <definedName name="_xlnm._FilterDatabase" localSheetId="7" hidden="1">'02'!$AQ$3:$AQ$62</definedName>
    <definedName name="_xlnm._FilterDatabase" localSheetId="6" hidden="1">'03'!$AT$3:$AT$58</definedName>
    <definedName name="_xlnm._FilterDatabase" localSheetId="5" hidden="1">'04'!$AS$3:$AS$59</definedName>
    <definedName name="_xlnm._FilterDatabase" localSheetId="4" hidden="1">'05'!$AT$3:$AT$60</definedName>
    <definedName name="_xlnm._FilterDatabase" localSheetId="3" hidden="1">'06'!$AS$3:$AS$60</definedName>
    <definedName name="_xlnm._FilterDatabase" localSheetId="1" hidden="1">'08'!$AT$3:$AT$60</definedName>
    <definedName name="_xlnm._FilterDatabase" localSheetId="0" hidden="1">'09'!$AS$3:$AS$60</definedName>
    <definedName name="Z_0193AF6A_49E3_4D31_9568_282E6153E034_.wvu.FilterData" localSheetId="6" hidden="1">'03'!$AT$3:$AT$58</definedName>
    <definedName name="Z_0193AF6A_49E3_4D31_9568_282E6153E034_.wvu.FilterData" localSheetId="5" hidden="1">'04'!$AS$3:$AS$59</definedName>
    <definedName name="Z_0193AF6A_49E3_4D31_9568_282E6153E034_.wvu.FilterData" localSheetId="4" hidden="1">'05'!$AT$3:$AT$59</definedName>
    <definedName name="Z_0193AF6A_49E3_4D31_9568_282E6153E034_.wvu.FilterData" localSheetId="3" hidden="1">'06'!$AS$3:$AS$59</definedName>
    <definedName name="Z_0193AF6A_49E3_4D31_9568_282E6153E034_.wvu.FilterData" localSheetId="1" hidden="1">'08'!$AT$3:$AT$59</definedName>
    <definedName name="Z_0193AF6A_49E3_4D31_9568_282E6153E034_.wvu.FilterData" localSheetId="0" hidden="1">'09'!$AS$3:$AS$59</definedName>
    <definedName name="Z_02260DB5_AA25_4239_9E86_A0CE8F3CBD7D_.wvu.FilterData" localSheetId="3" hidden="1">'06'!$AS$3:$AS$60</definedName>
    <definedName name="Z_02770421_92C3_4ED7_B512_3E51D9DCA530_.wvu.FilterData" localSheetId="8" hidden="1">'01'!$AT$3:$AT$51</definedName>
    <definedName name="Z_02770421_92C3_4ED7_B512_3E51D9DCA530_.wvu.FilterData" localSheetId="7" hidden="1">'02'!$AQ$3:$AQ$62</definedName>
    <definedName name="Z_02770421_92C3_4ED7_B512_3E51D9DCA530_.wvu.FilterData" localSheetId="6" hidden="1">'03'!$AT$3:$AT$58</definedName>
    <definedName name="Z_02770421_92C3_4ED7_B512_3E51D9DCA530_.wvu.FilterData" localSheetId="5" hidden="1">'04'!$AS$3:$AS$59</definedName>
    <definedName name="Z_02770421_92C3_4ED7_B512_3E51D9DCA530_.wvu.FilterData" localSheetId="4" hidden="1">'05'!$AT$3:$AT$59</definedName>
    <definedName name="Z_02770421_92C3_4ED7_B512_3E51D9DCA530_.wvu.FilterData" localSheetId="3" hidden="1">'06'!$AS$3:$AS$59</definedName>
    <definedName name="Z_02770421_92C3_4ED7_B512_3E51D9DCA530_.wvu.FilterData" localSheetId="1" hidden="1">'08'!$AT$3:$AT$59</definedName>
    <definedName name="Z_02770421_92C3_4ED7_B512_3E51D9DCA530_.wvu.FilterData" localSheetId="0" hidden="1">'09'!$AS$3:$AS$59</definedName>
    <definedName name="Z_048B73DA_F200_4CD0_8707_7A846A0AB94E_.wvu.FilterData" localSheetId="8" hidden="1">'01'!$AT$3:$AT$51</definedName>
    <definedName name="Z_048B73DA_F200_4CD0_8707_7A846A0AB94E_.wvu.FilterData" localSheetId="7" hidden="1">'02'!$AQ$3:$AQ$62</definedName>
    <definedName name="Z_048B73DA_F200_4CD0_8707_7A846A0AB94E_.wvu.FilterData" localSheetId="6" hidden="1">'03'!$AT$3:$AT$58</definedName>
    <definedName name="Z_048B73DA_F200_4CD0_8707_7A846A0AB94E_.wvu.FilterData" localSheetId="5" hidden="1">'04'!$AS$3:$AS$59</definedName>
    <definedName name="Z_048B73DA_F200_4CD0_8707_7A846A0AB94E_.wvu.FilterData" localSheetId="4" hidden="1">'05'!$AT$3:$AT$59</definedName>
    <definedName name="Z_048B73DA_F200_4CD0_8707_7A846A0AB94E_.wvu.FilterData" localSheetId="3" hidden="1">'06'!$AS$3:$AS$59</definedName>
    <definedName name="Z_048B73DA_F200_4CD0_8707_7A846A0AB94E_.wvu.FilterData" localSheetId="1" hidden="1">'08'!$AT$3:$AT$59</definedName>
    <definedName name="Z_048B73DA_F200_4CD0_8707_7A846A0AB94E_.wvu.FilterData" localSheetId="0" hidden="1">'09'!$AS$3:$AS$59</definedName>
    <definedName name="Z_04F71D9F_FBA6_4517_BBAE_F6B2874EE750_.wvu.FilterData" localSheetId="8" hidden="1">'01'!$AT$3:$AT$51</definedName>
    <definedName name="Z_04F71D9F_FBA6_4517_BBAE_F6B2874EE750_.wvu.FilterData" localSheetId="7" hidden="1">'02'!$AQ$3:$AQ$62</definedName>
    <definedName name="Z_04F71D9F_FBA6_4517_BBAE_F6B2874EE750_.wvu.FilterData" localSheetId="6" hidden="1">'03'!$AT$3:$AT$58</definedName>
    <definedName name="Z_04F71D9F_FBA6_4517_BBAE_F6B2874EE750_.wvu.FilterData" localSheetId="5" hidden="1">'04'!$AS$3:$AS$59</definedName>
    <definedName name="Z_04F71D9F_FBA6_4517_BBAE_F6B2874EE750_.wvu.FilterData" localSheetId="4" hidden="1">'05'!$AT$3:$AT$59</definedName>
    <definedName name="Z_04F71D9F_FBA6_4517_BBAE_F6B2874EE750_.wvu.FilterData" localSheetId="3" hidden="1">'06'!$AS$3:$AS$59</definedName>
    <definedName name="Z_04F71D9F_FBA6_4517_BBAE_F6B2874EE750_.wvu.FilterData" localSheetId="1" hidden="1">'08'!$AT$3:$AT$59</definedName>
    <definedName name="Z_04F71D9F_FBA6_4517_BBAE_F6B2874EE750_.wvu.FilterData" localSheetId="0" hidden="1">'09'!$AS$3:$AS$59</definedName>
    <definedName name="Z_05FF6774_A583_4D74_83A4_182FC20AE392_.wvu.FilterData" localSheetId="8" hidden="1">'01'!$AT$3:$AT$51</definedName>
    <definedName name="Z_05FF6774_A583_4D74_83A4_182FC20AE392_.wvu.FilterData" localSheetId="7" hidden="1">'02'!$AQ$3:$AQ$62</definedName>
    <definedName name="Z_05FF6774_A583_4D74_83A4_182FC20AE392_.wvu.FilterData" localSheetId="6" hidden="1">'03'!$AT$3:$AT$58</definedName>
    <definedName name="Z_05FF6774_A583_4D74_83A4_182FC20AE392_.wvu.FilterData" localSheetId="5" hidden="1">'04'!$AS$3:$AS$59</definedName>
    <definedName name="Z_05FF6774_A583_4D74_83A4_182FC20AE392_.wvu.FilterData" localSheetId="4" hidden="1">'05'!$AT$3:$AT$59</definedName>
    <definedName name="Z_05FF6774_A583_4D74_83A4_182FC20AE392_.wvu.FilterData" localSheetId="3" hidden="1">'06'!$AS$3:$AS$59</definedName>
    <definedName name="Z_05FF6774_A583_4D74_83A4_182FC20AE392_.wvu.FilterData" localSheetId="1" hidden="1">'08'!$AT$3:$AT$59</definedName>
    <definedName name="Z_05FF6774_A583_4D74_83A4_182FC20AE392_.wvu.FilterData" localSheetId="0" hidden="1">'09'!$AS$3:$AS$59</definedName>
    <definedName name="Z_068B9F4D_1726_4BB5_9877_77AA86853FFD_.wvu.FilterData" localSheetId="8" hidden="1">'01'!$AT$3:$AT$51</definedName>
    <definedName name="Z_068B9F4D_1726_4BB5_9877_77AA86853FFD_.wvu.FilterData" localSheetId="7" hidden="1">'02'!$AQ$3:$AQ$62</definedName>
    <definedName name="Z_068B9F4D_1726_4BB5_9877_77AA86853FFD_.wvu.FilterData" localSheetId="6" hidden="1">'03'!$AT$3:$AT$58</definedName>
    <definedName name="Z_068B9F4D_1726_4BB5_9877_77AA86853FFD_.wvu.FilterData" localSheetId="5" hidden="1">'04'!$AS$3:$AS$59</definedName>
    <definedName name="Z_068B9F4D_1726_4BB5_9877_77AA86853FFD_.wvu.FilterData" localSheetId="4" hidden="1">'05'!$AT$3:$AT$59</definedName>
    <definedName name="Z_068B9F4D_1726_4BB5_9877_77AA86853FFD_.wvu.FilterData" localSheetId="3" hidden="1">'06'!$AS$3:$AS$59</definedName>
    <definedName name="Z_068B9F4D_1726_4BB5_9877_77AA86853FFD_.wvu.FilterData" localSheetId="1" hidden="1">'08'!$AT$3:$AT$59</definedName>
    <definedName name="Z_068B9F4D_1726_4BB5_9877_77AA86853FFD_.wvu.FilterData" localSheetId="0" hidden="1">'09'!$AS$3:$AS$59</definedName>
    <definedName name="Z_06D3CF99_85F0_472E_A186_7FB7D4C4014A_.wvu.FilterData" localSheetId="8" hidden="1">'01'!$AT$3:$AT$51</definedName>
    <definedName name="Z_06D3CF99_85F0_472E_A186_7FB7D4C4014A_.wvu.FilterData" localSheetId="7" hidden="1">'02'!$AQ$3:$AQ$62</definedName>
    <definedName name="Z_06D3CF99_85F0_472E_A186_7FB7D4C4014A_.wvu.FilterData" localSheetId="6" hidden="1">'03'!$AT$3:$AT$58</definedName>
    <definedName name="Z_06D3CF99_85F0_472E_A186_7FB7D4C4014A_.wvu.FilterData" localSheetId="5" hidden="1">'04'!$AS$3:$AS$59</definedName>
    <definedName name="Z_06D3CF99_85F0_472E_A186_7FB7D4C4014A_.wvu.FilterData" localSheetId="4" hidden="1">'05'!$AT$3:$AT$59</definedName>
    <definedName name="Z_06D3CF99_85F0_472E_A186_7FB7D4C4014A_.wvu.FilterData" localSheetId="3" hidden="1">'06'!$AS$3:$AS$59</definedName>
    <definedName name="Z_06D3CF99_85F0_472E_A186_7FB7D4C4014A_.wvu.FilterData" localSheetId="1" hidden="1">'08'!$AT$3:$AT$59</definedName>
    <definedName name="Z_06D3CF99_85F0_472E_A186_7FB7D4C4014A_.wvu.FilterData" localSheetId="0" hidden="1">'09'!$AS$3:$AS$59</definedName>
    <definedName name="Z_07E9AA7F_F37F_4A62_B7D7_BC481D5697FB_.wvu.FilterData" localSheetId="8" hidden="1">'01'!$AT$3:$AT$51</definedName>
    <definedName name="Z_07E9AA7F_F37F_4A62_B7D7_BC481D5697FB_.wvu.FilterData" localSheetId="7" hidden="1">'02'!$AQ$3:$AQ$62</definedName>
    <definedName name="Z_07E9AA7F_F37F_4A62_B7D7_BC481D5697FB_.wvu.FilterData" localSheetId="6" hidden="1">'03'!$AT$3:$AT$58</definedName>
    <definedName name="Z_07E9AA7F_F37F_4A62_B7D7_BC481D5697FB_.wvu.FilterData" localSheetId="5" hidden="1">'04'!$AS$3:$AS$59</definedName>
    <definedName name="Z_07E9AA7F_F37F_4A62_B7D7_BC481D5697FB_.wvu.FilterData" localSheetId="4" hidden="1">'05'!$AT$3:$AT$59</definedName>
    <definedName name="Z_07E9AA7F_F37F_4A62_B7D7_BC481D5697FB_.wvu.FilterData" localSheetId="3" hidden="1">'06'!$AS$3:$AS$59</definedName>
    <definedName name="Z_07E9AA7F_F37F_4A62_B7D7_BC481D5697FB_.wvu.FilterData" localSheetId="1" hidden="1">'08'!$AT$3:$AT$59</definedName>
    <definedName name="Z_07E9AA7F_F37F_4A62_B7D7_BC481D5697FB_.wvu.FilterData" localSheetId="0" hidden="1">'09'!$AS$3:$AS$59</definedName>
    <definedName name="Z_0841CD3C_0806_4FBE_ADFF_B14D59A791A0_.wvu.FilterData" localSheetId="8" hidden="1">'01'!$AT$3:$AT$51</definedName>
    <definedName name="Z_0841CD3C_0806_4FBE_ADFF_B14D59A791A0_.wvu.FilterData" localSheetId="7" hidden="1">'02'!$AQ$3:$AQ$62</definedName>
    <definedName name="Z_0841CD3C_0806_4FBE_ADFF_B14D59A791A0_.wvu.FilterData" localSheetId="6" hidden="1">'03'!$AT$3:$AT$58</definedName>
    <definedName name="Z_0841CD3C_0806_4FBE_ADFF_B14D59A791A0_.wvu.FilterData" localSheetId="5" hidden="1">'04'!$AS$3:$AS$59</definedName>
    <definedName name="Z_0841CD3C_0806_4FBE_ADFF_B14D59A791A0_.wvu.FilterData" localSheetId="4" hidden="1">'05'!$AT$3:$AT$59</definedName>
    <definedName name="Z_0841CD3C_0806_4FBE_ADFF_B14D59A791A0_.wvu.FilterData" localSheetId="3" hidden="1">'06'!$AS$3:$AS$59</definedName>
    <definedName name="Z_0841CD3C_0806_4FBE_ADFF_B14D59A791A0_.wvu.FilterData" localSheetId="1" hidden="1">'08'!$AT$3:$AT$59</definedName>
    <definedName name="Z_0841CD3C_0806_4FBE_ADFF_B14D59A791A0_.wvu.FilterData" localSheetId="0" hidden="1">'09'!$AS$3:$AS$59</definedName>
    <definedName name="Z_0A64602A_34CB_4214_A4FA_296DB7F8DABC_.wvu.FilterData" localSheetId="8" hidden="1">'01'!$AT$3:$AT$51</definedName>
    <definedName name="Z_0A64602A_34CB_4214_A4FA_296DB7F8DABC_.wvu.FilterData" localSheetId="6" hidden="1">'03'!$AT$3:$AT$58</definedName>
    <definedName name="Z_0A64602A_34CB_4214_A4FA_296DB7F8DABC_.wvu.FilterData" localSheetId="5" hidden="1">'04'!$AS$3:$AS$59</definedName>
    <definedName name="Z_0A64602A_34CB_4214_A4FA_296DB7F8DABC_.wvu.FilterData" localSheetId="4" hidden="1">'05'!$AT$3:$AT$59</definedName>
    <definedName name="Z_0A64602A_34CB_4214_A4FA_296DB7F8DABC_.wvu.FilterData" localSheetId="3" hidden="1">'06'!$AS$3:$AS$59</definedName>
    <definedName name="Z_0A64602A_34CB_4214_A4FA_296DB7F8DABC_.wvu.FilterData" localSheetId="1" hidden="1">'08'!$AT$3:$AT$59</definedName>
    <definedName name="Z_0A64602A_34CB_4214_A4FA_296DB7F8DABC_.wvu.FilterData" localSheetId="0" hidden="1">'09'!$AS$3:$AS$59</definedName>
    <definedName name="Z_0B2ED034_BD86_4B9C_B874_0E9B9BC0A6B1_.wvu.FilterData" localSheetId="8" hidden="1">'01'!$AT$3:$AT$51</definedName>
    <definedName name="Z_0B2ED034_BD86_4B9C_B874_0E9B9BC0A6B1_.wvu.FilterData" localSheetId="7" hidden="1">'02'!$AQ$3:$AQ$62</definedName>
    <definedName name="Z_0B2ED034_BD86_4B9C_B874_0E9B9BC0A6B1_.wvu.FilterData" localSheetId="6" hidden="1">'03'!$AT$3:$AT$58</definedName>
    <definedName name="Z_0B2ED034_BD86_4B9C_B874_0E9B9BC0A6B1_.wvu.FilterData" localSheetId="5" hidden="1">'04'!$AS$3:$AS$59</definedName>
    <definedName name="Z_0B2ED034_BD86_4B9C_B874_0E9B9BC0A6B1_.wvu.FilterData" localSheetId="4" hidden="1">'05'!$AT$3:$AT$59</definedName>
    <definedName name="Z_0B2ED034_BD86_4B9C_B874_0E9B9BC0A6B1_.wvu.FilterData" localSheetId="3" hidden="1">'06'!$AS$3:$AS$59</definedName>
    <definedName name="Z_0B2ED034_BD86_4B9C_B874_0E9B9BC0A6B1_.wvu.FilterData" localSheetId="1" hidden="1">'08'!$AT$3:$AT$59</definedName>
    <definedName name="Z_0B2ED034_BD86_4B9C_B874_0E9B9BC0A6B1_.wvu.FilterData" localSheetId="0" hidden="1">'09'!$AS$3:$AS$59</definedName>
    <definedName name="Z_0BAA9A49_0AFE_41AC_9BEE_D618BCC68995_.wvu.FilterData" localSheetId="0" hidden="1">'09'!$AS$3:$AS$60</definedName>
    <definedName name="Z_0D05488C_177A_430D_9495_56BB7C61E609_.wvu.FilterData" localSheetId="8" hidden="1">'01'!$AT$3:$AT$51</definedName>
    <definedName name="Z_0D05488C_177A_430D_9495_56BB7C61E609_.wvu.FilterData" localSheetId="7" hidden="1">'02'!$AQ$3:$AQ$62</definedName>
    <definedName name="Z_0D05488C_177A_430D_9495_56BB7C61E609_.wvu.FilterData" localSheetId="6" hidden="1">'03'!$AT$3:$AT$58</definedName>
    <definedName name="Z_0D05488C_177A_430D_9495_56BB7C61E609_.wvu.FilterData" localSheetId="5" hidden="1">'04'!$AS$3:$AS$59</definedName>
    <definedName name="Z_0D05488C_177A_430D_9495_56BB7C61E609_.wvu.FilterData" localSheetId="4" hidden="1">'05'!$AT$3:$AT$59</definedName>
    <definedName name="Z_0D05488C_177A_430D_9495_56BB7C61E609_.wvu.FilterData" localSheetId="3" hidden="1">'06'!$AS$3:$AS$59</definedName>
    <definedName name="Z_0D05488C_177A_430D_9495_56BB7C61E609_.wvu.FilterData" localSheetId="1" hidden="1">'08'!$AT$3:$AT$59</definedName>
    <definedName name="Z_0D05488C_177A_430D_9495_56BB7C61E609_.wvu.FilterData" localSheetId="0" hidden="1">'09'!$AS$3:$AS$59</definedName>
    <definedName name="Z_0FFD5A26_5568_4673_A916_E9594DCC7E07_.wvu.FilterData" localSheetId="0" hidden="1">'09'!$AS$3:$AS$60</definedName>
    <definedName name="Z_110226A8_7CF3_4126_BE8F_69AD3FBA225A_.wvu.FilterData" localSheetId="8" hidden="1">'01'!$AT$3:$AT$51</definedName>
    <definedName name="Z_110226A8_7CF3_4126_BE8F_69AD3FBA225A_.wvu.FilterData" localSheetId="7" hidden="1">'02'!$AQ$3:$AQ$62</definedName>
    <definedName name="Z_110226A8_7CF3_4126_BE8F_69AD3FBA225A_.wvu.FilterData" localSheetId="6" hidden="1">'03'!$AT$3:$AT$58</definedName>
    <definedName name="Z_110226A8_7CF3_4126_BE8F_69AD3FBA225A_.wvu.FilterData" localSheetId="5" hidden="1">'04'!$AS$3:$AS$59</definedName>
    <definedName name="Z_110226A8_7CF3_4126_BE8F_69AD3FBA225A_.wvu.FilterData" localSheetId="4" hidden="1">'05'!$AT$3:$AT$59</definedName>
    <definedName name="Z_110226A8_7CF3_4126_BE8F_69AD3FBA225A_.wvu.FilterData" localSheetId="3" hidden="1">'06'!$AS$3:$AS$59</definedName>
    <definedName name="Z_110226A8_7CF3_4126_BE8F_69AD3FBA225A_.wvu.FilterData" localSheetId="1" hidden="1">'08'!$AT$3:$AT$59</definedName>
    <definedName name="Z_110226A8_7CF3_4126_BE8F_69AD3FBA225A_.wvu.FilterData" localSheetId="0" hidden="1">'09'!$AS$3:$AS$59</definedName>
    <definedName name="Z_11DAC8CB_BDE3_4078_8235_41705064642A_.wvu.FilterData" localSheetId="8" hidden="1">'01'!$AT$3:$AT$51</definedName>
    <definedName name="Z_11DAC8CB_BDE3_4078_8235_41705064642A_.wvu.FilterData" localSheetId="7" hidden="1">'02'!$AQ$3:$AQ$62</definedName>
    <definedName name="Z_11DAC8CB_BDE3_4078_8235_41705064642A_.wvu.FilterData" localSheetId="6" hidden="1">'03'!$AT$3:$AT$58</definedName>
    <definedName name="Z_11DAC8CB_BDE3_4078_8235_41705064642A_.wvu.FilterData" localSheetId="5" hidden="1">'04'!$AS$3:$AS$59</definedName>
    <definedName name="Z_11DAC8CB_BDE3_4078_8235_41705064642A_.wvu.FilterData" localSheetId="4" hidden="1">'05'!$AT$3:$AT$59</definedName>
    <definedName name="Z_11DAC8CB_BDE3_4078_8235_41705064642A_.wvu.FilterData" localSheetId="3" hidden="1">'06'!$AS$3:$AS$59</definedName>
    <definedName name="Z_11DAC8CB_BDE3_4078_8235_41705064642A_.wvu.FilterData" localSheetId="1" hidden="1">'08'!$AT$3:$AT$59</definedName>
    <definedName name="Z_11DAC8CB_BDE3_4078_8235_41705064642A_.wvu.FilterData" localSheetId="0" hidden="1">'09'!$AS$3:$AS$59</definedName>
    <definedName name="Z_12FADF21_ECB3_4410_8A80_A282BC18A4FE_.wvu.FilterData" localSheetId="8" hidden="1">'01'!$AT$3:$AT$51</definedName>
    <definedName name="Z_12FADF21_ECB3_4410_8A80_A282BC18A4FE_.wvu.FilterData" localSheetId="7" hidden="1">'02'!$AQ$3:$AQ$62</definedName>
    <definedName name="Z_12FADF21_ECB3_4410_8A80_A282BC18A4FE_.wvu.FilterData" localSheetId="6" hidden="1">'03'!$AT$3:$AT$58</definedName>
    <definedName name="Z_12FADF21_ECB3_4410_8A80_A282BC18A4FE_.wvu.FilterData" localSheetId="5" hidden="1">'04'!$AS$3:$AS$59</definedName>
    <definedName name="Z_12FADF21_ECB3_4410_8A80_A282BC18A4FE_.wvu.FilterData" localSheetId="4" hidden="1">'05'!$AT$3:$AT$59</definedName>
    <definedName name="Z_12FADF21_ECB3_4410_8A80_A282BC18A4FE_.wvu.FilterData" localSheetId="3" hidden="1">'06'!$AS$3:$AS$59</definedName>
    <definedName name="Z_12FADF21_ECB3_4410_8A80_A282BC18A4FE_.wvu.FilterData" localSheetId="1" hidden="1">'08'!$AT$3:$AT$59</definedName>
    <definedName name="Z_12FADF21_ECB3_4410_8A80_A282BC18A4FE_.wvu.FilterData" localSheetId="0" hidden="1">'09'!$AS$3:$AS$59</definedName>
    <definedName name="Z_15AF4F59_9716_4C24_86C4_75437B379A24_.wvu.FilterData" localSheetId="8" hidden="1">'01'!$AT$3:$AT$51</definedName>
    <definedName name="Z_15AF4F59_9716_4C24_86C4_75437B379A24_.wvu.FilterData" localSheetId="7" hidden="1">'02'!$AQ$3:$AQ$62</definedName>
    <definedName name="Z_15AF4F59_9716_4C24_86C4_75437B379A24_.wvu.FilterData" localSheetId="6" hidden="1">'03'!$AT$3:$AT$58</definedName>
    <definedName name="Z_15AF4F59_9716_4C24_86C4_75437B379A24_.wvu.FilterData" localSheetId="5" hidden="1">'04'!$AS$3:$AS$59</definedName>
    <definedName name="Z_15AF4F59_9716_4C24_86C4_75437B379A24_.wvu.FilterData" localSheetId="4" hidden="1">'05'!$AT$3:$AT$59</definedName>
    <definedName name="Z_15AF4F59_9716_4C24_86C4_75437B379A24_.wvu.FilterData" localSheetId="3" hidden="1">'06'!$AS$3:$AS$59</definedName>
    <definedName name="Z_15AF4F59_9716_4C24_86C4_75437B379A24_.wvu.FilterData" localSheetId="1" hidden="1">'08'!$AT$3:$AT$59</definedName>
    <definedName name="Z_15AF4F59_9716_4C24_86C4_75437B379A24_.wvu.FilterData" localSheetId="0" hidden="1">'09'!$AS$3:$AS$59</definedName>
    <definedName name="Z_162F0BDB_A8DE_4522_A570_6D9AD2D04E0B_.wvu.FilterData" localSheetId="8" hidden="1">'01'!$AT$3:$AT$51</definedName>
    <definedName name="Z_162F0BDB_A8DE_4522_A570_6D9AD2D04E0B_.wvu.FilterData" localSheetId="7" hidden="1">'02'!$AQ$3:$AQ$62</definedName>
    <definedName name="Z_162F0BDB_A8DE_4522_A570_6D9AD2D04E0B_.wvu.FilterData" localSheetId="6" hidden="1">'03'!$AT$3:$AT$58</definedName>
    <definedName name="Z_162F0BDB_A8DE_4522_A570_6D9AD2D04E0B_.wvu.FilterData" localSheetId="5" hidden="1">'04'!$AS$3:$AS$59</definedName>
    <definedName name="Z_162F0BDB_A8DE_4522_A570_6D9AD2D04E0B_.wvu.FilterData" localSheetId="4" hidden="1">'05'!$AT$3:$AT$59</definedName>
    <definedName name="Z_162F0BDB_A8DE_4522_A570_6D9AD2D04E0B_.wvu.FilterData" localSheetId="3" hidden="1">'06'!$AS$3:$AS$59</definedName>
    <definedName name="Z_162F0BDB_A8DE_4522_A570_6D9AD2D04E0B_.wvu.FilterData" localSheetId="1" hidden="1">'08'!$AT$3:$AT$59</definedName>
    <definedName name="Z_162F0BDB_A8DE_4522_A570_6D9AD2D04E0B_.wvu.FilterData" localSheetId="0" hidden="1">'09'!$AS$3:$AS$59</definedName>
    <definedName name="Z_16A04D91_2C99_4533_8BD5_ACF68CA4532E_.wvu.FilterData" localSheetId="8" hidden="1">'01'!$AT$3:$AT$51</definedName>
    <definedName name="Z_16A04D91_2C99_4533_8BD5_ACF68CA4532E_.wvu.FilterData" localSheetId="7" hidden="1">'02'!$AQ$3:$AQ$62</definedName>
    <definedName name="Z_16A04D91_2C99_4533_8BD5_ACF68CA4532E_.wvu.FilterData" localSheetId="6" hidden="1">'03'!$AT$3:$AT$58</definedName>
    <definedName name="Z_16A04D91_2C99_4533_8BD5_ACF68CA4532E_.wvu.FilterData" localSheetId="5" hidden="1">'04'!$AS$3:$AS$59</definedName>
    <definedName name="Z_16A04D91_2C99_4533_8BD5_ACF68CA4532E_.wvu.FilterData" localSheetId="4" hidden="1">'05'!$AT$3:$AT$59</definedName>
    <definedName name="Z_16A04D91_2C99_4533_8BD5_ACF68CA4532E_.wvu.FilterData" localSheetId="3" hidden="1">'06'!$AS$3:$AS$59</definedName>
    <definedName name="Z_16A04D91_2C99_4533_8BD5_ACF68CA4532E_.wvu.FilterData" localSheetId="1" hidden="1">'08'!$AT$3:$AT$59</definedName>
    <definedName name="Z_16A04D91_2C99_4533_8BD5_ACF68CA4532E_.wvu.FilterData" localSheetId="0" hidden="1">'09'!$AS$3:$AS$59</definedName>
    <definedName name="Z_16D8DC8A_90FD_4AB4_AD47_6C2F7ED73032_.wvu.FilterData" localSheetId="8" hidden="1">'01'!$AT$3:$AT$51</definedName>
    <definedName name="Z_16D8DC8A_90FD_4AB4_AD47_6C2F7ED73032_.wvu.FilterData" localSheetId="7" hidden="1">'02'!$AQ$3:$AQ$62</definedName>
    <definedName name="Z_16D8DC8A_90FD_4AB4_AD47_6C2F7ED73032_.wvu.FilterData" localSheetId="6" hidden="1">'03'!$AT$3:$AT$58</definedName>
    <definedName name="Z_16D8DC8A_90FD_4AB4_AD47_6C2F7ED73032_.wvu.FilterData" localSheetId="5" hidden="1">'04'!$AS$3:$AS$59</definedName>
    <definedName name="Z_16D8DC8A_90FD_4AB4_AD47_6C2F7ED73032_.wvu.FilterData" localSheetId="4" hidden="1">'05'!$AT$3:$AT$59</definedName>
    <definedName name="Z_16D8DC8A_90FD_4AB4_AD47_6C2F7ED73032_.wvu.FilterData" localSheetId="3" hidden="1">'06'!$AS$3:$AS$59</definedName>
    <definedName name="Z_16D8DC8A_90FD_4AB4_AD47_6C2F7ED73032_.wvu.FilterData" localSheetId="1" hidden="1">'08'!$AT$3:$AT$59</definedName>
    <definedName name="Z_16D8DC8A_90FD_4AB4_AD47_6C2F7ED73032_.wvu.FilterData" localSheetId="0" hidden="1">'09'!$AS$3:$AS$59</definedName>
    <definedName name="Z_1774687C_5E19_4D8E_837A_728C898C529E_.wvu.FilterData" localSheetId="8" hidden="1">'01'!$AT$3:$AT$51</definedName>
    <definedName name="Z_1774687C_5E19_4D8E_837A_728C898C529E_.wvu.FilterData" localSheetId="7" hidden="1">'02'!$AQ$3:$AQ$62</definedName>
    <definedName name="Z_1774687C_5E19_4D8E_837A_728C898C529E_.wvu.FilterData" localSheetId="6" hidden="1">'03'!$AT$3:$AT$58</definedName>
    <definedName name="Z_1774687C_5E19_4D8E_837A_728C898C529E_.wvu.FilterData" localSheetId="5" hidden="1">'04'!$AS$3:$AS$59</definedName>
    <definedName name="Z_1774687C_5E19_4D8E_837A_728C898C529E_.wvu.FilterData" localSheetId="4" hidden="1">'05'!$AT$3:$AT$59</definedName>
    <definedName name="Z_1774687C_5E19_4D8E_837A_728C898C529E_.wvu.FilterData" localSheetId="3" hidden="1">'06'!$AS$3:$AS$59</definedName>
    <definedName name="Z_1774687C_5E19_4D8E_837A_728C898C529E_.wvu.FilterData" localSheetId="1" hidden="1">'08'!$AT$3:$AT$59</definedName>
    <definedName name="Z_1774687C_5E19_4D8E_837A_728C898C529E_.wvu.FilterData" localSheetId="0" hidden="1">'09'!$AS$3:$AS$59</definedName>
    <definedName name="Z_1B4234AB_18ED_41CF_9CE5_3454AEDE54DC_.wvu.FilterData" localSheetId="1" hidden="1">'08'!$AT$3:$AT$60</definedName>
    <definedName name="Z_1B4234AB_18ED_41CF_9CE5_3454AEDE54DC_.wvu.FilterData" localSheetId="0" hidden="1">'09'!$AS$3:$AS$60</definedName>
    <definedName name="Z_1BD8ED78_9813_4DED_82F4_F242DADB59BE_.wvu.FilterData" localSheetId="7" hidden="1">'02'!$AQ$3:$AQ$62</definedName>
    <definedName name="Z_1D9BA11F_93D0_4AAC_8DAE_F31661CFBA7A_.wvu.FilterData" localSheetId="8" hidden="1">'01'!$AT$3:$AT$51</definedName>
    <definedName name="Z_1D9BA11F_93D0_4AAC_8DAE_F31661CFBA7A_.wvu.FilterData" localSheetId="7" hidden="1">'02'!$AQ$3:$AQ$62</definedName>
    <definedName name="Z_1D9BA11F_93D0_4AAC_8DAE_F31661CFBA7A_.wvu.FilterData" localSheetId="6" hidden="1">'03'!$AT$3:$AT$58</definedName>
    <definedName name="Z_1D9BA11F_93D0_4AAC_8DAE_F31661CFBA7A_.wvu.FilterData" localSheetId="5" hidden="1">'04'!$AS$3:$AS$59</definedName>
    <definedName name="Z_1D9BA11F_93D0_4AAC_8DAE_F31661CFBA7A_.wvu.FilterData" localSheetId="4" hidden="1">'05'!$AT$3:$AT$59</definedName>
    <definedName name="Z_1D9BA11F_93D0_4AAC_8DAE_F31661CFBA7A_.wvu.FilterData" localSheetId="3" hidden="1">'06'!$AS$3:$AS$59</definedName>
    <definedName name="Z_1D9BA11F_93D0_4AAC_8DAE_F31661CFBA7A_.wvu.FilterData" localSheetId="1" hidden="1">'08'!$AT$3:$AT$59</definedName>
    <definedName name="Z_1D9BA11F_93D0_4AAC_8DAE_F31661CFBA7A_.wvu.FilterData" localSheetId="0" hidden="1">'09'!$AS$3:$AS$59</definedName>
    <definedName name="Z_1E8F0E8A_2C15_4923_A9DC_62F142327D49_.wvu.FilterData" localSheetId="8" hidden="1">'01'!$AT$3:$AT$51</definedName>
    <definedName name="Z_1E8F0E8A_2C15_4923_A9DC_62F142327D49_.wvu.FilterData" localSheetId="6" hidden="1">'03'!$AT$3:$AT$58</definedName>
    <definedName name="Z_1E8F0E8A_2C15_4923_A9DC_62F142327D49_.wvu.FilterData" localSheetId="5" hidden="1">'04'!$AS$3:$AS$59</definedName>
    <definedName name="Z_1E8F0E8A_2C15_4923_A9DC_62F142327D49_.wvu.FilterData" localSheetId="4" hidden="1">'05'!$AT$3:$AT$59</definedName>
    <definedName name="Z_1E8F0E8A_2C15_4923_A9DC_62F142327D49_.wvu.FilterData" localSheetId="3" hidden="1">'06'!$AS$3:$AS$59</definedName>
    <definedName name="Z_1E8F0E8A_2C15_4923_A9DC_62F142327D49_.wvu.FilterData" localSheetId="1" hidden="1">'08'!$AT$3:$AT$59</definedName>
    <definedName name="Z_1E8F0E8A_2C15_4923_A9DC_62F142327D49_.wvu.FilterData" localSheetId="0" hidden="1">'09'!$AS$3:$AS$59</definedName>
    <definedName name="Z_1E9B90D0_B64A_40FB_8DA0_71C64CFB3809_.wvu.FilterData" localSheetId="8" hidden="1">'01'!$AT$3:$AT$51</definedName>
    <definedName name="Z_1E9B90D0_B64A_40FB_8DA0_71C64CFB3809_.wvu.FilterData" localSheetId="7" hidden="1">'02'!$AQ$3:$AQ$62</definedName>
    <definedName name="Z_1E9B90D0_B64A_40FB_8DA0_71C64CFB3809_.wvu.FilterData" localSheetId="6" hidden="1">'03'!$AT$3:$AT$58</definedName>
    <definedName name="Z_1E9B90D0_B64A_40FB_8DA0_71C64CFB3809_.wvu.FilterData" localSheetId="5" hidden="1">'04'!$AS$3:$AS$59</definedName>
    <definedName name="Z_1E9B90D0_B64A_40FB_8DA0_71C64CFB3809_.wvu.FilterData" localSheetId="4" hidden="1">'05'!$AT$3:$AT$59</definedName>
    <definedName name="Z_1E9B90D0_B64A_40FB_8DA0_71C64CFB3809_.wvu.FilterData" localSheetId="3" hidden="1">'06'!$AS$3:$AS$59</definedName>
    <definedName name="Z_1E9B90D0_B64A_40FB_8DA0_71C64CFB3809_.wvu.FilterData" localSheetId="1" hidden="1">'08'!$AT$3:$AT$59</definedName>
    <definedName name="Z_1E9B90D0_B64A_40FB_8DA0_71C64CFB3809_.wvu.FilterData" localSheetId="0" hidden="1">'09'!$AS$3:$AS$59</definedName>
    <definedName name="Z_2021821A_79C7_4C7A_8DEF_02EE462A149B_.wvu.FilterData" localSheetId="3" hidden="1">'06'!$AS$3:$AS$60</definedName>
    <definedName name="Z_2025BAE0_0E31_47A3_922F_C08FB1FE7B7E_.wvu.FilterData" localSheetId="8" hidden="1">'01'!$AT$3:$AT$51</definedName>
    <definedName name="Z_2025BAE0_0E31_47A3_922F_C08FB1FE7B7E_.wvu.FilterData" localSheetId="7" hidden="1">'02'!$AQ$3:$AQ$62</definedName>
    <definedName name="Z_2025BAE0_0E31_47A3_922F_C08FB1FE7B7E_.wvu.FilterData" localSheetId="6" hidden="1">'03'!$AT$3:$AT$58</definedName>
    <definedName name="Z_2025BAE0_0E31_47A3_922F_C08FB1FE7B7E_.wvu.FilterData" localSheetId="5" hidden="1">'04'!$AS$3:$AS$59</definedName>
    <definedName name="Z_2025BAE0_0E31_47A3_922F_C08FB1FE7B7E_.wvu.FilterData" localSheetId="4" hidden="1">'05'!$AT$3:$AT$59</definedName>
    <definedName name="Z_2025BAE0_0E31_47A3_922F_C08FB1FE7B7E_.wvu.FilterData" localSheetId="3" hidden="1">'06'!$AS$3:$AS$59</definedName>
    <definedName name="Z_2025BAE0_0E31_47A3_922F_C08FB1FE7B7E_.wvu.FilterData" localSheetId="1" hidden="1">'08'!$AT$3:$AT$59</definedName>
    <definedName name="Z_2025BAE0_0E31_47A3_922F_C08FB1FE7B7E_.wvu.FilterData" localSheetId="0" hidden="1">'09'!$AS$3:$AS$59</definedName>
    <definedName name="Z_20FEF4CE_2C2F_40FC_8085_3162B84E82A6_.wvu.FilterData" localSheetId="8" hidden="1">'01'!$AT$3:$AT$51</definedName>
    <definedName name="Z_20FEF4CE_2C2F_40FC_8085_3162B84E82A6_.wvu.FilterData" localSheetId="7" hidden="1">'02'!$AQ$3:$AQ$62</definedName>
    <definedName name="Z_20FEF4CE_2C2F_40FC_8085_3162B84E82A6_.wvu.FilterData" localSheetId="6" hidden="1">'03'!$AT$3:$AT$58</definedName>
    <definedName name="Z_20FEF4CE_2C2F_40FC_8085_3162B84E82A6_.wvu.FilterData" localSheetId="5" hidden="1">'04'!$AS$3:$AS$59</definedName>
    <definedName name="Z_20FEF4CE_2C2F_40FC_8085_3162B84E82A6_.wvu.FilterData" localSheetId="4" hidden="1">'05'!$AT$3:$AT$59</definedName>
    <definedName name="Z_20FEF4CE_2C2F_40FC_8085_3162B84E82A6_.wvu.FilterData" localSheetId="3" hidden="1">'06'!$AS$3:$AS$59</definedName>
    <definedName name="Z_20FEF4CE_2C2F_40FC_8085_3162B84E82A6_.wvu.FilterData" localSheetId="1" hidden="1">'08'!$AT$3:$AT$59</definedName>
    <definedName name="Z_20FEF4CE_2C2F_40FC_8085_3162B84E82A6_.wvu.FilterData" localSheetId="0" hidden="1">'09'!$AS$3:$AS$59</definedName>
    <definedName name="Z_215FB331_F4B8_4C73_93D7_C18F158B1D31_.wvu.FilterData" localSheetId="1" hidden="1">'08'!$AT$3:$AT$60</definedName>
    <definedName name="Z_215FB331_F4B8_4C73_93D7_C18F158B1D31_.wvu.FilterData" localSheetId="0" hidden="1">'09'!$AS$3:$AS$60</definedName>
    <definedName name="Z_24ED5ABF_E853_4CF5_890D_C9A1183FB1B7_.wvu.FilterData" localSheetId="4" hidden="1">'05'!$AT$3:$AT$60</definedName>
    <definedName name="Z_24ED5ABF_E853_4CF5_890D_C9A1183FB1B7_.wvu.FilterData" localSheetId="3" hidden="1">'06'!$AS$3:$AS$60</definedName>
    <definedName name="Z_24ED5ABF_E853_4CF5_890D_C9A1183FB1B7_.wvu.FilterData" localSheetId="1" hidden="1">'08'!$AT$3:$AT$60</definedName>
    <definedName name="Z_24ED5ABF_E853_4CF5_890D_C9A1183FB1B7_.wvu.FilterData" localSheetId="0" hidden="1">'09'!$AS$3:$AS$60</definedName>
    <definedName name="Z_25A30F85_CD73_4589_B7D2_99E88D9B25B9_.wvu.FilterData" localSheetId="8" hidden="1">'01'!$AT$3:$AT$51</definedName>
    <definedName name="Z_25A30F85_CD73_4589_B7D2_99E88D9B25B9_.wvu.FilterData" localSheetId="7" hidden="1">'02'!$AQ$3:$AQ$62</definedName>
    <definedName name="Z_25A30F85_CD73_4589_B7D2_99E88D9B25B9_.wvu.FilterData" localSheetId="6" hidden="1">'03'!$AT$3:$AT$58</definedName>
    <definedName name="Z_25A30F85_CD73_4589_B7D2_99E88D9B25B9_.wvu.FilterData" localSheetId="5" hidden="1">'04'!$AS$3:$AS$59</definedName>
    <definedName name="Z_25A30F85_CD73_4589_B7D2_99E88D9B25B9_.wvu.FilterData" localSheetId="4" hidden="1">'05'!$AT$3:$AT$59</definedName>
    <definedName name="Z_25A30F85_CD73_4589_B7D2_99E88D9B25B9_.wvu.FilterData" localSheetId="3" hidden="1">'06'!$AS$3:$AS$59</definedName>
    <definedName name="Z_25A30F85_CD73_4589_B7D2_99E88D9B25B9_.wvu.FilterData" localSheetId="1" hidden="1">'08'!$AT$3:$AT$59</definedName>
    <definedName name="Z_25A30F85_CD73_4589_B7D2_99E88D9B25B9_.wvu.FilterData" localSheetId="0" hidden="1">'09'!$AS$3:$AS$59</definedName>
    <definedName name="Z_25AD20A1_C606_49E1_A479_0FA4B034B4F2_.wvu.FilterData" localSheetId="1" hidden="1">'08'!$AT$3:$AT$60</definedName>
    <definedName name="Z_25AD20A1_C606_49E1_A479_0FA4B034B4F2_.wvu.FilterData" localSheetId="0" hidden="1">'09'!$AS$3:$AS$60</definedName>
    <definedName name="Z_26FBF2C7_1446_4208_B073_E5207214085A_.wvu.FilterData" localSheetId="8" hidden="1">'01'!$AT$3:$AT$51</definedName>
    <definedName name="Z_26FBF2C7_1446_4208_B073_E5207214085A_.wvu.FilterData" localSheetId="7" hidden="1">'02'!$AQ$3:$AQ$62</definedName>
    <definedName name="Z_26FBF2C7_1446_4208_B073_E5207214085A_.wvu.FilterData" localSheetId="6" hidden="1">'03'!$AT$3:$AT$58</definedName>
    <definedName name="Z_26FBF2C7_1446_4208_B073_E5207214085A_.wvu.FilterData" localSheetId="5" hidden="1">'04'!$AS$3:$AS$59</definedName>
    <definedName name="Z_26FBF2C7_1446_4208_B073_E5207214085A_.wvu.FilterData" localSheetId="4" hidden="1">'05'!$AT$3:$AT$59</definedName>
    <definedName name="Z_26FBF2C7_1446_4208_B073_E5207214085A_.wvu.FilterData" localSheetId="3" hidden="1">'06'!$AS$3:$AS$59</definedName>
    <definedName name="Z_26FBF2C7_1446_4208_B073_E5207214085A_.wvu.FilterData" localSheetId="1" hidden="1">'08'!$AT$3:$AT$59</definedName>
    <definedName name="Z_26FBF2C7_1446_4208_B073_E5207214085A_.wvu.FilterData" localSheetId="0" hidden="1">'09'!$AS$3:$AS$59</definedName>
    <definedName name="Z_27C8DD29_AB51_423B_8F68_C2DCE1875097_.wvu.FilterData" localSheetId="1" hidden="1">'08'!$AT$3:$AT$60</definedName>
    <definedName name="Z_27C8DD29_AB51_423B_8F68_C2DCE1875097_.wvu.FilterData" localSheetId="0" hidden="1">'09'!$AS$3:$AS$60</definedName>
    <definedName name="Z_28C44B00_696A_44A0_8605_2CB6C4AC31DB_.wvu.FilterData" localSheetId="4" hidden="1">'05'!$AT$3:$AT$60</definedName>
    <definedName name="Z_28C44B00_696A_44A0_8605_2CB6C4AC31DB_.wvu.FilterData" localSheetId="3" hidden="1">'06'!$AS$3:$AS$60</definedName>
    <definedName name="Z_28C44B00_696A_44A0_8605_2CB6C4AC31DB_.wvu.FilterData" localSheetId="1" hidden="1">'08'!$AT$3:$AT$60</definedName>
    <definedName name="Z_28C44B00_696A_44A0_8605_2CB6C4AC31DB_.wvu.FilterData" localSheetId="0" hidden="1">'09'!$AS$3:$AS$60</definedName>
    <definedName name="Z_2C6CBA2F_0916_41DB_BBE9_60394F863A8C_.wvu.FilterData" localSheetId="8" hidden="1">'01'!$AT$3:$AT$51</definedName>
    <definedName name="Z_2C6CBA2F_0916_41DB_BBE9_60394F863A8C_.wvu.FilterData" localSheetId="7" hidden="1">'02'!$AQ$3:$AQ$62</definedName>
    <definedName name="Z_2C6CBA2F_0916_41DB_BBE9_60394F863A8C_.wvu.FilterData" localSheetId="6" hidden="1">'03'!$AT$3:$AT$58</definedName>
    <definedName name="Z_2C6CBA2F_0916_41DB_BBE9_60394F863A8C_.wvu.FilterData" localSheetId="5" hidden="1">'04'!$AS$3:$AS$59</definedName>
    <definedName name="Z_2C6CBA2F_0916_41DB_BBE9_60394F863A8C_.wvu.FilterData" localSheetId="4" hidden="1">'05'!$AT$3:$AT$59</definedName>
    <definedName name="Z_2C6CBA2F_0916_41DB_BBE9_60394F863A8C_.wvu.FilterData" localSheetId="3" hidden="1">'06'!$AS$3:$AS$59</definedName>
    <definedName name="Z_2C6CBA2F_0916_41DB_BBE9_60394F863A8C_.wvu.FilterData" localSheetId="1" hidden="1">'08'!$AT$3:$AT$59</definedName>
    <definedName name="Z_2C6CBA2F_0916_41DB_BBE9_60394F863A8C_.wvu.FilterData" localSheetId="0" hidden="1">'09'!$AS$3:$AS$59</definedName>
    <definedName name="Z_2C9B6E36_A6F1_4BDA_A674_E1C45115063B_.wvu.FilterData" localSheetId="0" hidden="1">'09'!$AS$3:$AS$60</definedName>
    <definedName name="Z_2D29B0D3_5CF8_4740_95D3_C5593FB28625_.wvu.FilterData" localSheetId="8" hidden="1">'01'!$AT$3:$AT$51</definedName>
    <definedName name="Z_2D29B0D3_5CF8_4740_95D3_C5593FB28625_.wvu.FilterData" localSheetId="7" hidden="1">'02'!$AQ$3:$AQ$62</definedName>
    <definedName name="Z_2D29B0D3_5CF8_4740_95D3_C5593FB28625_.wvu.FilterData" localSheetId="6" hidden="1">'03'!$AT$3:$AT$58</definedName>
    <definedName name="Z_2D29B0D3_5CF8_4740_95D3_C5593FB28625_.wvu.FilterData" localSheetId="5" hidden="1">'04'!$AS$3:$AS$59</definedName>
    <definedName name="Z_2D29B0D3_5CF8_4740_95D3_C5593FB28625_.wvu.FilterData" localSheetId="4" hidden="1">'05'!$AT$3:$AT$60</definedName>
    <definedName name="Z_2D29B0D3_5CF8_4740_95D3_C5593FB28625_.wvu.FilterData" localSheetId="3" hidden="1">'06'!$AS$3:$AS$60</definedName>
    <definedName name="Z_2D29B0D3_5CF8_4740_95D3_C5593FB28625_.wvu.FilterData" localSheetId="1" hidden="1">'08'!$AT$3:$AT$60</definedName>
    <definedName name="Z_2D29B0D3_5CF8_4740_95D3_C5593FB28625_.wvu.FilterData" localSheetId="0" hidden="1">'09'!$AS$3:$AS$60</definedName>
    <definedName name="Z_2F3AAB35_BB59_4FDB_A90F_8EC461800ECD_.wvu.FilterData" localSheetId="8" hidden="1">'01'!$AT$3:$AT$51</definedName>
    <definedName name="Z_2F3AAB35_BB59_4FDB_A90F_8EC461800ECD_.wvu.FilterData" localSheetId="7" hidden="1">'02'!$AQ$3:$AQ$62</definedName>
    <definedName name="Z_2F3AAB35_BB59_4FDB_A90F_8EC461800ECD_.wvu.FilterData" localSheetId="6" hidden="1">'03'!$AT$3:$AT$58</definedName>
    <definedName name="Z_2F3AAB35_BB59_4FDB_A90F_8EC461800ECD_.wvu.FilterData" localSheetId="5" hidden="1">'04'!$AS$3:$AS$59</definedName>
    <definedName name="Z_2F3AAB35_BB59_4FDB_A90F_8EC461800ECD_.wvu.FilterData" localSheetId="4" hidden="1">'05'!$AT$3:$AT$60</definedName>
    <definedName name="Z_2F3AAB35_BB59_4FDB_A90F_8EC461800ECD_.wvu.FilterData" localSheetId="3" hidden="1">'06'!$AS$3:$AS$60</definedName>
    <definedName name="Z_2F3AAB35_BB59_4FDB_A90F_8EC461800ECD_.wvu.FilterData" localSheetId="1" hidden="1">'08'!$AT$3:$AT$60</definedName>
    <definedName name="Z_2F3AAB35_BB59_4FDB_A90F_8EC461800ECD_.wvu.FilterData" localSheetId="0" hidden="1">'09'!$AS$3:$AS$60</definedName>
    <definedName name="Z_2FB248F3_F4F7_4123_9E21_62CB9841921D_.wvu.FilterData" localSheetId="8" hidden="1">'01'!$AT$3:$AT$51</definedName>
    <definedName name="Z_2FB248F3_F4F7_4123_9E21_62CB9841921D_.wvu.FilterData" localSheetId="7" hidden="1">'02'!$AQ$3:$AQ$62</definedName>
    <definedName name="Z_2FB248F3_F4F7_4123_9E21_62CB9841921D_.wvu.FilterData" localSheetId="6" hidden="1">'03'!$AT$3:$AT$58</definedName>
    <definedName name="Z_2FB248F3_F4F7_4123_9E21_62CB9841921D_.wvu.FilterData" localSheetId="5" hidden="1">'04'!$AS$3:$AS$59</definedName>
    <definedName name="Z_2FB248F3_F4F7_4123_9E21_62CB9841921D_.wvu.FilterData" localSheetId="4" hidden="1">'05'!$AT$3:$AT$59</definedName>
    <definedName name="Z_2FB248F3_F4F7_4123_9E21_62CB9841921D_.wvu.FilterData" localSheetId="3" hidden="1">'06'!$AS$3:$AS$59</definedName>
    <definedName name="Z_2FB248F3_F4F7_4123_9E21_62CB9841921D_.wvu.FilterData" localSheetId="1" hidden="1">'08'!$AT$3:$AT$59</definedName>
    <definedName name="Z_2FB248F3_F4F7_4123_9E21_62CB9841921D_.wvu.FilterData" localSheetId="0" hidden="1">'09'!$AS$3:$AS$59</definedName>
    <definedName name="Z_30706BB5_7338_4344_BD99_439355E72F08_.wvu.FilterData" localSheetId="8" hidden="1">'01'!$AT$3:$AT$51</definedName>
    <definedName name="Z_30706BB5_7338_4344_BD99_439355E72F08_.wvu.FilterData" localSheetId="7" hidden="1">'02'!$AQ$3:$AQ$62</definedName>
    <definedName name="Z_30706BB5_7338_4344_BD99_439355E72F08_.wvu.FilterData" localSheetId="6" hidden="1">'03'!$AT$3:$AT$58</definedName>
    <definedName name="Z_30706BB5_7338_4344_BD99_439355E72F08_.wvu.FilterData" localSheetId="5" hidden="1">'04'!$AS$3:$AS$59</definedName>
    <definedName name="Z_30706BB5_7338_4344_BD99_439355E72F08_.wvu.FilterData" localSheetId="4" hidden="1">'05'!$AT$3:$AT$59</definedName>
    <definedName name="Z_30706BB5_7338_4344_BD99_439355E72F08_.wvu.FilterData" localSheetId="3" hidden="1">'06'!$AS$3:$AS$59</definedName>
    <definedName name="Z_30706BB5_7338_4344_BD99_439355E72F08_.wvu.FilterData" localSheetId="1" hidden="1">'08'!$AT$3:$AT$59</definedName>
    <definedName name="Z_30706BB5_7338_4344_BD99_439355E72F08_.wvu.FilterData" localSheetId="0" hidden="1">'09'!$AS$3:$AS$59</definedName>
    <definedName name="Z_3157C34D_724D_4888_95A0_74FF121C40EC_.wvu.FilterData" localSheetId="1" hidden="1">'08'!$AT$3:$AT$60</definedName>
    <definedName name="Z_3157C34D_724D_4888_95A0_74FF121C40EC_.wvu.FilterData" localSheetId="0" hidden="1">'09'!$AS$3:$AS$60</definedName>
    <definedName name="Z_322F797F_01E3_4854_9AD1_8929AD426EDE_.wvu.FilterData" localSheetId="8" hidden="1">'01'!$AT$3:$AT$51</definedName>
    <definedName name="Z_322F797F_01E3_4854_9AD1_8929AD426EDE_.wvu.FilterData" localSheetId="7" hidden="1">'02'!$AQ$3:$AQ$62</definedName>
    <definedName name="Z_322F797F_01E3_4854_9AD1_8929AD426EDE_.wvu.FilterData" localSheetId="6" hidden="1">'03'!$AT$3:$AT$58</definedName>
    <definedName name="Z_322F797F_01E3_4854_9AD1_8929AD426EDE_.wvu.FilterData" localSheetId="5" hidden="1">'04'!$AS$3:$AS$59</definedName>
    <definedName name="Z_322F797F_01E3_4854_9AD1_8929AD426EDE_.wvu.FilterData" localSheetId="4" hidden="1">'05'!$AT$3:$AT$59</definedName>
    <definedName name="Z_322F797F_01E3_4854_9AD1_8929AD426EDE_.wvu.FilterData" localSheetId="3" hidden="1">'06'!$AS$3:$AS$59</definedName>
    <definedName name="Z_322F797F_01E3_4854_9AD1_8929AD426EDE_.wvu.FilterData" localSheetId="1" hidden="1">'08'!$AT$3:$AT$59</definedName>
    <definedName name="Z_322F797F_01E3_4854_9AD1_8929AD426EDE_.wvu.FilterData" localSheetId="0" hidden="1">'09'!$AS$3:$AS$59</definedName>
    <definedName name="Z_35A2938B_7E4B_4058_9F58_C7994E8623C2_.wvu.FilterData" localSheetId="8" hidden="1">'01'!$AT$3:$AT$51</definedName>
    <definedName name="Z_35A2938B_7E4B_4058_9F58_C7994E8623C2_.wvu.FilterData" localSheetId="7" hidden="1">'02'!$AQ$3:$AQ$62</definedName>
    <definedName name="Z_35A2938B_7E4B_4058_9F58_C7994E8623C2_.wvu.FilterData" localSheetId="6" hidden="1">'03'!$AT$3:$AT$58</definedName>
    <definedName name="Z_35A2938B_7E4B_4058_9F58_C7994E8623C2_.wvu.FilterData" localSheetId="5" hidden="1">'04'!$AS$3:$AS$59</definedName>
    <definedName name="Z_35A2938B_7E4B_4058_9F58_C7994E8623C2_.wvu.FilterData" localSheetId="4" hidden="1">'05'!$AT$3:$AT$59</definedName>
    <definedName name="Z_35A2938B_7E4B_4058_9F58_C7994E8623C2_.wvu.FilterData" localSheetId="3" hidden="1">'06'!$AS$3:$AS$59</definedName>
    <definedName name="Z_35A2938B_7E4B_4058_9F58_C7994E8623C2_.wvu.FilterData" localSheetId="1" hidden="1">'08'!$AT$3:$AT$59</definedName>
    <definedName name="Z_35A2938B_7E4B_4058_9F58_C7994E8623C2_.wvu.FilterData" localSheetId="0" hidden="1">'09'!$AS$3:$AS$59</definedName>
    <definedName name="Z_3857E638_7407_42F2_B1DF_8F22212E807A_.wvu.FilterData" localSheetId="5" hidden="1">'04'!$AS$3:$AS$59</definedName>
    <definedName name="Z_38987ECC_CBF9_4DB5_BB1D_9518D2B33BB1_.wvu.FilterData" localSheetId="8" hidden="1">'01'!$AT$3:$AT$51</definedName>
    <definedName name="Z_38987ECC_CBF9_4DB5_BB1D_9518D2B33BB1_.wvu.FilterData" localSheetId="7" hidden="1">'02'!$AQ$3:$AQ$62</definedName>
    <definedName name="Z_38987ECC_CBF9_4DB5_BB1D_9518D2B33BB1_.wvu.FilterData" localSheetId="6" hidden="1">'03'!$AT$3:$AT$58</definedName>
    <definedName name="Z_38987ECC_CBF9_4DB5_BB1D_9518D2B33BB1_.wvu.FilterData" localSheetId="5" hidden="1">'04'!$AS$3:$AS$59</definedName>
    <definedName name="Z_38987ECC_CBF9_4DB5_BB1D_9518D2B33BB1_.wvu.FilterData" localSheetId="4" hidden="1">'05'!$AT$3:$AT$59</definedName>
    <definedName name="Z_38987ECC_CBF9_4DB5_BB1D_9518D2B33BB1_.wvu.FilterData" localSheetId="3" hidden="1">'06'!$AS$3:$AS$59</definedName>
    <definedName name="Z_38987ECC_CBF9_4DB5_BB1D_9518D2B33BB1_.wvu.FilterData" localSheetId="1" hidden="1">'08'!$AT$3:$AT$59</definedName>
    <definedName name="Z_38987ECC_CBF9_4DB5_BB1D_9518D2B33BB1_.wvu.FilterData" localSheetId="0" hidden="1">'09'!$AS$3:$AS$59</definedName>
    <definedName name="Z_3B4899FC_BB88_48B3_BCAE_562D415ECFCD_.wvu.FilterData" localSheetId="8" hidden="1">'01'!$AT$3:$AT$51</definedName>
    <definedName name="Z_3B4899FC_BB88_48B3_BCAE_562D415ECFCD_.wvu.FilterData" localSheetId="7" hidden="1">'02'!$AQ$3:$AQ$62</definedName>
    <definedName name="Z_3B4899FC_BB88_48B3_BCAE_562D415ECFCD_.wvu.FilterData" localSheetId="6" hidden="1">'03'!$AT$3:$AT$58</definedName>
    <definedName name="Z_3B4899FC_BB88_48B3_BCAE_562D415ECFCD_.wvu.FilterData" localSheetId="5" hidden="1">'04'!$AS$3:$AS$59</definedName>
    <definedName name="Z_3B4899FC_BB88_48B3_BCAE_562D415ECFCD_.wvu.FilterData" localSheetId="4" hidden="1">'05'!$AT$3:$AT$59</definedName>
    <definedName name="Z_3B4899FC_BB88_48B3_BCAE_562D415ECFCD_.wvu.FilterData" localSheetId="3" hidden="1">'06'!$AS$3:$AS$59</definedName>
    <definedName name="Z_3B4899FC_BB88_48B3_BCAE_562D415ECFCD_.wvu.FilterData" localSheetId="1" hidden="1">'08'!$AT$3:$AT$59</definedName>
    <definedName name="Z_3B4899FC_BB88_48B3_BCAE_562D415ECFCD_.wvu.FilterData" localSheetId="0" hidden="1">'09'!$AS$3:$AS$59</definedName>
    <definedName name="Z_3BBB4BCC_AE80_4A5A_AF0D_D1186BE11ACA_.wvu.FilterData" localSheetId="8" hidden="1">'01'!$AT$3:$AT$51</definedName>
    <definedName name="Z_3BBB4BCC_AE80_4A5A_AF0D_D1186BE11ACA_.wvu.FilterData" localSheetId="7" hidden="1">'02'!$AQ$3:$AQ$62</definedName>
    <definedName name="Z_3BBB4BCC_AE80_4A5A_AF0D_D1186BE11ACA_.wvu.FilterData" localSheetId="6" hidden="1">'03'!$AT$3:$AT$58</definedName>
    <definedName name="Z_3BBB4BCC_AE80_4A5A_AF0D_D1186BE11ACA_.wvu.FilterData" localSheetId="5" hidden="1">'04'!$AS$3:$AS$59</definedName>
    <definedName name="Z_3BBB4BCC_AE80_4A5A_AF0D_D1186BE11ACA_.wvu.FilterData" localSheetId="4" hidden="1">'05'!$AT$3:$AT$59</definedName>
    <definedName name="Z_3BBB4BCC_AE80_4A5A_AF0D_D1186BE11ACA_.wvu.FilterData" localSheetId="3" hidden="1">'06'!$AS$3:$AS$59</definedName>
    <definedName name="Z_3BBB4BCC_AE80_4A5A_AF0D_D1186BE11ACA_.wvu.FilterData" localSheetId="1" hidden="1">'08'!$AT$3:$AT$59</definedName>
    <definedName name="Z_3BBB4BCC_AE80_4A5A_AF0D_D1186BE11ACA_.wvu.FilterData" localSheetId="0" hidden="1">'09'!$AS$3:$AS$59</definedName>
    <definedName name="Z_3C32D79C_3CAB_4639_980A_290988CBF948_.wvu.FilterData" localSheetId="8" hidden="1">'01'!$AT$3:$AT$51</definedName>
    <definedName name="Z_3C32D79C_3CAB_4639_980A_290988CBF948_.wvu.FilterData" localSheetId="7" hidden="1">'02'!$AQ$3:$AQ$62</definedName>
    <definedName name="Z_3C32D79C_3CAB_4639_980A_290988CBF948_.wvu.FilterData" localSheetId="6" hidden="1">'03'!$AT$3:$AT$58</definedName>
    <definedName name="Z_3C32D79C_3CAB_4639_980A_290988CBF948_.wvu.FilterData" localSheetId="5" hidden="1">'04'!$AS$3:$AS$59</definedName>
    <definedName name="Z_3C32D79C_3CAB_4639_980A_290988CBF948_.wvu.FilterData" localSheetId="4" hidden="1">'05'!$AT$3:$AT$59</definedName>
    <definedName name="Z_3C32D79C_3CAB_4639_980A_290988CBF948_.wvu.FilterData" localSheetId="3" hidden="1">'06'!$AS$3:$AS$59</definedName>
    <definedName name="Z_3C32D79C_3CAB_4639_980A_290988CBF948_.wvu.FilterData" localSheetId="1" hidden="1">'08'!$AT$3:$AT$59</definedName>
    <definedName name="Z_3C32D79C_3CAB_4639_980A_290988CBF948_.wvu.FilterData" localSheetId="0" hidden="1">'09'!$AS$3:$AS$59</definedName>
    <definedName name="Z_3C89F88B_6F47_4DF0_BE09_2DD8388DC130_.wvu.FilterData" localSheetId="8" hidden="1">'01'!$AT$3:$AT$51</definedName>
    <definedName name="Z_3C89F88B_6F47_4DF0_BE09_2DD8388DC130_.wvu.FilterData" localSheetId="7" hidden="1">'02'!$AQ$3:$AQ$62</definedName>
    <definedName name="Z_3C89F88B_6F47_4DF0_BE09_2DD8388DC130_.wvu.FilterData" localSheetId="6" hidden="1">'03'!$AT$3:$AT$58</definedName>
    <definedName name="Z_3C89F88B_6F47_4DF0_BE09_2DD8388DC130_.wvu.FilterData" localSheetId="5" hidden="1">'04'!$AS$3:$AS$59</definedName>
    <definedName name="Z_3C89F88B_6F47_4DF0_BE09_2DD8388DC130_.wvu.FilterData" localSheetId="4" hidden="1">'05'!$AT$3:$AT$59</definedName>
    <definedName name="Z_3C89F88B_6F47_4DF0_BE09_2DD8388DC130_.wvu.FilterData" localSheetId="3" hidden="1">'06'!$AS$3:$AS$59</definedName>
    <definedName name="Z_3C89F88B_6F47_4DF0_BE09_2DD8388DC130_.wvu.FilterData" localSheetId="1" hidden="1">'08'!$AT$3:$AT$59</definedName>
    <definedName name="Z_3C89F88B_6F47_4DF0_BE09_2DD8388DC130_.wvu.FilterData" localSheetId="0" hidden="1">'09'!$AS$3:$AS$59</definedName>
    <definedName name="Z_3CB522C0_C972_4E51_A955_7CC4C7909028_.wvu.FilterData" localSheetId="8" hidden="1">'01'!$AT$3:$AT$51</definedName>
    <definedName name="Z_3CB522C0_C972_4E51_A955_7CC4C7909028_.wvu.FilterData" localSheetId="7" hidden="1">'02'!$AQ$3:$AQ$62</definedName>
    <definedName name="Z_3CB522C0_C972_4E51_A955_7CC4C7909028_.wvu.FilterData" localSheetId="6" hidden="1">'03'!$AT$3:$AT$58</definedName>
    <definedName name="Z_3CB522C0_C972_4E51_A955_7CC4C7909028_.wvu.FilterData" localSheetId="5" hidden="1">'04'!$AS$3:$AS$59</definedName>
    <definedName name="Z_3CB522C0_C972_4E51_A955_7CC4C7909028_.wvu.FilterData" localSheetId="4" hidden="1">'05'!$AT$3:$AT$59</definedName>
    <definedName name="Z_3CB522C0_C972_4E51_A955_7CC4C7909028_.wvu.FilterData" localSheetId="3" hidden="1">'06'!$AS$3:$AS$59</definedName>
    <definedName name="Z_3CB522C0_C972_4E51_A955_7CC4C7909028_.wvu.FilterData" localSheetId="1" hidden="1">'08'!$AT$3:$AT$59</definedName>
    <definedName name="Z_3CB522C0_C972_4E51_A955_7CC4C7909028_.wvu.FilterData" localSheetId="0" hidden="1">'09'!$AS$3:$AS$59</definedName>
    <definedName name="Z_3CFF05F2_6F56_45C3_AF70_9FD109419AFE_.wvu.FilterData" localSheetId="8" hidden="1">'01'!$AT$3:$AT$51</definedName>
    <definedName name="Z_3CFF05F2_6F56_45C3_AF70_9FD109419AFE_.wvu.FilterData" localSheetId="7" hidden="1">'02'!$AQ$3:$AQ$62</definedName>
    <definedName name="Z_3CFF05F2_6F56_45C3_AF70_9FD109419AFE_.wvu.FilterData" localSheetId="6" hidden="1">'03'!$AT$3:$AT$58</definedName>
    <definedName name="Z_3CFF05F2_6F56_45C3_AF70_9FD109419AFE_.wvu.FilterData" localSheetId="5" hidden="1">'04'!$AS$3:$AS$59</definedName>
    <definedName name="Z_3CFF05F2_6F56_45C3_AF70_9FD109419AFE_.wvu.FilterData" localSheetId="4" hidden="1">'05'!$AT$3:$AT$59</definedName>
    <definedName name="Z_3CFF05F2_6F56_45C3_AF70_9FD109419AFE_.wvu.FilterData" localSheetId="3" hidden="1">'06'!$AS$3:$AS$59</definedName>
    <definedName name="Z_3CFF05F2_6F56_45C3_AF70_9FD109419AFE_.wvu.FilterData" localSheetId="1" hidden="1">'08'!$AT$3:$AT$59</definedName>
    <definedName name="Z_3CFF05F2_6F56_45C3_AF70_9FD109419AFE_.wvu.FilterData" localSheetId="0" hidden="1">'09'!$AS$3:$AS$59</definedName>
    <definedName name="Z_3D385C2B_3EBA_48BD_A6E3_9A29CBBAE79B_.wvu.FilterData" localSheetId="1" hidden="1">'08'!$AT$3:$AT$60</definedName>
    <definedName name="Z_3D385C2B_3EBA_48BD_A6E3_9A29CBBAE79B_.wvu.FilterData" localSheetId="0" hidden="1">'09'!$AS$3:$AS$60</definedName>
    <definedName name="Z_3E972925_B5F5_47CB_95FF_4CC003000727_.wvu.FilterData" localSheetId="0" hidden="1">'09'!$AS$3:$AS$60</definedName>
    <definedName name="Z_41A56384_BC8B_456B_8B83_4B6F62C53BE5_.wvu.FilterData" localSheetId="1" hidden="1">'08'!$AT$3:$AT$60</definedName>
    <definedName name="Z_41A56384_BC8B_456B_8B83_4B6F62C53BE5_.wvu.FilterData" localSheetId="0" hidden="1">'09'!$AS$3:$AS$60</definedName>
    <definedName name="Z_4268F8BD_9C98_4A89_AFE7_5DE1F67D8D97_.wvu.FilterData" localSheetId="8" hidden="1">'01'!$AT$3:$AT$51</definedName>
    <definedName name="Z_4268F8BD_9C98_4A89_AFE7_5DE1F67D8D97_.wvu.FilterData" localSheetId="7" hidden="1">'02'!$AQ$3:$AQ$62</definedName>
    <definedName name="Z_4268F8BD_9C98_4A89_AFE7_5DE1F67D8D97_.wvu.FilterData" localSheetId="6" hidden="1">'03'!$AT$3:$AT$58</definedName>
    <definedName name="Z_4268F8BD_9C98_4A89_AFE7_5DE1F67D8D97_.wvu.FilterData" localSheetId="5" hidden="1">'04'!$AS$3:$AS$59</definedName>
    <definedName name="Z_4268F8BD_9C98_4A89_AFE7_5DE1F67D8D97_.wvu.FilterData" localSheetId="4" hidden="1">'05'!$AT$3:$AT$59</definedName>
    <definedName name="Z_4268F8BD_9C98_4A89_AFE7_5DE1F67D8D97_.wvu.FilterData" localSheetId="3" hidden="1">'06'!$AS$3:$AS$59</definedName>
    <definedName name="Z_4268F8BD_9C98_4A89_AFE7_5DE1F67D8D97_.wvu.FilterData" localSheetId="1" hidden="1">'08'!$AT$3:$AT$59</definedName>
    <definedName name="Z_4268F8BD_9C98_4A89_AFE7_5DE1F67D8D97_.wvu.FilterData" localSheetId="0" hidden="1">'09'!$AS$3:$AS$59</definedName>
    <definedName name="Z_42D55F99_6A98_4D02_96EE_0C4C723ECF87_.wvu.FilterData" localSheetId="8" hidden="1">'01'!$AT$3:$AT$51</definedName>
    <definedName name="Z_42D55F99_6A98_4D02_96EE_0C4C723ECF87_.wvu.FilterData" localSheetId="7" hidden="1">'02'!$AQ$3:$AQ$62</definedName>
    <definedName name="Z_42D55F99_6A98_4D02_96EE_0C4C723ECF87_.wvu.FilterData" localSheetId="6" hidden="1">'03'!$AT$3:$AT$58</definedName>
    <definedName name="Z_42D55F99_6A98_4D02_96EE_0C4C723ECF87_.wvu.FilterData" localSheetId="5" hidden="1">'04'!$AS$3:$AS$59</definedName>
    <definedName name="Z_42D55F99_6A98_4D02_96EE_0C4C723ECF87_.wvu.FilterData" localSheetId="4" hidden="1">'05'!$AT$3:$AT$59</definedName>
    <definedName name="Z_42D55F99_6A98_4D02_96EE_0C4C723ECF87_.wvu.FilterData" localSheetId="3" hidden="1">'06'!$AS$3:$AS$59</definedName>
    <definedName name="Z_42D55F99_6A98_4D02_96EE_0C4C723ECF87_.wvu.FilterData" localSheetId="1" hidden="1">'08'!$AT$3:$AT$59</definedName>
    <definedName name="Z_42D55F99_6A98_4D02_96EE_0C4C723ECF87_.wvu.FilterData" localSheetId="0" hidden="1">'09'!$AS$3:$AS$59</definedName>
    <definedName name="Z_4430C0FB_476E_4622_A25A_23AC4380CE3A_.wvu.FilterData" localSheetId="8" hidden="1">'01'!$AT$3:$AT$51</definedName>
    <definedName name="Z_4430C0FB_476E_4622_A25A_23AC4380CE3A_.wvu.FilterData" localSheetId="7" hidden="1">'02'!$AQ$3:$AQ$62</definedName>
    <definedName name="Z_4430C0FB_476E_4622_A25A_23AC4380CE3A_.wvu.FilterData" localSheetId="6" hidden="1">'03'!$AT$3:$AT$58</definedName>
    <definedName name="Z_4430C0FB_476E_4622_A25A_23AC4380CE3A_.wvu.FilterData" localSheetId="5" hidden="1">'04'!$AS$3:$AS$59</definedName>
    <definedName name="Z_4430C0FB_476E_4622_A25A_23AC4380CE3A_.wvu.FilterData" localSheetId="4" hidden="1">'05'!$AT$3:$AT$59</definedName>
    <definedName name="Z_4430C0FB_476E_4622_A25A_23AC4380CE3A_.wvu.FilterData" localSheetId="3" hidden="1">'06'!$AS$3:$AS$59</definedName>
    <definedName name="Z_4430C0FB_476E_4622_A25A_23AC4380CE3A_.wvu.FilterData" localSheetId="1" hidden="1">'08'!$AT$3:$AT$59</definedName>
    <definedName name="Z_4430C0FB_476E_4622_A25A_23AC4380CE3A_.wvu.FilterData" localSheetId="0" hidden="1">'09'!$AS$3:$AS$59</definedName>
    <definedName name="Z_44F3678B_EDD4_4584_8045_136F97F7FE36_.wvu.FilterData" localSheetId="8" hidden="1">'01'!$AT$3:$AT$51</definedName>
    <definedName name="Z_44F3678B_EDD4_4584_8045_136F97F7FE36_.wvu.FilterData" localSheetId="7" hidden="1">'02'!$AQ$3:$AQ$62</definedName>
    <definedName name="Z_44F3678B_EDD4_4584_8045_136F97F7FE36_.wvu.FilterData" localSheetId="6" hidden="1">'03'!$AT$3:$AT$58</definedName>
    <definedName name="Z_44F3678B_EDD4_4584_8045_136F97F7FE36_.wvu.FilterData" localSheetId="5" hidden="1">'04'!$AS$3:$AS$59</definedName>
    <definedName name="Z_44F3678B_EDD4_4584_8045_136F97F7FE36_.wvu.FilterData" localSheetId="4" hidden="1">'05'!$AT$3:$AT$59</definedName>
    <definedName name="Z_44F3678B_EDD4_4584_8045_136F97F7FE36_.wvu.FilterData" localSheetId="3" hidden="1">'06'!$AS$3:$AS$59</definedName>
    <definedName name="Z_44F3678B_EDD4_4584_8045_136F97F7FE36_.wvu.FilterData" localSheetId="1" hidden="1">'08'!$AT$3:$AT$59</definedName>
    <definedName name="Z_44F3678B_EDD4_4584_8045_136F97F7FE36_.wvu.FilterData" localSheetId="0" hidden="1">'09'!$AS$3:$AS$59</definedName>
    <definedName name="Z_4500D513_720B_49D2_AB94_7F0F5A533C78_.wvu.FilterData" localSheetId="8" hidden="1">'01'!$AT$3:$AT$51</definedName>
    <definedName name="Z_4500D513_720B_49D2_AB94_7F0F5A533C78_.wvu.FilterData" localSheetId="6" hidden="1">'03'!$AT$3:$AT$58</definedName>
    <definedName name="Z_4500D513_720B_49D2_AB94_7F0F5A533C78_.wvu.FilterData" localSheetId="5" hidden="1">'04'!$AS$3:$AS$59</definedName>
    <definedName name="Z_4500D513_720B_49D2_AB94_7F0F5A533C78_.wvu.FilterData" localSheetId="4" hidden="1">'05'!$AT$3:$AT$59</definedName>
    <definedName name="Z_4500D513_720B_49D2_AB94_7F0F5A533C78_.wvu.FilterData" localSheetId="3" hidden="1">'06'!$AS$3:$AS$59</definedName>
    <definedName name="Z_4500D513_720B_49D2_AB94_7F0F5A533C78_.wvu.FilterData" localSheetId="1" hidden="1">'08'!$AT$3:$AT$59</definedName>
    <definedName name="Z_4500D513_720B_49D2_AB94_7F0F5A533C78_.wvu.FilterData" localSheetId="0" hidden="1">'09'!$AS$3:$AS$59</definedName>
    <definedName name="Z_450D014A_C15A_4395_A4DD_A233F06280E7_.wvu.FilterData" localSheetId="4" hidden="1">'05'!$AT$3:$AT$60</definedName>
    <definedName name="Z_450D014A_C15A_4395_A4DD_A233F06280E7_.wvu.FilterData" localSheetId="3" hidden="1">'06'!$AS$3:$AS$60</definedName>
    <definedName name="Z_450D014A_C15A_4395_A4DD_A233F06280E7_.wvu.FilterData" localSheetId="1" hidden="1">'08'!$AT$3:$AT$60</definedName>
    <definedName name="Z_450D014A_C15A_4395_A4DD_A233F06280E7_.wvu.FilterData" localSheetId="0" hidden="1">'09'!$AS$3:$AS$60</definedName>
    <definedName name="Z_45A8592D_95BB_4D9E_BAB1_DD324AA3840F_.wvu.FilterData" localSheetId="8" hidden="1">'01'!$AT$3:$AT$51</definedName>
    <definedName name="Z_45A8592D_95BB_4D9E_BAB1_DD324AA3840F_.wvu.FilterData" localSheetId="7" hidden="1">'02'!$AQ$3:$AQ$62</definedName>
    <definedName name="Z_45A8592D_95BB_4D9E_BAB1_DD324AA3840F_.wvu.FilterData" localSheetId="6" hidden="1">'03'!$AT$3:$AT$58</definedName>
    <definedName name="Z_45A8592D_95BB_4D9E_BAB1_DD324AA3840F_.wvu.FilterData" localSheetId="5" hidden="1">'04'!$AS$3:$AS$59</definedName>
    <definedName name="Z_45A8592D_95BB_4D9E_BAB1_DD324AA3840F_.wvu.FilterData" localSheetId="4" hidden="1">'05'!$AT$3:$AT$59</definedName>
    <definedName name="Z_45A8592D_95BB_4D9E_BAB1_DD324AA3840F_.wvu.FilterData" localSheetId="3" hidden="1">'06'!$AS$3:$AS$59</definedName>
    <definedName name="Z_45A8592D_95BB_4D9E_BAB1_DD324AA3840F_.wvu.FilterData" localSheetId="1" hidden="1">'08'!$AT$3:$AT$59</definedName>
    <definedName name="Z_45A8592D_95BB_4D9E_BAB1_DD324AA3840F_.wvu.FilterData" localSheetId="0" hidden="1">'09'!$AS$3:$AS$59</definedName>
    <definedName name="Z_46BB730A_DF4A_4EEB_9D55_1C7DDB7E3182_.wvu.FilterData" localSheetId="5" hidden="1">'04'!$AS$3:$AS$59</definedName>
    <definedName name="Z_473BA4E7_6529_4E2A_B4D5_F6F43DC4B302_.wvu.FilterData" localSheetId="8" hidden="1">'01'!$AT$3:$AT$51</definedName>
    <definedName name="Z_473BA4E7_6529_4E2A_B4D5_F6F43DC4B302_.wvu.FilterData" localSheetId="7" hidden="1">'02'!$AQ$3:$AQ$62</definedName>
    <definedName name="Z_473BA4E7_6529_4E2A_B4D5_F6F43DC4B302_.wvu.FilterData" localSheetId="6" hidden="1">'03'!$AT$3:$AT$58</definedName>
    <definedName name="Z_473BA4E7_6529_4E2A_B4D5_F6F43DC4B302_.wvu.FilterData" localSheetId="5" hidden="1">'04'!$AS$3:$AS$59</definedName>
    <definedName name="Z_473BA4E7_6529_4E2A_B4D5_F6F43DC4B302_.wvu.FilterData" localSheetId="4" hidden="1">'05'!$AT$3:$AT$59</definedName>
    <definedName name="Z_473BA4E7_6529_4E2A_B4D5_F6F43DC4B302_.wvu.FilterData" localSheetId="3" hidden="1">'06'!$AS$3:$AS$59</definedName>
    <definedName name="Z_473BA4E7_6529_4E2A_B4D5_F6F43DC4B302_.wvu.FilterData" localSheetId="1" hidden="1">'08'!$AT$3:$AT$59</definedName>
    <definedName name="Z_473BA4E7_6529_4E2A_B4D5_F6F43DC4B302_.wvu.FilterData" localSheetId="0" hidden="1">'09'!$AS$3:$AS$59</definedName>
    <definedName name="Z_4836DDE4_DDD3_4F33_A370_8F36EBE7AE5B_.wvu.FilterData" localSheetId="6" hidden="1">'03'!$AT$3:$AT$58</definedName>
    <definedName name="Z_4836DDE4_DDD3_4F33_A370_8F36EBE7AE5B_.wvu.FilterData" localSheetId="5" hidden="1">'04'!$AS$3:$AS$59</definedName>
    <definedName name="Z_4836DDE4_DDD3_4F33_A370_8F36EBE7AE5B_.wvu.FilterData" localSheetId="4" hidden="1">'05'!$AT$3:$AT$59</definedName>
    <definedName name="Z_4836DDE4_DDD3_4F33_A370_8F36EBE7AE5B_.wvu.FilterData" localSheetId="3" hidden="1">'06'!$AS$3:$AS$59</definedName>
    <definedName name="Z_4836DDE4_DDD3_4F33_A370_8F36EBE7AE5B_.wvu.FilterData" localSheetId="1" hidden="1">'08'!$AT$3:$AT$59</definedName>
    <definedName name="Z_4836DDE4_DDD3_4F33_A370_8F36EBE7AE5B_.wvu.FilterData" localSheetId="0" hidden="1">'09'!$AS$3:$AS$59</definedName>
    <definedName name="Z_48FEAFE9_020E_4335_82DF_7629FD49497D_.wvu.FilterData" localSheetId="8" hidden="1">'01'!$AT$3:$AT$51</definedName>
    <definedName name="Z_48FEAFE9_020E_4335_82DF_7629FD49497D_.wvu.FilterData" localSheetId="7" hidden="1">'02'!$AQ$3:$AQ$62</definedName>
    <definedName name="Z_48FEAFE9_020E_4335_82DF_7629FD49497D_.wvu.FilterData" localSheetId="6" hidden="1">'03'!$AT$3:$AT$58</definedName>
    <definedName name="Z_48FEAFE9_020E_4335_82DF_7629FD49497D_.wvu.FilterData" localSheetId="5" hidden="1">'04'!$AS$3:$AS$59</definedName>
    <definedName name="Z_48FEAFE9_020E_4335_82DF_7629FD49497D_.wvu.FilterData" localSheetId="4" hidden="1">'05'!$AT$3:$AT$59</definedName>
    <definedName name="Z_48FEAFE9_020E_4335_82DF_7629FD49497D_.wvu.FilterData" localSheetId="3" hidden="1">'06'!$AS$3:$AS$59</definedName>
    <definedName name="Z_48FEAFE9_020E_4335_82DF_7629FD49497D_.wvu.FilterData" localSheetId="1" hidden="1">'08'!$AT$3:$AT$59</definedName>
    <definedName name="Z_48FEAFE9_020E_4335_82DF_7629FD49497D_.wvu.FilterData" localSheetId="0" hidden="1">'09'!$AS$3:$AS$59</definedName>
    <definedName name="Z_490F1F24_E906_44B1_8714_361368DE52B8_.wvu.FilterData" localSheetId="4" hidden="1">'05'!$AT$3:$AT$60</definedName>
    <definedName name="Z_490F1F24_E906_44B1_8714_361368DE52B8_.wvu.FilterData" localSheetId="3" hidden="1">'06'!$AS$3:$AS$60</definedName>
    <definedName name="Z_490F1F24_E906_44B1_8714_361368DE52B8_.wvu.FilterData" localSheetId="1" hidden="1">'08'!$AT$3:$AT$60</definedName>
    <definedName name="Z_490F1F24_E906_44B1_8714_361368DE52B8_.wvu.FilterData" localSheetId="0" hidden="1">'09'!$AS$3:$AS$60</definedName>
    <definedName name="Z_4B6586F0_0068_43A4_892D_F34F7C788B47_.wvu.FilterData" localSheetId="3" hidden="1">'06'!$AS$3:$AS$60</definedName>
    <definedName name="Z_4B71B207_BC1E_44B5_B671_D85059AF3D51_.wvu.FilterData" localSheetId="4" hidden="1">'05'!$AT$3:$AT$60</definedName>
    <definedName name="Z_4B71B207_BC1E_44B5_B671_D85059AF3D51_.wvu.FilterData" localSheetId="3" hidden="1">'06'!$AS$3:$AS$60</definedName>
    <definedName name="Z_4B71B207_BC1E_44B5_B671_D85059AF3D51_.wvu.FilterData" localSheetId="1" hidden="1">'08'!$AT$3:$AT$60</definedName>
    <definedName name="Z_4B71B207_BC1E_44B5_B671_D85059AF3D51_.wvu.FilterData" localSheetId="0" hidden="1">'09'!$AS$3:$AS$60</definedName>
    <definedName name="Z_4BCA382D_C491_4853_83A1_8FA88542582A_.wvu.FilterData" localSheetId="8" hidden="1">'01'!$AT$3:$AT$51</definedName>
    <definedName name="Z_4BCA382D_C491_4853_83A1_8FA88542582A_.wvu.FilterData" localSheetId="7" hidden="1">'02'!$AQ$3:$AQ$62</definedName>
    <definedName name="Z_4BCA382D_C491_4853_83A1_8FA88542582A_.wvu.FilterData" localSheetId="6" hidden="1">'03'!$AT$3:$AT$58</definedName>
    <definedName name="Z_4BCA382D_C491_4853_83A1_8FA88542582A_.wvu.FilterData" localSheetId="5" hidden="1">'04'!$AS$3:$AS$59</definedName>
    <definedName name="Z_4BCA382D_C491_4853_83A1_8FA88542582A_.wvu.FilterData" localSheetId="4" hidden="1">'05'!$AT$3:$AT$59</definedName>
    <definedName name="Z_4BCA382D_C491_4853_83A1_8FA88542582A_.wvu.FilterData" localSheetId="3" hidden="1">'06'!$AS$3:$AS$59</definedName>
    <definedName name="Z_4BCA382D_C491_4853_83A1_8FA88542582A_.wvu.FilterData" localSheetId="1" hidden="1">'08'!$AT$3:$AT$59</definedName>
    <definedName name="Z_4BCA382D_C491_4853_83A1_8FA88542582A_.wvu.FilterData" localSheetId="0" hidden="1">'09'!$AS$3:$AS$59</definedName>
    <definedName name="Z_4BD70319_4C96_48CA_A6EE_B8B9BAA962E5_.wvu.FilterData" localSheetId="8" hidden="1">'01'!$AT$3:$AT$51</definedName>
    <definedName name="Z_4BD70319_4C96_48CA_A6EE_B8B9BAA962E5_.wvu.FilterData" localSheetId="7" hidden="1">'02'!$AQ$3:$AQ$62</definedName>
    <definedName name="Z_4BD70319_4C96_48CA_A6EE_B8B9BAA962E5_.wvu.FilterData" localSheetId="6" hidden="1">'03'!$AT$3:$AT$58</definedName>
    <definedName name="Z_4BD70319_4C96_48CA_A6EE_B8B9BAA962E5_.wvu.FilterData" localSheetId="5" hidden="1">'04'!$AS$3:$AS$59</definedName>
    <definedName name="Z_4BD70319_4C96_48CA_A6EE_B8B9BAA962E5_.wvu.FilterData" localSheetId="4" hidden="1">'05'!$AT$3:$AT$59</definedName>
    <definedName name="Z_4BD70319_4C96_48CA_A6EE_B8B9BAA962E5_.wvu.FilterData" localSheetId="3" hidden="1">'06'!$AS$3:$AS$59</definedName>
    <definedName name="Z_4BD70319_4C96_48CA_A6EE_B8B9BAA962E5_.wvu.FilterData" localSheetId="1" hidden="1">'08'!$AT$3:$AT$59</definedName>
    <definedName name="Z_4BD70319_4C96_48CA_A6EE_B8B9BAA962E5_.wvu.FilterData" localSheetId="0" hidden="1">'09'!$AS$3:$AS$59</definedName>
    <definedName name="Z_4C519D15_1F50_4056_A731_4B27EA6748B6_.wvu.FilterData" localSheetId="8" hidden="1">'01'!$AT$3:$AT$51</definedName>
    <definedName name="Z_4C519D15_1F50_4056_A731_4B27EA6748B6_.wvu.FilterData" localSheetId="7" hidden="1">'02'!$AQ$3:$AQ$62</definedName>
    <definedName name="Z_4C519D15_1F50_4056_A731_4B27EA6748B6_.wvu.FilterData" localSheetId="6" hidden="1">'03'!$AT$3:$AT$58</definedName>
    <definedName name="Z_4C519D15_1F50_4056_A731_4B27EA6748B6_.wvu.FilterData" localSheetId="5" hidden="1">'04'!$AS$3:$AS$59</definedName>
    <definedName name="Z_4C519D15_1F50_4056_A731_4B27EA6748B6_.wvu.FilterData" localSheetId="4" hidden="1">'05'!$AT$3:$AT$59</definedName>
    <definedName name="Z_4C519D15_1F50_4056_A731_4B27EA6748B6_.wvu.FilterData" localSheetId="3" hidden="1">'06'!$AS$3:$AS$59</definedName>
    <definedName name="Z_4C519D15_1F50_4056_A731_4B27EA6748B6_.wvu.FilterData" localSheetId="1" hidden="1">'08'!$AT$3:$AT$59</definedName>
    <definedName name="Z_4C519D15_1F50_4056_A731_4B27EA6748B6_.wvu.FilterData" localSheetId="0" hidden="1">'09'!$AS$3:$AS$59</definedName>
    <definedName name="Z_4E1AED41_E648_4CDB_A7F7_6FDF42AA7E9B_.wvu.FilterData" localSheetId="5" hidden="1">'04'!$AS$3:$AS$59</definedName>
    <definedName name="Z_500F08BA_8A09_421C_9FA8_D25279EE376C_.wvu.FilterData" localSheetId="8" hidden="1">'01'!$AT$3:$AT$51</definedName>
    <definedName name="Z_500F08BA_8A09_421C_9FA8_D25279EE376C_.wvu.FilterData" localSheetId="7" hidden="1">'02'!$AQ$3:$AQ$62</definedName>
    <definedName name="Z_500F08BA_8A09_421C_9FA8_D25279EE376C_.wvu.FilterData" localSheetId="6" hidden="1">'03'!$AT$3:$AT$58</definedName>
    <definedName name="Z_500F08BA_8A09_421C_9FA8_D25279EE376C_.wvu.FilterData" localSheetId="5" hidden="1">'04'!$AS$3:$AS$59</definedName>
    <definedName name="Z_500F08BA_8A09_421C_9FA8_D25279EE376C_.wvu.FilterData" localSheetId="4" hidden="1">'05'!$AT$3:$AT$59</definedName>
    <definedName name="Z_500F08BA_8A09_421C_9FA8_D25279EE376C_.wvu.FilterData" localSheetId="3" hidden="1">'06'!$AS$3:$AS$59</definedName>
    <definedName name="Z_500F08BA_8A09_421C_9FA8_D25279EE376C_.wvu.FilterData" localSheetId="1" hidden="1">'08'!$AT$3:$AT$59</definedName>
    <definedName name="Z_500F08BA_8A09_421C_9FA8_D25279EE376C_.wvu.FilterData" localSheetId="0" hidden="1">'09'!$AS$3:$AS$59</definedName>
    <definedName name="Z_50234A97_5B64_490F_B463_4B02F38B4B25_.wvu.FilterData" localSheetId="8" hidden="1">'01'!$AT$3:$AT$51</definedName>
    <definedName name="Z_50234A97_5B64_490F_B463_4B02F38B4B25_.wvu.FilterData" localSheetId="7" hidden="1">'02'!$AQ$3:$AQ$62</definedName>
    <definedName name="Z_50234A97_5B64_490F_B463_4B02F38B4B25_.wvu.FilterData" localSheetId="6" hidden="1">'03'!$AT$3:$AT$58</definedName>
    <definedName name="Z_50234A97_5B64_490F_B463_4B02F38B4B25_.wvu.FilterData" localSheetId="5" hidden="1">'04'!$AS$3:$AS$59</definedName>
    <definedName name="Z_50234A97_5B64_490F_B463_4B02F38B4B25_.wvu.FilterData" localSheetId="4" hidden="1">'05'!$AT$3:$AT$59</definedName>
    <definedName name="Z_50234A97_5B64_490F_B463_4B02F38B4B25_.wvu.FilterData" localSheetId="3" hidden="1">'06'!$AS$3:$AS$59</definedName>
    <definedName name="Z_50234A97_5B64_490F_B463_4B02F38B4B25_.wvu.FilterData" localSheetId="1" hidden="1">'08'!$AT$3:$AT$59</definedName>
    <definedName name="Z_50234A97_5B64_490F_B463_4B02F38B4B25_.wvu.FilterData" localSheetId="0" hidden="1">'09'!$AS$3:$AS$59</definedName>
    <definedName name="Z_508642AB_EF24_4E74_A9B0_E67B953A835C_.wvu.FilterData" localSheetId="8" hidden="1">'01'!$AT$3:$AT$51</definedName>
    <definedName name="Z_508642AB_EF24_4E74_A9B0_E67B953A835C_.wvu.FilterData" localSheetId="7" hidden="1">'02'!$AQ$3:$AQ$62</definedName>
    <definedName name="Z_508642AB_EF24_4E74_A9B0_E67B953A835C_.wvu.FilterData" localSheetId="6" hidden="1">'03'!$AT$3:$AT$58</definedName>
    <definedName name="Z_508642AB_EF24_4E74_A9B0_E67B953A835C_.wvu.FilterData" localSheetId="5" hidden="1">'04'!$AS$3:$AS$59</definedName>
    <definedName name="Z_508642AB_EF24_4E74_A9B0_E67B953A835C_.wvu.FilterData" localSheetId="4" hidden="1">'05'!$AT$3:$AT$59</definedName>
    <definedName name="Z_508642AB_EF24_4E74_A9B0_E67B953A835C_.wvu.FilterData" localSheetId="3" hidden="1">'06'!$AS$3:$AS$59</definedName>
    <definedName name="Z_508642AB_EF24_4E74_A9B0_E67B953A835C_.wvu.FilterData" localSheetId="1" hidden="1">'08'!$AT$3:$AT$59</definedName>
    <definedName name="Z_508642AB_EF24_4E74_A9B0_E67B953A835C_.wvu.FilterData" localSheetId="0" hidden="1">'09'!$AS$3:$AS$59</definedName>
    <definedName name="Z_5384773E_F269_46D0_9CFF_79C25C6641FF_.wvu.FilterData" localSheetId="1" hidden="1">'08'!$AT$3:$AT$60</definedName>
    <definedName name="Z_5384773E_F269_46D0_9CFF_79C25C6641FF_.wvu.FilterData" localSheetId="0" hidden="1">'09'!$AS$3:$AS$60</definedName>
    <definedName name="Z_54596EC0_4A22_492D_B0A3_573BC097FDC4_.wvu.FilterData" localSheetId="8" hidden="1">'01'!$AT$3:$AT$51</definedName>
    <definedName name="Z_54596EC0_4A22_492D_B0A3_573BC097FDC4_.wvu.FilterData" localSheetId="7" hidden="1">'02'!$AQ$3:$AQ$62</definedName>
    <definedName name="Z_54596EC0_4A22_492D_B0A3_573BC097FDC4_.wvu.FilterData" localSheetId="6" hidden="1">'03'!$AT$3:$AT$58</definedName>
    <definedName name="Z_54596EC0_4A22_492D_B0A3_573BC097FDC4_.wvu.FilterData" localSheetId="5" hidden="1">'04'!$AS$3:$AS$59</definedName>
    <definedName name="Z_54596EC0_4A22_492D_B0A3_573BC097FDC4_.wvu.FilterData" localSheetId="4" hidden="1">'05'!$AT$3:$AT$59</definedName>
    <definedName name="Z_54596EC0_4A22_492D_B0A3_573BC097FDC4_.wvu.FilterData" localSheetId="3" hidden="1">'06'!$AS$3:$AS$59</definedName>
    <definedName name="Z_54596EC0_4A22_492D_B0A3_573BC097FDC4_.wvu.FilterData" localSheetId="1" hidden="1">'08'!$AT$3:$AT$59</definedName>
    <definedName name="Z_54596EC0_4A22_492D_B0A3_573BC097FDC4_.wvu.FilterData" localSheetId="0" hidden="1">'09'!$AS$3:$AS$59</definedName>
    <definedName name="Z_54662ACE_1E16_41D2_9822_D63CEBA96267_.wvu.FilterData" localSheetId="8" hidden="1">'01'!$AT$3:$AT$51</definedName>
    <definedName name="Z_54662ACE_1E16_41D2_9822_D63CEBA96267_.wvu.FilterData" localSheetId="7" hidden="1">'02'!$AQ$3:$AQ$62</definedName>
    <definedName name="Z_54662ACE_1E16_41D2_9822_D63CEBA96267_.wvu.FilterData" localSheetId="6" hidden="1">'03'!$AT$3:$AT$58</definedName>
    <definedName name="Z_54662ACE_1E16_41D2_9822_D63CEBA96267_.wvu.FilterData" localSheetId="5" hidden="1">'04'!$AS$3:$AS$59</definedName>
    <definedName name="Z_54662ACE_1E16_41D2_9822_D63CEBA96267_.wvu.FilterData" localSheetId="4" hidden="1">'05'!$AT$3:$AT$59</definedName>
    <definedName name="Z_54662ACE_1E16_41D2_9822_D63CEBA96267_.wvu.FilterData" localSheetId="3" hidden="1">'06'!$AS$3:$AS$59</definedName>
    <definedName name="Z_54662ACE_1E16_41D2_9822_D63CEBA96267_.wvu.FilterData" localSheetId="1" hidden="1">'08'!$AT$3:$AT$59</definedName>
    <definedName name="Z_54662ACE_1E16_41D2_9822_D63CEBA96267_.wvu.FilterData" localSheetId="0" hidden="1">'09'!$AS$3:$AS$59</definedName>
    <definedName name="Z_557789D0_D27F_47D1_A532_4C37AA6A1C73_.wvu.FilterData" localSheetId="6" hidden="1">'03'!$AT$3:$AT$58</definedName>
    <definedName name="Z_557789D0_D27F_47D1_A532_4C37AA6A1C73_.wvu.FilterData" localSheetId="5" hidden="1">'04'!$AS$3:$AS$59</definedName>
    <definedName name="Z_557789D0_D27F_47D1_A532_4C37AA6A1C73_.wvu.FilterData" localSheetId="4" hidden="1">'05'!$AT$3:$AT$59</definedName>
    <definedName name="Z_557789D0_D27F_47D1_A532_4C37AA6A1C73_.wvu.FilterData" localSheetId="3" hidden="1">'06'!$AS$3:$AS$59</definedName>
    <definedName name="Z_557789D0_D27F_47D1_A532_4C37AA6A1C73_.wvu.FilterData" localSheetId="1" hidden="1">'08'!$AT$3:$AT$59</definedName>
    <definedName name="Z_557789D0_D27F_47D1_A532_4C37AA6A1C73_.wvu.FilterData" localSheetId="0" hidden="1">'09'!$AS$3:$AS$59</definedName>
    <definedName name="Z_55960EF5_7EAC_468E_89C8_FFAC36F55B34_.wvu.FilterData" localSheetId="5" hidden="1">'04'!$AS$3:$AS$59</definedName>
    <definedName name="Z_55EC9814_D3EA_4E95_A074_46C9857F9AA8_.wvu.FilterData" localSheetId="8" hidden="1">'01'!$AT$3:$AT$51</definedName>
    <definedName name="Z_55EC9814_D3EA_4E95_A074_46C9857F9AA8_.wvu.FilterData" localSheetId="7" hidden="1">'02'!$AQ$3:$AQ$62</definedName>
    <definedName name="Z_55EC9814_D3EA_4E95_A074_46C9857F9AA8_.wvu.FilterData" localSheetId="6" hidden="1">'03'!$AT$3:$AT$58</definedName>
    <definedName name="Z_55EC9814_D3EA_4E95_A074_46C9857F9AA8_.wvu.FilterData" localSheetId="5" hidden="1">'04'!$AS$3:$AS$59</definedName>
    <definedName name="Z_55EC9814_D3EA_4E95_A074_46C9857F9AA8_.wvu.FilterData" localSheetId="4" hidden="1">'05'!$AT$3:$AT$59</definedName>
    <definedName name="Z_55EC9814_D3EA_4E95_A074_46C9857F9AA8_.wvu.FilterData" localSheetId="3" hidden="1">'06'!$AS$3:$AS$59</definedName>
    <definedName name="Z_55EC9814_D3EA_4E95_A074_46C9857F9AA8_.wvu.FilterData" localSheetId="1" hidden="1">'08'!$AT$3:$AT$59</definedName>
    <definedName name="Z_55EC9814_D3EA_4E95_A074_46C9857F9AA8_.wvu.FilterData" localSheetId="0" hidden="1">'09'!$AS$3:$AS$59</definedName>
    <definedName name="Z_56259976_DF09_4CE2_8DAA_A0C222BB8CBF_.wvu.FilterData" localSheetId="0" hidden="1">'09'!$AS$3:$AS$60</definedName>
    <definedName name="Z_57CAC740_BF78_423E_A0F9_30B02FAA704E_.wvu.FilterData" localSheetId="6" hidden="1">'03'!$AT$3:$AT$58</definedName>
    <definedName name="Z_57CAC740_BF78_423E_A0F9_30B02FAA704E_.wvu.FilterData" localSheetId="5" hidden="1">'04'!$AS$3:$AS$59</definedName>
    <definedName name="Z_57CAC740_BF78_423E_A0F9_30B02FAA704E_.wvu.FilterData" localSheetId="4" hidden="1">'05'!$AT$3:$AT$59</definedName>
    <definedName name="Z_57CAC740_BF78_423E_A0F9_30B02FAA704E_.wvu.FilterData" localSheetId="3" hidden="1">'06'!$AS$3:$AS$59</definedName>
    <definedName name="Z_57CAC740_BF78_423E_A0F9_30B02FAA704E_.wvu.FilterData" localSheetId="1" hidden="1">'08'!$AT$3:$AT$59</definedName>
    <definedName name="Z_57CAC740_BF78_423E_A0F9_30B02FAA704E_.wvu.FilterData" localSheetId="0" hidden="1">'09'!$AS$3:$AS$59</definedName>
    <definedName name="Z_58062B18_AC4D_462B_A403_F7755CA844B7_.wvu.FilterData" localSheetId="8" hidden="1">'01'!$AT$3:$AT$51</definedName>
    <definedName name="Z_58062B18_AC4D_462B_A403_F7755CA844B7_.wvu.FilterData" localSheetId="7" hidden="1">'02'!$AQ$3:$AQ$62</definedName>
    <definedName name="Z_58062B18_AC4D_462B_A403_F7755CA844B7_.wvu.FilterData" localSheetId="6" hidden="1">'03'!$AT$3:$AT$58</definedName>
    <definedName name="Z_58062B18_AC4D_462B_A403_F7755CA844B7_.wvu.FilterData" localSheetId="5" hidden="1">'04'!$AS$3:$AS$59</definedName>
    <definedName name="Z_58062B18_AC4D_462B_A403_F7755CA844B7_.wvu.FilterData" localSheetId="4" hidden="1">'05'!$AT$3:$AT$59</definedName>
    <definedName name="Z_58062B18_AC4D_462B_A403_F7755CA844B7_.wvu.FilterData" localSheetId="3" hidden="1">'06'!$AS$3:$AS$59</definedName>
    <definedName name="Z_58062B18_AC4D_462B_A403_F7755CA844B7_.wvu.FilterData" localSheetId="1" hidden="1">'08'!$AT$3:$AT$59</definedName>
    <definedName name="Z_58062B18_AC4D_462B_A403_F7755CA844B7_.wvu.FilterData" localSheetId="0" hidden="1">'09'!$AS$3:$AS$59</definedName>
    <definedName name="Z_5A6B0A9B_1CD0_47C1_9FAD_924E899F0407_.wvu.FilterData" localSheetId="8" hidden="1">'01'!$AT$3:$AT$51</definedName>
    <definedName name="Z_5A6B0A9B_1CD0_47C1_9FAD_924E899F0407_.wvu.FilterData" localSheetId="7" hidden="1">'02'!$AQ$3:$AQ$62</definedName>
    <definedName name="Z_5A6B0A9B_1CD0_47C1_9FAD_924E899F0407_.wvu.FilterData" localSheetId="6" hidden="1">'03'!$AT$3:$AT$58</definedName>
    <definedName name="Z_5A6B0A9B_1CD0_47C1_9FAD_924E899F0407_.wvu.FilterData" localSheetId="5" hidden="1">'04'!$AS$3:$AS$59</definedName>
    <definedName name="Z_5A6B0A9B_1CD0_47C1_9FAD_924E899F0407_.wvu.FilterData" localSheetId="4" hidden="1">'05'!$AT$3:$AT$59</definedName>
    <definedName name="Z_5A6B0A9B_1CD0_47C1_9FAD_924E899F0407_.wvu.FilterData" localSheetId="3" hidden="1">'06'!$AS$3:$AS$59</definedName>
    <definedName name="Z_5A6B0A9B_1CD0_47C1_9FAD_924E899F0407_.wvu.FilterData" localSheetId="1" hidden="1">'08'!$AT$3:$AT$59</definedName>
    <definedName name="Z_5A6B0A9B_1CD0_47C1_9FAD_924E899F0407_.wvu.FilterData" localSheetId="0" hidden="1">'09'!$AS$3:$AS$59</definedName>
    <definedName name="Z_5B2AC922_A8F4_4D47_9EC8_833EB954F945_.wvu.FilterData" localSheetId="4" hidden="1">'05'!$AT$3:$AT$60</definedName>
    <definedName name="Z_5B2AC922_A8F4_4D47_9EC8_833EB954F945_.wvu.FilterData" localSheetId="3" hidden="1">'06'!$AS$3:$AS$60</definedName>
    <definedName name="Z_5B2AC922_A8F4_4D47_9EC8_833EB954F945_.wvu.FilterData" localSheetId="1" hidden="1">'08'!$AT$3:$AT$60</definedName>
    <definedName name="Z_5B2AC922_A8F4_4D47_9EC8_833EB954F945_.wvu.FilterData" localSheetId="0" hidden="1">'09'!$AS$3:$AS$60</definedName>
    <definedName name="Z_5B4000BF_7CAF_4CC3_ACBC_3E99C0B6C030_.wvu.FilterData" localSheetId="8" hidden="1">'01'!$AT$3:$AT$51</definedName>
    <definedName name="Z_5B4000BF_7CAF_4CC3_ACBC_3E99C0B6C030_.wvu.FilterData" localSheetId="7" hidden="1">'02'!$AQ$3:$AQ$62</definedName>
    <definedName name="Z_5B4000BF_7CAF_4CC3_ACBC_3E99C0B6C030_.wvu.FilterData" localSheetId="6" hidden="1">'03'!$AT$3:$AT$58</definedName>
    <definedName name="Z_5B4000BF_7CAF_4CC3_ACBC_3E99C0B6C030_.wvu.FilterData" localSheetId="5" hidden="1">'04'!$AS$3:$AS$59</definedName>
    <definedName name="Z_5B4000BF_7CAF_4CC3_ACBC_3E99C0B6C030_.wvu.FilterData" localSheetId="4" hidden="1">'05'!$AT$3:$AT$59</definedName>
    <definedName name="Z_5B4000BF_7CAF_4CC3_ACBC_3E99C0B6C030_.wvu.FilterData" localSheetId="3" hidden="1">'06'!$AS$3:$AS$59</definedName>
    <definedName name="Z_5B4000BF_7CAF_4CC3_ACBC_3E99C0B6C030_.wvu.FilterData" localSheetId="1" hidden="1">'08'!$AT$3:$AT$59</definedName>
    <definedName name="Z_5B4000BF_7CAF_4CC3_ACBC_3E99C0B6C030_.wvu.FilterData" localSheetId="0" hidden="1">'09'!$AS$3:$AS$59</definedName>
    <definedName name="Z_5C6D73C1_F2E2_49D2_AD43_8F14AC6E0902_.wvu.FilterData" localSheetId="8" hidden="1">'01'!$AT$3:$AT$51</definedName>
    <definedName name="Z_5C6D73C1_F2E2_49D2_AD43_8F14AC6E0902_.wvu.FilterData" localSheetId="6" hidden="1">'03'!$AT$3:$AT$58</definedName>
    <definedName name="Z_5C6D73C1_F2E2_49D2_AD43_8F14AC6E0902_.wvu.FilterData" localSheetId="5" hidden="1">'04'!$AS$3:$AS$59</definedName>
    <definedName name="Z_5C6D73C1_F2E2_49D2_AD43_8F14AC6E0902_.wvu.FilterData" localSheetId="4" hidden="1">'05'!$AT$3:$AT$59</definedName>
    <definedName name="Z_5C6D73C1_F2E2_49D2_AD43_8F14AC6E0902_.wvu.FilterData" localSheetId="3" hidden="1">'06'!$AS$3:$AS$59</definedName>
    <definedName name="Z_5C6D73C1_F2E2_49D2_AD43_8F14AC6E0902_.wvu.FilterData" localSheetId="1" hidden="1">'08'!$AT$3:$AT$59</definedName>
    <definedName name="Z_5C6D73C1_F2E2_49D2_AD43_8F14AC6E0902_.wvu.FilterData" localSheetId="0" hidden="1">'09'!$AS$3:$AS$59</definedName>
    <definedName name="Z_5DBD6343_4A9F_4795_BD4E_219BC770990A_.wvu.FilterData" localSheetId="1" hidden="1">'08'!$AT$3:$AT$60</definedName>
    <definedName name="Z_5DBD6343_4A9F_4795_BD4E_219BC770990A_.wvu.FilterData" localSheetId="0" hidden="1">'09'!$AS$3:$AS$60</definedName>
    <definedName name="Z_5E967C21_16C1_4F94_AAB9_63F221B8905B_.wvu.FilterData" localSheetId="8" hidden="1">'01'!$AT$3:$AT$51</definedName>
    <definedName name="Z_5E967C21_16C1_4F94_AAB9_63F221B8905B_.wvu.FilterData" localSheetId="7" hidden="1">'02'!$AQ$3:$AQ$62</definedName>
    <definedName name="Z_5E967C21_16C1_4F94_AAB9_63F221B8905B_.wvu.FilterData" localSheetId="6" hidden="1">'03'!$AT$3:$AT$58</definedName>
    <definedName name="Z_5E967C21_16C1_4F94_AAB9_63F221B8905B_.wvu.FilterData" localSheetId="5" hidden="1">'04'!$AS$3:$AS$59</definedName>
    <definedName name="Z_5E967C21_16C1_4F94_AAB9_63F221B8905B_.wvu.FilterData" localSheetId="4" hidden="1">'05'!$AT$3:$AT$59</definedName>
    <definedName name="Z_5E967C21_16C1_4F94_AAB9_63F221B8905B_.wvu.FilterData" localSheetId="3" hidden="1">'06'!$AS$3:$AS$59</definedName>
    <definedName name="Z_5E967C21_16C1_4F94_AAB9_63F221B8905B_.wvu.FilterData" localSheetId="1" hidden="1">'08'!$AT$3:$AT$59</definedName>
    <definedName name="Z_5E967C21_16C1_4F94_AAB9_63F221B8905B_.wvu.FilterData" localSheetId="0" hidden="1">'09'!$AS$3:$AS$59</definedName>
    <definedName name="Z_5F5DEAF7_E05C_4656_8708_BD2D73457E70_.wvu.FilterData" localSheetId="7" hidden="1">'02'!$AQ$3:$AQ$62</definedName>
    <definedName name="Z_602B4C1A_AEC1_4FB1_9695_26E813B8B8CD_.wvu.FilterData" localSheetId="1" hidden="1">'08'!$AT$3:$AT$60</definedName>
    <definedName name="Z_602B4C1A_AEC1_4FB1_9695_26E813B8B8CD_.wvu.FilterData" localSheetId="0" hidden="1">'09'!$AS$3:$AS$60</definedName>
    <definedName name="Z_6071E993_DDF7_4362_B524_105DE8161057_.wvu.FilterData" localSheetId="8" hidden="1">'01'!$AT$3:$AT$51</definedName>
    <definedName name="Z_6071E993_DDF7_4362_B524_105DE8161057_.wvu.FilterData" localSheetId="6" hidden="1">'03'!$AT$3:$AT$58</definedName>
    <definedName name="Z_6071E993_DDF7_4362_B524_105DE8161057_.wvu.FilterData" localSheetId="5" hidden="1">'04'!$AS$3:$AS$59</definedName>
    <definedName name="Z_6071E993_DDF7_4362_B524_105DE8161057_.wvu.FilterData" localSheetId="4" hidden="1">'05'!$AT$3:$AT$59</definedName>
    <definedName name="Z_6071E993_DDF7_4362_B524_105DE8161057_.wvu.FilterData" localSheetId="3" hidden="1">'06'!$AS$3:$AS$59</definedName>
    <definedName name="Z_6071E993_DDF7_4362_B524_105DE8161057_.wvu.FilterData" localSheetId="1" hidden="1">'08'!$AT$3:$AT$59</definedName>
    <definedName name="Z_6071E993_DDF7_4362_B524_105DE8161057_.wvu.FilterData" localSheetId="0" hidden="1">'09'!$AS$3:$AS$59</definedName>
    <definedName name="Z_60B69D7E_ABFD_4E46_998F_6572ECE8FCCF_.wvu.FilterData" localSheetId="8" hidden="1">'01'!$AT$3:$AT$51</definedName>
    <definedName name="Z_60B69D7E_ABFD_4E46_998F_6572ECE8FCCF_.wvu.FilterData" localSheetId="7" hidden="1">'02'!$AQ$3:$AQ$62</definedName>
    <definedName name="Z_60B69D7E_ABFD_4E46_998F_6572ECE8FCCF_.wvu.FilterData" localSheetId="6" hidden="1">'03'!$AT$3:$AT$58</definedName>
    <definedName name="Z_60B69D7E_ABFD_4E46_998F_6572ECE8FCCF_.wvu.FilterData" localSheetId="5" hidden="1">'04'!$AS$3:$AS$59</definedName>
    <definedName name="Z_60B69D7E_ABFD_4E46_998F_6572ECE8FCCF_.wvu.FilterData" localSheetId="4" hidden="1">'05'!$AT$3:$AT$59</definedName>
    <definedName name="Z_60B69D7E_ABFD_4E46_998F_6572ECE8FCCF_.wvu.FilterData" localSheetId="3" hidden="1">'06'!$AS$3:$AS$59</definedName>
    <definedName name="Z_60B69D7E_ABFD_4E46_998F_6572ECE8FCCF_.wvu.FilterData" localSheetId="1" hidden="1">'08'!$AT$3:$AT$59</definedName>
    <definedName name="Z_60B69D7E_ABFD_4E46_998F_6572ECE8FCCF_.wvu.FilterData" localSheetId="0" hidden="1">'09'!$AS$3:$AS$59</definedName>
    <definedName name="Z_61A23283_D44E_44D3_B16D_A3D9B246AF63_.wvu.FilterData" localSheetId="3" hidden="1">'06'!$AS$3:$AS$60</definedName>
    <definedName name="Z_61E5895A_B129_4195_AE0F_3A18F5A9ECD5_.wvu.FilterData" localSheetId="8" hidden="1">'01'!$AT$3:$AT$51</definedName>
    <definedName name="Z_61E5895A_B129_4195_AE0F_3A18F5A9ECD5_.wvu.FilterData" localSheetId="6" hidden="1">'03'!$AT$3:$AT$58</definedName>
    <definedName name="Z_61E5895A_B129_4195_AE0F_3A18F5A9ECD5_.wvu.FilterData" localSheetId="5" hidden="1">'04'!$AS$3:$AS$59</definedName>
    <definedName name="Z_61E5895A_B129_4195_AE0F_3A18F5A9ECD5_.wvu.FilterData" localSheetId="4" hidden="1">'05'!$AT$3:$AT$59</definedName>
    <definedName name="Z_61E5895A_B129_4195_AE0F_3A18F5A9ECD5_.wvu.FilterData" localSheetId="3" hidden="1">'06'!$AS$3:$AS$59</definedName>
    <definedName name="Z_61E5895A_B129_4195_AE0F_3A18F5A9ECD5_.wvu.FilterData" localSheetId="1" hidden="1">'08'!$AT$3:$AT$59</definedName>
    <definedName name="Z_61E5895A_B129_4195_AE0F_3A18F5A9ECD5_.wvu.FilterData" localSheetId="0" hidden="1">'09'!$AS$3:$AS$59</definedName>
    <definedName name="Z_6221F925_CBE5_46D9_AEEC_64D2BFF20D28_.wvu.FilterData" localSheetId="8" hidden="1">'01'!$AT$3:$AT$51</definedName>
    <definedName name="Z_6221F925_CBE5_46D9_AEEC_64D2BFF20D28_.wvu.FilterData" localSheetId="6" hidden="1">'03'!$AT$3:$AT$58</definedName>
    <definedName name="Z_6221F925_CBE5_46D9_AEEC_64D2BFF20D28_.wvu.FilterData" localSheetId="5" hidden="1">'04'!$AS$3:$AS$59</definedName>
    <definedName name="Z_6221F925_CBE5_46D9_AEEC_64D2BFF20D28_.wvu.FilterData" localSheetId="4" hidden="1">'05'!$AT$3:$AT$59</definedName>
    <definedName name="Z_6221F925_CBE5_46D9_AEEC_64D2BFF20D28_.wvu.FilterData" localSheetId="3" hidden="1">'06'!$AS$3:$AS$59</definedName>
    <definedName name="Z_6221F925_CBE5_46D9_AEEC_64D2BFF20D28_.wvu.FilterData" localSheetId="1" hidden="1">'08'!$AT$3:$AT$59</definedName>
    <definedName name="Z_6221F925_CBE5_46D9_AEEC_64D2BFF20D28_.wvu.FilterData" localSheetId="0" hidden="1">'09'!$AS$3:$AS$59</definedName>
    <definedName name="Z_62467384_E819_4657_9480_765C202591DB_.wvu.FilterData" localSheetId="8" hidden="1">'01'!$AT$3:$AT$51</definedName>
    <definedName name="Z_62467384_E819_4657_9480_765C202591DB_.wvu.FilterData" localSheetId="7" hidden="1">'02'!$AQ$3:$AQ$62</definedName>
    <definedName name="Z_62467384_E819_4657_9480_765C202591DB_.wvu.FilterData" localSheetId="6" hidden="1">'03'!$AT$3:$AT$58</definedName>
    <definedName name="Z_62467384_E819_4657_9480_765C202591DB_.wvu.FilterData" localSheetId="5" hidden="1">'04'!$AS$3:$AS$59</definedName>
    <definedName name="Z_62467384_E819_4657_9480_765C202591DB_.wvu.FilterData" localSheetId="4" hidden="1">'05'!$AT$3:$AT$59</definedName>
    <definedName name="Z_62467384_E819_4657_9480_765C202591DB_.wvu.FilterData" localSheetId="3" hidden="1">'06'!$AS$3:$AS$59</definedName>
    <definedName name="Z_62467384_E819_4657_9480_765C202591DB_.wvu.FilterData" localSheetId="1" hidden="1">'08'!$AT$3:$AT$59</definedName>
    <definedName name="Z_62467384_E819_4657_9480_765C202591DB_.wvu.FilterData" localSheetId="0" hidden="1">'09'!$AS$3:$AS$59</definedName>
    <definedName name="Z_633689FB_FDF5_4727_8A30_5A86E116CFAA_.wvu.FilterData" localSheetId="5" hidden="1">'04'!$AS$3:$AS$59</definedName>
    <definedName name="Z_643BAC94_C305_430A_A796_81CB5FC1F74A_.wvu.FilterData" localSheetId="8" hidden="1">'01'!$AT$3:$AT$51</definedName>
    <definedName name="Z_643BAC94_C305_430A_A796_81CB5FC1F74A_.wvu.FilterData" localSheetId="7" hidden="1">'02'!$AQ$3:$AQ$62</definedName>
    <definedName name="Z_643BAC94_C305_430A_A796_81CB5FC1F74A_.wvu.FilterData" localSheetId="6" hidden="1">'03'!$AT$3:$AT$58</definedName>
    <definedName name="Z_643BAC94_C305_430A_A796_81CB5FC1F74A_.wvu.FilterData" localSheetId="5" hidden="1">'04'!$AS$3:$AS$59</definedName>
    <definedName name="Z_643BAC94_C305_430A_A796_81CB5FC1F74A_.wvu.FilterData" localSheetId="4" hidden="1">'05'!$AT$3:$AT$59</definedName>
    <definedName name="Z_643BAC94_C305_430A_A796_81CB5FC1F74A_.wvu.FilterData" localSheetId="3" hidden="1">'06'!$AS$3:$AS$59</definedName>
    <definedName name="Z_643BAC94_C305_430A_A796_81CB5FC1F74A_.wvu.FilterData" localSheetId="1" hidden="1">'08'!$AT$3:$AT$59</definedName>
    <definedName name="Z_643BAC94_C305_430A_A796_81CB5FC1F74A_.wvu.FilterData" localSheetId="0" hidden="1">'09'!$AS$3:$AS$59</definedName>
    <definedName name="Z_649C3E11_9327_466E_B975_F8CA46665896_.wvu.FilterData" localSheetId="0" hidden="1">'09'!$AS$3:$AS$60</definedName>
    <definedName name="Z_658ECF5A_8992_4D48_8472_14B444767F00_.wvu.FilterData" localSheetId="8" hidden="1">'01'!$AT$3:$AT$51</definedName>
    <definedName name="Z_658ECF5A_8992_4D48_8472_14B444767F00_.wvu.FilterData" localSheetId="7" hidden="1">'02'!$AQ$3:$AQ$62</definedName>
    <definedName name="Z_658ECF5A_8992_4D48_8472_14B444767F00_.wvu.FilterData" localSheetId="6" hidden="1">'03'!$AT$3:$AT$58</definedName>
    <definedName name="Z_658ECF5A_8992_4D48_8472_14B444767F00_.wvu.FilterData" localSheetId="5" hidden="1">'04'!$AS$3:$AS$59</definedName>
    <definedName name="Z_658ECF5A_8992_4D48_8472_14B444767F00_.wvu.FilterData" localSheetId="4" hidden="1">'05'!$AT$3:$AT$59</definedName>
    <definedName name="Z_658ECF5A_8992_4D48_8472_14B444767F00_.wvu.FilterData" localSheetId="3" hidden="1">'06'!$AS$3:$AS$59</definedName>
    <definedName name="Z_658ECF5A_8992_4D48_8472_14B444767F00_.wvu.FilterData" localSheetId="1" hidden="1">'08'!$AT$3:$AT$59</definedName>
    <definedName name="Z_658ECF5A_8992_4D48_8472_14B444767F00_.wvu.FilterData" localSheetId="0" hidden="1">'09'!$AS$3:$AS$59</definedName>
    <definedName name="Z_66337217_02B1_4240_80F7_55DDC70FDAE3_.wvu.FilterData" localSheetId="4" hidden="1">'05'!$AT$3:$AT$60</definedName>
    <definedName name="Z_66337217_02B1_4240_80F7_55DDC70FDAE3_.wvu.FilterData" localSheetId="3" hidden="1">'06'!$AS$3:$AS$60</definedName>
    <definedName name="Z_66337217_02B1_4240_80F7_55DDC70FDAE3_.wvu.FilterData" localSheetId="1" hidden="1">'08'!$AT$3:$AT$60</definedName>
    <definedName name="Z_66337217_02B1_4240_80F7_55DDC70FDAE3_.wvu.FilterData" localSheetId="0" hidden="1">'09'!$AS$3:$AS$60</definedName>
    <definedName name="Z_67D858BE_767A_499E_A563_2F37637BD682_.wvu.FilterData" localSheetId="1" hidden="1">'08'!$AT$3:$AT$60</definedName>
    <definedName name="Z_67D858BE_767A_499E_A563_2F37637BD682_.wvu.FilterData" localSheetId="0" hidden="1">'09'!$AS$3:$AS$60</definedName>
    <definedName name="Z_68C06395_9A22_4FBB_A0B9_4E8DEAAD0BF0_.wvu.FilterData" localSheetId="6" hidden="1">'03'!$AT$3:$AT$58</definedName>
    <definedName name="Z_68C06395_9A22_4FBB_A0B9_4E8DEAAD0BF0_.wvu.FilterData" localSheetId="5" hidden="1">'04'!$AS$3:$AS$59</definedName>
    <definedName name="Z_68C06395_9A22_4FBB_A0B9_4E8DEAAD0BF0_.wvu.FilterData" localSheetId="4" hidden="1">'05'!$AT$3:$AT$59</definedName>
    <definedName name="Z_68C06395_9A22_4FBB_A0B9_4E8DEAAD0BF0_.wvu.FilterData" localSheetId="3" hidden="1">'06'!$AS$3:$AS$59</definedName>
    <definedName name="Z_68C06395_9A22_4FBB_A0B9_4E8DEAAD0BF0_.wvu.FilterData" localSheetId="1" hidden="1">'08'!$AT$3:$AT$59</definedName>
    <definedName name="Z_68C06395_9A22_4FBB_A0B9_4E8DEAAD0BF0_.wvu.FilterData" localSheetId="0" hidden="1">'09'!$AS$3:$AS$59</definedName>
    <definedName name="Z_68EE8156_446E_4135_9511_4F4EA69733FE_.wvu.FilterData" localSheetId="1" hidden="1">'08'!$AT$3:$AT$60</definedName>
    <definedName name="Z_68EE8156_446E_4135_9511_4F4EA69733FE_.wvu.FilterData" localSheetId="0" hidden="1">'09'!$AS$3:$AS$60</definedName>
    <definedName name="Z_6928FE2D_40E7_46B0_A497_E5343311C9CC_.wvu.FilterData" localSheetId="8" hidden="1">'01'!$AT$3:$AT$51</definedName>
    <definedName name="Z_6928FE2D_40E7_46B0_A497_E5343311C9CC_.wvu.FilterData" localSheetId="7" hidden="1">'02'!$AQ$3:$AQ$62</definedName>
    <definedName name="Z_6928FE2D_40E7_46B0_A497_E5343311C9CC_.wvu.FilterData" localSheetId="6" hidden="1">'03'!$AT$3:$AT$58</definedName>
    <definedName name="Z_6928FE2D_40E7_46B0_A497_E5343311C9CC_.wvu.FilterData" localSheetId="5" hidden="1">'04'!$AS$3:$AS$59</definedName>
    <definedName name="Z_6928FE2D_40E7_46B0_A497_E5343311C9CC_.wvu.FilterData" localSheetId="4" hidden="1">'05'!$AT$3:$AT$59</definedName>
    <definedName name="Z_6928FE2D_40E7_46B0_A497_E5343311C9CC_.wvu.FilterData" localSheetId="3" hidden="1">'06'!$AS$3:$AS$59</definedName>
    <definedName name="Z_6928FE2D_40E7_46B0_A497_E5343311C9CC_.wvu.FilterData" localSheetId="1" hidden="1">'08'!$AT$3:$AT$59</definedName>
    <definedName name="Z_6928FE2D_40E7_46B0_A497_E5343311C9CC_.wvu.FilterData" localSheetId="0" hidden="1">'09'!$AS$3:$AS$59</definedName>
    <definedName name="Z_69B13D60_CF21_4086_85B2_B0D2DE525107_.wvu.FilterData" localSheetId="8" hidden="1">'01'!$AT$3:$AT$51</definedName>
    <definedName name="Z_69B13D60_CF21_4086_85B2_B0D2DE525107_.wvu.FilterData" localSheetId="7" hidden="1">'02'!$AQ$3:$AQ$62</definedName>
    <definedName name="Z_69B13D60_CF21_4086_85B2_B0D2DE525107_.wvu.FilterData" localSheetId="6" hidden="1">'03'!$AT$3:$AT$58</definedName>
    <definedName name="Z_69B13D60_CF21_4086_85B2_B0D2DE525107_.wvu.FilterData" localSheetId="5" hidden="1">'04'!$AS$3:$AS$59</definedName>
    <definedName name="Z_69B13D60_CF21_4086_85B2_B0D2DE525107_.wvu.FilterData" localSheetId="4" hidden="1">'05'!$AT$3:$AT$59</definedName>
    <definedName name="Z_69B13D60_CF21_4086_85B2_B0D2DE525107_.wvu.FilterData" localSheetId="3" hidden="1">'06'!$AS$3:$AS$59</definedName>
    <definedName name="Z_69B13D60_CF21_4086_85B2_B0D2DE525107_.wvu.FilterData" localSheetId="1" hidden="1">'08'!$AT$3:$AT$59</definedName>
    <definedName name="Z_69B13D60_CF21_4086_85B2_B0D2DE525107_.wvu.FilterData" localSheetId="0" hidden="1">'09'!$AS$3:$AS$59</definedName>
    <definedName name="Z_6B16B012_3F5D_4842_89FB_C55ADEDA4EB0_.wvu.FilterData" localSheetId="1" hidden="1">'08'!$AT$3:$AT$60</definedName>
    <definedName name="Z_6B16B012_3F5D_4842_89FB_C55ADEDA4EB0_.wvu.FilterData" localSheetId="0" hidden="1">'09'!$AS$3:$AS$60</definedName>
    <definedName name="Z_6BFDFA16_1594_41F7_BB4B_64CC35D76129_.wvu.FilterData" localSheetId="8" hidden="1">'01'!$AT$3:$AT$51</definedName>
    <definedName name="Z_6BFDFA16_1594_41F7_BB4B_64CC35D76129_.wvu.FilterData" localSheetId="7" hidden="1">'02'!$AQ$3:$AQ$62</definedName>
    <definedName name="Z_6BFDFA16_1594_41F7_BB4B_64CC35D76129_.wvu.FilterData" localSheetId="6" hidden="1">'03'!$AT$3:$AT$58</definedName>
    <definedName name="Z_6BFDFA16_1594_41F7_BB4B_64CC35D76129_.wvu.FilterData" localSheetId="5" hidden="1">'04'!$AS$3:$AS$59</definedName>
    <definedName name="Z_6BFDFA16_1594_41F7_BB4B_64CC35D76129_.wvu.FilterData" localSheetId="4" hidden="1">'05'!$AT$3:$AT$59</definedName>
    <definedName name="Z_6BFDFA16_1594_41F7_BB4B_64CC35D76129_.wvu.FilterData" localSheetId="3" hidden="1">'06'!$AS$3:$AS$59</definedName>
    <definedName name="Z_6BFDFA16_1594_41F7_BB4B_64CC35D76129_.wvu.FilterData" localSheetId="1" hidden="1">'08'!$AT$3:$AT$59</definedName>
    <definedName name="Z_6BFDFA16_1594_41F7_BB4B_64CC35D76129_.wvu.FilterData" localSheetId="0" hidden="1">'09'!$AS$3:$AS$59</definedName>
    <definedName name="Z_717B38AA_6153_44E4_9256_DCAD48B6D79F_.wvu.FilterData" localSheetId="8" hidden="1">'01'!$AT$3:$AT$51</definedName>
    <definedName name="Z_717B38AA_6153_44E4_9256_DCAD48B6D79F_.wvu.FilterData" localSheetId="7" hidden="1">'02'!$AQ$3:$AQ$62</definedName>
    <definedName name="Z_717B38AA_6153_44E4_9256_DCAD48B6D79F_.wvu.FilterData" localSheetId="6" hidden="1">'03'!$AT$3:$AT$58</definedName>
    <definedName name="Z_717B38AA_6153_44E4_9256_DCAD48B6D79F_.wvu.FilterData" localSheetId="5" hidden="1">'04'!$AS$3:$AS$59</definedName>
    <definedName name="Z_717B38AA_6153_44E4_9256_DCAD48B6D79F_.wvu.FilterData" localSheetId="4" hidden="1">'05'!$AT$3:$AT$59</definedName>
    <definedName name="Z_717B38AA_6153_44E4_9256_DCAD48B6D79F_.wvu.FilterData" localSheetId="3" hidden="1">'06'!$AS$3:$AS$59</definedName>
    <definedName name="Z_717B38AA_6153_44E4_9256_DCAD48B6D79F_.wvu.FilterData" localSheetId="1" hidden="1">'08'!$AT$3:$AT$59</definedName>
    <definedName name="Z_717B38AA_6153_44E4_9256_DCAD48B6D79F_.wvu.FilterData" localSheetId="0" hidden="1">'09'!$AS$3:$AS$59</definedName>
    <definedName name="Z_71DE3D5D_F419_453D_98A7_1BD5BA752329_.wvu.FilterData" localSheetId="8" hidden="1">'01'!$AT$3:$AT$51</definedName>
    <definedName name="Z_71DE3D5D_F419_453D_98A7_1BD5BA752329_.wvu.FilterData" localSheetId="7" hidden="1">'02'!$AQ$3:$AQ$62</definedName>
    <definedName name="Z_71DE3D5D_F419_453D_98A7_1BD5BA752329_.wvu.FilterData" localSheetId="6" hidden="1">'03'!$AT$3:$AT$58</definedName>
    <definedName name="Z_71DE3D5D_F419_453D_98A7_1BD5BA752329_.wvu.FilterData" localSheetId="5" hidden="1">'04'!$AS$3:$AS$59</definedName>
    <definedName name="Z_71DE3D5D_F419_453D_98A7_1BD5BA752329_.wvu.FilterData" localSheetId="4" hidden="1">'05'!$AT$3:$AT$59</definedName>
    <definedName name="Z_71DE3D5D_F419_453D_98A7_1BD5BA752329_.wvu.FilterData" localSheetId="3" hidden="1">'06'!$AS$3:$AS$59</definedName>
    <definedName name="Z_71DE3D5D_F419_453D_98A7_1BD5BA752329_.wvu.FilterData" localSheetId="1" hidden="1">'08'!$AT$3:$AT$60</definedName>
    <definedName name="Z_71DE3D5D_F419_453D_98A7_1BD5BA752329_.wvu.FilterData" localSheetId="0" hidden="1">'09'!$AS$3:$AS$60</definedName>
    <definedName name="Z_73BAA3D5_65AE_4D0B_8275_D437CDF5F857_.wvu.FilterData" localSheetId="8" hidden="1">'01'!$AT$3:$AT$51</definedName>
    <definedName name="Z_73BAA3D5_65AE_4D0B_8275_D437CDF5F857_.wvu.FilterData" localSheetId="7" hidden="1">'02'!$AQ$3:$AQ$62</definedName>
    <definedName name="Z_73BAA3D5_65AE_4D0B_8275_D437CDF5F857_.wvu.FilterData" localSheetId="6" hidden="1">'03'!$AT$3:$AT$58</definedName>
    <definedName name="Z_73BAA3D5_65AE_4D0B_8275_D437CDF5F857_.wvu.FilterData" localSheetId="5" hidden="1">'04'!$AS$3:$AS$59</definedName>
    <definedName name="Z_73BAA3D5_65AE_4D0B_8275_D437CDF5F857_.wvu.FilterData" localSheetId="4" hidden="1">'05'!$AT$3:$AT$59</definedName>
    <definedName name="Z_73BAA3D5_65AE_4D0B_8275_D437CDF5F857_.wvu.FilterData" localSheetId="3" hidden="1">'06'!$AS$3:$AS$59</definedName>
    <definedName name="Z_73BAA3D5_65AE_4D0B_8275_D437CDF5F857_.wvu.FilterData" localSheetId="1" hidden="1">'08'!$AT$3:$AT$59</definedName>
    <definedName name="Z_73BAA3D5_65AE_4D0B_8275_D437CDF5F857_.wvu.FilterData" localSheetId="0" hidden="1">'09'!$AS$3:$AS$59</definedName>
    <definedName name="Z_7431B14B_BF7E_4E7E_8B49_ED563FD2814B_.wvu.FilterData" localSheetId="3" hidden="1">'06'!$AS$3:$AS$60</definedName>
    <definedName name="Z_74C4DE79_5946_4E91_93D5_1728C915FE5B_.wvu.FilterData" localSheetId="1" hidden="1">'08'!$AT$3:$AT$60</definedName>
    <definedName name="Z_74C4DE79_5946_4E91_93D5_1728C915FE5B_.wvu.FilterData" localSheetId="0" hidden="1">'09'!$AS$3:$AS$60</definedName>
    <definedName name="Z_755376F3_4FDC_409F_9AFA_A40F2A89C0F2_.wvu.FilterData" localSheetId="8" hidden="1">'01'!$AT$3:$AT$51</definedName>
    <definedName name="Z_755376F3_4FDC_409F_9AFA_A40F2A89C0F2_.wvu.FilterData" localSheetId="6" hidden="1">'03'!$AT$3:$AT$58</definedName>
    <definedName name="Z_755376F3_4FDC_409F_9AFA_A40F2A89C0F2_.wvu.FilterData" localSheetId="5" hidden="1">'04'!$AS$3:$AS$59</definedName>
    <definedName name="Z_755376F3_4FDC_409F_9AFA_A40F2A89C0F2_.wvu.FilterData" localSheetId="4" hidden="1">'05'!$AT$3:$AT$59</definedName>
    <definedName name="Z_755376F3_4FDC_409F_9AFA_A40F2A89C0F2_.wvu.FilterData" localSheetId="3" hidden="1">'06'!$AS$3:$AS$59</definedName>
    <definedName name="Z_755376F3_4FDC_409F_9AFA_A40F2A89C0F2_.wvu.FilterData" localSheetId="1" hidden="1">'08'!$AT$3:$AT$59</definedName>
    <definedName name="Z_755376F3_4FDC_409F_9AFA_A40F2A89C0F2_.wvu.FilterData" localSheetId="0" hidden="1">'09'!$AS$3:$AS$59</definedName>
    <definedName name="Z_773857F0_A878_4762_B38D_17FB809664FA_.wvu.FilterData" localSheetId="8" hidden="1">'01'!$AT$3:$AT$51</definedName>
    <definedName name="Z_773857F0_A878_4762_B38D_17FB809664FA_.wvu.FilterData" localSheetId="7" hidden="1">'02'!$AQ$3:$AQ$62</definedName>
    <definedName name="Z_773857F0_A878_4762_B38D_17FB809664FA_.wvu.FilterData" localSheetId="6" hidden="1">'03'!$AT$3:$AT$58</definedName>
    <definedName name="Z_773857F0_A878_4762_B38D_17FB809664FA_.wvu.FilterData" localSheetId="5" hidden="1">'04'!$AS$3:$AS$59</definedName>
    <definedName name="Z_773857F0_A878_4762_B38D_17FB809664FA_.wvu.FilterData" localSheetId="4" hidden="1">'05'!$AT$3:$AT$59</definedName>
    <definedName name="Z_773857F0_A878_4762_B38D_17FB809664FA_.wvu.FilterData" localSheetId="3" hidden="1">'06'!$AS$3:$AS$59</definedName>
    <definedName name="Z_773857F0_A878_4762_B38D_17FB809664FA_.wvu.FilterData" localSheetId="1" hidden="1">'08'!$AT$3:$AT$59</definedName>
    <definedName name="Z_773857F0_A878_4762_B38D_17FB809664FA_.wvu.FilterData" localSheetId="0" hidden="1">'09'!$AS$3:$AS$59</definedName>
    <definedName name="Z_7850142F_2BA4_4F3D_A63E_57BB8F724647_.wvu.FilterData" localSheetId="5" hidden="1">'04'!$AS$3:$AS$59</definedName>
    <definedName name="Z_7A99CCD3_E2BA_4D84_A519_4D444C9900EA_.wvu.FilterData" localSheetId="8" hidden="1">'01'!$AT$3:$AT$51</definedName>
    <definedName name="Z_7A99CCD3_E2BA_4D84_A519_4D444C9900EA_.wvu.FilterData" localSheetId="7" hidden="1">'02'!$AQ$3:$AQ$62</definedName>
    <definedName name="Z_7A99CCD3_E2BA_4D84_A519_4D444C9900EA_.wvu.FilterData" localSheetId="6" hidden="1">'03'!$AT$3:$AT$58</definedName>
    <definedName name="Z_7A99CCD3_E2BA_4D84_A519_4D444C9900EA_.wvu.FilterData" localSheetId="5" hidden="1">'04'!$AS$3:$AS$59</definedName>
    <definedName name="Z_7A99CCD3_E2BA_4D84_A519_4D444C9900EA_.wvu.FilterData" localSheetId="4" hidden="1">'05'!$AT$3:$AT$59</definedName>
    <definedName name="Z_7A99CCD3_E2BA_4D84_A519_4D444C9900EA_.wvu.FilterData" localSheetId="3" hidden="1">'06'!$AS$3:$AS$59</definedName>
    <definedName name="Z_7A99CCD3_E2BA_4D84_A519_4D444C9900EA_.wvu.FilterData" localSheetId="1" hidden="1">'08'!$AT$3:$AT$59</definedName>
    <definedName name="Z_7A99CCD3_E2BA_4D84_A519_4D444C9900EA_.wvu.FilterData" localSheetId="0" hidden="1">'09'!$AS$3:$AS$59</definedName>
    <definedName name="Z_7DDD1136_A2F2_40F2_9DC0_947B103EB4FC_.wvu.FilterData" localSheetId="8" hidden="1">'01'!$AT$3:$AT$51</definedName>
    <definedName name="Z_7DDD1136_A2F2_40F2_9DC0_947B103EB4FC_.wvu.FilterData" localSheetId="6" hidden="1">'03'!$AT$3:$AT$58</definedName>
    <definedName name="Z_7DDD1136_A2F2_40F2_9DC0_947B103EB4FC_.wvu.FilterData" localSheetId="5" hidden="1">'04'!$AS$3:$AS$59</definedName>
    <definedName name="Z_7DDD1136_A2F2_40F2_9DC0_947B103EB4FC_.wvu.FilterData" localSheetId="4" hidden="1">'05'!$AT$3:$AT$59</definedName>
    <definedName name="Z_7DDD1136_A2F2_40F2_9DC0_947B103EB4FC_.wvu.FilterData" localSheetId="3" hidden="1">'06'!$AS$3:$AS$59</definedName>
    <definedName name="Z_7DDD1136_A2F2_40F2_9DC0_947B103EB4FC_.wvu.FilterData" localSheetId="1" hidden="1">'08'!$AT$3:$AT$59</definedName>
    <definedName name="Z_7DDD1136_A2F2_40F2_9DC0_947B103EB4FC_.wvu.FilterData" localSheetId="0" hidden="1">'09'!$AS$3:$AS$59</definedName>
    <definedName name="Z_7F158070_FAEA_407E_9C96_99D456DF239F_.wvu.FilterData" localSheetId="1" hidden="1">'08'!$AT$3:$AT$60</definedName>
    <definedName name="Z_7F158070_FAEA_407E_9C96_99D456DF239F_.wvu.FilterData" localSheetId="0" hidden="1">'09'!$AS$3:$AS$60</definedName>
    <definedName name="Z_81F544CC_4F50_4D26_BF2D_08F39716157C_.wvu.FilterData" localSheetId="8" hidden="1">'01'!$AT$3:$AT$51</definedName>
    <definedName name="Z_81F544CC_4F50_4D26_BF2D_08F39716157C_.wvu.FilterData" localSheetId="7" hidden="1">'02'!$AQ$3:$AQ$62</definedName>
    <definedName name="Z_81F544CC_4F50_4D26_BF2D_08F39716157C_.wvu.FilterData" localSheetId="6" hidden="1">'03'!$AT$3:$AT$58</definedName>
    <definedName name="Z_81F544CC_4F50_4D26_BF2D_08F39716157C_.wvu.FilterData" localSheetId="5" hidden="1">'04'!$AS$3:$AS$59</definedName>
    <definedName name="Z_81F544CC_4F50_4D26_BF2D_08F39716157C_.wvu.FilterData" localSheetId="4" hidden="1">'05'!$AT$3:$AT$59</definedName>
    <definedName name="Z_81F544CC_4F50_4D26_BF2D_08F39716157C_.wvu.FilterData" localSheetId="3" hidden="1">'06'!$AS$3:$AS$59</definedName>
    <definedName name="Z_81F544CC_4F50_4D26_BF2D_08F39716157C_.wvu.FilterData" localSheetId="1" hidden="1">'08'!$AT$3:$AT$59</definedName>
    <definedName name="Z_81F544CC_4F50_4D26_BF2D_08F39716157C_.wvu.FilterData" localSheetId="0" hidden="1">'09'!$AS$3:$AS$59</definedName>
    <definedName name="Z_820A78A5_C2A5_458B_9404_6ED977075D80_.wvu.FilterData" localSheetId="0" hidden="1">'09'!$AS$3:$AS$60</definedName>
    <definedName name="Z_824AA967_FA34_4A92_A4F2_4B42C9F7C089_.wvu.FilterData" localSheetId="4" hidden="1">'05'!$AT$3:$AT$60</definedName>
    <definedName name="Z_824AA967_FA34_4A92_A4F2_4B42C9F7C089_.wvu.FilterData" localSheetId="3" hidden="1">'06'!$AS$3:$AS$60</definedName>
    <definedName name="Z_824AA967_FA34_4A92_A4F2_4B42C9F7C089_.wvu.FilterData" localSheetId="1" hidden="1">'08'!$AT$3:$AT$60</definedName>
    <definedName name="Z_824AA967_FA34_4A92_A4F2_4B42C9F7C089_.wvu.FilterData" localSheetId="0" hidden="1">'09'!$AS$3:$AS$60</definedName>
    <definedName name="Z_82A9D279_2426_4144_9424_E3671CD0239F_.wvu.FilterData" localSheetId="6" hidden="1">'03'!$AT$3:$AT$58</definedName>
    <definedName name="Z_82A9D279_2426_4144_9424_E3671CD0239F_.wvu.FilterData" localSheetId="5" hidden="1">'04'!$AS$3:$AS$59</definedName>
    <definedName name="Z_82A9D279_2426_4144_9424_E3671CD0239F_.wvu.FilterData" localSheetId="4" hidden="1">'05'!$AT$3:$AT$59</definedName>
    <definedName name="Z_82A9D279_2426_4144_9424_E3671CD0239F_.wvu.FilterData" localSheetId="3" hidden="1">'06'!$AS$3:$AS$59</definedName>
    <definedName name="Z_82A9D279_2426_4144_9424_E3671CD0239F_.wvu.FilterData" localSheetId="1" hidden="1">'08'!$AT$3:$AT$59</definedName>
    <definedName name="Z_82A9D279_2426_4144_9424_E3671CD0239F_.wvu.FilterData" localSheetId="0" hidden="1">'09'!$AS$3:$AS$59</definedName>
    <definedName name="Z_83B16275_55F3_4914_8B85_437900D81C4A_.wvu.FilterData" localSheetId="8" hidden="1">'01'!$AT$3:$AT$51</definedName>
    <definedName name="Z_83B16275_55F3_4914_8B85_437900D81C4A_.wvu.FilterData" localSheetId="7" hidden="1">'02'!$AQ$3:$AQ$62</definedName>
    <definedName name="Z_83B16275_55F3_4914_8B85_437900D81C4A_.wvu.FilterData" localSheetId="6" hidden="1">'03'!$AT$3:$AT$58</definedName>
    <definedName name="Z_83B16275_55F3_4914_8B85_437900D81C4A_.wvu.FilterData" localSheetId="5" hidden="1">'04'!$AS$3:$AS$59</definedName>
    <definedName name="Z_83B16275_55F3_4914_8B85_437900D81C4A_.wvu.FilterData" localSheetId="4" hidden="1">'05'!$AT$3:$AT$59</definedName>
    <definedName name="Z_83B16275_55F3_4914_8B85_437900D81C4A_.wvu.FilterData" localSheetId="3" hidden="1">'06'!$AS$3:$AS$59</definedName>
    <definedName name="Z_83B16275_55F3_4914_8B85_437900D81C4A_.wvu.FilterData" localSheetId="1" hidden="1">'08'!$AT$3:$AT$59</definedName>
    <definedName name="Z_83B16275_55F3_4914_8B85_437900D81C4A_.wvu.FilterData" localSheetId="0" hidden="1">'09'!$AS$3:$AS$59</definedName>
    <definedName name="Z_83D1524A_D0F1_41D8_99E1_31998FB2A4D3_.wvu.FilterData" localSheetId="8" hidden="1">'01'!$AT$3:$AT$51</definedName>
    <definedName name="Z_83D1524A_D0F1_41D8_99E1_31998FB2A4D3_.wvu.FilterData" localSheetId="7" hidden="1">'02'!$AQ$3:$AQ$62</definedName>
    <definedName name="Z_83D1524A_D0F1_41D8_99E1_31998FB2A4D3_.wvu.FilterData" localSheetId="6" hidden="1">'03'!$AT$3:$AT$58</definedName>
    <definedName name="Z_83D1524A_D0F1_41D8_99E1_31998FB2A4D3_.wvu.FilterData" localSheetId="5" hidden="1">'04'!$AS$3:$AS$59</definedName>
    <definedName name="Z_83D1524A_D0F1_41D8_99E1_31998FB2A4D3_.wvu.FilterData" localSheetId="4" hidden="1">'05'!$AT$3:$AT$59</definedName>
    <definedName name="Z_83D1524A_D0F1_41D8_99E1_31998FB2A4D3_.wvu.FilterData" localSheetId="3" hidden="1">'06'!$AS$3:$AS$59</definedName>
    <definedName name="Z_83D1524A_D0F1_41D8_99E1_31998FB2A4D3_.wvu.FilterData" localSheetId="1" hidden="1">'08'!$AT$3:$AT$59</definedName>
    <definedName name="Z_83D1524A_D0F1_41D8_99E1_31998FB2A4D3_.wvu.FilterData" localSheetId="0" hidden="1">'09'!$AS$3:$AS$59</definedName>
    <definedName name="Z_864A5C51_267D_4206_99C1_70DC6FC79D91_.wvu.FilterData" localSheetId="1" hidden="1">'08'!$AT$3:$AT$60</definedName>
    <definedName name="Z_864A5C51_267D_4206_99C1_70DC6FC79D91_.wvu.FilterData" localSheetId="0" hidden="1">'09'!$AS$3:$AS$60</definedName>
    <definedName name="Z_86EF2C75_FBE7_40AE_BEE8_ACF431CC0BEA_.wvu.FilterData" localSheetId="1" hidden="1">'08'!$AT$3:$AT$60</definedName>
    <definedName name="Z_86EF2C75_FBE7_40AE_BEE8_ACF431CC0BEA_.wvu.FilterData" localSheetId="0" hidden="1">'09'!$AS$3:$AS$60</definedName>
    <definedName name="Z_8B3BE74E_3890_4365_B5F9_70D2C502AC9F_.wvu.FilterData" localSheetId="8" hidden="1">'01'!$AT$3:$AT$51</definedName>
    <definedName name="Z_8B3BE74E_3890_4365_B5F9_70D2C502AC9F_.wvu.FilterData" localSheetId="7" hidden="1">'02'!$AQ$3:$AQ$62</definedName>
    <definedName name="Z_8B3BE74E_3890_4365_B5F9_70D2C502AC9F_.wvu.FilterData" localSheetId="6" hidden="1">'03'!$AT$3:$AT$58</definedName>
    <definedName name="Z_8B3BE74E_3890_4365_B5F9_70D2C502AC9F_.wvu.FilterData" localSheetId="5" hidden="1">'04'!$AS$3:$AS$59</definedName>
    <definedName name="Z_8B3BE74E_3890_4365_B5F9_70D2C502AC9F_.wvu.FilterData" localSheetId="4" hidden="1">'05'!$AT$3:$AT$59</definedName>
    <definedName name="Z_8B3BE74E_3890_4365_B5F9_70D2C502AC9F_.wvu.FilterData" localSheetId="3" hidden="1">'06'!$AS$3:$AS$59</definedName>
    <definedName name="Z_8B3BE74E_3890_4365_B5F9_70D2C502AC9F_.wvu.FilterData" localSheetId="1" hidden="1">'08'!$AT$3:$AT$59</definedName>
    <definedName name="Z_8B3BE74E_3890_4365_B5F9_70D2C502AC9F_.wvu.FilterData" localSheetId="0" hidden="1">'09'!$AS$3:$AS$59</definedName>
    <definedName name="Z_8CC98950_C543_40F1_8D60_EB37D5B7CF62_.wvu.FilterData" localSheetId="7" hidden="1">'02'!$AQ$3:$AQ$62</definedName>
    <definedName name="Z_8E32B2FC_51E1_48A3_AE29_8B3F49481465_.wvu.FilterData" localSheetId="8" hidden="1">'01'!$AT$3:$AT$51</definedName>
    <definedName name="Z_8E32B2FC_51E1_48A3_AE29_8B3F49481465_.wvu.FilterData" localSheetId="7" hidden="1">'02'!$AQ$3:$AQ$62</definedName>
    <definedName name="Z_8E32B2FC_51E1_48A3_AE29_8B3F49481465_.wvu.FilterData" localSheetId="6" hidden="1">'03'!$AT$3:$AT$58</definedName>
    <definedName name="Z_8E32B2FC_51E1_48A3_AE29_8B3F49481465_.wvu.FilterData" localSheetId="5" hidden="1">'04'!$AS$3:$AS$59</definedName>
    <definedName name="Z_8E32B2FC_51E1_48A3_AE29_8B3F49481465_.wvu.FilterData" localSheetId="4" hidden="1">'05'!$AT$3:$AT$59</definedName>
    <definedName name="Z_8E32B2FC_51E1_48A3_AE29_8B3F49481465_.wvu.FilterData" localSheetId="3" hidden="1">'06'!$AS$3:$AS$59</definedName>
    <definedName name="Z_8E32B2FC_51E1_48A3_AE29_8B3F49481465_.wvu.FilterData" localSheetId="1" hidden="1">'08'!$AT$3:$AT$59</definedName>
    <definedName name="Z_8E32B2FC_51E1_48A3_AE29_8B3F49481465_.wvu.FilterData" localSheetId="0" hidden="1">'09'!$AS$3:$AS$59</definedName>
    <definedName name="Z_8F61F7F9_EE21_4BF6_9995_B12C10718859_.wvu.FilterData" localSheetId="5" hidden="1">'04'!$AS$3:$AS$59</definedName>
    <definedName name="Z_902EE39C_46DC_4A85_ADE7_B3AA6B224A28_.wvu.FilterData" localSheetId="1" hidden="1">'08'!$AT$3:$AT$60</definedName>
    <definedName name="Z_902EE39C_46DC_4A85_ADE7_B3AA6B224A28_.wvu.FilterData" localSheetId="0" hidden="1">'09'!$AS$3:$AS$60</definedName>
    <definedName name="Z_903CAF62_D058_4DF1_A4CD_D35AFD2ED110_.wvu.FilterData" localSheetId="3" hidden="1">'06'!$AS$3:$AS$60</definedName>
    <definedName name="Z_90835FC3_0055_4D0A_AF9F_615946F48484_.wvu.FilterData" localSheetId="8" hidden="1">'01'!$AT$3:$AT$51</definedName>
    <definedName name="Z_90835FC3_0055_4D0A_AF9F_615946F48484_.wvu.FilterData" localSheetId="7" hidden="1">'02'!$AQ$3:$AQ$62</definedName>
    <definedName name="Z_90835FC3_0055_4D0A_AF9F_615946F48484_.wvu.FilterData" localSheetId="6" hidden="1">'03'!$AT$3:$AT$58</definedName>
    <definedName name="Z_90835FC3_0055_4D0A_AF9F_615946F48484_.wvu.FilterData" localSheetId="5" hidden="1">'04'!$AS$3:$AS$59</definedName>
    <definedName name="Z_90835FC3_0055_4D0A_AF9F_615946F48484_.wvu.FilterData" localSheetId="4" hidden="1">'05'!$AT$3:$AT$59</definedName>
    <definedName name="Z_90835FC3_0055_4D0A_AF9F_615946F48484_.wvu.FilterData" localSheetId="3" hidden="1">'06'!$AS$3:$AS$59</definedName>
    <definedName name="Z_90835FC3_0055_4D0A_AF9F_615946F48484_.wvu.FilterData" localSheetId="1" hidden="1">'08'!$AT$3:$AT$59</definedName>
    <definedName name="Z_90835FC3_0055_4D0A_AF9F_615946F48484_.wvu.FilterData" localSheetId="0" hidden="1">'09'!$AS$3:$AS$59</definedName>
    <definedName name="Z_915A4672_1FC2_420C_B675_3E26FEEF6A62_.wvu.FilterData" localSheetId="8" hidden="1">'01'!$AT$3:$AT$51</definedName>
    <definedName name="Z_915A4672_1FC2_420C_B675_3E26FEEF6A62_.wvu.FilterData" localSheetId="7" hidden="1">'02'!$AQ$3:$AQ$62</definedName>
    <definedName name="Z_915A4672_1FC2_420C_B675_3E26FEEF6A62_.wvu.FilterData" localSheetId="6" hidden="1">'03'!$AT$3:$AT$58</definedName>
    <definedName name="Z_915A4672_1FC2_420C_B675_3E26FEEF6A62_.wvu.FilterData" localSheetId="5" hidden="1">'04'!$AS$3:$AS$59</definedName>
    <definedName name="Z_915A4672_1FC2_420C_B675_3E26FEEF6A62_.wvu.FilterData" localSheetId="4" hidden="1">'05'!$AT$3:$AT$59</definedName>
    <definedName name="Z_915A4672_1FC2_420C_B675_3E26FEEF6A62_.wvu.FilterData" localSheetId="3" hidden="1">'06'!$AS$3:$AS$59</definedName>
    <definedName name="Z_915A4672_1FC2_420C_B675_3E26FEEF6A62_.wvu.FilterData" localSheetId="1" hidden="1">'08'!$AT$3:$AT$59</definedName>
    <definedName name="Z_915A4672_1FC2_420C_B675_3E26FEEF6A62_.wvu.FilterData" localSheetId="0" hidden="1">'09'!$AS$3:$AS$59</definedName>
    <definedName name="Z_91DA717C_0686_47A1_96D2_E380155DBB3B_.wvu.FilterData" localSheetId="6" hidden="1">'03'!$AT$3:$AT$58</definedName>
    <definedName name="Z_91DA717C_0686_47A1_96D2_E380155DBB3B_.wvu.FilterData" localSheetId="5" hidden="1">'04'!$AS$3:$AS$59</definedName>
    <definedName name="Z_91DA717C_0686_47A1_96D2_E380155DBB3B_.wvu.FilterData" localSheetId="4" hidden="1">'05'!$AT$3:$AT$59</definedName>
    <definedName name="Z_91DA717C_0686_47A1_96D2_E380155DBB3B_.wvu.FilterData" localSheetId="3" hidden="1">'06'!$AS$3:$AS$59</definedName>
    <definedName name="Z_91DA717C_0686_47A1_96D2_E380155DBB3B_.wvu.FilterData" localSheetId="1" hidden="1">'08'!$AT$3:$AT$59</definedName>
    <definedName name="Z_91DA717C_0686_47A1_96D2_E380155DBB3B_.wvu.FilterData" localSheetId="0" hidden="1">'09'!$AS$3:$AS$59</definedName>
    <definedName name="Z_93EFF4E3_2F49_4B5B_9735_CE12692785C2_.wvu.FilterData" localSheetId="8" hidden="1">'01'!$AT$3:$AT$51</definedName>
    <definedName name="Z_93EFF4E3_2F49_4B5B_9735_CE12692785C2_.wvu.FilterData" localSheetId="7" hidden="1">'02'!$AQ$3:$AQ$62</definedName>
    <definedName name="Z_93EFF4E3_2F49_4B5B_9735_CE12692785C2_.wvu.FilterData" localSheetId="6" hidden="1">'03'!$AT$3:$AT$58</definedName>
    <definedName name="Z_93EFF4E3_2F49_4B5B_9735_CE12692785C2_.wvu.FilterData" localSheetId="5" hidden="1">'04'!$AS$3:$AS$59</definedName>
    <definedName name="Z_93EFF4E3_2F49_4B5B_9735_CE12692785C2_.wvu.FilterData" localSheetId="4" hidden="1">'05'!$AT$3:$AT$59</definedName>
    <definedName name="Z_93EFF4E3_2F49_4B5B_9735_CE12692785C2_.wvu.FilterData" localSheetId="3" hidden="1">'06'!$AS$3:$AS$59</definedName>
    <definedName name="Z_93EFF4E3_2F49_4B5B_9735_CE12692785C2_.wvu.FilterData" localSheetId="1" hidden="1">'08'!$AT$3:$AT$59</definedName>
    <definedName name="Z_93EFF4E3_2F49_4B5B_9735_CE12692785C2_.wvu.FilterData" localSheetId="0" hidden="1">'09'!$AS$3:$AS$59</definedName>
    <definedName name="Z_945B1C2F_FE80_4616_8484_A2838DE9B436_.wvu.FilterData" localSheetId="8" hidden="1">'01'!$AT$3:$AT$51</definedName>
    <definedName name="Z_945B1C2F_FE80_4616_8484_A2838DE9B436_.wvu.FilterData" localSheetId="7" hidden="1">'02'!$AQ$3:$AQ$62</definedName>
    <definedName name="Z_945B1C2F_FE80_4616_8484_A2838DE9B436_.wvu.FilterData" localSheetId="6" hidden="1">'03'!$AT$3:$AT$58</definedName>
    <definedName name="Z_945B1C2F_FE80_4616_8484_A2838DE9B436_.wvu.FilterData" localSheetId="5" hidden="1">'04'!$AS$3:$AS$59</definedName>
    <definedName name="Z_945B1C2F_FE80_4616_8484_A2838DE9B436_.wvu.FilterData" localSheetId="4" hidden="1">'05'!$AT$3:$AT$59</definedName>
    <definedName name="Z_945B1C2F_FE80_4616_8484_A2838DE9B436_.wvu.FilterData" localSheetId="3" hidden="1">'06'!$AS$3:$AS$59</definedName>
    <definedName name="Z_945B1C2F_FE80_4616_8484_A2838DE9B436_.wvu.FilterData" localSheetId="1" hidden="1">'08'!$AT$3:$AT$59</definedName>
    <definedName name="Z_945B1C2F_FE80_4616_8484_A2838DE9B436_.wvu.FilterData" localSheetId="0" hidden="1">'09'!$AS$3:$AS$59</definedName>
    <definedName name="Z_971C96B8_FA50_49BA_A588_F8B78D86947D_.wvu.FilterData" localSheetId="5" hidden="1">'04'!$AS$3:$AS$59</definedName>
    <definedName name="Z_97CDF1F9_5345_458D_A6F0_B2E7418CC246_.wvu.FilterData" localSheetId="1" hidden="1">'08'!$AT$3:$AT$60</definedName>
    <definedName name="Z_97CDF1F9_5345_458D_A6F0_B2E7418CC246_.wvu.FilterData" localSheetId="0" hidden="1">'09'!$AS$3:$AS$60</definedName>
    <definedName name="Z_9B2D73C0_07FE_4EE2_8AD3_FC91B5F2537A_.wvu.FilterData" localSheetId="1" hidden="1">'08'!$AT$3:$AT$60</definedName>
    <definedName name="Z_9B2D73C0_07FE_4EE2_8AD3_FC91B5F2537A_.wvu.FilterData" localSheetId="0" hidden="1">'09'!$AS$3:$AS$60</definedName>
    <definedName name="Z_9B6010C3_D646_4BDE_AFE7_C2A12B524AC7_.wvu.FilterData" localSheetId="8" hidden="1">'01'!$AT$3:$AT$51</definedName>
    <definedName name="Z_9B6010C3_D646_4BDE_AFE7_C2A12B524AC7_.wvu.FilterData" localSheetId="7" hidden="1">'02'!$AQ$3:$AQ$62</definedName>
    <definedName name="Z_9B6010C3_D646_4BDE_AFE7_C2A12B524AC7_.wvu.FilterData" localSheetId="6" hidden="1">'03'!$AT$3:$AT$58</definedName>
    <definedName name="Z_9B6010C3_D646_4BDE_AFE7_C2A12B524AC7_.wvu.FilterData" localSheetId="5" hidden="1">'04'!$AS$3:$AS$59</definedName>
    <definedName name="Z_9B6010C3_D646_4BDE_AFE7_C2A12B524AC7_.wvu.FilterData" localSheetId="4" hidden="1">'05'!$AT$3:$AT$59</definedName>
    <definedName name="Z_9B6010C3_D646_4BDE_AFE7_C2A12B524AC7_.wvu.FilterData" localSheetId="3" hidden="1">'06'!$AS$3:$AS$59</definedName>
    <definedName name="Z_9B6010C3_D646_4BDE_AFE7_C2A12B524AC7_.wvu.FilterData" localSheetId="1" hidden="1">'08'!$AT$3:$AT$59</definedName>
    <definedName name="Z_9B6010C3_D646_4BDE_AFE7_C2A12B524AC7_.wvu.FilterData" localSheetId="0" hidden="1">'09'!$AS$3:$AS$59</definedName>
    <definedName name="Z_9C3AF025_EE96_4C80_AFAF_59E9BB964ECE_.wvu.FilterData" localSheetId="8" hidden="1">'01'!$AT$3:$AT$51</definedName>
    <definedName name="Z_9C3AF025_EE96_4C80_AFAF_59E9BB964ECE_.wvu.FilterData" localSheetId="6" hidden="1">'03'!$AT$3:$AT$58</definedName>
    <definedName name="Z_9C3AF025_EE96_4C80_AFAF_59E9BB964ECE_.wvu.FilterData" localSheetId="5" hidden="1">'04'!$AS$3:$AS$59</definedName>
    <definedName name="Z_9C3AF025_EE96_4C80_AFAF_59E9BB964ECE_.wvu.FilterData" localSheetId="4" hidden="1">'05'!$AT$3:$AT$59</definedName>
    <definedName name="Z_9C3AF025_EE96_4C80_AFAF_59E9BB964ECE_.wvu.FilterData" localSheetId="3" hidden="1">'06'!$AS$3:$AS$59</definedName>
    <definedName name="Z_9C3AF025_EE96_4C80_AFAF_59E9BB964ECE_.wvu.FilterData" localSheetId="1" hidden="1">'08'!$AT$3:$AT$59</definedName>
    <definedName name="Z_9C3AF025_EE96_4C80_AFAF_59E9BB964ECE_.wvu.FilterData" localSheetId="0" hidden="1">'09'!$AS$3:$AS$59</definedName>
    <definedName name="Z_9D434332_B02C_4ACB_A457_C5F0C1E75DE6_.wvu.FilterData" localSheetId="8" hidden="1">'01'!$AT$3:$AT$51</definedName>
    <definedName name="Z_9D434332_B02C_4ACB_A457_C5F0C1E75DE6_.wvu.FilterData" localSheetId="7" hidden="1">'02'!$AQ$3:$AQ$62</definedName>
    <definedName name="Z_9D434332_B02C_4ACB_A457_C5F0C1E75DE6_.wvu.FilterData" localSheetId="6" hidden="1">'03'!$AT$3:$AT$58</definedName>
    <definedName name="Z_9D434332_B02C_4ACB_A457_C5F0C1E75DE6_.wvu.FilterData" localSheetId="5" hidden="1">'04'!$AS$3:$AS$59</definedName>
    <definedName name="Z_9D434332_B02C_4ACB_A457_C5F0C1E75DE6_.wvu.FilterData" localSheetId="4" hidden="1">'05'!$AT$3:$AT$59</definedName>
    <definedName name="Z_9D434332_B02C_4ACB_A457_C5F0C1E75DE6_.wvu.FilterData" localSheetId="3" hidden="1">'06'!$AS$3:$AS$59</definedName>
    <definedName name="Z_9D434332_B02C_4ACB_A457_C5F0C1E75DE6_.wvu.FilterData" localSheetId="1" hidden="1">'08'!$AT$3:$AT$59</definedName>
    <definedName name="Z_9D434332_B02C_4ACB_A457_C5F0C1E75DE6_.wvu.FilterData" localSheetId="0" hidden="1">'09'!$AS$3:$AS$59</definedName>
    <definedName name="Z_9EABB664_6C72_49CB_B545_24E124C31666_.wvu.FilterData" localSheetId="8" hidden="1">'01'!$AT$3:$AT$51</definedName>
    <definedName name="Z_9EABB664_6C72_49CB_B545_24E124C31666_.wvu.FilterData" localSheetId="7" hidden="1">'02'!$AQ$3:$AQ$62</definedName>
    <definedName name="Z_9EABB664_6C72_49CB_B545_24E124C31666_.wvu.FilterData" localSheetId="6" hidden="1">'03'!$AT$3:$AT$58</definedName>
    <definedName name="Z_9EABB664_6C72_49CB_B545_24E124C31666_.wvu.FilterData" localSheetId="5" hidden="1">'04'!$AS$3:$AS$59</definedName>
    <definedName name="Z_9EABB664_6C72_49CB_B545_24E124C31666_.wvu.FilterData" localSheetId="4" hidden="1">'05'!$AT$3:$AT$59</definedName>
    <definedName name="Z_9EABB664_6C72_49CB_B545_24E124C31666_.wvu.FilterData" localSheetId="3" hidden="1">'06'!$AS$3:$AS$59</definedName>
    <definedName name="Z_9EABB664_6C72_49CB_B545_24E124C31666_.wvu.FilterData" localSheetId="1" hidden="1">'08'!$AT$3:$AT$59</definedName>
    <definedName name="Z_9EABB664_6C72_49CB_B545_24E124C31666_.wvu.FilterData" localSheetId="0" hidden="1">'09'!$AS$3:$AS$59</definedName>
    <definedName name="Z_A0B4F802_D1F5_479A_9141_CE02DEE4F80A_.wvu.FilterData" localSheetId="6" hidden="1">'03'!$AT$3:$AT$58</definedName>
    <definedName name="Z_A0B4F802_D1F5_479A_9141_CE02DEE4F80A_.wvu.FilterData" localSheetId="5" hidden="1">'04'!$AS$3:$AS$59</definedName>
    <definedName name="Z_A0B4F802_D1F5_479A_9141_CE02DEE4F80A_.wvu.FilterData" localSheetId="4" hidden="1">'05'!$AT$3:$AT$59</definedName>
    <definedName name="Z_A0B4F802_D1F5_479A_9141_CE02DEE4F80A_.wvu.FilterData" localSheetId="3" hidden="1">'06'!$AS$3:$AS$59</definedName>
    <definedName name="Z_A0B4F802_D1F5_479A_9141_CE02DEE4F80A_.wvu.FilterData" localSheetId="1" hidden="1">'08'!$AT$3:$AT$59</definedName>
    <definedName name="Z_A0B4F802_D1F5_479A_9141_CE02DEE4F80A_.wvu.FilterData" localSheetId="0" hidden="1">'09'!$AS$3:$AS$59</definedName>
    <definedName name="Z_A0D4740B_7285_4E9F_8398_75ED79FF3EAC_.wvu.FilterData" localSheetId="8" hidden="1">'01'!$AT$3:$AT$51</definedName>
    <definedName name="Z_A0D4740B_7285_4E9F_8398_75ED79FF3EAC_.wvu.FilterData" localSheetId="7" hidden="1">'02'!$AQ$3:$AQ$62</definedName>
    <definedName name="Z_A0D4740B_7285_4E9F_8398_75ED79FF3EAC_.wvu.FilterData" localSheetId="6" hidden="1">'03'!$AT$3:$AT$58</definedName>
    <definedName name="Z_A0D4740B_7285_4E9F_8398_75ED79FF3EAC_.wvu.FilterData" localSheetId="5" hidden="1">'04'!$AS$3:$AS$59</definedName>
    <definedName name="Z_A0D4740B_7285_4E9F_8398_75ED79FF3EAC_.wvu.FilterData" localSheetId="4" hidden="1">'05'!$AT$3:$AT$59</definedName>
    <definedName name="Z_A0D4740B_7285_4E9F_8398_75ED79FF3EAC_.wvu.FilterData" localSheetId="3" hidden="1">'06'!$AS$3:$AS$59</definedName>
    <definedName name="Z_A0D4740B_7285_4E9F_8398_75ED79FF3EAC_.wvu.FilterData" localSheetId="1" hidden="1">'08'!$AT$3:$AT$59</definedName>
    <definedName name="Z_A0D4740B_7285_4E9F_8398_75ED79FF3EAC_.wvu.FilterData" localSheetId="0" hidden="1">'09'!$AS$3:$AS$59</definedName>
    <definedName name="Z_A225688B_8581_4017_9302_733DBB19803F_.wvu.FilterData" localSheetId="8" hidden="1">'01'!$AT$3:$AT$51</definedName>
    <definedName name="Z_A225688B_8581_4017_9302_733DBB19803F_.wvu.FilterData" localSheetId="7" hidden="1">'02'!$AQ$3:$AQ$62</definedName>
    <definedName name="Z_A225688B_8581_4017_9302_733DBB19803F_.wvu.FilterData" localSheetId="6" hidden="1">'03'!$AT$3:$AT$58</definedName>
    <definedName name="Z_A225688B_8581_4017_9302_733DBB19803F_.wvu.FilterData" localSheetId="5" hidden="1">'04'!$AS$3:$AS$59</definedName>
    <definedName name="Z_A225688B_8581_4017_9302_733DBB19803F_.wvu.FilterData" localSheetId="4" hidden="1">'05'!$AT$3:$AT$59</definedName>
    <definedName name="Z_A225688B_8581_4017_9302_733DBB19803F_.wvu.FilterData" localSheetId="3" hidden="1">'06'!$AS$3:$AS$59</definedName>
    <definedName name="Z_A225688B_8581_4017_9302_733DBB19803F_.wvu.FilterData" localSheetId="1" hidden="1">'08'!$AT$3:$AT$59</definedName>
    <definedName name="Z_A225688B_8581_4017_9302_733DBB19803F_.wvu.FilterData" localSheetId="0" hidden="1">'09'!$AS$3:$AS$59</definedName>
    <definedName name="Z_A31D042D_2DA8_41DC_9D19_BC6580BEDFC1_.wvu.FilterData" localSheetId="8" hidden="1">'01'!$AT$3:$AT$51</definedName>
    <definedName name="Z_A31D042D_2DA8_41DC_9D19_BC6580BEDFC1_.wvu.FilterData" localSheetId="7" hidden="1">'02'!$AQ$3:$AQ$62</definedName>
    <definedName name="Z_A31D042D_2DA8_41DC_9D19_BC6580BEDFC1_.wvu.FilterData" localSheetId="6" hidden="1">'03'!$AT$3:$AT$58</definedName>
    <definedName name="Z_A31D042D_2DA8_41DC_9D19_BC6580BEDFC1_.wvu.FilterData" localSheetId="5" hidden="1">'04'!$AS$3:$AS$59</definedName>
    <definedName name="Z_A31D042D_2DA8_41DC_9D19_BC6580BEDFC1_.wvu.FilterData" localSheetId="4" hidden="1">'05'!$AT$3:$AT$59</definedName>
    <definedName name="Z_A31D042D_2DA8_41DC_9D19_BC6580BEDFC1_.wvu.FilterData" localSheetId="3" hidden="1">'06'!$AS$3:$AS$59</definedName>
    <definedName name="Z_A31D042D_2DA8_41DC_9D19_BC6580BEDFC1_.wvu.FilterData" localSheetId="1" hidden="1">'08'!$AT$3:$AT$59</definedName>
    <definedName name="Z_A31D042D_2DA8_41DC_9D19_BC6580BEDFC1_.wvu.FilterData" localSheetId="0" hidden="1">'09'!$AS$3:$AS$59</definedName>
    <definedName name="Z_A3255944_E4A5_4B5F_A7E1_E61A1B589219_.wvu.FilterData" localSheetId="1" hidden="1">'08'!$AT$3:$AT$60</definedName>
    <definedName name="Z_A3255944_E4A5_4B5F_A7E1_E61A1B589219_.wvu.FilterData" localSheetId="0" hidden="1">'09'!$AS$3:$AS$60</definedName>
    <definedName name="Z_A3ABB654_C942_4046_AAD7_5B714A7D5DD7_.wvu.FilterData" localSheetId="8" hidden="1">'01'!$AT$3:$AT$51</definedName>
    <definedName name="Z_A3ABB654_C942_4046_AAD7_5B714A7D5DD7_.wvu.FilterData" localSheetId="7" hidden="1">'02'!$AQ$3:$AQ$62</definedName>
    <definedName name="Z_A3ABB654_C942_4046_AAD7_5B714A7D5DD7_.wvu.FilterData" localSheetId="6" hidden="1">'03'!$AT$3:$AT$58</definedName>
    <definedName name="Z_A3ABB654_C942_4046_AAD7_5B714A7D5DD7_.wvu.FilterData" localSheetId="5" hidden="1">'04'!$AS$3:$AS$59</definedName>
    <definedName name="Z_A3ABB654_C942_4046_AAD7_5B714A7D5DD7_.wvu.FilterData" localSheetId="4" hidden="1">'05'!$AT$3:$AT$59</definedName>
    <definedName name="Z_A3ABB654_C942_4046_AAD7_5B714A7D5DD7_.wvu.FilterData" localSheetId="3" hidden="1">'06'!$AS$3:$AS$59</definedName>
    <definedName name="Z_A3ABB654_C942_4046_AAD7_5B714A7D5DD7_.wvu.FilterData" localSheetId="1" hidden="1">'08'!$AT$3:$AT$59</definedName>
    <definedName name="Z_A3ABB654_C942_4046_AAD7_5B714A7D5DD7_.wvu.FilterData" localSheetId="0" hidden="1">'09'!$AS$3:$AS$59</definedName>
    <definedName name="Z_A3D7C5F9_D70C_4834_95A9_951832040369_.wvu.FilterData" localSheetId="8" hidden="1">'01'!$AT$3:$AT$51</definedName>
    <definedName name="Z_A3D7C5F9_D70C_4834_95A9_951832040369_.wvu.FilterData" localSheetId="7" hidden="1">'02'!$AQ$3:$AQ$62</definedName>
    <definedName name="Z_A3D7C5F9_D70C_4834_95A9_951832040369_.wvu.FilterData" localSheetId="6" hidden="1">'03'!$AT$3:$AT$58</definedName>
    <definedName name="Z_A3D7C5F9_D70C_4834_95A9_951832040369_.wvu.FilterData" localSheetId="5" hidden="1">'04'!$AS$3:$AS$59</definedName>
    <definedName name="Z_A3D7C5F9_D70C_4834_95A9_951832040369_.wvu.FilterData" localSheetId="4" hidden="1">'05'!$AT$3:$AT$59</definedName>
    <definedName name="Z_A3D7C5F9_D70C_4834_95A9_951832040369_.wvu.FilterData" localSheetId="3" hidden="1">'06'!$AS$3:$AS$59</definedName>
    <definedName name="Z_A3D7C5F9_D70C_4834_95A9_951832040369_.wvu.FilterData" localSheetId="1" hidden="1">'08'!$AT$3:$AT$59</definedName>
    <definedName name="Z_A3D7C5F9_D70C_4834_95A9_951832040369_.wvu.FilterData" localSheetId="0" hidden="1">'09'!$AS$3:$AS$59</definedName>
    <definedName name="Z_A4536A47_3395_4A1E_B6FD_2469EC8A4560_.wvu.FilterData" localSheetId="8" hidden="1">'01'!$AT$3:$AT$51</definedName>
    <definedName name="Z_A4536A47_3395_4A1E_B6FD_2469EC8A4560_.wvu.FilterData" localSheetId="7" hidden="1">'02'!$AQ$3:$AQ$62</definedName>
    <definedName name="Z_A4536A47_3395_4A1E_B6FD_2469EC8A4560_.wvu.FilterData" localSheetId="6" hidden="1">'03'!$AT$3:$AT$58</definedName>
    <definedName name="Z_A4536A47_3395_4A1E_B6FD_2469EC8A4560_.wvu.FilterData" localSheetId="5" hidden="1">'04'!$AS$3:$AS$59</definedName>
    <definedName name="Z_A4536A47_3395_4A1E_B6FD_2469EC8A4560_.wvu.FilterData" localSheetId="4" hidden="1">'05'!$AT$3:$AT$59</definedName>
    <definedName name="Z_A4536A47_3395_4A1E_B6FD_2469EC8A4560_.wvu.FilterData" localSheetId="3" hidden="1">'06'!$AS$3:$AS$59</definedName>
    <definedName name="Z_A4536A47_3395_4A1E_B6FD_2469EC8A4560_.wvu.FilterData" localSheetId="1" hidden="1">'08'!$AT$3:$AT$59</definedName>
    <definedName name="Z_A4536A47_3395_4A1E_B6FD_2469EC8A4560_.wvu.FilterData" localSheetId="0" hidden="1">'09'!$AS$3:$AS$59</definedName>
    <definedName name="Z_A5B3AC85_AE4F_4930_B175_0EA39432D106_.wvu.FilterData" localSheetId="8" hidden="1">'01'!$AT$3:$AT$51</definedName>
    <definedName name="Z_A5B3AC85_AE4F_4930_B175_0EA39432D106_.wvu.FilterData" localSheetId="7" hidden="1">'02'!$AQ$3:$AQ$62</definedName>
    <definedName name="Z_A5B3AC85_AE4F_4930_B175_0EA39432D106_.wvu.FilterData" localSheetId="6" hidden="1">'03'!$AT$3:$AT$58</definedName>
    <definedName name="Z_A5B3AC85_AE4F_4930_B175_0EA39432D106_.wvu.FilterData" localSheetId="5" hidden="1">'04'!$AS$3:$AS$59</definedName>
    <definedName name="Z_A5B3AC85_AE4F_4930_B175_0EA39432D106_.wvu.FilterData" localSheetId="4" hidden="1">'05'!$AT$3:$AT$59</definedName>
    <definedName name="Z_A5B3AC85_AE4F_4930_B175_0EA39432D106_.wvu.FilterData" localSheetId="3" hidden="1">'06'!$AS$3:$AS$59</definedName>
    <definedName name="Z_A5B3AC85_AE4F_4930_B175_0EA39432D106_.wvu.FilterData" localSheetId="1" hidden="1">'08'!$AT$3:$AT$59</definedName>
    <definedName name="Z_A5B3AC85_AE4F_4930_B175_0EA39432D106_.wvu.FilterData" localSheetId="0" hidden="1">'09'!$AS$3:$AS$59</definedName>
    <definedName name="Z_A619B475_9DE6_43A6_924B_B84C3FF493DF_.wvu.FilterData" localSheetId="8" hidden="1">'01'!$AT$3:$AT$51</definedName>
    <definedName name="Z_A619B475_9DE6_43A6_924B_B84C3FF493DF_.wvu.FilterData" localSheetId="7" hidden="1">'02'!$AQ$3:$AQ$62</definedName>
    <definedName name="Z_A619B475_9DE6_43A6_924B_B84C3FF493DF_.wvu.FilterData" localSheetId="6" hidden="1">'03'!$AT$3:$AT$58</definedName>
    <definedName name="Z_A619B475_9DE6_43A6_924B_B84C3FF493DF_.wvu.FilterData" localSheetId="5" hidden="1">'04'!$AS$3:$AS$59</definedName>
    <definedName name="Z_A619B475_9DE6_43A6_924B_B84C3FF493DF_.wvu.FilterData" localSheetId="4" hidden="1">'05'!$AT$3:$AT$59</definedName>
    <definedName name="Z_A619B475_9DE6_43A6_924B_B84C3FF493DF_.wvu.FilterData" localSheetId="3" hidden="1">'06'!$AS$3:$AS$59</definedName>
    <definedName name="Z_A619B475_9DE6_43A6_924B_B84C3FF493DF_.wvu.FilterData" localSheetId="1" hidden="1">'08'!$AT$3:$AT$59</definedName>
    <definedName name="Z_A619B475_9DE6_43A6_924B_B84C3FF493DF_.wvu.FilterData" localSheetId="0" hidden="1">'09'!$AS$3:$AS$59</definedName>
    <definedName name="Z_A7476A3D_3576_436A_8958_7EA3EACA1D01_.wvu.FilterData" localSheetId="8" hidden="1">'01'!$AT$3:$AT$51</definedName>
    <definedName name="Z_A7476A3D_3576_436A_8958_7EA3EACA1D01_.wvu.FilterData" localSheetId="7" hidden="1">'02'!$AQ$3:$AQ$62</definedName>
    <definedName name="Z_A7476A3D_3576_436A_8958_7EA3EACA1D01_.wvu.FilterData" localSheetId="6" hidden="1">'03'!$AT$3:$AT$58</definedName>
    <definedName name="Z_A7476A3D_3576_436A_8958_7EA3EACA1D01_.wvu.FilterData" localSheetId="5" hidden="1">'04'!$AS$3:$AS$59</definedName>
    <definedName name="Z_A7476A3D_3576_436A_8958_7EA3EACA1D01_.wvu.FilterData" localSheetId="4" hidden="1">'05'!$AT$3:$AT$59</definedName>
    <definedName name="Z_A7476A3D_3576_436A_8958_7EA3EACA1D01_.wvu.FilterData" localSheetId="3" hidden="1">'06'!$AS$3:$AS$59</definedName>
    <definedName name="Z_A7476A3D_3576_436A_8958_7EA3EACA1D01_.wvu.FilterData" localSheetId="1" hidden="1">'08'!$AT$3:$AT$59</definedName>
    <definedName name="Z_A7476A3D_3576_436A_8958_7EA3EACA1D01_.wvu.FilterData" localSheetId="0" hidden="1">'09'!$AS$3:$AS$59</definedName>
    <definedName name="Z_A854A6D7_C446_4F18_8C38_EC3D019FB865_.wvu.FilterData" localSheetId="1" hidden="1">'08'!$AT$3:$AT$60</definedName>
    <definedName name="Z_A854A6D7_C446_4F18_8C38_EC3D019FB865_.wvu.FilterData" localSheetId="0" hidden="1">'09'!$AS$3:$AS$60</definedName>
    <definedName name="Z_A9974FE2_FB60_4247_A2FA_38A50DE8E358_.wvu.FilterData" localSheetId="5" hidden="1">'04'!$AS$3:$AS$59</definedName>
    <definedName name="Z_AA1F9471_79E3_4619_AA10_6B346535609E_.wvu.FilterData" localSheetId="8" hidden="1">'01'!$AT$3:$AT$51</definedName>
    <definedName name="Z_AA1F9471_79E3_4619_AA10_6B346535609E_.wvu.FilterData" localSheetId="7" hidden="1">'02'!$AQ$3:$AQ$62</definedName>
    <definedName name="Z_AA1F9471_79E3_4619_AA10_6B346535609E_.wvu.FilterData" localSheetId="6" hidden="1">'03'!$AT$3:$AT$58</definedName>
    <definedName name="Z_AA1F9471_79E3_4619_AA10_6B346535609E_.wvu.FilterData" localSheetId="5" hidden="1">'04'!$AS$3:$AS$59</definedName>
    <definedName name="Z_AA1F9471_79E3_4619_AA10_6B346535609E_.wvu.FilterData" localSheetId="4" hidden="1">'05'!$AT$3:$AT$59</definedName>
    <definedName name="Z_AA1F9471_79E3_4619_AA10_6B346535609E_.wvu.FilterData" localSheetId="3" hidden="1">'06'!$AS$3:$AS$59</definedName>
    <definedName name="Z_AA1F9471_79E3_4619_AA10_6B346535609E_.wvu.FilterData" localSheetId="1" hidden="1">'08'!$AT$3:$AT$59</definedName>
    <definedName name="Z_AA1F9471_79E3_4619_AA10_6B346535609E_.wvu.FilterData" localSheetId="0" hidden="1">'09'!$AS$3:$AS$59</definedName>
    <definedName name="Z_AB8EE58B_C825_46C5_B896_9188CCC406F6_.wvu.FilterData" localSheetId="8" hidden="1">'01'!$AT$3:$AT$51</definedName>
    <definedName name="Z_AB8EE58B_C825_46C5_B896_9188CCC406F6_.wvu.FilterData" localSheetId="7" hidden="1">'02'!$AQ$3:$AQ$62</definedName>
    <definedName name="Z_AB8EE58B_C825_46C5_B896_9188CCC406F6_.wvu.FilterData" localSheetId="6" hidden="1">'03'!$AT$3:$AT$58</definedName>
    <definedName name="Z_AB8EE58B_C825_46C5_B896_9188CCC406F6_.wvu.FilterData" localSheetId="5" hidden="1">'04'!$AS$3:$AS$59</definedName>
    <definedName name="Z_AB8EE58B_C825_46C5_B896_9188CCC406F6_.wvu.FilterData" localSheetId="4" hidden="1">'05'!$AT$3:$AT$59</definedName>
    <definedName name="Z_AB8EE58B_C825_46C5_B896_9188CCC406F6_.wvu.FilterData" localSheetId="3" hidden="1">'06'!$AS$3:$AS$59</definedName>
    <definedName name="Z_AB8EE58B_C825_46C5_B896_9188CCC406F6_.wvu.FilterData" localSheetId="1" hidden="1">'08'!$AT$3:$AT$59</definedName>
    <definedName name="Z_AB8EE58B_C825_46C5_B896_9188CCC406F6_.wvu.FilterData" localSheetId="0" hidden="1">'09'!$AS$3:$AS$59</definedName>
    <definedName name="Z_ABEE8B5E_230F_43F3_B984_31BCD8F7FE8D_.wvu.FilterData" localSheetId="8" hidden="1">'01'!$AT$3:$AT$51</definedName>
    <definedName name="Z_ABEE8B5E_230F_43F3_B984_31BCD8F7FE8D_.wvu.FilterData" localSheetId="7" hidden="1">'02'!$AQ$3:$AQ$62</definedName>
    <definedName name="Z_ABEE8B5E_230F_43F3_B984_31BCD8F7FE8D_.wvu.FilterData" localSheetId="6" hidden="1">'03'!$AT$3:$AT$58</definedName>
    <definedName name="Z_ABEE8B5E_230F_43F3_B984_31BCD8F7FE8D_.wvu.FilterData" localSheetId="5" hidden="1">'04'!$AS$3:$AS$59</definedName>
    <definedName name="Z_ABEE8B5E_230F_43F3_B984_31BCD8F7FE8D_.wvu.FilterData" localSheetId="4" hidden="1">'05'!$AT$3:$AT$59</definedName>
    <definedName name="Z_ABEE8B5E_230F_43F3_B984_31BCD8F7FE8D_.wvu.FilterData" localSheetId="3" hidden="1">'06'!$AS$3:$AS$59</definedName>
    <definedName name="Z_ABEE8B5E_230F_43F3_B984_31BCD8F7FE8D_.wvu.FilterData" localSheetId="1" hidden="1">'08'!$AT$3:$AT$59</definedName>
    <definedName name="Z_ABEE8B5E_230F_43F3_B984_31BCD8F7FE8D_.wvu.FilterData" localSheetId="0" hidden="1">'09'!$AS$3:$AS$59</definedName>
    <definedName name="Z_AC47ADB0_81D8_451B_8491_8342D910C19A_.wvu.FilterData" localSheetId="8" hidden="1">'01'!$AT$3:$AT$51</definedName>
    <definedName name="Z_AC47ADB0_81D8_451B_8491_8342D910C19A_.wvu.FilterData" localSheetId="7" hidden="1">'02'!$AQ$3:$AQ$62</definedName>
    <definedName name="Z_AC47ADB0_81D8_451B_8491_8342D910C19A_.wvu.FilterData" localSheetId="6" hidden="1">'03'!$AT$3:$AT$58</definedName>
    <definedName name="Z_AC47ADB0_81D8_451B_8491_8342D910C19A_.wvu.FilterData" localSheetId="5" hidden="1">'04'!$AS$3:$AS$59</definedName>
    <definedName name="Z_AC47ADB0_81D8_451B_8491_8342D910C19A_.wvu.FilterData" localSheetId="4" hidden="1">'05'!$AT$3:$AT$59</definedName>
    <definedName name="Z_AC47ADB0_81D8_451B_8491_8342D910C19A_.wvu.FilterData" localSheetId="3" hidden="1">'06'!$AS$3:$AS$59</definedName>
    <definedName name="Z_AC47ADB0_81D8_451B_8491_8342D910C19A_.wvu.FilterData" localSheetId="1" hidden="1">'08'!$AT$3:$AT$59</definedName>
    <definedName name="Z_AC47ADB0_81D8_451B_8491_8342D910C19A_.wvu.FilterData" localSheetId="0" hidden="1">'09'!$AS$3:$AS$59</definedName>
    <definedName name="Z_B042B3BE_DF83_40E7_8A5E_A8718D3554F3_.wvu.FilterData" localSheetId="1" hidden="1">'08'!$AT$3:$AT$60</definedName>
    <definedName name="Z_B042B3BE_DF83_40E7_8A5E_A8718D3554F3_.wvu.FilterData" localSheetId="0" hidden="1">'09'!$AS$3:$AS$60</definedName>
    <definedName name="Z_B09AE8D0_08C8_4980_A27D_936C86FC7BB1_.wvu.FilterData" localSheetId="1" hidden="1">'08'!$AT$3:$AT$60</definedName>
    <definedName name="Z_B09AE8D0_08C8_4980_A27D_936C86FC7BB1_.wvu.FilterData" localSheetId="0" hidden="1">'09'!$AS$3:$AS$60</definedName>
    <definedName name="Z_B0BCF1D8_9AAC_4CFA_B1ED_82994928F0D4_.wvu.FilterData" localSheetId="8" hidden="1">'01'!$AT$3:$AT$51</definedName>
    <definedName name="Z_B0BCF1D8_9AAC_4CFA_B1ED_82994928F0D4_.wvu.FilterData" localSheetId="7" hidden="1">'02'!$AQ$3:$AQ$62</definedName>
    <definedName name="Z_B0BCF1D8_9AAC_4CFA_B1ED_82994928F0D4_.wvu.FilterData" localSheetId="6" hidden="1">'03'!$AT$3:$AT$58</definedName>
    <definedName name="Z_B0BCF1D8_9AAC_4CFA_B1ED_82994928F0D4_.wvu.FilterData" localSheetId="5" hidden="1">'04'!$AS$3:$AS$59</definedName>
    <definedName name="Z_B0BCF1D8_9AAC_4CFA_B1ED_82994928F0D4_.wvu.FilterData" localSheetId="4" hidden="1">'05'!$AT$3:$AT$59</definedName>
    <definedName name="Z_B0BCF1D8_9AAC_4CFA_B1ED_82994928F0D4_.wvu.FilterData" localSheetId="3" hidden="1">'06'!$AS$3:$AS$59</definedName>
    <definedName name="Z_B0BCF1D8_9AAC_4CFA_B1ED_82994928F0D4_.wvu.FilterData" localSheetId="1" hidden="1">'08'!$AT$3:$AT$59</definedName>
    <definedName name="Z_B0BCF1D8_9AAC_4CFA_B1ED_82994928F0D4_.wvu.FilterData" localSheetId="0" hidden="1">'09'!$AS$3:$AS$59</definedName>
    <definedName name="Z_B11F7264_2008_4F7F_8046_32715602BD8A_.wvu.FilterData" localSheetId="8" hidden="1">'01'!$AT$3:$AT$51</definedName>
    <definedName name="Z_B11F7264_2008_4F7F_8046_32715602BD8A_.wvu.FilterData" localSheetId="7" hidden="1">'02'!$AQ$3:$AQ$62</definedName>
    <definedName name="Z_B11F7264_2008_4F7F_8046_32715602BD8A_.wvu.FilterData" localSheetId="6" hidden="1">'03'!$AT$3:$AT$58</definedName>
    <definedName name="Z_B11F7264_2008_4F7F_8046_32715602BD8A_.wvu.FilterData" localSheetId="5" hidden="1">'04'!$AS$3:$AS$59</definedName>
    <definedName name="Z_B11F7264_2008_4F7F_8046_32715602BD8A_.wvu.FilterData" localSheetId="4" hidden="1">'05'!$AT$3:$AT$59</definedName>
    <definedName name="Z_B11F7264_2008_4F7F_8046_32715602BD8A_.wvu.FilterData" localSheetId="3" hidden="1">'06'!$AS$3:$AS$59</definedName>
    <definedName name="Z_B11F7264_2008_4F7F_8046_32715602BD8A_.wvu.FilterData" localSheetId="1" hidden="1">'08'!$AT$3:$AT$59</definedName>
    <definedName name="Z_B11F7264_2008_4F7F_8046_32715602BD8A_.wvu.FilterData" localSheetId="0" hidden="1">'09'!$AS$3:$AS$59</definedName>
    <definedName name="Z_B1EAC988_495B_493F_B05D_544499F53676_.wvu.FilterData" localSheetId="8" hidden="1">'01'!$AT$3:$AT$51</definedName>
    <definedName name="Z_B1EAC988_495B_493F_B05D_544499F53676_.wvu.FilterData" localSheetId="7" hidden="1">'02'!$AQ$3:$AQ$62</definedName>
    <definedName name="Z_B1EAC988_495B_493F_B05D_544499F53676_.wvu.FilterData" localSheetId="6" hidden="1">'03'!$AT$3:$AT$58</definedName>
    <definedName name="Z_B1EAC988_495B_493F_B05D_544499F53676_.wvu.FilterData" localSheetId="5" hidden="1">'04'!$AS$3:$AS$59</definedName>
    <definedName name="Z_B1EAC988_495B_493F_B05D_544499F53676_.wvu.FilterData" localSheetId="4" hidden="1">'05'!$AT$3:$AT$59</definedName>
    <definedName name="Z_B1EAC988_495B_493F_B05D_544499F53676_.wvu.FilterData" localSheetId="3" hidden="1">'06'!$AS$3:$AS$59</definedName>
    <definedName name="Z_B1EAC988_495B_493F_B05D_544499F53676_.wvu.FilterData" localSheetId="1" hidden="1">'08'!$AT$3:$AT$59</definedName>
    <definedName name="Z_B1EAC988_495B_493F_B05D_544499F53676_.wvu.FilterData" localSheetId="0" hidden="1">'09'!$AS$3:$AS$59</definedName>
    <definedName name="Z_B375E834_EC10_4C2A_8A3B_7DB6010C1ED2_.wvu.FilterData" localSheetId="8" hidden="1">'01'!$AT$3:$AT$51</definedName>
    <definedName name="Z_B375E834_EC10_4C2A_8A3B_7DB6010C1ED2_.wvu.FilterData" localSheetId="7" hidden="1">'02'!$AQ$3:$AQ$62</definedName>
    <definedName name="Z_B375E834_EC10_4C2A_8A3B_7DB6010C1ED2_.wvu.FilterData" localSheetId="6" hidden="1">'03'!$AT$3:$AT$58</definedName>
    <definedName name="Z_B375E834_EC10_4C2A_8A3B_7DB6010C1ED2_.wvu.FilterData" localSheetId="5" hidden="1">'04'!$AS$3:$AS$59</definedName>
    <definedName name="Z_B375E834_EC10_4C2A_8A3B_7DB6010C1ED2_.wvu.FilterData" localSheetId="4" hidden="1">'05'!$AT$3:$AT$59</definedName>
    <definedName name="Z_B375E834_EC10_4C2A_8A3B_7DB6010C1ED2_.wvu.FilterData" localSheetId="3" hidden="1">'06'!$AS$3:$AS$59</definedName>
    <definedName name="Z_B375E834_EC10_4C2A_8A3B_7DB6010C1ED2_.wvu.FilterData" localSheetId="1" hidden="1">'08'!$AT$3:$AT$59</definedName>
    <definedName name="Z_B375E834_EC10_4C2A_8A3B_7DB6010C1ED2_.wvu.FilterData" localSheetId="0" hidden="1">'09'!$AS$3:$AS$59</definedName>
    <definedName name="Z_B3E9E019_67CD_4B60_B78F_5AFEAC125362_.wvu.FilterData" localSheetId="8" hidden="1">'01'!$AT$3:$AT$51</definedName>
    <definedName name="Z_B3E9E019_67CD_4B60_B78F_5AFEAC125362_.wvu.FilterData" localSheetId="7" hidden="1">'02'!$AQ$3:$AQ$62</definedName>
    <definedName name="Z_B3E9E019_67CD_4B60_B78F_5AFEAC125362_.wvu.FilterData" localSheetId="6" hidden="1">'03'!$AT$3:$AT$58</definedName>
    <definedName name="Z_B3E9E019_67CD_4B60_B78F_5AFEAC125362_.wvu.FilterData" localSheetId="5" hidden="1">'04'!$AS$3:$AS$59</definedName>
    <definedName name="Z_B3E9E019_67CD_4B60_B78F_5AFEAC125362_.wvu.FilterData" localSheetId="4" hidden="1">'05'!$AT$3:$AT$59</definedName>
    <definedName name="Z_B3E9E019_67CD_4B60_B78F_5AFEAC125362_.wvu.FilterData" localSheetId="3" hidden="1">'06'!$AS$3:$AS$59</definedName>
    <definedName name="Z_B3E9E019_67CD_4B60_B78F_5AFEAC125362_.wvu.FilterData" localSheetId="1" hidden="1">'08'!$AT$3:$AT$59</definedName>
    <definedName name="Z_B3E9E019_67CD_4B60_B78F_5AFEAC125362_.wvu.FilterData" localSheetId="0" hidden="1">'09'!$AS$3:$AS$59</definedName>
    <definedName name="Z_B42A5986_BB8B_456C_A989_30BD80E0DC27_.wvu.FilterData" localSheetId="8" hidden="1">'01'!$AT$3:$AT$51</definedName>
    <definedName name="Z_B42A5986_BB8B_456C_A989_30BD80E0DC27_.wvu.FilterData" localSheetId="7" hidden="1">'02'!$AQ$3:$AQ$62</definedName>
    <definedName name="Z_B42A5986_BB8B_456C_A989_30BD80E0DC27_.wvu.FilterData" localSheetId="6" hidden="1">'03'!$AT$3:$AT$58</definedName>
    <definedName name="Z_B42A5986_BB8B_456C_A989_30BD80E0DC27_.wvu.FilterData" localSheetId="5" hidden="1">'04'!$AS$3:$AS$59</definedName>
    <definedName name="Z_B42A5986_BB8B_456C_A989_30BD80E0DC27_.wvu.FilterData" localSheetId="4" hidden="1">'05'!$AT$3:$AT$59</definedName>
    <definedName name="Z_B42A5986_BB8B_456C_A989_30BD80E0DC27_.wvu.FilterData" localSheetId="3" hidden="1">'06'!$AS$3:$AS$59</definedName>
    <definedName name="Z_B42A5986_BB8B_456C_A989_30BD80E0DC27_.wvu.FilterData" localSheetId="1" hidden="1">'08'!$AT$3:$AT$59</definedName>
    <definedName name="Z_B42A5986_BB8B_456C_A989_30BD80E0DC27_.wvu.FilterData" localSheetId="0" hidden="1">'09'!$AS$3:$AS$59</definedName>
    <definedName name="Z_B63FAE35_7240_4A4A_8E18_9B70A8C200EA_.wvu.FilterData" localSheetId="1" hidden="1">'08'!$AT$3:$AT$60</definedName>
    <definedName name="Z_B63FAE35_7240_4A4A_8E18_9B70A8C200EA_.wvu.FilterData" localSheetId="0" hidden="1">'09'!$AS$3:$AS$60</definedName>
    <definedName name="Z_B6F48863_24B4_4A99_8EF5_7B554AE0C755_.wvu.FilterData" localSheetId="8" hidden="1">'01'!$AT$3:$AT$51</definedName>
    <definedName name="Z_B6F48863_24B4_4A99_8EF5_7B554AE0C755_.wvu.FilterData" localSheetId="7" hidden="1">'02'!$AQ$3:$AQ$62</definedName>
    <definedName name="Z_B6F48863_24B4_4A99_8EF5_7B554AE0C755_.wvu.FilterData" localSheetId="6" hidden="1">'03'!$AT$3:$AT$58</definedName>
    <definedName name="Z_B6F48863_24B4_4A99_8EF5_7B554AE0C755_.wvu.FilterData" localSheetId="5" hidden="1">'04'!$AS$3:$AS$59</definedName>
    <definedName name="Z_B6F48863_24B4_4A99_8EF5_7B554AE0C755_.wvu.FilterData" localSheetId="4" hidden="1">'05'!$AT$3:$AT$59</definedName>
    <definedName name="Z_B6F48863_24B4_4A99_8EF5_7B554AE0C755_.wvu.FilterData" localSheetId="3" hidden="1">'06'!$AS$3:$AS$59</definedName>
    <definedName name="Z_B6F48863_24B4_4A99_8EF5_7B554AE0C755_.wvu.FilterData" localSheetId="1" hidden="1">'08'!$AT$3:$AT$59</definedName>
    <definedName name="Z_B6F48863_24B4_4A99_8EF5_7B554AE0C755_.wvu.FilterData" localSheetId="0" hidden="1">'09'!$AS$3:$AS$59</definedName>
    <definedName name="Z_B7393D56_2221_4592_99D7_8D0C7D5C2441_.wvu.FilterData" localSheetId="7" hidden="1">'02'!$AQ$3:$AQ$62</definedName>
    <definedName name="Z_B7FFF4C8_570A_4542_B027_0C4A271225B8_.wvu.FilterData" localSheetId="8" hidden="1">'01'!$AT$3:$AT$51</definedName>
    <definedName name="Z_B7FFF4C8_570A_4542_B027_0C4A271225B8_.wvu.FilterData" localSheetId="7" hidden="1">'02'!$AQ$3:$AQ$62</definedName>
    <definedName name="Z_B7FFF4C8_570A_4542_B027_0C4A271225B8_.wvu.FilterData" localSheetId="6" hidden="1">'03'!$AT$3:$AT$58</definedName>
    <definedName name="Z_B7FFF4C8_570A_4542_B027_0C4A271225B8_.wvu.FilterData" localSheetId="5" hidden="1">'04'!$AS$3:$AS$59</definedName>
    <definedName name="Z_B7FFF4C8_570A_4542_B027_0C4A271225B8_.wvu.FilterData" localSheetId="4" hidden="1">'05'!$AT$3:$AT$59</definedName>
    <definedName name="Z_B7FFF4C8_570A_4542_B027_0C4A271225B8_.wvu.FilterData" localSheetId="3" hidden="1">'06'!$AS$3:$AS$59</definedName>
    <definedName name="Z_B7FFF4C8_570A_4542_B027_0C4A271225B8_.wvu.FilterData" localSheetId="1" hidden="1">'08'!$AT$3:$AT$59</definedName>
    <definedName name="Z_B7FFF4C8_570A_4542_B027_0C4A271225B8_.wvu.FilterData" localSheetId="0" hidden="1">'09'!$AS$3:$AS$59</definedName>
    <definedName name="Z_B8BF739A_98B4_4E3F_906E_E5BC49739383_.wvu.FilterData" localSheetId="8" hidden="1">'01'!$AT$3:$AT$51</definedName>
    <definedName name="Z_B8BF739A_98B4_4E3F_906E_E5BC49739383_.wvu.FilterData" localSheetId="7" hidden="1">'02'!$AQ$3:$AQ$62</definedName>
    <definedName name="Z_B8BF739A_98B4_4E3F_906E_E5BC49739383_.wvu.FilterData" localSheetId="6" hidden="1">'03'!$AT$3:$AT$58</definedName>
    <definedName name="Z_B8BF739A_98B4_4E3F_906E_E5BC49739383_.wvu.FilterData" localSheetId="5" hidden="1">'04'!$AS$3:$AS$59</definedName>
    <definedName name="Z_B8BF739A_98B4_4E3F_906E_E5BC49739383_.wvu.FilterData" localSheetId="4" hidden="1">'05'!$AT$3:$AT$59</definedName>
    <definedName name="Z_B8BF739A_98B4_4E3F_906E_E5BC49739383_.wvu.FilterData" localSheetId="3" hidden="1">'06'!$AS$3:$AS$59</definedName>
    <definedName name="Z_B8BF739A_98B4_4E3F_906E_E5BC49739383_.wvu.FilterData" localSheetId="1" hidden="1">'08'!$AT$3:$AT$59</definedName>
    <definedName name="Z_B8BF739A_98B4_4E3F_906E_E5BC49739383_.wvu.FilterData" localSheetId="0" hidden="1">'09'!$AS$3:$AS$59</definedName>
    <definedName name="Z_B8C8DC85_AC2E_4A8D_9DE5_2AEB1574E250_.wvu.FilterData" localSheetId="8" hidden="1">'01'!$AT$3:$AT$51</definedName>
    <definedName name="Z_B8C8DC85_AC2E_4A8D_9DE5_2AEB1574E250_.wvu.FilterData" localSheetId="7" hidden="1">'02'!$AQ$3:$AQ$62</definedName>
    <definedName name="Z_B8C8DC85_AC2E_4A8D_9DE5_2AEB1574E250_.wvu.FilterData" localSheetId="6" hidden="1">'03'!$AT$3:$AT$58</definedName>
    <definedName name="Z_B8C8DC85_AC2E_4A8D_9DE5_2AEB1574E250_.wvu.FilterData" localSheetId="5" hidden="1">'04'!$AS$3:$AS$59</definedName>
    <definedName name="Z_B8C8DC85_AC2E_4A8D_9DE5_2AEB1574E250_.wvu.FilterData" localSheetId="4" hidden="1">'05'!$AT$3:$AT$59</definedName>
    <definedName name="Z_B8C8DC85_AC2E_4A8D_9DE5_2AEB1574E250_.wvu.FilterData" localSheetId="3" hidden="1">'06'!$AS$3:$AS$59</definedName>
    <definedName name="Z_B8C8DC85_AC2E_4A8D_9DE5_2AEB1574E250_.wvu.FilterData" localSheetId="1" hidden="1">'08'!$AT$3:$AT$59</definedName>
    <definedName name="Z_B8C8DC85_AC2E_4A8D_9DE5_2AEB1574E250_.wvu.FilterData" localSheetId="0" hidden="1">'09'!$AS$3:$AS$59</definedName>
    <definedName name="Z_B965AE98_AE2F_48CC_B07E_D0EDC20A55AB_.wvu.FilterData" localSheetId="7" hidden="1">'02'!$AQ$3:$AQ$62</definedName>
    <definedName name="Z_BAE45B5B_09AF_416D_8385_1B0A6F1197A9_.wvu.FilterData" localSheetId="8" hidden="1">'01'!$AT$3:$AT$51</definedName>
    <definedName name="Z_BAE45B5B_09AF_416D_8385_1B0A6F1197A9_.wvu.FilterData" localSheetId="7" hidden="1">'02'!$AQ$3:$AQ$62</definedName>
    <definedName name="Z_BAE45B5B_09AF_416D_8385_1B0A6F1197A9_.wvu.FilterData" localSheetId="6" hidden="1">'03'!$AT$3:$AT$58</definedName>
    <definedName name="Z_BAE45B5B_09AF_416D_8385_1B0A6F1197A9_.wvu.FilterData" localSheetId="5" hidden="1">'04'!$AS$3:$AS$59</definedName>
    <definedName name="Z_BAE45B5B_09AF_416D_8385_1B0A6F1197A9_.wvu.FilterData" localSheetId="4" hidden="1">'05'!$AT$3:$AT$59</definedName>
    <definedName name="Z_BAE45B5B_09AF_416D_8385_1B0A6F1197A9_.wvu.FilterData" localSheetId="3" hidden="1">'06'!$AS$3:$AS$59</definedName>
    <definedName name="Z_BAE45B5B_09AF_416D_8385_1B0A6F1197A9_.wvu.FilterData" localSheetId="1" hidden="1">'08'!$AT$3:$AT$59</definedName>
    <definedName name="Z_BAE45B5B_09AF_416D_8385_1B0A6F1197A9_.wvu.FilterData" localSheetId="0" hidden="1">'09'!$AS$3:$AS$59</definedName>
    <definedName name="Z_BBD7BD92_589B_47EB_A5C3_F82FEB28522B_.wvu.FilterData" localSheetId="8" hidden="1">'01'!$AT$3:$AT$51</definedName>
    <definedName name="Z_BBD7BD92_589B_47EB_A5C3_F82FEB28522B_.wvu.FilterData" localSheetId="7" hidden="1">'02'!$AQ$3:$AQ$62</definedName>
    <definedName name="Z_BBD7BD92_589B_47EB_A5C3_F82FEB28522B_.wvu.FilterData" localSheetId="6" hidden="1">'03'!$AT$3:$AT$58</definedName>
    <definedName name="Z_BBD7BD92_589B_47EB_A5C3_F82FEB28522B_.wvu.FilterData" localSheetId="5" hidden="1">'04'!$AS$3:$AS$59</definedName>
    <definedName name="Z_BBD7BD92_589B_47EB_A5C3_F82FEB28522B_.wvu.FilterData" localSheetId="4" hidden="1">'05'!$AT$3:$AT$59</definedName>
    <definedName name="Z_BBD7BD92_589B_47EB_A5C3_F82FEB28522B_.wvu.FilterData" localSheetId="3" hidden="1">'06'!$AS$3:$AS$59</definedName>
    <definedName name="Z_BBD7BD92_589B_47EB_A5C3_F82FEB28522B_.wvu.FilterData" localSheetId="1" hidden="1">'08'!$AT$3:$AT$59</definedName>
    <definedName name="Z_BBD7BD92_589B_47EB_A5C3_F82FEB28522B_.wvu.FilterData" localSheetId="0" hidden="1">'09'!$AS$3:$AS$59</definedName>
    <definedName name="Z_BF09A7AC_463C_40FD_B67E_611BCBFAC21F_.wvu.FilterData" localSheetId="8" hidden="1">'01'!$AT$3:$AT$51</definedName>
    <definedName name="Z_BF09A7AC_463C_40FD_B67E_611BCBFAC21F_.wvu.FilterData" localSheetId="6" hidden="1">'03'!$AT$3:$AT$58</definedName>
    <definedName name="Z_BF09A7AC_463C_40FD_B67E_611BCBFAC21F_.wvu.FilterData" localSheetId="5" hidden="1">'04'!$AS$3:$AS$59</definedName>
    <definedName name="Z_BF09A7AC_463C_40FD_B67E_611BCBFAC21F_.wvu.FilterData" localSheetId="4" hidden="1">'05'!$AT$3:$AT$59</definedName>
    <definedName name="Z_BF09A7AC_463C_40FD_B67E_611BCBFAC21F_.wvu.FilterData" localSheetId="3" hidden="1">'06'!$AS$3:$AS$59</definedName>
    <definedName name="Z_BF09A7AC_463C_40FD_B67E_611BCBFAC21F_.wvu.FilterData" localSheetId="1" hidden="1">'08'!$AT$3:$AT$59</definedName>
    <definedName name="Z_BF09A7AC_463C_40FD_B67E_611BCBFAC21F_.wvu.FilterData" localSheetId="0" hidden="1">'09'!$AS$3:$AS$59</definedName>
    <definedName name="Z_BFDEB2F8_0A4A_4847_842F_2877FF010EB3_.wvu.FilterData" localSheetId="8" hidden="1">'01'!$AT$3:$AT$51</definedName>
    <definedName name="Z_BFDEB2F8_0A4A_4847_842F_2877FF010EB3_.wvu.FilterData" localSheetId="7" hidden="1">'02'!$AQ$3:$AQ$62</definedName>
    <definedName name="Z_BFDEB2F8_0A4A_4847_842F_2877FF010EB3_.wvu.FilterData" localSheetId="6" hidden="1">'03'!$AT$3:$AT$58</definedName>
    <definedName name="Z_BFDEB2F8_0A4A_4847_842F_2877FF010EB3_.wvu.FilterData" localSheetId="5" hidden="1">'04'!$AS$3:$AS$59</definedName>
    <definedName name="Z_BFDEB2F8_0A4A_4847_842F_2877FF010EB3_.wvu.FilterData" localSheetId="4" hidden="1">'05'!$AT$3:$AT$59</definedName>
    <definedName name="Z_BFDEB2F8_0A4A_4847_842F_2877FF010EB3_.wvu.FilterData" localSheetId="3" hidden="1">'06'!$AS$3:$AS$59</definedName>
    <definedName name="Z_BFDEB2F8_0A4A_4847_842F_2877FF010EB3_.wvu.FilterData" localSheetId="1" hidden="1">'08'!$AT$3:$AT$59</definedName>
    <definedName name="Z_BFDEB2F8_0A4A_4847_842F_2877FF010EB3_.wvu.FilterData" localSheetId="0" hidden="1">'09'!$AS$3:$AS$59</definedName>
    <definedName name="Z_C0C28DCD_6B7C_4751_A5E2_77B64FE2BFF2_.wvu.FilterData" localSheetId="1" hidden="1">'08'!$AT$3:$AT$60</definedName>
    <definedName name="Z_C0C28DCD_6B7C_4751_A5E2_77B64FE2BFF2_.wvu.FilterData" localSheetId="0" hidden="1">'09'!$AS$3:$AS$60</definedName>
    <definedName name="Z_C0E7EED1_559E_48CD_A882_EB45349EEE29_.wvu.FilterData" localSheetId="1" hidden="1">'08'!$AT$3:$AT$60</definedName>
    <definedName name="Z_C0E7EED1_559E_48CD_A882_EB45349EEE29_.wvu.FilterData" localSheetId="0" hidden="1">'09'!$AS$3:$AS$60</definedName>
    <definedName name="Z_C0EBBCDE_1BE5_4350_A87C_8DEDDD82AFB9_.wvu.FilterData" localSheetId="8" hidden="1">'01'!$AT$3:$AT$51</definedName>
    <definedName name="Z_C0EBBCDE_1BE5_4350_A87C_8DEDDD82AFB9_.wvu.FilterData" localSheetId="7" hidden="1">'02'!$AQ$3:$AQ$62</definedName>
    <definedName name="Z_C0EBBCDE_1BE5_4350_A87C_8DEDDD82AFB9_.wvu.FilterData" localSheetId="6" hidden="1">'03'!$AT$3:$AT$58</definedName>
    <definedName name="Z_C0EBBCDE_1BE5_4350_A87C_8DEDDD82AFB9_.wvu.FilterData" localSheetId="5" hidden="1">'04'!$AS$3:$AS$59</definedName>
    <definedName name="Z_C0EBBCDE_1BE5_4350_A87C_8DEDDD82AFB9_.wvu.FilterData" localSheetId="4" hidden="1">'05'!$AT$3:$AT$59</definedName>
    <definedName name="Z_C0EBBCDE_1BE5_4350_A87C_8DEDDD82AFB9_.wvu.FilterData" localSheetId="3" hidden="1">'06'!$AS$3:$AS$59</definedName>
    <definedName name="Z_C0EBBCDE_1BE5_4350_A87C_8DEDDD82AFB9_.wvu.FilterData" localSheetId="1" hidden="1">'08'!$AT$3:$AT$59</definedName>
    <definedName name="Z_C0EBBCDE_1BE5_4350_A87C_8DEDDD82AFB9_.wvu.FilterData" localSheetId="0" hidden="1">'09'!$AS$3:$AS$59</definedName>
    <definedName name="Z_C12077A4_94CF_4C9A_8C42_4264E5FFD593_.wvu.FilterData" localSheetId="8" hidden="1">'01'!$AT$3:$AT$51</definedName>
    <definedName name="Z_C12077A4_94CF_4C9A_8C42_4264E5FFD593_.wvu.FilterData" localSheetId="7" hidden="1">'02'!$AQ$3:$AQ$62</definedName>
    <definedName name="Z_C12077A4_94CF_4C9A_8C42_4264E5FFD593_.wvu.FilterData" localSheetId="6" hidden="1">'03'!$AT$3:$AT$58</definedName>
    <definedName name="Z_C12077A4_94CF_4C9A_8C42_4264E5FFD593_.wvu.FilterData" localSheetId="5" hidden="1">'04'!$AS$3:$AS$59</definedName>
    <definedName name="Z_C12077A4_94CF_4C9A_8C42_4264E5FFD593_.wvu.FilterData" localSheetId="4" hidden="1">'05'!$AT$3:$AT$59</definedName>
    <definedName name="Z_C12077A4_94CF_4C9A_8C42_4264E5FFD593_.wvu.FilterData" localSheetId="3" hidden="1">'06'!$AS$3:$AS$59</definedName>
    <definedName name="Z_C12077A4_94CF_4C9A_8C42_4264E5FFD593_.wvu.FilterData" localSheetId="1" hidden="1">'08'!$AT$3:$AT$59</definedName>
    <definedName name="Z_C12077A4_94CF_4C9A_8C42_4264E5FFD593_.wvu.FilterData" localSheetId="0" hidden="1">'09'!$AS$3:$AS$59</definedName>
    <definedName name="Z_C223240A_F346_4B61_81AD_213FD498B6EC_.wvu.FilterData" localSheetId="8" hidden="1">'01'!$AT$3:$AT$51</definedName>
    <definedName name="Z_C223240A_F346_4B61_81AD_213FD498B6EC_.wvu.FilterData" localSheetId="7" hidden="1">'02'!$AQ$3:$AQ$62</definedName>
    <definedName name="Z_C223240A_F346_4B61_81AD_213FD498B6EC_.wvu.FilterData" localSheetId="6" hidden="1">'03'!$AT$3:$AT$58</definedName>
    <definedName name="Z_C223240A_F346_4B61_81AD_213FD498B6EC_.wvu.FilterData" localSheetId="5" hidden="1">'04'!$AS$3:$AS$59</definedName>
    <definedName name="Z_C223240A_F346_4B61_81AD_213FD498B6EC_.wvu.FilterData" localSheetId="4" hidden="1">'05'!$AT$3:$AT$59</definedName>
    <definedName name="Z_C223240A_F346_4B61_81AD_213FD498B6EC_.wvu.FilterData" localSheetId="3" hidden="1">'06'!$AS$3:$AS$59</definedName>
    <definedName name="Z_C223240A_F346_4B61_81AD_213FD498B6EC_.wvu.FilterData" localSheetId="1" hidden="1">'08'!$AT$3:$AT$59</definedName>
    <definedName name="Z_C223240A_F346_4B61_81AD_213FD498B6EC_.wvu.FilterData" localSheetId="0" hidden="1">'09'!$AS$3:$AS$59</definedName>
    <definedName name="Z_C3882680_18FB_487A_A117_C7914C4FCE66_.wvu.FilterData" localSheetId="8" hidden="1">'01'!$AT$3:$AT$51</definedName>
    <definedName name="Z_C3882680_18FB_487A_A117_C7914C4FCE66_.wvu.FilterData" localSheetId="7" hidden="1">'02'!$AQ$3:$AQ$62</definedName>
    <definedName name="Z_C3882680_18FB_487A_A117_C7914C4FCE66_.wvu.FilterData" localSheetId="6" hidden="1">'03'!$AT$3:$AT$58</definedName>
    <definedName name="Z_C3882680_18FB_487A_A117_C7914C4FCE66_.wvu.FilterData" localSheetId="5" hidden="1">'04'!$AS$3:$AS$59</definedName>
    <definedName name="Z_C3882680_18FB_487A_A117_C7914C4FCE66_.wvu.FilterData" localSheetId="4" hidden="1">'05'!$AT$3:$AT$59</definedName>
    <definedName name="Z_C3882680_18FB_487A_A117_C7914C4FCE66_.wvu.FilterData" localSheetId="3" hidden="1">'06'!$AS$3:$AS$59</definedName>
    <definedName name="Z_C3882680_18FB_487A_A117_C7914C4FCE66_.wvu.FilterData" localSheetId="1" hidden="1">'08'!$AT$3:$AT$59</definedName>
    <definedName name="Z_C3882680_18FB_487A_A117_C7914C4FCE66_.wvu.FilterData" localSheetId="0" hidden="1">'09'!$AS$3:$AS$59</definedName>
    <definedName name="Z_C569F32E_0420_4F22_AD17_58FE6B88F61C_.wvu.FilterData" localSheetId="8" hidden="1">'01'!$AT$3:$AT$51</definedName>
    <definedName name="Z_C569F32E_0420_4F22_AD17_58FE6B88F61C_.wvu.FilterData" localSheetId="7" hidden="1">'02'!$AQ$3:$AQ$62</definedName>
    <definedName name="Z_C569F32E_0420_4F22_AD17_58FE6B88F61C_.wvu.FilterData" localSheetId="6" hidden="1">'03'!$AT$3:$AT$58</definedName>
    <definedName name="Z_C569F32E_0420_4F22_AD17_58FE6B88F61C_.wvu.FilterData" localSheetId="5" hidden="1">'04'!$AS$3:$AS$59</definedName>
    <definedName name="Z_C569F32E_0420_4F22_AD17_58FE6B88F61C_.wvu.FilterData" localSheetId="4" hidden="1">'05'!$AT$3:$AT$59</definedName>
    <definedName name="Z_C569F32E_0420_4F22_AD17_58FE6B88F61C_.wvu.FilterData" localSheetId="3" hidden="1">'06'!$AS$3:$AS$59</definedName>
    <definedName name="Z_C569F32E_0420_4F22_AD17_58FE6B88F61C_.wvu.FilterData" localSheetId="1" hidden="1">'08'!$AT$3:$AT$59</definedName>
    <definedName name="Z_C569F32E_0420_4F22_AD17_58FE6B88F61C_.wvu.FilterData" localSheetId="0" hidden="1">'09'!$AS$3:$AS$59</definedName>
    <definedName name="Z_C5B03211_D206_4FC5_8DF2_E0C5B2BC23C5_.wvu.FilterData" localSheetId="8" hidden="1">'01'!$AT$3:$AT$51</definedName>
    <definedName name="Z_C5B03211_D206_4FC5_8DF2_E0C5B2BC23C5_.wvu.FilterData" localSheetId="7" hidden="1">'02'!$AQ$3:$AQ$62</definedName>
    <definedName name="Z_C5B03211_D206_4FC5_8DF2_E0C5B2BC23C5_.wvu.FilterData" localSheetId="6" hidden="1">'03'!$AT$3:$AT$58</definedName>
    <definedName name="Z_C5B03211_D206_4FC5_8DF2_E0C5B2BC23C5_.wvu.FilterData" localSheetId="5" hidden="1">'04'!$AS$3:$AS$59</definedName>
    <definedName name="Z_C5B03211_D206_4FC5_8DF2_E0C5B2BC23C5_.wvu.FilterData" localSheetId="4" hidden="1">'05'!$AT$3:$AT$59</definedName>
    <definedName name="Z_C5B03211_D206_4FC5_8DF2_E0C5B2BC23C5_.wvu.FilterData" localSheetId="3" hidden="1">'06'!$AS$3:$AS$59</definedName>
    <definedName name="Z_C5B03211_D206_4FC5_8DF2_E0C5B2BC23C5_.wvu.FilterData" localSheetId="1" hidden="1">'08'!$AT$3:$AT$59</definedName>
    <definedName name="Z_C5B03211_D206_4FC5_8DF2_E0C5B2BC23C5_.wvu.FilterData" localSheetId="0" hidden="1">'09'!$AS$3:$AS$59</definedName>
    <definedName name="Z_C644B733_48D4_4DB6_90E0_20C48E32CA3B_.wvu.FilterData" localSheetId="8" hidden="1">'01'!$AT$3:$AT$51</definedName>
    <definedName name="Z_C644B733_48D4_4DB6_90E0_20C48E32CA3B_.wvu.FilterData" localSheetId="7" hidden="1">'02'!$AQ$3:$AQ$62</definedName>
    <definedName name="Z_C644B733_48D4_4DB6_90E0_20C48E32CA3B_.wvu.FilterData" localSheetId="6" hidden="1">'03'!$AT$3:$AT$58</definedName>
    <definedName name="Z_C644B733_48D4_4DB6_90E0_20C48E32CA3B_.wvu.FilterData" localSheetId="5" hidden="1">'04'!$AS$3:$AS$59</definedName>
    <definedName name="Z_C644B733_48D4_4DB6_90E0_20C48E32CA3B_.wvu.FilterData" localSheetId="4" hidden="1">'05'!$AT$3:$AT$59</definedName>
    <definedName name="Z_C644B733_48D4_4DB6_90E0_20C48E32CA3B_.wvu.FilterData" localSheetId="3" hidden="1">'06'!$AS$3:$AS$59</definedName>
    <definedName name="Z_C644B733_48D4_4DB6_90E0_20C48E32CA3B_.wvu.FilterData" localSheetId="1" hidden="1">'08'!$AT$3:$AT$59</definedName>
    <definedName name="Z_C644B733_48D4_4DB6_90E0_20C48E32CA3B_.wvu.FilterData" localSheetId="0" hidden="1">'09'!$AS$3:$AS$59</definedName>
    <definedName name="Z_C8272EBF_135D_44E4_8296_348D3B3E265C_.wvu.FilterData" localSheetId="8" hidden="1">'01'!$AT$3:$AT$51</definedName>
    <definedName name="Z_C8272EBF_135D_44E4_8296_348D3B3E265C_.wvu.FilterData" localSheetId="7" hidden="1">'02'!$AQ$3:$AQ$62</definedName>
    <definedName name="Z_C8272EBF_135D_44E4_8296_348D3B3E265C_.wvu.FilterData" localSheetId="6" hidden="1">'03'!$AT$3:$AT$58</definedName>
    <definedName name="Z_C8272EBF_135D_44E4_8296_348D3B3E265C_.wvu.FilterData" localSheetId="5" hidden="1">'04'!$AS$3:$AS$59</definedName>
    <definedName name="Z_C8272EBF_135D_44E4_8296_348D3B3E265C_.wvu.FilterData" localSheetId="4" hidden="1">'05'!$AT$3:$AT$59</definedName>
    <definedName name="Z_C8272EBF_135D_44E4_8296_348D3B3E265C_.wvu.FilterData" localSheetId="3" hidden="1">'06'!$AS$3:$AS$59</definedName>
    <definedName name="Z_C8272EBF_135D_44E4_8296_348D3B3E265C_.wvu.FilterData" localSheetId="1" hidden="1">'08'!$AT$3:$AT$59</definedName>
    <definedName name="Z_C8272EBF_135D_44E4_8296_348D3B3E265C_.wvu.FilterData" localSheetId="0" hidden="1">'09'!$AS$3:$AS$59</definedName>
    <definedName name="Z_CA6635E3_C24E_41AC_90A5_3B6A4A30262A_.wvu.FilterData" localSheetId="8" hidden="1">'01'!$AT$3:$AT$51</definedName>
    <definedName name="Z_CA6635E3_C24E_41AC_90A5_3B6A4A30262A_.wvu.FilterData" localSheetId="7" hidden="1">'02'!$AQ$3:$AQ$62</definedName>
    <definedName name="Z_CA6635E3_C24E_41AC_90A5_3B6A4A30262A_.wvu.FilterData" localSheetId="6" hidden="1">'03'!$AT$3:$AT$58</definedName>
    <definedName name="Z_CA6635E3_C24E_41AC_90A5_3B6A4A30262A_.wvu.FilterData" localSheetId="5" hidden="1">'04'!$AS$3:$AS$59</definedName>
    <definedName name="Z_CA6635E3_C24E_41AC_90A5_3B6A4A30262A_.wvu.FilterData" localSheetId="4" hidden="1">'05'!$AT$3:$AT$59</definedName>
    <definedName name="Z_CA6635E3_C24E_41AC_90A5_3B6A4A30262A_.wvu.FilterData" localSheetId="3" hidden="1">'06'!$AS$3:$AS$59</definedName>
    <definedName name="Z_CA6635E3_C24E_41AC_90A5_3B6A4A30262A_.wvu.FilterData" localSheetId="1" hidden="1">'08'!$AT$3:$AT$59</definedName>
    <definedName name="Z_CA6635E3_C24E_41AC_90A5_3B6A4A30262A_.wvu.FilterData" localSheetId="0" hidden="1">'09'!$AS$3:$AS$59</definedName>
    <definedName name="Z_CA72C637_3A84_4548_8766_732784DC7B40_.wvu.FilterData" localSheetId="8" hidden="1">'01'!$AT$3:$AT$51</definedName>
    <definedName name="Z_CA72C637_3A84_4548_8766_732784DC7B40_.wvu.FilterData" localSheetId="7" hidden="1">'02'!$AQ$3:$AQ$62</definedName>
    <definedName name="Z_CA72C637_3A84_4548_8766_732784DC7B40_.wvu.FilterData" localSheetId="6" hidden="1">'03'!$AT$3:$AT$58</definedName>
    <definedName name="Z_CA72C637_3A84_4548_8766_732784DC7B40_.wvu.FilterData" localSheetId="5" hidden="1">'04'!$AS$3:$AS$59</definedName>
    <definedName name="Z_CA72C637_3A84_4548_8766_732784DC7B40_.wvu.FilterData" localSheetId="4" hidden="1">'05'!$AT$3:$AT$59</definedName>
    <definedName name="Z_CA72C637_3A84_4548_8766_732784DC7B40_.wvu.FilterData" localSheetId="3" hidden="1">'06'!$AS$3:$AS$59</definedName>
    <definedName name="Z_CA72C637_3A84_4548_8766_732784DC7B40_.wvu.FilterData" localSheetId="1" hidden="1">'08'!$AT$3:$AT$59</definedName>
    <definedName name="Z_CA72C637_3A84_4548_8766_732784DC7B40_.wvu.FilterData" localSheetId="0" hidden="1">'09'!$AS$3:$AS$59</definedName>
    <definedName name="Z_CA854F70_DB3D_4183_A0CD_23C520D0E4C1_.wvu.FilterData" localSheetId="0" hidden="1">'09'!$AS$3:$AS$60</definedName>
    <definedName name="Z_CD87A0F2_FE3D_4321_B5B4_E508123E4B2C_.wvu.FilterData" localSheetId="8" hidden="1">'01'!$AT$3:$AT$51</definedName>
    <definedName name="Z_CD87A0F2_FE3D_4321_B5B4_E508123E4B2C_.wvu.FilterData" localSheetId="7" hidden="1">'02'!$AQ$3:$AQ$62</definedName>
    <definedName name="Z_CD87A0F2_FE3D_4321_B5B4_E508123E4B2C_.wvu.FilterData" localSheetId="6" hidden="1">'03'!$AT$3:$AT$58</definedName>
    <definedName name="Z_CD87A0F2_FE3D_4321_B5B4_E508123E4B2C_.wvu.FilterData" localSheetId="5" hidden="1">'04'!$AS$3:$AS$59</definedName>
    <definedName name="Z_CD87A0F2_FE3D_4321_B5B4_E508123E4B2C_.wvu.FilterData" localSheetId="4" hidden="1">'05'!$AT$3:$AT$59</definedName>
    <definedName name="Z_CD87A0F2_FE3D_4321_B5B4_E508123E4B2C_.wvu.FilterData" localSheetId="3" hidden="1">'06'!$AS$3:$AS$59</definedName>
    <definedName name="Z_CD87A0F2_FE3D_4321_B5B4_E508123E4B2C_.wvu.FilterData" localSheetId="1" hidden="1">'08'!$AT$3:$AT$59</definedName>
    <definedName name="Z_CD87A0F2_FE3D_4321_B5B4_E508123E4B2C_.wvu.FilterData" localSheetId="0" hidden="1">'09'!$AS$3:$AS$59</definedName>
    <definedName name="Z_CF267C13_F443_4A23_8E28_B1BB16109244_.wvu.FilterData" localSheetId="5" hidden="1">'04'!$AS$3:$AS$59</definedName>
    <definedName name="Z_D01FD73A_0AEC_4978_9E98_65A12C9FC5AB_.wvu.FilterData" localSheetId="8" hidden="1">'01'!$AT$3:$AT$51</definedName>
    <definedName name="Z_D01FD73A_0AEC_4978_9E98_65A12C9FC5AB_.wvu.FilterData" localSheetId="7" hidden="1">'02'!$AQ$3:$AQ$62</definedName>
    <definedName name="Z_D01FD73A_0AEC_4978_9E98_65A12C9FC5AB_.wvu.FilterData" localSheetId="6" hidden="1">'03'!$AT$3:$AT$58</definedName>
    <definedName name="Z_D01FD73A_0AEC_4978_9E98_65A12C9FC5AB_.wvu.FilterData" localSheetId="5" hidden="1">'04'!$AS$3:$AS$59</definedName>
    <definedName name="Z_D01FD73A_0AEC_4978_9E98_65A12C9FC5AB_.wvu.FilterData" localSheetId="4" hidden="1">'05'!$AT$3:$AT$59</definedName>
    <definedName name="Z_D01FD73A_0AEC_4978_9E98_65A12C9FC5AB_.wvu.FilterData" localSheetId="3" hidden="1">'06'!$AS$3:$AS$59</definedName>
    <definedName name="Z_D01FD73A_0AEC_4978_9E98_65A12C9FC5AB_.wvu.FilterData" localSheetId="1" hidden="1">'08'!$AT$3:$AT$59</definedName>
    <definedName name="Z_D01FD73A_0AEC_4978_9E98_65A12C9FC5AB_.wvu.FilterData" localSheetId="0" hidden="1">'09'!$AS$3:$AS$59</definedName>
    <definedName name="Z_D06E5A40_4204_47FE_BCB2_5782788B70C5_.wvu.FilterData" localSheetId="0" hidden="1">'09'!$AS$3:$AS$60</definedName>
    <definedName name="Z_D2A3871A_C619_4B6C_BF98_0DD914078D48_.wvu.FilterData" localSheetId="4" hidden="1">'05'!$AT$3:$AT$60</definedName>
    <definedName name="Z_D2A3871A_C619_4B6C_BF98_0DD914078D48_.wvu.FilterData" localSheetId="3" hidden="1">'06'!$AS$3:$AS$60</definedName>
    <definedName name="Z_D2A3871A_C619_4B6C_BF98_0DD914078D48_.wvu.FilterData" localSheetId="1" hidden="1">'08'!$AT$3:$AT$60</definedName>
    <definedName name="Z_D2A3871A_C619_4B6C_BF98_0DD914078D48_.wvu.FilterData" localSheetId="0" hidden="1">'09'!$AS$3:$AS$60</definedName>
    <definedName name="Z_D37E6D79_A1B4_4317_86B4_92C2E997471D_.wvu.FilterData" localSheetId="3" hidden="1">'06'!$AS$3:$AS$60</definedName>
    <definedName name="Z_D4E13D1B_AC52_4AD6_8F98_1AC05BA40B9A_.wvu.FilterData" localSheetId="8" hidden="1">'01'!$AT$3:$AT$51</definedName>
    <definedName name="Z_D4E13D1B_AC52_4AD6_8F98_1AC05BA40B9A_.wvu.FilterData" localSheetId="7" hidden="1">'02'!$AQ$3:$AQ$62</definedName>
    <definedName name="Z_D4E13D1B_AC52_4AD6_8F98_1AC05BA40B9A_.wvu.FilterData" localSheetId="6" hidden="1">'03'!$AT$3:$AT$58</definedName>
    <definedName name="Z_D4E13D1B_AC52_4AD6_8F98_1AC05BA40B9A_.wvu.FilterData" localSheetId="5" hidden="1">'04'!$AS$3:$AS$59</definedName>
    <definedName name="Z_D4E13D1B_AC52_4AD6_8F98_1AC05BA40B9A_.wvu.FilterData" localSheetId="4" hidden="1">'05'!$AT$3:$AT$59</definedName>
    <definedName name="Z_D4E13D1B_AC52_4AD6_8F98_1AC05BA40B9A_.wvu.FilterData" localSheetId="3" hidden="1">'06'!$AS$3:$AS$59</definedName>
    <definedName name="Z_D4E13D1B_AC52_4AD6_8F98_1AC05BA40B9A_.wvu.FilterData" localSheetId="1" hidden="1">'08'!$AT$3:$AT$59</definedName>
    <definedName name="Z_D4E13D1B_AC52_4AD6_8F98_1AC05BA40B9A_.wvu.FilterData" localSheetId="0" hidden="1">'09'!$AS$3:$AS$59</definedName>
    <definedName name="Z_D5329DC8_063E_4621_B127_9CF9BE46DF93_.wvu.FilterData" localSheetId="8" hidden="1">'01'!$AT$3:$AT$51</definedName>
    <definedName name="Z_D5329DC8_063E_4621_B127_9CF9BE46DF93_.wvu.FilterData" localSheetId="7" hidden="1">'02'!$AQ$3:$AQ$62</definedName>
    <definedName name="Z_D5329DC8_063E_4621_B127_9CF9BE46DF93_.wvu.FilterData" localSheetId="6" hidden="1">'03'!$AT$3:$AT$58</definedName>
    <definedName name="Z_D5329DC8_063E_4621_B127_9CF9BE46DF93_.wvu.FilterData" localSheetId="5" hidden="1">'04'!$AS$3:$AS$59</definedName>
    <definedName name="Z_D5329DC8_063E_4621_B127_9CF9BE46DF93_.wvu.FilterData" localSheetId="4" hidden="1">'05'!$AT$3:$AT$59</definedName>
    <definedName name="Z_D5329DC8_063E_4621_B127_9CF9BE46DF93_.wvu.FilterData" localSheetId="3" hidden="1">'06'!$AS$3:$AS$59</definedName>
    <definedName name="Z_D5329DC8_063E_4621_B127_9CF9BE46DF93_.wvu.FilterData" localSheetId="1" hidden="1">'08'!$AT$3:$AT$59</definedName>
    <definedName name="Z_D5329DC8_063E_4621_B127_9CF9BE46DF93_.wvu.FilterData" localSheetId="0" hidden="1">'09'!$AS$3:$AS$59</definedName>
    <definedName name="Z_D5740A2A_D33B_4CC2_A346_5DCD230AE05B_.wvu.FilterData" localSheetId="8" hidden="1">'01'!$AT$3:$AT$51</definedName>
    <definedName name="Z_D5740A2A_D33B_4CC2_A346_5DCD230AE05B_.wvu.FilterData" localSheetId="7" hidden="1">'02'!$AQ$3:$AQ$62</definedName>
    <definedName name="Z_D5740A2A_D33B_4CC2_A346_5DCD230AE05B_.wvu.FilterData" localSheetId="6" hidden="1">'03'!$AT$3:$AT$58</definedName>
    <definedName name="Z_D5740A2A_D33B_4CC2_A346_5DCD230AE05B_.wvu.FilterData" localSheetId="5" hidden="1">'04'!$AS$3:$AS$59</definedName>
    <definedName name="Z_D5740A2A_D33B_4CC2_A346_5DCD230AE05B_.wvu.FilterData" localSheetId="4" hidden="1">'05'!$AT$3:$AT$59</definedName>
    <definedName name="Z_D5740A2A_D33B_4CC2_A346_5DCD230AE05B_.wvu.FilterData" localSheetId="3" hidden="1">'06'!$AS$3:$AS$59</definedName>
    <definedName name="Z_D5740A2A_D33B_4CC2_A346_5DCD230AE05B_.wvu.FilterData" localSheetId="1" hidden="1">'08'!$AT$3:$AT$59</definedName>
    <definedName name="Z_D5740A2A_D33B_4CC2_A346_5DCD230AE05B_.wvu.FilterData" localSheetId="0" hidden="1">'09'!$AS$3:$AS$59</definedName>
    <definedName name="Z_D6B55389_6372_4759_9049_B870CEDF5F7E_.wvu.FilterData" localSheetId="1" hidden="1">'08'!$AT$3:$AT$60</definedName>
    <definedName name="Z_D6B55389_6372_4759_9049_B870CEDF5F7E_.wvu.FilterData" localSheetId="0" hidden="1">'09'!$AS$3:$AS$60</definedName>
    <definedName name="Z_D83B79D5_94B8_48E9_BF48_FADAEBA48B24_.wvu.FilterData" localSheetId="6" hidden="1">'03'!$AT$3:$AT$58</definedName>
    <definedName name="Z_D83B79D5_94B8_48E9_BF48_FADAEBA48B24_.wvu.FilterData" localSheetId="5" hidden="1">'04'!$AS$3:$AS$59</definedName>
    <definedName name="Z_D83B79D5_94B8_48E9_BF48_FADAEBA48B24_.wvu.FilterData" localSheetId="4" hidden="1">'05'!$AT$3:$AT$59</definedName>
    <definedName name="Z_D83B79D5_94B8_48E9_BF48_FADAEBA48B24_.wvu.FilterData" localSheetId="3" hidden="1">'06'!$AS$3:$AS$59</definedName>
    <definedName name="Z_D83B79D5_94B8_48E9_BF48_FADAEBA48B24_.wvu.FilterData" localSheetId="1" hidden="1">'08'!$AT$3:$AT$59</definedName>
    <definedName name="Z_D83B79D5_94B8_48E9_BF48_FADAEBA48B24_.wvu.FilterData" localSheetId="0" hidden="1">'09'!$AS$3:$AS$59</definedName>
    <definedName name="Z_D95667A5_FAF5_4FD1_9B2E_DA441F5AA043_.wvu.FilterData" localSheetId="8" hidden="1">'01'!$AT$3:$AT$51</definedName>
    <definedName name="Z_D95667A5_FAF5_4FD1_9B2E_DA441F5AA043_.wvu.FilterData" localSheetId="7" hidden="1">'02'!$AQ$3:$AQ$62</definedName>
    <definedName name="Z_D95667A5_FAF5_4FD1_9B2E_DA441F5AA043_.wvu.FilterData" localSheetId="6" hidden="1">'03'!$AT$3:$AT$58</definedName>
    <definedName name="Z_D95667A5_FAF5_4FD1_9B2E_DA441F5AA043_.wvu.FilterData" localSheetId="5" hidden="1">'04'!$AS$3:$AS$59</definedName>
    <definedName name="Z_D95667A5_FAF5_4FD1_9B2E_DA441F5AA043_.wvu.FilterData" localSheetId="4" hidden="1">'05'!$AT$3:$AT$59</definedName>
    <definedName name="Z_D95667A5_FAF5_4FD1_9B2E_DA441F5AA043_.wvu.FilterData" localSheetId="3" hidden="1">'06'!$AS$3:$AS$59</definedName>
    <definedName name="Z_D95667A5_FAF5_4FD1_9B2E_DA441F5AA043_.wvu.FilterData" localSheetId="1" hidden="1">'08'!$AT$3:$AT$59</definedName>
    <definedName name="Z_D95667A5_FAF5_4FD1_9B2E_DA441F5AA043_.wvu.FilterData" localSheetId="0" hidden="1">'09'!$AS$3:$AS$59</definedName>
    <definedName name="Z_D9D0023D_C158_4A9A_A30C_23621C9DD92F_.wvu.FilterData" localSheetId="8" hidden="1">'01'!$AT$3:$AT$51</definedName>
    <definedName name="Z_D9D0023D_C158_4A9A_A30C_23621C9DD92F_.wvu.FilterData" localSheetId="7" hidden="1">'02'!$AQ$3:$AQ$62</definedName>
    <definedName name="Z_D9D0023D_C158_4A9A_A30C_23621C9DD92F_.wvu.FilterData" localSheetId="6" hidden="1">'03'!$AT$3:$AT$58</definedName>
    <definedName name="Z_D9D0023D_C158_4A9A_A30C_23621C9DD92F_.wvu.FilterData" localSheetId="5" hidden="1">'04'!$AS$3:$AS$59</definedName>
    <definedName name="Z_D9D0023D_C158_4A9A_A30C_23621C9DD92F_.wvu.FilterData" localSheetId="4" hidden="1">'05'!$AT$3:$AT$59</definedName>
    <definedName name="Z_D9D0023D_C158_4A9A_A30C_23621C9DD92F_.wvu.FilterData" localSheetId="3" hidden="1">'06'!$AS$3:$AS$59</definedName>
    <definedName name="Z_D9D0023D_C158_4A9A_A30C_23621C9DD92F_.wvu.FilterData" localSheetId="1" hidden="1">'08'!$AT$3:$AT$59</definedName>
    <definedName name="Z_D9D0023D_C158_4A9A_A30C_23621C9DD92F_.wvu.FilterData" localSheetId="0" hidden="1">'09'!$AS$3:$AS$59</definedName>
    <definedName name="Z_DA1C3AD5_0BA4_4ACB_801B_3FA2FB2E7CB4_.wvu.FilterData" localSheetId="8" hidden="1">'01'!$AT$3:$AT$51</definedName>
    <definedName name="Z_DA1C3AD5_0BA4_4ACB_801B_3FA2FB2E7CB4_.wvu.FilterData" localSheetId="7" hidden="1">'02'!$AQ$3:$AQ$62</definedName>
    <definedName name="Z_DA1C3AD5_0BA4_4ACB_801B_3FA2FB2E7CB4_.wvu.FilterData" localSheetId="6" hidden="1">'03'!$AT$3:$AT$58</definedName>
    <definedName name="Z_DA1C3AD5_0BA4_4ACB_801B_3FA2FB2E7CB4_.wvu.FilterData" localSheetId="5" hidden="1">'04'!$AS$3:$AS$59</definedName>
    <definedName name="Z_DA1C3AD5_0BA4_4ACB_801B_3FA2FB2E7CB4_.wvu.FilterData" localSheetId="4" hidden="1">'05'!$AT$3:$AT$59</definedName>
    <definedName name="Z_DA1C3AD5_0BA4_4ACB_801B_3FA2FB2E7CB4_.wvu.FilterData" localSheetId="3" hidden="1">'06'!$AS$3:$AS$59</definedName>
    <definedName name="Z_DA1C3AD5_0BA4_4ACB_801B_3FA2FB2E7CB4_.wvu.FilterData" localSheetId="1" hidden="1">'08'!$AT$3:$AT$59</definedName>
    <definedName name="Z_DA1C3AD5_0BA4_4ACB_801B_3FA2FB2E7CB4_.wvu.FilterData" localSheetId="0" hidden="1">'09'!$AS$3:$AS$59</definedName>
    <definedName name="Z_DA2F2FF0_6CDD_400B_BA0E_36C86DAE4C7A_.wvu.FilterData" localSheetId="8" hidden="1">'01'!$AT$3:$AT$51</definedName>
    <definedName name="Z_DA2F2FF0_6CDD_400B_BA0E_36C86DAE4C7A_.wvu.FilterData" localSheetId="7" hidden="1">'02'!$AQ$3:$AQ$62</definedName>
    <definedName name="Z_DA2F2FF0_6CDD_400B_BA0E_36C86DAE4C7A_.wvu.FilterData" localSheetId="6" hidden="1">'03'!$AT$3:$AT$58</definedName>
    <definedName name="Z_DA2F2FF0_6CDD_400B_BA0E_36C86DAE4C7A_.wvu.FilterData" localSheetId="5" hidden="1">'04'!$AS$3:$AS$59</definedName>
    <definedName name="Z_DA2F2FF0_6CDD_400B_BA0E_36C86DAE4C7A_.wvu.FilterData" localSheetId="4" hidden="1">'05'!$AT$3:$AT$59</definedName>
    <definedName name="Z_DA2F2FF0_6CDD_400B_BA0E_36C86DAE4C7A_.wvu.FilterData" localSheetId="3" hidden="1">'06'!$AS$3:$AS$59</definedName>
    <definedName name="Z_DA2F2FF0_6CDD_400B_BA0E_36C86DAE4C7A_.wvu.FilterData" localSheetId="1" hidden="1">'08'!$AT$3:$AT$59</definedName>
    <definedName name="Z_DA2F2FF0_6CDD_400B_BA0E_36C86DAE4C7A_.wvu.FilterData" localSheetId="0" hidden="1">'09'!$AS$3:$AS$59</definedName>
    <definedName name="Z_DB9880DC_35D6_48A0_9A9E_0BA1D48AFFA0_.wvu.FilterData" localSheetId="0" hidden="1">'09'!$AS$3:$AS$60</definedName>
    <definedName name="Z_DF4F2BFC_5CCE_4AC9_A059_A73631A47C03_.wvu.FilterData" localSheetId="8" hidden="1">'01'!$AT$3:$AT$51</definedName>
    <definedName name="Z_DF4F2BFC_5CCE_4AC9_A059_A73631A47C03_.wvu.FilterData" localSheetId="7" hidden="1">'02'!$AQ$3:$AQ$62</definedName>
    <definedName name="Z_DF4F2BFC_5CCE_4AC9_A059_A73631A47C03_.wvu.FilterData" localSheetId="6" hidden="1">'03'!$AT$3:$AT$58</definedName>
    <definedName name="Z_DF4F2BFC_5CCE_4AC9_A059_A73631A47C03_.wvu.FilterData" localSheetId="5" hidden="1">'04'!$AS$3:$AS$59</definedName>
    <definedName name="Z_DF4F2BFC_5CCE_4AC9_A059_A73631A47C03_.wvu.FilterData" localSheetId="4" hidden="1">'05'!$AT$3:$AT$59</definedName>
    <definedName name="Z_DF4F2BFC_5CCE_4AC9_A059_A73631A47C03_.wvu.FilterData" localSheetId="3" hidden="1">'06'!$AS$3:$AS$59</definedName>
    <definedName name="Z_DF4F2BFC_5CCE_4AC9_A059_A73631A47C03_.wvu.FilterData" localSheetId="1" hidden="1">'08'!$AT$3:$AT$59</definedName>
    <definedName name="Z_DF4F2BFC_5CCE_4AC9_A059_A73631A47C03_.wvu.FilterData" localSheetId="0" hidden="1">'09'!$AS$3:$AS$59</definedName>
    <definedName name="Z_E02DF464_5B50_4B2A_A51A_F41F42CC243C_.wvu.FilterData" localSheetId="8" hidden="1">'01'!$AT$3:$AT$51</definedName>
    <definedName name="Z_E02DF464_5B50_4B2A_A51A_F41F42CC243C_.wvu.FilterData" localSheetId="7" hidden="1">'02'!$AQ$3:$AQ$62</definedName>
    <definedName name="Z_E02DF464_5B50_4B2A_A51A_F41F42CC243C_.wvu.FilterData" localSheetId="6" hidden="1">'03'!$AT$3:$AT$58</definedName>
    <definedName name="Z_E02DF464_5B50_4B2A_A51A_F41F42CC243C_.wvu.FilterData" localSheetId="5" hidden="1">'04'!$AS$3:$AS$59</definedName>
    <definedName name="Z_E02DF464_5B50_4B2A_A51A_F41F42CC243C_.wvu.FilterData" localSheetId="4" hidden="1">'05'!$AT$3:$AT$59</definedName>
    <definedName name="Z_E02DF464_5B50_4B2A_A51A_F41F42CC243C_.wvu.FilterData" localSheetId="3" hidden="1">'06'!$AS$3:$AS$59</definedName>
    <definedName name="Z_E02DF464_5B50_4B2A_A51A_F41F42CC243C_.wvu.FilterData" localSheetId="1" hidden="1">'08'!$AT$3:$AT$59</definedName>
    <definedName name="Z_E02DF464_5B50_4B2A_A51A_F41F42CC243C_.wvu.FilterData" localSheetId="0" hidden="1">'09'!$AS$3:$AS$59</definedName>
    <definedName name="Z_E1C926BF_574C_4200_ACC0_EFF72CCF8F7C_.wvu.FilterData" localSheetId="6" hidden="1">'03'!$AT$3:$AT$58</definedName>
    <definedName name="Z_E1C926BF_574C_4200_ACC0_EFF72CCF8F7C_.wvu.FilterData" localSheetId="5" hidden="1">'04'!$AS$3:$AS$59</definedName>
    <definedName name="Z_E1C926BF_574C_4200_ACC0_EFF72CCF8F7C_.wvu.FilterData" localSheetId="4" hidden="1">'05'!$AT$3:$AT$59</definedName>
    <definedName name="Z_E1C926BF_574C_4200_ACC0_EFF72CCF8F7C_.wvu.FilterData" localSheetId="3" hidden="1">'06'!$AS$3:$AS$59</definedName>
    <definedName name="Z_E1C926BF_574C_4200_ACC0_EFF72CCF8F7C_.wvu.FilterData" localSheetId="1" hidden="1">'08'!$AT$3:$AT$59</definedName>
    <definedName name="Z_E1C926BF_574C_4200_ACC0_EFF72CCF8F7C_.wvu.FilterData" localSheetId="0" hidden="1">'09'!$AS$3:$AS$59</definedName>
    <definedName name="Z_E25B2847_B3C0_49F9_98FD_8DB56960D42D_.wvu.FilterData" localSheetId="0" hidden="1">'09'!$AS$3:$AS$60</definedName>
    <definedName name="Z_E2D0732B_BFF9_4E08_9499_9455A262EC05_.wvu.FilterData" localSheetId="8" hidden="1">'01'!$AT$3:$AT$51</definedName>
    <definedName name="Z_E2D0732B_BFF9_4E08_9499_9455A262EC05_.wvu.FilterData" localSheetId="7" hidden="1">'02'!$AQ$3:$AQ$62</definedName>
    <definedName name="Z_E2D0732B_BFF9_4E08_9499_9455A262EC05_.wvu.FilterData" localSheetId="6" hidden="1">'03'!$AT$3:$AT$58</definedName>
    <definedName name="Z_E2D0732B_BFF9_4E08_9499_9455A262EC05_.wvu.FilterData" localSheetId="5" hidden="1">'04'!$AS$3:$AS$59</definedName>
    <definedName name="Z_E2D0732B_BFF9_4E08_9499_9455A262EC05_.wvu.FilterData" localSheetId="4" hidden="1">'05'!$AT$3:$AT$59</definedName>
    <definedName name="Z_E2D0732B_BFF9_4E08_9499_9455A262EC05_.wvu.FilterData" localSheetId="3" hidden="1">'06'!$AS$3:$AS$59</definedName>
    <definedName name="Z_E2D0732B_BFF9_4E08_9499_9455A262EC05_.wvu.FilterData" localSheetId="1" hidden="1">'08'!$AT$3:$AT$59</definedName>
    <definedName name="Z_E2D0732B_BFF9_4E08_9499_9455A262EC05_.wvu.FilterData" localSheetId="0" hidden="1">'09'!$AS$3:$AS$59</definedName>
    <definedName name="Z_E69882CB_1555_423C_8D9C_E98DEB8DFB50_.wvu.FilterData" localSheetId="8" hidden="1">'01'!$AT$3:$AT$51</definedName>
    <definedName name="Z_E69882CB_1555_423C_8D9C_E98DEB8DFB50_.wvu.FilterData" localSheetId="7" hidden="1">'02'!$AQ$3:$AQ$62</definedName>
    <definedName name="Z_E69882CB_1555_423C_8D9C_E98DEB8DFB50_.wvu.FilterData" localSheetId="6" hidden="1">'03'!$AT$3:$AT$58</definedName>
    <definedName name="Z_E69882CB_1555_423C_8D9C_E98DEB8DFB50_.wvu.FilterData" localSheetId="5" hidden="1">'04'!$AS$3:$AS$59</definedName>
    <definedName name="Z_E69882CB_1555_423C_8D9C_E98DEB8DFB50_.wvu.FilterData" localSheetId="4" hidden="1">'05'!$AT$3:$AT$59</definedName>
    <definedName name="Z_E69882CB_1555_423C_8D9C_E98DEB8DFB50_.wvu.FilterData" localSheetId="3" hidden="1">'06'!$AS$3:$AS$59</definedName>
    <definedName name="Z_E69882CB_1555_423C_8D9C_E98DEB8DFB50_.wvu.FilterData" localSheetId="1" hidden="1">'08'!$AT$3:$AT$59</definedName>
    <definedName name="Z_E69882CB_1555_423C_8D9C_E98DEB8DFB50_.wvu.FilterData" localSheetId="0" hidden="1">'09'!$AS$3:$AS$59</definedName>
    <definedName name="Z_E7C96247_5A5A_48F1_8682_9D1E53ABB8EE_.wvu.FilterData" localSheetId="4" hidden="1">'05'!$AT$3:$AT$60</definedName>
    <definedName name="Z_E7C96247_5A5A_48F1_8682_9D1E53ABB8EE_.wvu.FilterData" localSheetId="3" hidden="1">'06'!$AS$3:$AS$60</definedName>
    <definedName name="Z_E7C96247_5A5A_48F1_8682_9D1E53ABB8EE_.wvu.FilterData" localSheetId="1" hidden="1">'08'!$AT$3:$AT$60</definedName>
    <definedName name="Z_E7C96247_5A5A_48F1_8682_9D1E53ABB8EE_.wvu.FilterData" localSheetId="0" hidden="1">'09'!$AS$3:$AS$60</definedName>
    <definedName name="Z_E8952CDE_47FD_4A39_9361_B9619B72BE49_.wvu.FilterData" localSheetId="1" hidden="1">'08'!$AT$3:$AT$60</definedName>
    <definedName name="Z_E8952CDE_47FD_4A39_9361_B9619B72BE49_.wvu.FilterData" localSheetId="0" hidden="1">'09'!$AS$3:$AS$60</definedName>
    <definedName name="Z_EA76042C_608B_479B_B96F_6E4BDB3B00C0_.wvu.FilterData" localSheetId="8" hidden="1">'01'!$AT$3:$AT$51</definedName>
    <definedName name="Z_EA76042C_608B_479B_B96F_6E4BDB3B00C0_.wvu.FilterData" localSheetId="7" hidden="1">'02'!$AQ$3:$AQ$62</definedName>
    <definedName name="Z_EA76042C_608B_479B_B96F_6E4BDB3B00C0_.wvu.FilterData" localSheetId="6" hidden="1">'03'!$AT$3:$AT$58</definedName>
    <definedName name="Z_EA76042C_608B_479B_B96F_6E4BDB3B00C0_.wvu.FilterData" localSheetId="5" hidden="1">'04'!$AS$3:$AS$59</definedName>
    <definedName name="Z_EA76042C_608B_479B_B96F_6E4BDB3B00C0_.wvu.FilterData" localSheetId="4" hidden="1">'05'!$AT$3:$AT$59</definedName>
    <definedName name="Z_EA76042C_608B_479B_B96F_6E4BDB3B00C0_.wvu.FilterData" localSheetId="3" hidden="1">'06'!$AS$3:$AS$59</definedName>
    <definedName name="Z_EA76042C_608B_479B_B96F_6E4BDB3B00C0_.wvu.FilterData" localSheetId="1" hidden="1">'08'!$AT$3:$AT$59</definedName>
    <definedName name="Z_EA76042C_608B_479B_B96F_6E4BDB3B00C0_.wvu.FilterData" localSheetId="0" hidden="1">'09'!$AS$3:$AS$59</definedName>
    <definedName name="Z_EB1903D7_4CD2_4C29_8439_F46FA2FE29E0_.wvu.FilterData" localSheetId="8" hidden="1">'01'!$AT$3:$AT$51</definedName>
    <definedName name="Z_EB1903D7_4CD2_4C29_8439_F46FA2FE29E0_.wvu.FilterData" localSheetId="7" hidden="1">'02'!$AQ$3:$AQ$62</definedName>
    <definedName name="Z_EB1903D7_4CD2_4C29_8439_F46FA2FE29E0_.wvu.FilterData" localSheetId="6" hidden="1">'03'!$AT$3:$AT$58</definedName>
    <definedName name="Z_EB1903D7_4CD2_4C29_8439_F46FA2FE29E0_.wvu.FilterData" localSheetId="5" hidden="1">'04'!$AS$3:$AS$59</definedName>
    <definedName name="Z_EB1903D7_4CD2_4C29_8439_F46FA2FE29E0_.wvu.FilterData" localSheetId="4" hidden="1">'05'!$AT$3:$AT$59</definedName>
    <definedName name="Z_EB1903D7_4CD2_4C29_8439_F46FA2FE29E0_.wvu.FilterData" localSheetId="3" hidden="1">'06'!$AS$3:$AS$59</definedName>
    <definedName name="Z_EB1903D7_4CD2_4C29_8439_F46FA2FE29E0_.wvu.FilterData" localSheetId="1" hidden="1">'08'!$AT$3:$AT$59</definedName>
    <definedName name="Z_EB1903D7_4CD2_4C29_8439_F46FA2FE29E0_.wvu.FilterData" localSheetId="0" hidden="1">'09'!$AS$3:$AS$59</definedName>
    <definedName name="Z_EC32A97D_4A37_4389_B7C7_09F40996AD7A_.wvu.FilterData" localSheetId="6" hidden="1">'03'!$AT$3:$AT$58</definedName>
    <definedName name="Z_EC32A97D_4A37_4389_B7C7_09F40996AD7A_.wvu.FilterData" localSheetId="5" hidden="1">'04'!$AS$3:$AS$59</definedName>
    <definedName name="Z_EC32A97D_4A37_4389_B7C7_09F40996AD7A_.wvu.FilterData" localSheetId="4" hidden="1">'05'!$AT$3:$AT$59</definedName>
    <definedName name="Z_EC32A97D_4A37_4389_B7C7_09F40996AD7A_.wvu.FilterData" localSheetId="3" hidden="1">'06'!$AS$3:$AS$59</definedName>
    <definedName name="Z_EC32A97D_4A37_4389_B7C7_09F40996AD7A_.wvu.FilterData" localSheetId="1" hidden="1">'08'!$AT$3:$AT$59</definedName>
    <definedName name="Z_EC32A97D_4A37_4389_B7C7_09F40996AD7A_.wvu.FilterData" localSheetId="0" hidden="1">'09'!$AS$3:$AS$59</definedName>
    <definedName name="Z_ECEFB97E_7E93_4427_A648_7EA9A4E61216_.wvu.FilterData" localSheetId="1" hidden="1">'08'!$AT$3:$AT$60</definedName>
    <definedName name="Z_ECEFB97E_7E93_4427_A648_7EA9A4E61216_.wvu.FilterData" localSheetId="0" hidden="1">'09'!$AS$3:$AS$60</definedName>
    <definedName name="Z_ECF8BA3E_73E8_455B_A9B1_FC3B5D6E5583_.wvu.FilterData" localSheetId="1" hidden="1">'08'!$AT$3:$AT$60</definedName>
    <definedName name="Z_ECF8BA3E_73E8_455B_A9B1_FC3B5D6E5583_.wvu.FilterData" localSheetId="0" hidden="1">'09'!$AS$3:$AS$60</definedName>
    <definedName name="Z_EE0ECF52_B06D_4901_BD39_8B169BCC3117_.wvu.FilterData" localSheetId="6" hidden="1">'03'!$AT$3:$AT$58</definedName>
    <definedName name="Z_EE0ECF52_B06D_4901_BD39_8B169BCC3117_.wvu.FilterData" localSheetId="5" hidden="1">'04'!$AS$3:$AS$59</definedName>
    <definedName name="Z_EE0ECF52_B06D_4901_BD39_8B169BCC3117_.wvu.FilterData" localSheetId="4" hidden="1">'05'!$AT$3:$AT$59</definedName>
    <definedName name="Z_EE0ECF52_B06D_4901_BD39_8B169BCC3117_.wvu.FilterData" localSheetId="3" hidden="1">'06'!$AS$3:$AS$59</definedName>
    <definedName name="Z_EE0ECF52_B06D_4901_BD39_8B169BCC3117_.wvu.FilterData" localSheetId="1" hidden="1">'08'!$AT$3:$AT$59</definedName>
    <definedName name="Z_EE0ECF52_B06D_4901_BD39_8B169BCC3117_.wvu.FilterData" localSheetId="0" hidden="1">'09'!$AS$3:$AS$59</definedName>
    <definedName name="Z_EE20EFC6_3764_47F5_817B_6BA799477DF8_.wvu.FilterData" localSheetId="0" hidden="1">'09'!$AS$3:$AS$60</definedName>
    <definedName name="Z_EE702184_7A38_49AC_A9B7_FD4DE09EE817_.wvu.FilterData" localSheetId="8" hidden="1">'01'!$AT$3:$AT$51</definedName>
    <definedName name="Z_EE702184_7A38_49AC_A9B7_FD4DE09EE817_.wvu.FilterData" localSheetId="7" hidden="1">'02'!$AQ$3:$AQ$62</definedName>
    <definedName name="Z_EE702184_7A38_49AC_A9B7_FD4DE09EE817_.wvu.FilterData" localSheetId="6" hidden="1">'03'!$AT$3:$AT$58</definedName>
    <definedName name="Z_EE702184_7A38_49AC_A9B7_FD4DE09EE817_.wvu.FilterData" localSheetId="5" hidden="1">'04'!$AS$3:$AS$59</definedName>
    <definedName name="Z_EE702184_7A38_49AC_A9B7_FD4DE09EE817_.wvu.FilterData" localSheetId="4" hidden="1">'05'!$AT$3:$AT$59</definedName>
    <definedName name="Z_EE702184_7A38_49AC_A9B7_FD4DE09EE817_.wvu.FilterData" localSheetId="3" hidden="1">'06'!$AS$3:$AS$59</definedName>
    <definedName name="Z_EE702184_7A38_49AC_A9B7_FD4DE09EE817_.wvu.FilterData" localSheetId="1" hidden="1">'08'!$AT$3:$AT$59</definedName>
    <definedName name="Z_EE702184_7A38_49AC_A9B7_FD4DE09EE817_.wvu.FilterData" localSheetId="0" hidden="1">'09'!$AS$3:$AS$59</definedName>
    <definedName name="Z_EFEEA752_795B_48EF_9415_F2F1F335C7B5_.wvu.FilterData" localSheetId="8" hidden="1">'01'!$AT$3:$AT$51</definedName>
    <definedName name="Z_EFEEA752_795B_48EF_9415_F2F1F335C7B5_.wvu.FilterData" localSheetId="7" hidden="1">'02'!$AQ$3:$AQ$62</definedName>
    <definedName name="Z_EFEEA752_795B_48EF_9415_F2F1F335C7B5_.wvu.FilterData" localSheetId="6" hidden="1">'03'!$AT$3:$AT$58</definedName>
    <definedName name="Z_EFEEA752_795B_48EF_9415_F2F1F335C7B5_.wvu.FilterData" localSheetId="5" hidden="1">'04'!$AS$3:$AS$59</definedName>
    <definedName name="Z_EFEEA752_795B_48EF_9415_F2F1F335C7B5_.wvu.FilterData" localSheetId="4" hidden="1">'05'!$AT$3:$AT$59</definedName>
    <definedName name="Z_EFEEA752_795B_48EF_9415_F2F1F335C7B5_.wvu.FilterData" localSheetId="3" hidden="1">'06'!$AS$3:$AS$59</definedName>
    <definedName name="Z_EFEEA752_795B_48EF_9415_F2F1F335C7B5_.wvu.FilterData" localSheetId="1" hidden="1">'08'!$AT$3:$AT$59</definedName>
    <definedName name="Z_EFEEA752_795B_48EF_9415_F2F1F335C7B5_.wvu.FilterData" localSheetId="0" hidden="1">'09'!$AS$3:$AS$59</definedName>
    <definedName name="Z_EFF25743_3FC7_43C2_A7FC_0980B8CC4327_.wvu.FilterData" localSheetId="3" hidden="1">'06'!$AS$3:$AS$60</definedName>
    <definedName name="Z_F01395DC_78F0_4493_8C66_10D0FBCBB831_.wvu.FilterData" localSheetId="3" hidden="1">'06'!$AS$3:$AS$60</definedName>
    <definedName name="Z_F08E3F78_82E0_44A9_8760_4DDC646EC1CD_.wvu.FilterData" localSheetId="8" hidden="1">'01'!$AT$3:$AT$51</definedName>
    <definedName name="Z_F08E3F78_82E0_44A9_8760_4DDC646EC1CD_.wvu.FilterData" localSheetId="7" hidden="1">'02'!$AQ$3:$AQ$62</definedName>
    <definedName name="Z_F08E3F78_82E0_44A9_8760_4DDC646EC1CD_.wvu.FilterData" localSheetId="6" hidden="1">'03'!$AT$3:$AT$58</definedName>
    <definedName name="Z_F08E3F78_82E0_44A9_8760_4DDC646EC1CD_.wvu.FilterData" localSheetId="5" hidden="1">'04'!$AS$3:$AS$59</definedName>
    <definedName name="Z_F08E3F78_82E0_44A9_8760_4DDC646EC1CD_.wvu.FilterData" localSheetId="4" hidden="1">'05'!$AT$3:$AT$59</definedName>
    <definedName name="Z_F08E3F78_82E0_44A9_8760_4DDC646EC1CD_.wvu.FilterData" localSheetId="3" hidden="1">'06'!$AS$3:$AS$59</definedName>
    <definedName name="Z_F08E3F78_82E0_44A9_8760_4DDC646EC1CD_.wvu.FilterData" localSheetId="1" hidden="1">'08'!$AT$3:$AT$59</definedName>
    <definedName name="Z_F08E3F78_82E0_44A9_8760_4DDC646EC1CD_.wvu.FilterData" localSheetId="0" hidden="1">'09'!$AS$3:$AS$59</definedName>
    <definedName name="Z_F160BDB2_D08A_44E8_9F16_A404108C0C19_.wvu.FilterData" localSheetId="4" hidden="1">'05'!$AT$3:$AT$60</definedName>
    <definedName name="Z_F160BDB2_D08A_44E8_9F16_A404108C0C19_.wvu.FilterData" localSheetId="3" hidden="1">'06'!$AS$3:$AS$60</definedName>
    <definedName name="Z_F160BDB2_D08A_44E8_9F16_A404108C0C19_.wvu.FilterData" localSheetId="1" hidden="1">'08'!$AT$3:$AT$60</definedName>
    <definedName name="Z_F160BDB2_D08A_44E8_9F16_A404108C0C19_.wvu.FilterData" localSheetId="0" hidden="1">'09'!$AS$3:$AS$60</definedName>
    <definedName name="Z_F2729FD9_4EE8_4D23_BA57_AAD9F205C615_.wvu.FilterData" localSheetId="7" hidden="1">'02'!$AQ$3:$AQ$62</definedName>
    <definedName name="Z_F27A4E16_C345_4D26_A00D_69FF1D2F8710_.wvu.FilterData" localSheetId="4" hidden="1">'05'!$AT$3:$AT$60</definedName>
    <definedName name="Z_F27A4E16_C345_4D26_A00D_69FF1D2F8710_.wvu.FilterData" localSheetId="3" hidden="1">'06'!$AS$3:$AS$60</definedName>
    <definedName name="Z_F27A4E16_C345_4D26_A00D_69FF1D2F8710_.wvu.FilterData" localSheetId="1" hidden="1">'08'!$AT$3:$AT$60</definedName>
    <definedName name="Z_F27A4E16_C345_4D26_A00D_69FF1D2F8710_.wvu.FilterData" localSheetId="0" hidden="1">'09'!$AS$3:$AS$60</definedName>
    <definedName name="Z_F2C12F8F_FC0B_46CB_B531_E4C5E54FFB5E_.wvu.FilterData" localSheetId="8" hidden="1">'01'!$AT$3:$AT$51</definedName>
    <definedName name="Z_F2C12F8F_FC0B_46CB_B531_E4C5E54FFB5E_.wvu.FilterData" localSheetId="7" hidden="1">'02'!$AQ$3:$AQ$62</definedName>
    <definedName name="Z_F2C12F8F_FC0B_46CB_B531_E4C5E54FFB5E_.wvu.FilterData" localSheetId="6" hidden="1">'03'!$AT$3:$AT$58</definedName>
    <definedName name="Z_F2C12F8F_FC0B_46CB_B531_E4C5E54FFB5E_.wvu.FilterData" localSheetId="5" hidden="1">'04'!$AS$3:$AS$59</definedName>
    <definedName name="Z_F2C12F8F_FC0B_46CB_B531_E4C5E54FFB5E_.wvu.FilterData" localSheetId="4" hidden="1">'05'!$AT$3:$AT$59</definedName>
    <definedName name="Z_F2C12F8F_FC0B_46CB_B531_E4C5E54FFB5E_.wvu.FilterData" localSheetId="3" hidden="1">'06'!$AS$3:$AS$59</definedName>
    <definedName name="Z_F2C12F8F_FC0B_46CB_B531_E4C5E54FFB5E_.wvu.FilterData" localSheetId="1" hidden="1">'08'!$AT$3:$AT$59</definedName>
    <definedName name="Z_F2C12F8F_FC0B_46CB_B531_E4C5E54FFB5E_.wvu.FilterData" localSheetId="0" hidden="1">'09'!$AS$3:$AS$59</definedName>
    <definedName name="Z_F3984BA2_5BDE_4519_994A_DFAFEC2990C4_.wvu.FilterData" localSheetId="8" hidden="1">'01'!$AT$3:$AT$51</definedName>
    <definedName name="Z_F3984BA2_5BDE_4519_994A_DFAFEC2990C4_.wvu.FilterData" localSheetId="7" hidden="1">'02'!$AQ$3:$AQ$62</definedName>
    <definedName name="Z_F3984BA2_5BDE_4519_994A_DFAFEC2990C4_.wvu.FilterData" localSheetId="6" hidden="1">'03'!$AT$3:$AT$58</definedName>
    <definedName name="Z_F3984BA2_5BDE_4519_994A_DFAFEC2990C4_.wvu.FilterData" localSheetId="5" hidden="1">'04'!$AS$3:$AS$59</definedName>
    <definedName name="Z_F3984BA2_5BDE_4519_994A_DFAFEC2990C4_.wvu.FilterData" localSheetId="4" hidden="1">'05'!$AT$3:$AT$59</definedName>
    <definedName name="Z_F3984BA2_5BDE_4519_994A_DFAFEC2990C4_.wvu.FilterData" localSheetId="3" hidden="1">'06'!$AS$3:$AS$59</definedName>
    <definedName name="Z_F3984BA2_5BDE_4519_994A_DFAFEC2990C4_.wvu.FilterData" localSheetId="1" hidden="1">'08'!$AT$3:$AT$59</definedName>
    <definedName name="Z_F3984BA2_5BDE_4519_994A_DFAFEC2990C4_.wvu.FilterData" localSheetId="0" hidden="1">'09'!$AS$3:$AS$59</definedName>
    <definedName name="Z_F4144EB3_A7A1_4A09_B7B1_A7A5C295E1A2_.wvu.FilterData" localSheetId="8" hidden="1">'01'!$AT$3:$AT$51</definedName>
    <definedName name="Z_F4144EB3_A7A1_4A09_B7B1_A7A5C295E1A2_.wvu.FilterData" localSheetId="7" hidden="1">'02'!$AQ$3:$AQ$62</definedName>
    <definedName name="Z_F4144EB3_A7A1_4A09_B7B1_A7A5C295E1A2_.wvu.FilterData" localSheetId="6" hidden="1">'03'!$AT$3:$AT$58</definedName>
    <definedName name="Z_F4144EB3_A7A1_4A09_B7B1_A7A5C295E1A2_.wvu.FilterData" localSheetId="5" hidden="1">'04'!$AS$3:$AS$59</definedName>
    <definedName name="Z_F4144EB3_A7A1_4A09_B7B1_A7A5C295E1A2_.wvu.FilterData" localSheetId="4" hidden="1">'05'!$AT$3:$AT$59</definedName>
    <definedName name="Z_F4144EB3_A7A1_4A09_B7B1_A7A5C295E1A2_.wvu.FilterData" localSheetId="3" hidden="1">'06'!$AS$3:$AS$59</definedName>
    <definedName name="Z_F4144EB3_A7A1_4A09_B7B1_A7A5C295E1A2_.wvu.FilterData" localSheetId="1" hidden="1">'08'!$AT$3:$AT$59</definedName>
    <definedName name="Z_F4144EB3_A7A1_4A09_B7B1_A7A5C295E1A2_.wvu.FilterData" localSheetId="0" hidden="1">'09'!$AS$3:$AS$59</definedName>
    <definedName name="Z_F4A1187B_437A_4CF7_868B_BA0558D27BEC_.wvu.FilterData" localSheetId="1" hidden="1">'08'!$AT$3:$AT$60</definedName>
    <definedName name="Z_F4A1187B_437A_4CF7_868B_BA0558D27BEC_.wvu.FilterData" localSheetId="0" hidden="1">'09'!$AS$3:$AS$60</definedName>
    <definedName name="Z_F4A2B899_2477_4F10_B46E_AB1066DCB272_.wvu.FilterData" localSheetId="3" hidden="1">'06'!$AS$3:$AS$60</definedName>
    <definedName name="Z_F67A4CFF_2081_418D_8B8D_169FC78604F8_.wvu.FilterData" localSheetId="7" hidden="1">'02'!$AQ$3:$AQ$62</definedName>
    <definedName name="Z_F6ABC07A_BAAE_40DE_ACD2_F73AAA8B4877_.wvu.FilterData" localSheetId="6" hidden="1">'03'!$AT$3:$AT$58</definedName>
    <definedName name="Z_F6ABC07A_BAAE_40DE_ACD2_F73AAA8B4877_.wvu.FilterData" localSheetId="5" hidden="1">'04'!$AS$3:$AS$59</definedName>
    <definedName name="Z_F6ABC07A_BAAE_40DE_ACD2_F73AAA8B4877_.wvu.FilterData" localSheetId="4" hidden="1">'05'!$AT$3:$AT$59</definedName>
    <definedName name="Z_F6ABC07A_BAAE_40DE_ACD2_F73AAA8B4877_.wvu.FilterData" localSheetId="3" hidden="1">'06'!$AS$3:$AS$59</definedName>
    <definedName name="Z_F6ABC07A_BAAE_40DE_ACD2_F73AAA8B4877_.wvu.FilterData" localSheetId="1" hidden="1">'08'!$AT$3:$AT$59</definedName>
    <definedName name="Z_F6ABC07A_BAAE_40DE_ACD2_F73AAA8B4877_.wvu.FilterData" localSheetId="0" hidden="1">'09'!$AS$3:$AS$59</definedName>
    <definedName name="Z_F8CC19A7_1D00_4576_BAFF_065DF42FF24D_.wvu.FilterData" localSheetId="1" hidden="1">'08'!$AT$3:$AT$60</definedName>
    <definedName name="Z_F8CC19A7_1D00_4576_BAFF_065DF42FF24D_.wvu.FilterData" localSheetId="0" hidden="1">'09'!$AS$3:$AS$60</definedName>
    <definedName name="Z_FC1F046C_D9B6_41E8_A8A3_CF16F88CD1CB_.wvu.FilterData" localSheetId="5" hidden="1">'04'!$AS$3:$AS$59</definedName>
    <definedName name="Z_FC235D6F_96D8_4C28_8F97_69B6F3D4A8AC_.wvu.FilterData" localSheetId="4" hidden="1">'05'!$AT$3:$AT$60</definedName>
    <definedName name="Z_FC235D6F_96D8_4C28_8F97_69B6F3D4A8AC_.wvu.FilterData" localSheetId="3" hidden="1">'06'!$AS$3:$AS$60</definedName>
    <definedName name="Z_FC235D6F_96D8_4C28_8F97_69B6F3D4A8AC_.wvu.FilterData" localSheetId="1" hidden="1">'08'!$AT$3:$AT$60</definedName>
    <definedName name="Z_FC235D6F_96D8_4C28_8F97_69B6F3D4A8AC_.wvu.FilterData" localSheetId="0" hidden="1">'09'!$AS$3:$AS$60</definedName>
    <definedName name="Z_FF01BBFE_BCC4_403E_832A_322D5B16205A_.wvu.FilterData" localSheetId="8" hidden="1">'01'!$AT$3:$AT$51</definedName>
    <definedName name="Z_FF01BBFE_BCC4_403E_832A_322D5B16205A_.wvu.FilterData" localSheetId="7" hidden="1">'02'!$AQ$3:$AQ$62</definedName>
    <definedName name="Z_FF01BBFE_BCC4_403E_832A_322D5B16205A_.wvu.FilterData" localSheetId="6" hidden="1">'03'!$AT$3:$AT$58</definedName>
    <definedName name="Z_FF01BBFE_BCC4_403E_832A_322D5B16205A_.wvu.FilterData" localSheetId="5" hidden="1">'04'!$AS$3:$AS$59</definedName>
    <definedName name="Z_FF01BBFE_BCC4_403E_832A_322D5B16205A_.wvu.FilterData" localSheetId="4" hidden="1">'05'!$AT$3:$AT$59</definedName>
    <definedName name="Z_FF01BBFE_BCC4_403E_832A_322D5B16205A_.wvu.FilterData" localSheetId="3" hidden="1">'06'!$AS$3:$AS$59</definedName>
    <definedName name="Z_FF01BBFE_BCC4_403E_832A_322D5B16205A_.wvu.FilterData" localSheetId="1" hidden="1">'08'!$AT$3:$AT$59</definedName>
    <definedName name="Z_FF01BBFE_BCC4_403E_832A_322D5B16205A_.wvu.FilterData" localSheetId="0" hidden="1">'09'!$AS$3:$AS$59</definedName>
  </definedNames>
  <calcPr calcId="191029"/>
  <customWorkbookViews>
    <customWorkbookView name="Winston Yu - 個人檢視畫面" guid="{71DE3D5D-F419-453D-98A7-1BD5BA752329}" mergeInterval="0" personalView="1" maximized="1" xWindow="-8" yWindow="-8" windowWidth="2576" windowHeight="1395" tabRatio="398" activeSheetId="8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FET - 個人檢視畫面" guid="{1863A38D-45D4-422B-8FBD-2DE7D7445613}" mergeInterval="0" personalView="1" maximized="1" windowWidth="1276" windowHeight="806" tabRatio="549" activeSheetId="5"/>
    <customWorkbookView name="FrankH2 - 個人檢視畫面" guid="{3FA955E7-39B5-48AD-8813-3490E144F2E2}" mergeInterval="0" personalView="1" maximized="1" windowWidth="796" windowHeight="405" activeSheetId="2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admin - 個人檢視畫面" guid="{2D29B0D3-5CF8-4740-95D3-C5593FB28625}" mergeInterval="0" personalView="1" maximized="1" xWindow="-8" yWindow="-8" windowWidth="2576" windowHeight="1416" tabRatio="4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1" i="9" l="1" a="1"/>
  <c r="AU11" i="9" s="1"/>
  <c r="AQ51" i="9" l="1"/>
  <c r="AR50" i="8"/>
  <c r="A4" i="9"/>
  <c r="A47" i="9"/>
  <c r="B47" i="9"/>
  <c r="C47" i="9"/>
  <c r="D47" i="9"/>
  <c r="E47" i="9"/>
  <c r="F47" i="9"/>
  <c r="G47" i="9"/>
  <c r="H47" i="9"/>
  <c r="AR54" i="9" a="1"/>
  <c r="AR54" i="9" s="1"/>
  <c r="AQ55" i="9" a="1"/>
  <c r="AQ55" i="9" s="1"/>
  <c r="AQ54" i="9" a="1"/>
  <c r="AQ54" i="9" s="1"/>
  <c r="AU10" i="9" a="1"/>
  <c r="AU10" i="9" s="1"/>
  <c r="AU12" i="9" a="1"/>
  <c r="AU12" i="9" s="1"/>
  <c r="AU13" i="9" a="1"/>
  <c r="AU13" i="9" s="1"/>
  <c r="I47" i="9" l="1"/>
  <c r="AU6" i="9" a="1"/>
  <c r="AU6" i="9" s="1"/>
  <c r="AW6" i="9" s="1"/>
  <c r="AU7" i="9" a="1"/>
  <c r="AU7" i="9" s="1"/>
  <c r="AW7" i="9" s="1"/>
  <c r="AU9" i="9" a="1"/>
  <c r="AU9" i="9" s="1"/>
  <c r="AW9" i="9" s="1"/>
  <c r="AW10" i="9"/>
  <c r="AW11" i="9"/>
  <c r="AW12" i="9"/>
  <c r="AW13" i="9"/>
  <c r="AU15" i="9" a="1"/>
  <c r="AU15" i="9" s="1"/>
  <c r="AW15" i="9" s="1"/>
  <c r="AU16" i="9" a="1"/>
  <c r="AU16" i="9" s="1"/>
  <c r="AW16" i="9" s="1"/>
  <c r="AU17" i="9" a="1"/>
  <c r="AU17" i="9" s="1"/>
  <c r="AW17" i="9" s="1"/>
  <c r="AU4" i="9" a="1"/>
  <c r="AU4" i="9" s="1"/>
  <c r="AW4" i="9" s="1"/>
  <c r="A26" i="9"/>
  <c r="B26" i="9"/>
  <c r="C26" i="9"/>
  <c r="D26" i="9"/>
  <c r="E26" i="9"/>
  <c r="F26" i="9"/>
  <c r="G26" i="9"/>
  <c r="H26" i="9"/>
  <c r="A27" i="9"/>
  <c r="B27" i="9"/>
  <c r="C27" i="9"/>
  <c r="D27" i="9"/>
  <c r="E27" i="9"/>
  <c r="F27" i="9"/>
  <c r="G27" i="9"/>
  <c r="H27" i="9"/>
  <c r="A28" i="9"/>
  <c r="B28" i="9"/>
  <c r="C28" i="9"/>
  <c r="D28" i="9"/>
  <c r="E28" i="9"/>
  <c r="F28" i="9"/>
  <c r="G28" i="9"/>
  <c r="H28" i="9"/>
  <c r="A30" i="9"/>
  <c r="B30" i="9"/>
  <c r="C30" i="9"/>
  <c r="D30" i="9"/>
  <c r="E30" i="9"/>
  <c r="F30" i="9"/>
  <c r="G30" i="9"/>
  <c r="H30" i="9"/>
  <c r="A31" i="9"/>
  <c r="B31" i="9"/>
  <c r="C31" i="9"/>
  <c r="D31" i="9"/>
  <c r="E31" i="9"/>
  <c r="F31" i="9"/>
  <c r="G31" i="9"/>
  <c r="H31" i="9"/>
  <c r="AR59" i="9" a="1"/>
  <c r="AR59" i="9" s="1"/>
  <c r="AR55" i="9" a="1"/>
  <c r="AR55" i="9" s="1"/>
  <c r="K48" i="9" a="1"/>
  <c r="K48" i="9" s="1"/>
  <c r="L48" i="9" a="1"/>
  <c r="L48" i="9" s="1"/>
  <c r="M48" i="9" a="1"/>
  <c r="M48" i="9" s="1"/>
  <c r="N48" i="9" a="1"/>
  <c r="N48" i="9" s="1"/>
  <c r="O48" i="9" a="1"/>
  <c r="O48" i="9" s="1"/>
  <c r="P48" i="9" a="1"/>
  <c r="P48" i="9" s="1"/>
  <c r="Q48" i="9" a="1"/>
  <c r="Q48" i="9" s="1"/>
  <c r="R48" i="9" a="1"/>
  <c r="R48" i="9" s="1"/>
  <c r="S48" i="9" a="1"/>
  <c r="S48" i="9" s="1"/>
  <c r="T48" i="9" a="1"/>
  <c r="T48" i="9" s="1"/>
  <c r="U48" i="9" a="1"/>
  <c r="U48" i="9" s="1"/>
  <c r="V48" i="9" a="1"/>
  <c r="V48" i="9" s="1"/>
  <c r="W48" i="9" a="1"/>
  <c r="W48" i="9" s="1"/>
  <c r="X48" i="9" a="1"/>
  <c r="X48" i="9" s="1"/>
  <c r="Y48" i="9" a="1"/>
  <c r="Y48" i="9" s="1"/>
  <c r="Z48" i="9" a="1"/>
  <c r="Z48" i="9" s="1"/>
  <c r="AA48" i="9" a="1"/>
  <c r="AA48" i="9" s="1"/>
  <c r="AB48" i="9" a="1"/>
  <c r="AB48" i="9" s="1"/>
  <c r="AC48" i="9" a="1"/>
  <c r="AC48" i="9" s="1"/>
  <c r="AD48" i="9" a="1"/>
  <c r="AD48" i="9" s="1"/>
  <c r="AE48" i="9" a="1"/>
  <c r="AE48" i="9" s="1"/>
  <c r="AF48" i="9" a="1"/>
  <c r="AF48" i="9" s="1"/>
  <c r="AG48" i="9" a="1"/>
  <c r="AG48" i="9" s="1"/>
  <c r="AH48" i="9" a="1"/>
  <c r="AH48" i="9" s="1"/>
  <c r="AI48" i="9" a="1"/>
  <c r="AI48" i="9" s="1"/>
  <c r="AJ48" i="9" a="1"/>
  <c r="AJ48" i="9" s="1"/>
  <c r="AK48" i="9" a="1"/>
  <c r="AK48" i="9" s="1"/>
  <c r="AL48" i="9" a="1"/>
  <c r="AL48" i="9" s="1"/>
  <c r="AM48" i="9" a="1"/>
  <c r="AM48" i="9" s="1"/>
  <c r="AN48" i="9" a="1"/>
  <c r="AN48" i="9" s="1"/>
  <c r="K49" i="9" a="1"/>
  <c r="K49" i="9" s="1"/>
  <c r="L49" i="9" a="1"/>
  <c r="L49" i="9" s="1"/>
  <c r="M49" i="9" a="1"/>
  <c r="M49" i="9" s="1"/>
  <c r="N49" i="9" a="1"/>
  <c r="N49" i="9" s="1"/>
  <c r="O49" i="9" a="1"/>
  <c r="O49" i="9" s="1"/>
  <c r="P49" i="9" a="1"/>
  <c r="P49" i="9" s="1"/>
  <c r="Q49" i="9" a="1"/>
  <c r="Q49" i="9" s="1"/>
  <c r="R49" i="9" a="1"/>
  <c r="R49" i="9" s="1"/>
  <c r="S49" i="9" a="1"/>
  <c r="S49" i="9" s="1"/>
  <c r="T49" i="9" a="1"/>
  <c r="T49" i="9" s="1"/>
  <c r="U49" i="9" a="1"/>
  <c r="U49" i="9" s="1"/>
  <c r="V49" i="9" a="1"/>
  <c r="V49" i="9" s="1"/>
  <c r="W49" i="9" a="1"/>
  <c r="W49" i="9" s="1"/>
  <c r="X49" i="9" a="1"/>
  <c r="X49" i="9" s="1"/>
  <c r="Y49" i="9" a="1"/>
  <c r="Y49" i="9" s="1"/>
  <c r="Z49" i="9" a="1"/>
  <c r="Z49" i="9" s="1"/>
  <c r="AA49" i="9" a="1"/>
  <c r="AA49" i="9" s="1"/>
  <c r="AB49" i="9" a="1"/>
  <c r="AB49" i="9" s="1"/>
  <c r="AC49" i="9" a="1"/>
  <c r="AC49" i="9" s="1"/>
  <c r="AD49" i="9" a="1"/>
  <c r="AD49" i="9" s="1"/>
  <c r="AE49" i="9" a="1"/>
  <c r="AE49" i="9" s="1"/>
  <c r="AF49" i="9" a="1"/>
  <c r="AF49" i="9" s="1"/>
  <c r="AG49" i="9" a="1"/>
  <c r="AG49" i="9" s="1"/>
  <c r="AH49" i="9" a="1"/>
  <c r="AH49" i="9" s="1"/>
  <c r="AI49" i="9" a="1"/>
  <c r="AI49" i="9" s="1"/>
  <c r="AJ49" i="9" a="1"/>
  <c r="AJ49" i="9" s="1"/>
  <c r="AK49" i="9" a="1"/>
  <c r="AK49" i="9" s="1"/>
  <c r="AL49" i="9" a="1"/>
  <c r="AL49" i="9" s="1"/>
  <c r="AM49" i="9" a="1"/>
  <c r="AM49" i="9" s="1"/>
  <c r="AN49" i="9" a="1"/>
  <c r="AN49" i="9" s="1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K51" i="9" a="1"/>
  <c r="K51" i="9" s="1"/>
  <c r="L51" i="9" a="1"/>
  <c r="L51" i="9" s="1"/>
  <c r="M51" i="9" a="1"/>
  <c r="M51" i="9" s="1"/>
  <c r="N51" i="9" a="1"/>
  <c r="N51" i="9" s="1"/>
  <c r="O51" i="9" a="1"/>
  <c r="O51" i="9" s="1"/>
  <c r="P51" i="9" a="1"/>
  <c r="P51" i="9" s="1"/>
  <c r="Q51" i="9" a="1"/>
  <c r="Q51" i="9" s="1"/>
  <c r="R51" i="9" a="1"/>
  <c r="R51" i="9" s="1"/>
  <c r="S51" i="9" a="1"/>
  <c r="S51" i="9" s="1"/>
  <c r="T51" i="9" a="1"/>
  <c r="T51" i="9" s="1"/>
  <c r="U51" i="9" a="1"/>
  <c r="U51" i="9" s="1"/>
  <c r="V51" i="9" a="1"/>
  <c r="V51" i="9" s="1"/>
  <c r="W51" i="9" a="1"/>
  <c r="W51" i="9" s="1"/>
  <c r="X51" i="9" a="1"/>
  <c r="X51" i="9" s="1"/>
  <c r="Y51" i="9" a="1"/>
  <c r="Y51" i="9" s="1"/>
  <c r="Z51" i="9" a="1"/>
  <c r="Z51" i="9" s="1"/>
  <c r="AA51" i="9" a="1"/>
  <c r="AA51" i="9" s="1"/>
  <c r="AB51" i="9" a="1"/>
  <c r="AB51" i="9" s="1"/>
  <c r="AC51" i="9" a="1"/>
  <c r="AC51" i="9" s="1"/>
  <c r="AD51" i="9" a="1"/>
  <c r="AD51" i="9" s="1"/>
  <c r="AE51" i="9" a="1"/>
  <c r="AE51" i="9" s="1"/>
  <c r="AF51" i="9" a="1"/>
  <c r="AF51" i="9" s="1"/>
  <c r="AG51" i="9" a="1"/>
  <c r="AG51" i="9" s="1"/>
  <c r="AH51" i="9" a="1"/>
  <c r="AH51" i="9" s="1"/>
  <c r="AI51" i="9" a="1"/>
  <c r="AI51" i="9" s="1"/>
  <c r="AJ51" i="9" a="1"/>
  <c r="AJ51" i="9" s="1"/>
  <c r="AK51" i="9" a="1"/>
  <c r="AK51" i="9" s="1"/>
  <c r="AL51" i="9" a="1"/>
  <c r="AL51" i="9" s="1"/>
  <c r="AM51" i="9" a="1"/>
  <c r="AM51" i="9" s="1"/>
  <c r="AN51" i="9" a="1"/>
  <c r="AN51" i="9" s="1"/>
  <c r="K52" i="9" a="1"/>
  <c r="K52" i="9" s="1"/>
  <c r="L52" i="9" a="1"/>
  <c r="L52" i="9" s="1"/>
  <c r="M52" i="9" a="1"/>
  <c r="M52" i="9" s="1"/>
  <c r="N52" i="9" a="1"/>
  <c r="N52" i="9" s="1"/>
  <c r="O52" i="9" a="1"/>
  <c r="O52" i="9" s="1"/>
  <c r="P52" i="9" a="1"/>
  <c r="P52" i="9" s="1"/>
  <c r="Q52" i="9" a="1"/>
  <c r="Q52" i="9" s="1"/>
  <c r="R52" i="9" a="1"/>
  <c r="R52" i="9" s="1"/>
  <c r="S52" i="9" a="1"/>
  <c r="S52" i="9" s="1"/>
  <c r="T52" i="9" a="1"/>
  <c r="T52" i="9" s="1"/>
  <c r="U52" i="9" a="1"/>
  <c r="U52" i="9" s="1"/>
  <c r="V52" i="9" a="1"/>
  <c r="V52" i="9" s="1"/>
  <c r="W52" i="9" a="1"/>
  <c r="W52" i="9" s="1"/>
  <c r="X52" i="9" a="1"/>
  <c r="X52" i="9" s="1"/>
  <c r="Y52" i="9" a="1"/>
  <c r="Y52" i="9" s="1"/>
  <c r="Z52" i="9" a="1"/>
  <c r="Z52" i="9" s="1"/>
  <c r="AA52" i="9" a="1"/>
  <c r="AA52" i="9" s="1"/>
  <c r="AB52" i="9" a="1"/>
  <c r="AB52" i="9" s="1"/>
  <c r="AC52" i="9" a="1"/>
  <c r="AC52" i="9" s="1"/>
  <c r="AD52" i="9" a="1"/>
  <c r="AD52" i="9" s="1"/>
  <c r="AE52" i="9" a="1"/>
  <c r="AE52" i="9" s="1"/>
  <c r="AF52" i="9" a="1"/>
  <c r="AF52" i="9" s="1"/>
  <c r="AG52" i="9" a="1"/>
  <c r="AG52" i="9" s="1"/>
  <c r="AH52" i="9" a="1"/>
  <c r="AH52" i="9" s="1"/>
  <c r="AI52" i="9" a="1"/>
  <c r="AI52" i="9" s="1"/>
  <c r="AJ52" i="9" a="1"/>
  <c r="AJ52" i="9" s="1"/>
  <c r="AK52" i="9" a="1"/>
  <c r="AK52" i="9" s="1"/>
  <c r="AL52" i="9" a="1"/>
  <c r="AL52" i="9" s="1"/>
  <c r="AM52" i="9" a="1"/>
  <c r="AM52" i="9" s="1"/>
  <c r="AN52" i="9" a="1"/>
  <c r="AN52" i="9" s="1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N65" i="9" a="1"/>
  <c r="AN65" i="9" s="1"/>
  <c r="AM65" i="9" a="1"/>
  <c r="AM65" i="9" s="1"/>
  <c r="AL65" i="9" a="1"/>
  <c r="AL65" i="9" s="1"/>
  <c r="AK65" i="9" a="1"/>
  <c r="AK65" i="9" s="1"/>
  <c r="AJ65" i="9" a="1"/>
  <c r="AJ65" i="9" s="1"/>
  <c r="AI65" i="9" a="1"/>
  <c r="AI65" i="9" s="1"/>
  <c r="AH65" i="9" a="1"/>
  <c r="AH65" i="9" s="1"/>
  <c r="AG65" i="9" a="1"/>
  <c r="AG65" i="9" s="1"/>
  <c r="AF65" i="9" a="1"/>
  <c r="AF65" i="9" s="1"/>
  <c r="AE65" i="9" a="1"/>
  <c r="AE65" i="9" s="1"/>
  <c r="AD65" i="9" a="1"/>
  <c r="AD65" i="9" s="1"/>
  <c r="AC65" i="9" a="1"/>
  <c r="AC65" i="9" s="1"/>
  <c r="AB65" i="9" a="1"/>
  <c r="AB65" i="9" s="1"/>
  <c r="AA65" i="9" a="1"/>
  <c r="AA65" i="9" s="1"/>
  <c r="Z65" i="9" a="1"/>
  <c r="Z65" i="9" s="1"/>
  <c r="Y65" i="9" a="1"/>
  <c r="Y65" i="9" s="1"/>
  <c r="X65" i="9" a="1"/>
  <c r="X65" i="9" s="1"/>
  <c r="W65" i="9" a="1"/>
  <c r="W65" i="9" s="1"/>
  <c r="V65" i="9" a="1"/>
  <c r="V65" i="9" s="1"/>
  <c r="U65" i="9" a="1"/>
  <c r="U65" i="9" s="1"/>
  <c r="T65" i="9" a="1"/>
  <c r="T65" i="9" s="1"/>
  <c r="S65" i="9" a="1"/>
  <c r="S65" i="9" s="1"/>
  <c r="R65" i="9" a="1"/>
  <c r="R65" i="9" s="1"/>
  <c r="Q65" i="9" a="1"/>
  <c r="Q65" i="9" s="1"/>
  <c r="P65" i="9" a="1"/>
  <c r="P65" i="9" s="1"/>
  <c r="O65" i="9" a="1"/>
  <c r="O65" i="9" s="1"/>
  <c r="N65" i="9" a="1"/>
  <c r="N65" i="9" s="1"/>
  <c r="M65" i="9" a="1"/>
  <c r="M65" i="9" s="1"/>
  <c r="L65" i="9" a="1"/>
  <c r="L65" i="9" s="1"/>
  <c r="K65" i="9" a="1"/>
  <c r="K65" i="9" s="1"/>
  <c r="AN60" i="9"/>
  <c r="AM60" i="9"/>
  <c r="AL60" i="9"/>
  <c r="AK60" i="9"/>
  <c r="AJ60" i="9"/>
  <c r="AI60" i="9"/>
  <c r="AH60" i="9"/>
  <c r="AG60" i="9"/>
  <c r="AF60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Q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3" i="9"/>
  <c r="AQ53" i="9"/>
  <c r="AR52" i="9"/>
  <c r="AQ52" i="9"/>
  <c r="AR51" i="9"/>
  <c r="AR50" i="9"/>
  <c r="AQ50" i="9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E43" i="9"/>
  <c r="D43" i="9"/>
  <c r="C43" i="9"/>
  <c r="B43" i="9"/>
  <c r="A43" i="9"/>
  <c r="H42" i="9"/>
  <c r="G42" i="9"/>
  <c r="F42" i="9"/>
  <c r="E42" i="9"/>
  <c r="D42" i="9"/>
  <c r="C42" i="9"/>
  <c r="B42" i="9"/>
  <c r="A42" i="9"/>
  <c r="H41" i="9"/>
  <c r="G41" i="9"/>
  <c r="F41" i="9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E36" i="9"/>
  <c r="D36" i="9"/>
  <c r="C36" i="9"/>
  <c r="B36" i="9"/>
  <c r="A36" i="9"/>
  <c r="H35" i="9"/>
  <c r="G35" i="9"/>
  <c r="F35" i="9"/>
  <c r="E35" i="9"/>
  <c r="D35" i="9"/>
  <c r="C35" i="9"/>
  <c r="B35" i="9"/>
  <c r="A35" i="9"/>
  <c r="H34" i="9"/>
  <c r="G34" i="9"/>
  <c r="F34" i="9"/>
  <c r="E34" i="9"/>
  <c r="D34" i="9"/>
  <c r="C34" i="9"/>
  <c r="B34" i="9"/>
  <c r="A34" i="9"/>
  <c r="H33" i="9"/>
  <c r="G33" i="9"/>
  <c r="F33" i="9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29" i="9"/>
  <c r="G29" i="9"/>
  <c r="F29" i="9"/>
  <c r="E29" i="9"/>
  <c r="D29" i="9"/>
  <c r="C29" i="9"/>
  <c r="B29" i="9"/>
  <c r="A29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H16" i="9"/>
  <c r="G16" i="9"/>
  <c r="F16" i="9"/>
  <c r="E16" i="9"/>
  <c r="D16" i="9"/>
  <c r="C16" i="9"/>
  <c r="B16" i="9"/>
  <c r="A16" i="9"/>
  <c r="H15" i="9"/>
  <c r="G15" i="9"/>
  <c r="F15" i="9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H13" i="9"/>
  <c r="G13" i="9"/>
  <c r="F13" i="9"/>
  <c r="E13" i="9"/>
  <c r="D13" i="9"/>
  <c r="C13" i="9"/>
  <c r="B13" i="9"/>
  <c r="A13" i="9"/>
  <c r="H12" i="9"/>
  <c r="G12" i="9"/>
  <c r="F12" i="9"/>
  <c r="E12" i="9"/>
  <c r="D12" i="9"/>
  <c r="C12" i="9"/>
  <c r="B12" i="9"/>
  <c r="A12" i="9"/>
  <c r="H11" i="9"/>
  <c r="G11" i="9"/>
  <c r="F11" i="9"/>
  <c r="E11" i="9"/>
  <c r="D11" i="9"/>
  <c r="C11" i="9"/>
  <c r="B11" i="9"/>
  <c r="A11" i="9"/>
  <c r="H10" i="9"/>
  <c r="G10" i="9"/>
  <c r="F10" i="9"/>
  <c r="E10" i="9"/>
  <c r="D10" i="9"/>
  <c r="C10" i="9"/>
  <c r="B10" i="9"/>
  <c r="A10" i="9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H7" i="9"/>
  <c r="G7" i="9"/>
  <c r="F7" i="9"/>
  <c r="E7" i="9"/>
  <c r="D7" i="9"/>
  <c r="C7" i="9"/>
  <c r="B7" i="9"/>
  <c r="A7" i="9"/>
  <c r="H6" i="9"/>
  <c r="G6" i="9"/>
  <c r="F6" i="9"/>
  <c r="E6" i="9"/>
  <c r="D6" i="9"/>
  <c r="C6" i="9"/>
  <c r="B6" i="9"/>
  <c r="A6" i="9"/>
  <c r="H5" i="9"/>
  <c r="G5" i="9"/>
  <c r="F5" i="9"/>
  <c r="E5" i="9"/>
  <c r="D5" i="9"/>
  <c r="C5" i="9"/>
  <c r="B5" i="9"/>
  <c r="A5" i="9"/>
  <c r="H4" i="9"/>
  <c r="G4" i="9"/>
  <c r="F4" i="9"/>
  <c r="E4" i="9"/>
  <c r="D4" i="9"/>
  <c r="C4" i="9"/>
  <c r="B4" i="9"/>
  <c r="AR54" i="8" a="1"/>
  <c r="AR54" i="8" s="1"/>
  <c r="AS53" i="8"/>
  <c r="A25" i="8"/>
  <c r="B25" i="8"/>
  <c r="C25" i="8"/>
  <c r="D25" i="8"/>
  <c r="E25" i="8"/>
  <c r="F25" i="8"/>
  <c r="G25" i="8"/>
  <c r="H25" i="8"/>
  <c r="A26" i="8"/>
  <c r="B26" i="8"/>
  <c r="C26" i="8"/>
  <c r="D26" i="8"/>
  <c r="E26" i="8"/>
  <c r="F26" i="8"/>
  <c r="G26" i="8"/>
  <c r="H26" i="8"/>
  <c r="A27" i="8"/>
  <c r="B27" i="8"/>
  <c r="C27" i="8"/>
  <c r="D27" i="8"/>
  <c r="E27" i="8"/>
  <c r="F27" i="8"/>
  <c r="G27" i="8"/>
  <c r="H27" i="8"/>
  <c r="A28" i="8"/>
  <c r="B28" i="8"/>
  <c r="C28" i="8"/>
  <c r="D28" i="8"/>
  <c r="E28" i="8"/>
  <c r="F28" i="8"/>
  <c r="G28" i="8"/>
  <c r="H28" i="8"/>
  <c r="A29" i="8"/>
  <c r="B29" i="8"/>
  <c r="C29" i="8"/>
  <c r="D29" i="8"/>
  <c r="E29" i="8"/>
  <c r="F29" i="8"/>
  <c r="G29" i="8"/>
  <c r="H29" i="8"/>
  <c r="A30" i="8"/>
  <c r="B30" i="8"/>
  <c r="C30" i="8"/>
  <c r="D30" i="8"/>
  <c r="E30" i="8"/>
  <c r="F30" i="8"/>
  <c r="G30" i="8"/>
  <c r="H30" i="8"/>
  <c r="AV15" i="8" a="1"/>
  <c r="AV15" i="8" s="1"/>
  <c r="AX15" i="8" s="1"/>
  <c r="AV6" i="8" a="1"/>
  <c r="AV6" i="8" s="1"/>
  <c r="AX6" i="8" s="1"/>
  <c r="AV7" i="8" a="1"/>
  <c r="AV7" i="8" s="1"/>
  <c r="AX7" i="8" s="1"/>
  <c r="AV9" i="8" a="1"/>
  <c r="AV9" i="8" s="1"/>
  <c r="AX9" i="8" s="1"/>
  <c r="AV10" i="8" a="1"/>
  <c r="AV10" i="8" s="1"/>
  <c r="AX10" i="8" s="1"/>
  <c r="AV11" i="8" a="1"/>
  <c r="AV11" i="8" s="1"/>
  <c r="AX11" i="8" s="1"/>
  <c r="AV12" i="8" a="1"/>
  <c r="AV12" i="8" s="1"/>
  <c r="AX12" i="8" s="1"/>
  <c r="AV13" i="8" a="1"/>
  <c r="AV13" i="8" s="1"/>
  <c r="AX13" i="8" s="1"/>
  <c r="AV16" i="8" a="1"/>
  <c r="AV16" i="8" s="1"/>
  <c r="AX16" i="8" s="1"/>
  <c r="AV17" i="8" a="1"/>
  <c r="AV17" i="8" s="1"/>
  <c r="AX17" i="8" s="1"/>
  <c r="AV4" i="8" a="1"/>
  <c r="AV4" i="8" s="1"/>
  <c r="AX4" i="8" s="1"/>
  <c r="AV4" i="7" a="1"/>
  <c r="AV4" i="7" s="1"/>
  <c r="AD48" i="8" a="1"/>
  <c r="AD48" i="8" s="1"/>
  <c r="AE48" i="8" a="1"/>
  <c r="AE48" i="8" s="1"/>
  <c r="AF48" i="8" a="1"/>
  <c r="AF48" i="8" s="1"/>
  <c r="AG48" i="8" a="1"/>
  <c r="AG48" i="8" s="1"/>
  <c r="AH48" i="8" a="1"/>
  <c r="AH48" i="8" s="1"/>
  <c r="AI48" i="8" a="1"/>
  <c r="AI48" i="8" s="1"/>
  <c r="AJ48" i="8" a="1"/>
  <c r="AJ48" i="8" s="1"/>
  <c r="AK48" i="8" a="1"/>
  <c r="AK48" i="8" s="1"/>
  <c r="AL48" i="8" a="1"/>
  <c r="AL48" i="8" s="1"/>
  <c r="AM48" i="8" a="1"/>
  <c r="AM48" i="8" s="1"/>
  <c r="AN48" i="8" a="1"/>
  <c r="AN48" i="8" s="1"/>
  <c r="AO48" i="8" a="1"/>
  <c r="AO48" i="8" s="1"/>
  <c r="AD49" i="8" a="1"/>
  <c r="AD49" i="8" s="1"/>
  <c r="AE49" i="8" a="1"/>
  <c r="AE49" i="8" s="1"/>
  <c r="AF49" i="8" a="1"/>
  <c r="AF49" i="8" s="1"/>
  <c r="AG49" i="8" a="1"/>
  <c r="AG49" i="8" s="1"/>
  <c r="AH49" i="8" a="1"/>
  <c r="AH49" i="8" s="1"/>
  <c r="AI49" i="8" a="1"/>
  <c r="AI49" i="8" s="1"/>
  <c r="AJ49" i="8" a="1"/>
  <c r="AJ49" i="8" s="1"/>
  <c r="AK49" i="8" a="1"/>
  <c r="AK49" i="8" s="1"/>
  <c r="AL49" i="8" a="1"/>
  <c r="AL49" i="8" s="1"/>
  <c r="AM49" i="8" a="1"/>
  <c r="AM49" i="8" s="1"/>
  <c r="AN49" i="8" a="1"/>
  <c r="AN49" i="8" s="1"/>
  <c r="AO49" i="8" a="1"/>
  <c r="AO49" i="8" s="1"/>
  <c r="AD50" i="8"/>
  <c r="AE50" i="8"/>
  <c r="AF50" i="8"/>
  <c r="AG50" i="8"/>
  <c r="AH50" i="8"/>
  <c r="AI50" i="8"/>
  <c r="AJ50" i="8"/>
  <c r="AK50" i="8"/>
  <c r="AL50" i="8"/>
  <c r="AM50" i="8"/>
  <c r="AN50" i="8"/>
  <c r="AO50" i="8"/>
  <c r="AD51" i="8" a="1"/>
  <c r="AD51" i="8" s="1"/>
  <c r="AE51" i="8" a="1"/>
  <c r="AE51" i="8" s="1"/>
  <c r="AF51" i="8" a="1"/>
  <c r="AF51" i="8" s="1"/>
  <c r="AG51" i="8" a="1"/>
  <c r="AG51" i="8" s="1"/>
  <c r="AH51" i="8" a="1"/>
  <c r="AH51" i="8" s="1"/>
  <c r="AI51" i="8" a="1"/>
  <c r="AI51" i="8" s="1"/>
  <c r="AJ51" i="8" a="1"/>
  <c r="AJ51" i="8" s="1"/>
  <c r="AK51" i="8" a="1"/>
  <c r="AK51" i="8" s="1"/>
  <c r="AL51" i="8" a="1"/>
  <c r="AL51" i="8" s="1"/>
  <c r="AM51" i="8" a="1"/>
  <c r="AM51" i="8" s="1"/>
  <c r="AN51" i="8" a="1"/>
  <c r="AN51" i="8" s="1"/>
  <c r="AO51" i="8" a="1"/>
  <c r="AO51" i="8" s="1"/>
  <c r="AD52" i="8" a="1"/>
  <c r="AD52" i="8" s="1"/>
  <c r="AE52" i="8" a="1"/>
  <c r="AE52" i="8" s="1"/>
  <c r="AF52" i="8" a="1"/>
  <c r="AF52" i="8" s="1"/>
  <c r="AG52" i="8" a="1"/>
  <c r="AG52" i="8" s="1"/>
  <c r="AH52" i="8" a="1"/>
  <c r="AH52" i="8" s="1"/>
  <c r="AI52" i="8" a="1"/>
  <c r="AI52" i="8" s="1"/>
  <c r="AJ52" i="8" a="1"/>
  <c r="AJ52" i="8" s="1"/>
  <c r="AK52" i="8" a="1"/>
  <c r="AK52" i="8" s="1"/>
  <c r="AL52" i="8" a="1"/>
  <c r="AL52" i="8" s="1"/>
  <c r="AM52" i="8" a="1"/>
  <c r="AM52" i="8" s="1"/>
  <c r="AN52" i="8" a="1"/>
  <c r="AN52" i="8" s="1"/>
  <c r="AO52" i="8" a="1"/>
  <c r="AO52" i="8" s="1"/>
  <c r="AD53" i="8"/>
  <c r="AE53" i="8"/>
  <c r="AF53" i="8"/>
  <c r="AG53" i="8"/>
  <c r="AH53" i="8"/>
  <c r="AI53" i="8"/>
  <c r="AJ53" i="8"/>
  <c r="AK53" i="8"/>
  <c r="AL53" i="8"/>
  <c r="AM53" i="8"/>
  <c r="AN53" i="8"/>
  <c r="AO53" i="8"/>
  <c r="K48" i="8" a="1"/>
  <c r="K48" i="8" s="1"/>
  <c r="L48" i="8" a="1"/>
  <c r="L48" i="8" s="1"/>
  <c r="M48" i="8" a="1"/>
  <c r="M48" i="8" s="1"/>
  <c r="N48" i="8" a="1"/>
  <c r="N48" i="8" s="1"/>
  <c r="O48" i="8" a="1"/>
  <c r="O48" i="8" s="1"/>
  <c r="P48" i="8" a="1"/>
  <c r="P48" i="8" s="1"/>
  <c r="Q48" i="8" a="1"/>
  <c r="Q48" i="8" s="1"/>
  <c r="R48" i="8" a="1"/>
  <c r="R48" i="8" s="1"/>
  <c r="S48" i="8" a="1"/>
  <c r="S48" i="8" s="1"/>
  <c r="T48" i="8" a="1"/>
  <c r="T48" i="8" s="1"/>
  <c r="U48" i="8" a="1"/>
  <c r="U48" i="8" s="1"/>
  <c r="V48" i="8" a="1"/>
  <c r="V48" i="8" s="1"/>
  <c r="W48" i="8" a="1"/>
  <c r="W48" i="8" s="1"/>
  <c r="X48" i="8" a="1"/>
  <c r="X48" i="8" s="1"/>
  <c r="Y48" i="8" a="1"/>
  <c r="Y48" i="8" s="1"/>
  <c r="Z48" i="8" a="1"/>
  <c r="Z48" i="8" s="1"/>
  <c r="AA48" i="8" a="1"/>
  <c r="AA48" i="8" s="1"/>
  <c r="AB48" i="8" a="1"/>
  <c r="AB48" i="8" s="1"/>
  <c r="AC48" i="8" a="1"/>
  <c r="AC48" i="8" s="1"/>
  <c r="K49" i="8" a="1"/>
  <c r="K49" i="8" s="1"/>
  <c r="L49" i="8" a="1"/>
  <c r="L49" i="8" s="1"/>
  <c r="M49" i="8" a="1"/>
  <c r="M49" i="8" s="1"/>
  <c r="N49" i="8" a="1"/>
  <c r="N49" i="8" s="1"/>
  <c r="O49" i="8" a="1"/>
  <c r="O49" i="8" s="1"/>
  <c r="P49" i="8" a="1"/>
  <c r="P49" i="8" s="1"/>
  <c r="Q49" i="8" a="1"/>
  <c r="Q49" i="8" s="1"/>
  <c r="R49" i="8" a="1"/>
  <c r="R49" i="8" s="1"/>
  <c r="S49" i="8" a="1"/>
  <c r="S49" i="8" s="1"/>
  <c r="T49" i="8" a="1"/>
  <c r="T49" i="8" s="1"/>
  <c r="U49" i="8" a="1"/>
  <c r="U49" i="8" s="1"/>
  <c r="V49" i="8" a="1"/>
  <c r="V49" i="8" s="1"/>
  <c r="W49" i="8" a="1"/>
  <c r="W49" i="8" s="1"/>
  <c r="X49" i="8" a="1"/>
  <c r="X49" i="8" s="1"/>
  <c r="Y49" i="8" a="1"/>
  <c r="Y49" i="8" s="1"/>
  <c r="Z49" i="8" a="1"/>
  <c r="Z49" i="8" s="1"/>
  <c r="AA49" i="8" a="1"/>
  <c r="AA49" i="8" s="1"/>
  <c r="AB49" i="8" a="1"/>
  <c r="AB49" i="8" s="1"/>
  <c r="AC49" i="8" a="1"/>
  <c r="AC49" i="8" s="1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K51" i="8" a="1"/>
  <c r="K51" i="8" s="1"/>
  <c r="L51" i="8" a="1"/>
  <c r="L51" i="8" s="1"/>
  <c r="M51" i="8" a="1"/>
  <c r="M51" i="8" s="1"/>
  <c r="N51" i="8" a="1"/>
  <c r="N51" i="8" s="1"/>
  <c r="O51" i="8" a="1"/>
  <c r="O51" i="8" s="1"/>
  <c r="P51" i="8" a="1"/>
  <c r="P51" i="8" s="1"/>
  <c r="Q51" i="8" a="1"/>
  <c r="Q51" i="8" s="1"/>
  <c r="R51" i="8" a="1"/>
  <c r="R51" i="8" s="1"/>
  <c r="S51" i="8" a="1"/>
  <c r="S51" i="8" s="1"/>
  <c r="T51" i="8" a="1"/>
  <c r="T51" i="8" s="1"/>
  <c r="U51" i="8" a="1"/>
  <c r="U51" i="8" s="1"/>
  <c r="V51" i="8" a="1"/>
  <c r="V51" i="8" s="1"/>
  <c r="W51" i="8" a="1"/>
  <c r="W51" i="8" s="1"/>
  <c r="X51" i="8" a="1"/>
  <c r="X51" i="8" s="1"/>
  <c r="Y51" i="8" a="1"/>
  <c r="Y51" i="8" s="1"/>
  <c r="Z51" i="8" a="1"/>
  <c r="Z51" i="8" s="1"/>
  <c r="AA51" i="8" a="1"/>
  <c r="AA51" i="8" s="1"/>
  <c r="AB51" i="8" a="1"/>
  <c r="AB51" i="8" s="1"/>
  <c r="AC51" i="8" a="1"/>
  <c r="AC51" i="8" s="1"/>
  <c r="K52" i="8" a="1"/>
  <c r="K52" i="8" s="1"/>
  <c r="L52" i="8" a="1"/>
  <c r="L52" i="8" s="1"/>
  <c r="M52" i="8" a="1"/>
  <c r="M52" i="8" s="1"/>
  <c r="N52" i="8" a="1"/>
  <c r="N52" i="8" s="1"/>
  <c r="O52" i="8" a="1"/>
  <c r="O52" i="8" s="1"/>
  <c r="P52" i="8" a="1"/>
  <c r="P52" i="8" s="1"/>
  <c r="Q52" i="8" a="1"/>
  <c r="Q52" i="8" s="1"/>
  <c r="R52" i="8" a="1"/>
  <c r="R52" i="8" s="1"/>
  <c r="S52" i="8" a="1"/>
  <c r="S52" i="8" s="1"/>
  <c r="T52" i="8" a="1"/>
  <c r="T52" i="8" s="1"/>
  <c r="U52" i="8" a="1"/>
  <c r="U52" i="8" s="1"/>
  <c r="V52" i="8" a="1"/>
  <c r="V52" i="8" s="1"/>
  <c r="W52" i="8" a="1"/>
  <c r="W52" i="8" s="1"/>
  <c r="X52" i="8" a="1"/>
  <c r="X52" i="8" s="1"/>
  <c r="Y52" i="8" a="1"/>
  <c r="Y52" i="8" s="1"/>
  <c r="Z52" i="8" a="1"/>
  <c r="Z52" i="8" s="1"/>
  <c r="AA52" i="8" a="1"/>
  <c r="AA52" i="8" s="1"/>
  <c r="AB52" i="8" a="1"/>
  <c r="AB52" i="8" s="1"/>
  <c r="AC52" i="8" a="1"/>
  <c r="AC52" i="8" s="1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Q60" i="9" l="1"/>
  <c r="I26" i="9"/>
  <c r="I28" i="9"/>
  <c r="I27" i="9"/>
  <c r="I31" i="9"/>
  <c r="I30" i="9"/>
  <c r="AP45" i="9"/>
  <c r="AR45" i="9" s="1"/>
  <c r="AP10" i="9"/>
  <c r="AR10" i="9" s="1"/>
  <c r="AP13" i="9"/>
  <c r="AR13" i="9" s="1"/>
  <c r="AP15" i="9"/>
  <c r="AR15" i="9" s="1"/>
  <c r="AP23" i="9"/>
  <c r="AR23" i="9" s="1"/>
  <c r="AP29" i="9"/>
  <c r="AR29" i="9" s="1"/>
  <c r="AP37" i="9"/>
  <c r="AR37" i="9" s="1"/>
  <c r="AP39" i="9"/>
  <c r="AR39" i="9" s="1"/>
  <c r="AP8" i="9"/>
  <c r="AR8" i="9" s="1"/>
  <c r="AP44" i="9"/>
  <c r="AR44" i="9" s="1"/>
  <c r="N56" i="9"/>
  <c r="N61" i="9" s="1"/>
  <c r="AH56" i="9"/>
  <c r="AH61" i="9" s="1"/>
  <c r="AP42" i="9"/>
  <c r="AR42" i="9" s="1"/>
  <c r="L56" i="9"/>
  <c r="L61" i="9" s="1"/>
  <c r="AB56" i="9"/>
  <c r="AB61" i="9" s="1"/>
  <c r="AI56" i="9"/>
  <c r="AI61" i="9" s="1"/>
  <c r="AP30" i="9"/>
  <c r="AR30" i="9" s="1"/>
  <c r="AP32" i="9"/>
  <c r="AR32" i="9" s="1"/>
  <c r="AP40" i="9"/>
  <c r="AR40" i="9" s="1"/>
  <c r="AP24" i="9"/>
  <c r="AR24" i="9" s="1"/>
  <c r="I17" i="9"/>
  <c r="I19" i="9"/>
  <c r="AF56" i="9"/>
  <c r="AF61" i="9" s="1"/>
  <c r="S56" i="9"/>
  <c r="S61" i="9" s="1"/>
  <c r="AN56" i="9"/>
  <c r="AN61" i="9" s="1"/>
  <c r="AA56" i="9"/>
  <c r="AA61" i="9" s="1"/>
  <c r="AG56" i="9"/>
  <c r="AG61" i="9" s="1"/>
  <c r="Z56" i="9"/>
  <c r="Z61" i="9" s="1"/>
  <c r="Q56" i="9"/>
  <c r="Q61" i="9" s="1"/>
  <c r="AP34" i="9"/>
  <c r="AR34" i="9" s="1"/>
  <c r="T56" i="9"/>
  <c r="T61" i="9" s="1"/>
  <c r="AE56" i="9"/>
  <c r="AE61" i="9" s="1"/>
  <c r="AP31" i="9"/>
  <c r="AR31" i="9" s="1"/>
  <c r="M56" i="9"/>
  <c r="M61" i="9" s="1"/>
  <c r="P56" i="9"/>
  <c r="P61" i="9" s="1"/>
  <c r="AJ56" i="9"/>
  <c r="AJ61" i="9" s="1"/>
  <c r="O62" i="9"/>
  <c r="W56" i="9"/>
  <c r="W61" i="9" s="1"/>
  <c r="O56" i="9"/>
  <c r="O61" i="9" s="1"/>
  <c r="AP19" i="9"/>
  <c r="AR19" i="9" s="1"/>
  <c r="AM56" i="9"/>
  <c r="AM61" i="9" s="1"/>
  <c r="AL56" i="9"/>
  <c r="AL61" i="9" s="1"/>
  <c r="AD56" i="9"/>
  <c r="AD61" i="9" s="1"/>
  <c r="R56" i="9"/>
  <c r="R61" i="9" s="1"/>
  <c r="K56" i="9"/>
  <c r="K61" i="9" s="1"/>
  <c r="X56" i="9"/>
  <c r="X61" i="9" s="1"/>
  <c r="AK62" i="9"/>
  <c r="AC56" i="9"/>
  <c r="AC61" i="9" s="1"/>
  <c r="I5" i="9"/>
  <c r="Y56" i="9"/>
  <c r="Y61" i="9" s="1"/>
  <c r="U62" i="9"/>
  <c r="V56" i="9"/>
  <c r="V61" i="9" s="1"/>
  <c r="U56" i="9"/>
  <c r="U61" i="9" s="1"/>
  <c r="AK56" i="9"/>
  <c r="AK61" i="9" s="1"/>
  <c r="V62" i="9"/>
  <c r="AL62" i="9"/>
  <c r="AP26" i="9"/>
  <c r="AR26" i="9" s="1"/>
  <c r="I35" i="9"/>
  <c r="I13" i="9"/>
  <c r="Z62" i="9"/>
  <c r="K62" i="9"/>
  <c r="AA62" i="9"/>
  <c r="L62" i="9"/>
  <c r="AB62" i="9"/>
  <c r="I20" i="9"/>
  <c r="AE62" i="9"/>
  <c r="AP35" i="9"/>
  <c r="AR35" i="9" s="1"/>
  <c r="P62" i="9"/>
  <c r="AF62" i="9"/>
  <c r="I46" i="9"/>
  <c r="AP14" i="9"/>
  <c r="AR14" i="9" s="1"/>
  <c r="AP16" i="9"/>
  <c r="AR16" i="9" s="1"/>
  <c r="AP18" i="9"/>
  <c r="AR18" i="9" s="1"/>
  <c r="AG62" i="9"/>
  <c r="I11" i="9"/>
  <c r="I24" i="9"/>
  <c r="AP27" i="9"/>
  <c r="AR27" i="9" s="1"/>
  <c r="I37" i="9"/>
  <c r="R62" i="9"/>
  <c r="AH62" i="9"/>
  <c r="S62" i="9"/>
  <c r="AI62" i="9"/>
  <c r="AP25" i="9"/>
  <c r="AR25" i="9" s="1"/>
  <c r="Q62" i="9"/>
  <c r="I7" i="9"/>
  <c r="I39" i="9"/>
  <c r="T62" i="9"/>
  <c r="AJ62" i="9"/>
  <c r="I38" i="9"/>
  <c r="AP5" i="9"/>
  <c r="AR5" i="9" s="1"/>
  <c r="I15" i="9"/>
  <c r="AP20" i="9"/>
  <c r="AR20" i="9" s="1"/>
  <c r="AP33" i="9"/>
  <c r="AR33" i="9" s="1"/>
  <c r="AP46" i="9"/>
  <c r="AR46" i="9" s="1"/>
  <c r="I43" i="9"/>
  <c r="AP7" i="9"/>
  <c r="AR7" i="9" s="1"/>
  <c r="AP9" i="9"/>
  <c r="AR9" i="9" s="1"/>
  <c r="I22" i="9"/>
  <c r="I32" i="9"/>
  <c r="I34" i="9"/>
  <c r="W62" i="9"/>
  <c r="AM62" i="9"/>
  <c r="I4" i="9"/>
  <c r="I8" i="9"/>
  <c r="AP11" i="9"/>
  <c r="AR11" i="9" s="1"/>
  <c r="I21" i="9"/>
  <c r="I45" i="9"/>
  <c r="X62" i="9"/>
  <c r="AN62" i="9"/>
  <c r="AP28" i="9"/>
  <c r="AR28" i="9" s="1"/>
  <c r="Y62" i="9"/>
  <c r="I23" i="9"/>
  <c r="I36" i="9"/>
  <c r="I41" i="9"/>
  <c r="AR60" i="9"/>
  <c r="I10" i="9"/>
  <c r="AP17" i="9"/>
  <c r="AR17" i="9" s="1"/>
  <c r="I40" i="9"/>
  <c r="AP43" i="9"/>
  <c r="AR43" i="9" s="1"/>
  <c r="AP4" i="9"/>
  <c r="AR4" i="9" s="1"/>
  <c r="AP6" i="9"/>
  <c r="AR6" i="9" s="1"/>
  <c r="I12" i="9"/>
  <c r="I14" i="9"/>
  <c r="AP21" i="9"/>
  <c r="AR21" i="9" s="1"/>
  <c r="AP47" i="9"/>
  <c r="AR47" i="9" s="1"/>
  <c r="I16" i="9"/>
  <c r="I18" i="9"/>
  <c r="I29" i="9"/>
  <c r="I42" i="9"/>
  <c r="I6" i="9"/>
  <c r="AP12" i="9"/>
  <c r="AR12" i="9" s="1"/>
  <c r="I33" i="9"/>
  <c r="AP36" i="9"/>
  <c r="AR36" i="9" s="1"/>
  <c r="I9" i="9"/>
  <c r="I25" i="9"/>
  <c r="AP38" i="9"/>
  <c r="AR38" i="9" s="1"/>
  <c r="I44" i="9"/>
  <c r="M62" i="9"/>
  <c r="AC62" i="9"/>
  <c r="N62" i="9"/>
  <c r="AD62" i="9"/>
  <c r="AP41" i="9"/>
  <c r="AR41" i="9" s="1"/>
  <c r="AP22" i="9"/>
  <c r="AR22" i="9" s="1"/>
  <c r="I29" i="8"/>
  <c r="I26" i="8"/>
  <c r="I25" i="8"/>
  <c r="I30" i="8"/>
  <c r="I28" i="8"/>
  <c r="I27" i="8"/>
  <c r="AS59" i="8" a="1"/>
  <c r="AS59" i="8" s="1"/>
  <c r="AK56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O65" i="8" a="1"/>
  <c r="AO65" i="8" s="1"/>
  <c r="AN65" i="8" a="1"/>
  <c r="AN65" i="8" s="1"/>
  <c r="AM65" i="8" a="1"/>
  <c r="AM65" i="8" s="1"/>
  <c r="AL65" i="8" a="1"/>
  <c r="AL65" i="8" s="1"/>
  <c r="AK65" i="8" a="1"/>
  <c r="AK65" i="8" s="1"/>
  <c r="AJ65" i="8" a="1"/>
  <c r="AJ65" i="8" s="1"/>
  <c r="AI65" i="8" a="1"/>
  <c r="AI65" i="8" s="1"/>
  <c r="AH65" i="8" a="1"/>
  <c r="AH65" i="8" s="1"/>
  <c r="AG65" i="8" a="1"/>
  <c r="AG65" i="8" s="1"/>
  <c r="AF65" i="8" a="1"/>
  <c r="AF65" i="8" s="1"/>
  <c r="AE65" i="8" a="1"/>
  <c r="AE65" i="8" s="1"/>
  <c r="AD65" i="8" a="1"/>
  <c r="AD65" i="8" s="1"/>
  <c r="AC65" i="8" a="1"/>
  <c r="AC65" i="8" s="1"/>
  <c r="AB65" i="8" a="1"/>
  <c r="AB65" i="8" s="1"/>
  <c r="AA65" i="8" a="1"/>
  <c r="AA65" i="8" s="1"/>
  <c r="Z65" i="8" a="1"/>
  <c r="Z65" i="8" s="1"/>
  <c r="Y65" i="8" a="1"/>
  <c r="Y65" i="8" s="1"/>
  <c r="X65" i="8" a="1"/>
  <c r="X65" i="8" s="1"/>
  <c r="W65" i="8" a="1"/>
  <c r="W65" i="8" s="1"/>
  <c r="V65" i="8" a="1"/>
  <c r="V65" i="8" s="1"/>
  <c r="U65" i="8" a="1"/>
  <c r="U65" i="8" s="1"/>
  <c r="T65" i="8" a="1"/>
  <c r="T65" i="8" s="1"/>
  <c r="S65" i="8" a="1"/>
  <c r="S65" i="8" s="1"/>
  <c r="R65" i="8" a="1"/>
  <c r="R65" i="8" s="1"/>
  <c r="Q65" i="8" a="1"/>
  <c r="Q65" i="8" s="1"/>
  <c r="P65" i="8" a="1"/>
  <c r="P65" i="8" s="1"/>
  <c r="O65" i="8" a="1"/>
  <c r="O65" i="8" s="1"/>
  <c r="N65" i="8" a="1"/>
  <c r="N65" i="8" s="1"/>
  <c r="M65" i="8" a="1"/>
  <c r="M65" i="8" s="1"/>
  <c r="L65" i="8" a="1"/>
  <c r="L65" i="8" s="1"/>
  <c r="K65" i="8" a="1"/>
  <c r="K65" i="8" s="1"/>
  <c r="AO60" i="8"/>
  <c r="AN60" i="8"/>
  <c r="AM60" i="8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AO59" i="8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R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S55" i="8"/>
  <c r="AR55" i="8"/>
  <c r="AS54" i="8" a="1"/>
  <c r="AS54" i="8" s="1"/>
  <c r="AR53" i="8"/>
  <c r="AS52" i="8"/>
  <c r="AR52" i="8"/>
  <c r="AS51" i="8"/>
  <c r="AR51" i="8"/>
  <c r="AS50" i="8"/>
  <c r="H47" i="8"/>
  <c r="G47" i="8"/>
  <c r="F47" i="8"/>
  <c r="E47" i="8"/>
  <c r="D47" i="8"/>
  <c r="C47" i="8"/>
  <c r="B47" i="8"/>
  <c r="A47" i="8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H17" i="8"/>
  <c r="G17" i="8"/>
  <c r="F17" i="8"/>
  <c r="E17" i="8"/>
  <c r="D17" i="8"/>
  <c r="C17" i="8"/>
  <c r="B17" i="8"/>
  <c r="A17" i="8"/>
  <c r="H16" i="8"/>
  <c r="G16" i="8"/>
  <c r="F16" i="8"/>
  <c r="E16" i="8"/>
  <c r="D16" i="8"/>
  <c r="C16" i="8"/>
  <c r="B16" i="8"/>
  <c r="A16" i="8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H13" i="8"/>
  <c r="G13" i="8"/>
  <c r="F13" i="8"/>
  <c r="E13" i="8"/>
  <c r="D13" i="8"/>
  <c r="C13" i="8"/>
  <c r="B13" i="8"/>
  <c r="A13" i="8"/>
  <c r="H12" i="8"/>
  <c r="G12" i="8"/>
  <c r="F12" i="8"/>
  <c r="E12" i="8"/>
  <c r="D12" i="8"/>
  <c r="C12" i="8"/>
  <c r="B12" i="8"/>
  <c r="A12" i="8"/>
  <c r="H11" i="8"/>
  <c r="G11" i="8"/>
  <c r="F11" i="8"/>
  <c r="E11" i="8"/>
  <c r="D11" i="8"/>
  <c r="C11" i="8"/>
  <c r="B11" i="8"/>
  <c r="A11" i="8"/>
  <c r="H10" i="8"/>
  <c r="G10" i="8"/>
  <c r="F10" i="8"/>
  <c r="E10" i="8"/>
  <c r="D10" i="8"/>
  <c r="C10" i="8"/>
  <c r="B10" i="8"/>
  <c r="A10" i="8"/>
  <c r="H9" i="8"/>
  <c r="G9" i="8"/>
  <c r="F9" i="8"/>
  <c r="E9" i="8"/>
  <c r="D9" i="8"/>
  <c r="C9" i="8"/>
  <c r="B9" i="8"/>
  <c r="A9" i="8"/>
  <c r="H8" i="8"/>
  <c r="G8" i="8"/>
  <c r="F8" i="8"/>
  <c r="E8" i="8"/>
  <c r="D8" i="8"/>
  <c r="C8" i="8"/>
  <c r="B8" i="8"/>
  <c r="A8" i="8"/>
  <c r="H7" i="8"/>
  <c r="G7" i="8"/>
  <c r="F7" i="8"/>
  <c r="E7" i="8"/>
  <c r="D7" i="8"/>
  <c r="C7" i="8"/>
  <c r="B7" i="8"/>
  <c r="A7" i="8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H4" i="8"/>
  <c r="G4" i="8"/>
  <c r="F4" i="8"/>
  <c r="E4" i="8"/>
  <c r="D4" i="8"/>
  <c r="C4" i="8"/>
  <c r="B4" i="8"/>
  <c r="A4" i="8"/>
  <c r="K1" i="9" l="1"/>
  <c r="K62" i="8"/>
  <c r="O62" i="8"/>
  <c r="Q62" i="8"/>
  <c r="AI62" i="8"/>
  <c r="AL62" i="8"/>
  <c r="W62" i="8"/>
  <c r="R62" i="8"/>
  <c r="AJ62" i="8"/>
  <c r="V62" i="8"/>
  <c r="AM62" i="8"/>
  <c r="AE62" i="8"/>
  <c r="Y62" i="8"/>
  <c r="N62" i="8"/>
  <c r="AD62" i="8"/>
  <c r="AB62" i="8"/>
  <c r="AC62" i="8"/>
  <c r="P62" i="8"/>
  <c r="AF62" i="8"/>
  <c r="U62" i="8"/>
  <c r="AK62" i="8"/>
  <c r="X62" i="8"/>
  <c r="AO56" i="8"/>
  <c r="AO61" i="8" s="1"/>
  <c r="Y56" i="8"/>
  <c r="Y61" i="8" s="1"/>
  <c r="AN56" i="8"/>
  <c r="AN61" i="8" s="1"/>
  <c r="U56" i="8"/>
  <c r="U61" i="8" s="1"/>
  <c r="N56" i="8"/>
  <c r="N61" i="8" s="1"/>
  <c r="M56" i="8"/>
  <c r="M61" i="8" s="1"/>
  <c r="K56" i="8"/>
  <c r="K61" i="8" s="1"/>
  <c r="AJ56" i="8"/>
  <c r="AJ61" i="8" s="1"/>
  <c r="T56" i="8"/>
  <c r="T61" i="8" s="1"/>
  <c r="AI56" i="8"/>
  <c r="AI61" i="8" s="1"/>
  <c r="S56" i="8"/>
  <c r="S61" i="8" s="1"/>
  <c r="AH56" i="8"/>
  <c r="AH61" i="8" s="1"/>
  <c r="AF56" i="8"/>
  <c r="AF61" i="8" s="1"/>
  <c r="AB56" i="8"/>
  <c r="AB61" i="8" s="1"/>
  <c r="AD56" i="8"/>
  <c r="AD61" i="8" s="1"/>
  <c r="AC56" i="8"/>
  <c r="AC61" i="8" s="1"/>
  <c r="AG56" i="8"/>
  <c r="AG61" i="8" s="1"/>
  <c r="Q56" i="8"/>
  <c r="Q61" i="8" s="1"/>
  <c r="O56" i="8"/>
  <c r="O61" i="8" s="1"/>
  <c r="AA56" i="8"/>
  <c r="AA61" i="8" s="1"/>
  <c r="Z56" i="8"/>
  <c r="Z61" i="8" s="1"/>
  <c r="X56" i="8"/>
  <c r="X61" i="8" s="1"/>
  <c r="R56" i="8"/>
  <c r="R61" i="8" s="1"/>
  <c r="P56" i="8"/>
  <c r="P61" i="8" s="1"/>
  <c r="L56" i="8"/>
  <c r="L61" i="8" s="1"/>
  <c r="AQ43" i="8"/>
  <c r="AS43" i="8" s="1"/>
  <c r="AQ44" i="8"/>
  <c r="AS44" i="8" s="1"/>
  <c r="AE56" i="8"/>
  <c r="AE61" i="8" s="1"/>
  <c r="AM56" i="8"/>
  <c r="AM61" i="8" s="1"/>
  <c r="V56" i="8"/>
  <c r="V61" i="8" s="1"/>
  <c r="W56" i="8"/>
  <c r="W61" i="8" s="1"/>
  <c r="AL56" i="8"/>
  <c r="AL61" i="8" s="1"/>
  <c r="AQ36" i="8"/>
  <c r="AS36" i="8" s="1"/>
  <c r="AQ45" i="8"/>
  <c r="AS45" i="8" s="1"/>
  <c r="AQ40" i="8"/>
  <c r="AS40" i="8" s="1"/>
  <c r="I19" i="8"/>
  <c r="AQ13" i="8"/>
  <c r="AS13" i="8" s="1"/>
  <c r="AQ29" i="8"/>
  <c r="AS29" i="8" s="1"/>
  <c r="AQ15" i="8"/>
  <c r="AS15" i="8" s="1"/>
  <c r="AQ19" i="8"/>
  <c r="AS19" i="8" s="1"/>
  <c r="AQ21" i="8"/>
  <c r="AS21" i="8" s="1"/>
  <c r="AQ25" i="8"/>
  <c r="AS25" i="8" s="1"/>
  <c r="AQ37" i="8"/>
  <c r="AS37" i="8" s="1"/>
  <c r="I24" i="8"/>
  <c r="I6" i="8"/>
  <c r="I8" i="8"/>
  <c r="AQ6" i="8"/>
  <c r="AS6" i="8" s="1"/>
  <c r="AQ14" i="8"/>
  <c r="AS14" i="8" s="1"/>
  <c r="AQ30" i="8"/>
  <c r="AS30" i="8" s="1"/>
  <c r="I13" i="8"/>
  <c r="AQ46" i="8"/>
  <c r="AS46" i="8" s="1"/>
  <c r="I46" i="8"/>
  <c r="I42" i="8"/>
  <c r="AQ41" i="8"/>
  <c r="AS41" i="8" s="1"/>
  <c r="AQ35" i="8"/>
  <c r="AS35" i="8" s="1"/>
  <c r="I35" i="8"/>
  <c r="AQ31" i="8"/>
  <c r="AS31" i="8" s="1"/>
  <c r="L62" i="8"/>
  <c r="AQ27" i="8"/>
  <c r="AS27" i="8" s="1"/>
  <c r="AA62" i="8"/>
  <c r="AG62" i="8"/>
  <c r="AK61" i="8"/>
  <c r="T62" i="8"/>
  <c r="I14" i="8"/>
  <c r="S62" i="8"/>
  <c r="I12" i="8"/>
  <c r="AR60" i="8"/>
  <c r="M62" i="8"/>
  <c r="AQ10" i="8"/>
  <c r="AS10" i="8" s="1"/>
  <c r="AQ9" i="8"/>
  <c r="AS9" i="8" s="1"/>
  <c r="AQ11" i="8"/>
  <c r="AS11" i="8" s="1"/>
  <c r="AH62" i="8"/>
  <c r="AQ33" i="8"/>
  <c r="AS33" i="8" s="1"/>
  <c r="I16" i="8"/>
  <c r="AQ8" i="8"/>
  <c r="AS8" i="8" s="1"/>
  <c r="AQ12" i="8"/>
  <c r="AS12" i="8" s="1"/>
  <c r="I34" i="8"/>
  <c r="I38" i="8"/>
  <c r="I40" i="8"/>
  <c r="AQ47" i="8"/>
  <c r="AS47" i="8" s="1"/>
  <c r="I18" i="8"/>
  <c r="I22" i="8"/>
  <c r="I39" i="8"/>
  <c r="I10" i="8"/>
  <c r="AQ4" i="8"/>
  <c r="AS4" i="8" s="1"/>
  <c r="I44" i="8"/>
  <c r="AQ5" i="8"/>
  <c r="AS5" i="8" s="1"/>
  <c r="I5" i="8"/>
  <c r="I9" i="8"/>
  <c r="I11" i="8"/>
  <c r="AQ16" i="8"/>
  <c r="AS16" i="8" s="1"/>
  <c r="AQ18" i="8"/>
  <c r="AS18" i="8" s="1"/>
  <c r="AQ22" i="8"/>
  <c r="AS22" i="8" s="1"/>
  <c r="AQ26" i="8"/>
  <c r="AS26" i="8" s="1"/>
  <c r="I32" i="8"/>
  <c r="AQ20" i="8"/>
  <c r="AS20" i="8" s="1"/>
  <c r="AQ24" i="8"/>
  <c r="AS24" i="8" s="1"/>
  <c r="AQ28" i="8"/>
  <c r="AS28" i="8" s="1"/>
  <c r="AN62" i="8"/>
  <c r="AO62" i="8"/>
  <c r="I15" i="8"/>
  <c r="I21" i="8"/>
  <c r="AQ32" i="8"/>
  <c r="AS32" i="8" s="1"/>
  <c r="AQ34" i="8"/>
  <c r="AS34" i="8" s="1"/>
  <c r="AQ38" i="8"/>
  <c r="AS38" i="8" s="1"/>
  <c r="AQ42" i="8"/>
  <c r="AS42" i="8" s="1"/>
  <c r="AS60" i="8"/>
  <c r="Z62" i="8"/>
  <c r="I31" i="8"/>
  <c r="I37" i="8"/>
  <c r="I41" i="8"/>
  <c r="I43" i="8"/>
  <c r="I7" i="8"/>
  <c r="I23" i="8"/>
  <c r="I47" i="8"/>
  <c r="AQ17" i="8"/>
  <c r="AS17" i="8" s="1"/>
  <c r="I45" i="8"/>
  <c r="AQ7" i="8"/>
  <c r="AS7" i="8" s="1"/>
  <c r="AQ23" i="8"/>
  <c r="AS23" i="8" s="1"/>
  <c r="AQ39" i="8"/>
  <c r="AS39" i="8" s="1"/>
  <c r="I33" i="8"/>
  <c r="I4" i="8"/>
  <c r="I36" i="8"/>
  <c r="I17" i="8"/>
  <c r="I20" i="8"/>
  <c r="K1" i="8" l="1"/>
  <c r="K48" i="7"/>
  <c r="L48" i="7"/>
  <c r="M48" i="7"/>
  <c r="N48" i="7"/>
  <c r="O48" i="7"/>
  <c r="P48" i="7"/>
  <c r="K49" i="7"/>
  <c r="L49" i="7"/>
  <c r="M49" i="7"/>
  <c r="N49" i="7"/>
  <c r="O49" i="7"/>
  <c r="P49" i="7"/>
  <c r="K50" i="7"/>
  <c r="L50" i="7"/>
  <c r="M50" i="7"/>
  <c r="N50" i="7"/>
  <c r="O50" i="7"/>
  <c r="P50" i="7"/>
  <c r="K51" i="7"/>
  <c r="L51" i="7"/>
  <c r="M51" i="7"/>
  <c r="N51" i="7"/>
  <c r="O51" i="7"/>
  <c r="P51" i="7"/>
  <c r="K52" i="7"/>
  <c r="L52" i="7"/>
  <c r="M52" i="7"/>
  <c r="N52" i="7"/>
  <c r="O52" i="7"/>
  <c r="P52" i="7"/>
  <c r="K53" i="7"/>
  <c r="L53" i="7"/>
  <c r="M53" i="7"/>
  <c r="N53" i="7"/>
  <c r="O53" i="7"/>
  <c r="P53" i="7"/>
  <c r="K54" i="7"/>
  <c r="L54" i="7"/>
  <c r="M54" i="7"/>
  <c r="N54" i="7"/>
  <c r="O54" i="7"/>
  <c r="P54" i="7"/>
  <c r="K55" i="7"/>
  <c r="L55" i="7"/>
  <c r="M55" i="7"/>
  <c r="N55" i="7"/>
  <c r="O55" i="7"/>
  <c r="P55" i="7"/>
  <c r="K57" i="7"/>
  <c r="L57" i="7"/>
  <c r="M57" i="7"/>
  <c r="N57" i="7"/>
  <c r="O57" i="7"/>
  <c r="P57" i="7"/>
  <c r="K58" i="7"/>
  <c r="L58" i="7"/>
  <c r="M58" i="7"/>
  <c r="N58" i="7"/>
  <c r="O58" i="7"/>
  <c r="P58" i="7"/>
  <c r="K59" i="7"/>
  <c r="L59" i="7"/>
  <c r="M59" i="7"/>
  <c r="N59" i="7"/>
  <c r="O59" i="7"/>
  <c r="P59" i="7"/>
  <c r="K60" i="7"/>
  <c r="L60" i="7"/>
  <c r="M60" i="7"/>
  <c r="N60" i="7"/>
  <c r="O60" i="7"/>
  <c r="P60" i="7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L62" i="7" l="1"/>
  <c r="K62" i="7"/>
  <c r="K56" i="7"/>
  <c r="K61" i="7" s="1"/>
  <c r="O56" i="7"/>
  <c r="O61" i="7" s="1"/>
  <c r="M62" i="7"/>
  <c r="P62" i="7"/>
  <c r="N62" i="7"/>
  <c r="O62" i="7"/>
  <c r="P56" i="7"/>
  <c r="P61" i="7" s="1"/>
  <c r="N56" i="7"/>
  <c r="N61" i="7" s="1"/>
  <c r="M56" i="7"/>
  <c r="M61" i="7" s="1"/>
  <c r="L56" i="7"/>
  <c r="L61" i="7" s="1"/>
  <c r="AO65" i="7" l="1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AS55" i="7" a="1"/>
  <c r="AS55" i="7" s="1"/>
  <c r="AR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AS54" i="7" a="1"/>
  <c r="AS54" i="7" s="1"/>
  <c r="AR54" i="7" a="1"/>
  <c r="AR54" i="7" s="1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AS52" i="7"/>
  <c r="AR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AS51" i="7"/>
  <c r="AR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AV47" i="7" a="1"/>
  <c r="AV47" i="7" s="1"/>
  <c r="H47" i="7"/>
  <c r="G47" i="7"/>
  <c r="F47" i="7"/>
  <c r="E47" i="7"/>
  <c r="D47" i="7"/>
  <c r="C47" i="7"/>
  <c r="B47" i="7"/>
  <c r="A47" i="7"/>
  <c r="AV46" i="7" a="1"/>
  <c r="AV46" i="7" s="1"/>
  <c r="H46" i="7"/>
  <c r="G46" i="7"/>
  <c r="F46" i="7"/>
  <c r="E46" i="7"/>
  <c r="D46" i="7"/>
  <c r="C46" i="7"/>
  <c r="B46" i="7"/>
  <c r="A46" i="7"/>
  <c r="AV45" i="7" a="1"/>
  <c r="AV45" i="7" s="1"/>
  <c r="H45" i="7"/>
  <c r="G45" i="7"/>
  <c r="F45" i="7"/>
  <c r="E45" i="7"/>
  <c r="D45" i="7"/>
  <c r="C45" i="7"/>
  <c r="B45" i="7"/>
  <c r="A45" i="7"/>
  <c r="AV44" i="7" a="1"/>
  <c r="AV44" i="7" s="1"/>
  <c r="H44" i="7"/>
  <c r="G44" i="7"/>
  <c r="F44" i="7"/>
  <c r="E44" i="7"/>
  <c r="D44" i="7"/>
  <c r="C44" i="7"/>
  <c r="B44" i="7"/>
  <c r="A44" i="7"/>
  <c r="AV43" i="7" a="1"/>
  <c r="AV43" i="7" s="1"/>
  <c r="H43" i="7"/>
  <c r="G43" i="7"/>
  <c r="F43" i="7"/>
  <c r="E43" i="7"/>
  <c r="D43" i="7"/>
  <c r="C43" i="7"/>
  <c r="B43" i="7"/>
  <c r="A43" i="7"/>
  <c r="AV42" i="7" a="1"/>
  <c r="AV42" i="7" s="1"/>
  <c r="H42" i="7"/>
  <c r="G42" i="7"/>
  <c r="F42" i="7"/>
  <c r="E42" i="7"/>
  <c r="D42" i="7"/>
  <c r="C42" i="7"/>
  <c r="B42" i="7"/>
  <c r="A42" i="7"/>
  <c r="AV41" i="7" a="1"/>
  <c r="AV41" i="7" s="1"/>
  <c r="H41" i="7"/>
  <c r="G41" i="7"/>
  <c r="F41" i="7"/>
  <c r="E41" i="7"/>
  <c r="D41" i="7"/>
  <c r="C41" i="7"/>
  <c r="B41" i="7"/>
  <c r="A41" i="7"/>
  <c r="AV40" i="7" a="1"/>
  <c r="AV40" i="7" s="1"/>
  <c r="H40" i="7"/>
  <c r="G40" i="7"/>
  <c r="F40" i="7"/>
  <c r="E40" i="7"/>
  <c r="D40" i="7"/>
  <c r="C40" i="7"/>
  <c r="B40" i="7"/>
  <c r="A40" i="7"/>
  <c r="AV39" i="7" a="1"/>
  <c r="AV39" i="7" s="1"/>
  <c r="H39" i="7"/>
  <c r="G39" i="7"/>
  <c r="F39" i="7"/>
  <c r="E39" i="7"/>
  <c r="D39" i="7"/>
  <c r="C39" i="7"/>
  <c r="B39" i="7"/>
  <c r="A39" i="7"/>
  <c r="AV38" i="7" a="1"/>
  <c r="AV38" i="7" s="1"/>
  <c r="H38" i="7"/>
  <c r="G38" i="7"/>
  <c r="F38" i="7"/>
  <c r="E38" i="7"/>
  <c r="D38" i="7"/>
  <c r="C38" i="7"/>
  <c r="B38" i="7"/>
  <c r="A38" i="7"/>
  <c r="AV37" i="7" a="1"/>
  <c r="AV37" i="7" s="1"/>
  <c r="H37" i="7"/>
  <c r="G37" i="7"/>
  <c r="F37" i="7"/>
  <c r="E37" i="7"/>
  <c r="D37" i="7"/>
  <c r="C37" i="7"/>
  <c r="B37" i="7"/>
  <c r="A37" i="7"/>
  <c r="AV36" i="7" a="1"/>
  <c r="AV36" i="7" s="1"/>
  <c r="H36" i="7"/>
  <c r="G36" i="7"/>
  <c r="F36" i="7"/>
  <c r="E36" i="7"/>
  <c r="D36" i="7"/>
  <c r="C36" i="7"/>
  <c r="B36" i="7"/>
  <c r="A36" i="7"/>
  <c r="AV35" i="7" a="1"/>
  <c r="AV35" i="7" s="1"/>
  <c r="H35" i="7"/>
  <c r="G35" i="7"/>
  <c r="F35" i="7"/>
  <c r="E35" i="7"/>
  <c r="D35" i="7"/>
  <c r="C35" i="7"/>
  <c r="B35" i="7"/>
  <c r="A35" i="7"/>
  <c r="AV34" i="7" a="1"/>
  <c r="AV34" i="7" s="1"/>
  <c r="H34" i="7"/>
  <c r="G34" i="7"/>
  <c r="F34" i="7"/>
  <c r="E34" i="7"/>
  <c r="D34" i="7"/>
  <c r="C34" i="7"/>
  <c r="B34" i="7"/>
  <c r="A34" i="7"/>
  <c r="AV33" i="7" a="1"/>
  <c r="AV33" i="7" s="1"/>
  <c r="H33" i="7"/>
  <c r="G33" i="7"/>
  <c r="F33" i="7"/>
  <c r="E33" i="7"/>
  <c r="D33" i="7"/>
  <c r="C33" i="7"/>
  <c r="B33" i="7"/>
  <c r="A33" i="7"/>
  <c r="AV32" i="7" a="1"/>
  <c r="AV32" i="7" s="1"/>
  <c r="H32" i="7"/>
  <c r="G32" i="7"/>
  <c r="F32" i="7"/>
  <c r="E32" i="7"/>
  <c r="D32" i="7"/>
  <c r="C32" i="7"/>
  <c r="B32" i="7"/>
  <c r="A32" i="7"/>
  <c r="AV31" i="7" a="1"/>
  <c r="AV31" i="7" s="1"/>
  <c r="H31" i="7"/>
  <c r="G31" i="7"/>
  <c r="F31" i="7"/>
  <c r="E31" i="7"/>
  <c r="D31" i="7"/>
  <c r="C31" i="7"/>
  <c r="B31" i="7"/>
  <c r="A31" i="7"/>
  <c r="AV30" i="7" a="1"/>
  <c r="AV30" i="7" s="1"/>
  <c r="H30" i="7"/>
  <c r="G30" i="7"/>
  <c r="F30" i="7"/>
  <c r="E30" i="7"/>
  <c r="D30" i="7"/>
  <c r="C30" i="7"/>
  <c r="B30" i="7"/>
  <c r="A30" i="7"/>
  <c r="AV29" i="7" a="1"/>
  <c r="AV29" i="7" s="1"/>
  <c r="H29" i="7"/>
  <c r="G29" i="7"/>
  <c r="F29" i="7"/>
  <c r="E29" i="7"/>
  <c r="D29" i="7"/>
  <c r="C29" i="7"/>
  <c r="B29" i="7"/>
  <c r="A29" i="7"/>
  <c r="AV28" i="7" a="1"/>
  <c r="AV28" i="7" s="1"/>
  <c r="H28" i="7"/>
  <c r="G28" i="7"/>
  <c r="F28" i="7"/>
  <c r="E28" i="7"/>
  <c r="D28" i="7"/>
  <c r="C28" i="7"/>
  <c r="B28" i="7"/>
  <c r="A28" i="7"/>
  <c r="AV27" i="7" a="1"/>
  <c r="AV27" i="7" s="1"/>
  <c r="H27" i="7"/>
  <c r="G27" i="7"/>
  <c r="F27" i="7"/>
  <c r="E27" i="7"/>
  <c r="D27" i="7"/>
  <c r="C27" i="7"/>
  <c r="B27" i="7"/>
  <c r="A27" i="7"/>
  <c r="AV26" i="7" a="1"/>
  <c r="AV26" i="7" s="1"/>
  <c r="H26" i="7"/>
  <c r="G26" i="7"/>
  <c r="F26" i="7"/>
  <c r="E26" i="7"/>
  <c r="D26" i="7"/>
  <c r="C26" i="7"/>
  <c r="B26" i="7"/>
  <c r="A26" i="7"/>
  <c r="AV25" i="7" a="1"/>
  <c r="AV25" i="7" s="1"/>
  <c r="H25" i="7"/>
  <c r="G25" i="7"/>
  <c r="F25" i="7"/>
  <c r="E25" i="7"/>
  <c r="D25" i="7"/>
  <c r="C25" i="7"/>
  <c r="B25" i="7"/>
  <c r="A25" i="7"/>
  <c r="AV24" i="7" a="1"/>
  <c r="AV24" i="7" s="1"/>
  <c r="H24" i="7"/>
  <c r="G24" i="7"/>
  <c r="F24" i="7"/>
  <c r="E24" i="7"/>
  <c r="D24" i="7"/>
  <c r="C24" i="7"/>
  <c r="B24" i="7"/>
  <c r="A24" i="7"/>
  <c r="AV23" i="7" a="1"/>
  <c r="AV23" i="7" s="1"/>
  <c r="H23" i="7"/>
  <c r="G23" i="7"/>
  <c r="F23" i="7"/>
  <c r="E23" i="7"/>
  <c r="D23" i="7"/>
  <c r="C23" i="7"/>
  <c r="B23" i="7"/>
  <c r="A23" i="7"/>
  <c r="AV22" i="7" a="1"/>
  <c r="AV22" i="7" s="1"/>
  <c r="H22" i="7"/>
  <c r="G22" i="7"/>
  <c r="F22" i="7"/>
  <c r="E22" i="7"/>
  <c r="D22" i="7"/>
  <c r="C22" i="7"/>
  <c r="B22" i="7"/>
  <c r="A22" i="7"/>
  <c r="AV21" i="7" a="1"/>
  <c r="AV21" i="7" s="1"/>
  <c r="H21" i="7"/>
  <c r="G21" i="7"/>
  <c r="F21" i="7"/>
  <c r="E21" i="7"/>
  <c r="D21" i="7"/>
  <c r="C21" i="7"/>
  <c r="B21" i="7"/>
  <c r="A21" i="7"/>
  <c r="AV20" i="7" a="1"/>
  <c r="AV20" i="7" s="1"/>
  <c r="H20" i="7"/>
  <c r="G20" i="7"/>
  <c r="F20" i="7"/>
  <c r="E20" i="7"/>
  <c r="D20" i="7"/>
  <c r="C20" i="7"/>
  <c r="B20" i="7"/>
  <c r="A20" i="7"/>
  <c r="AV19" i="7" a="1"/>
  <c r="AV19" i="7" s="1"/>
  <c r="H19" i="7"/>
  <c r="G19" i="7"/>
  <c r="F19" i="7"/>
  <c r="E19" i="7"/>
  <c r="D19" i="7"/>
  <c r="C19" i="7"/>
  <c r="B19" i="7"/>
  <c r="A19" i="7"/>
  <c r="AV18" i="7" a="1"/>
  <c r="AV18" i="7" s="1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X4" i="7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Q11" i="7" l="1"/>
  <c r="AS11" i="7" s="1"/>
  <c r="AQ20" i="7"/>
  <c r="AS20" i="7" s="1"/>
  <c r="AQ36" i="7"/>
  <c r="AS36" i="7" s="1"/>
  <c r="AQ43" i="7"/>
  <c r="AS43" i="7" s="1"/>
  <c r="I33" i="7"/>
  <c r="AQ31" i="7"/>
  <c r="AS31" i="7" s="1"/>
  <c r="AQ47" i="7"/>
  <c r="AS47" i="7" s="1"/>
  <c r="AQ4" i="7"/>
  <c r="AS4" i="7" s="1"/>
  <c r="AQ6" i="7"/>
  <c r="AS6" i="7" s="1"/>
  <c r="AQ24" i="7"/>
  <c r="AS24" i="7" s="1"/>
  <c r="AQ40" i="7"/>
  <c r="AS40" i="7" s="1"/>
  <c r="AK56" i="7"/>
  <c r="AK61" i="7" s="1"/>
  <c r="AQ25" i="7"/>
  <c r="AS25" i="7" s="1"/>
  <c r="AQ41" i="7"/>
  <c r="AS41" i="7" s="1"/>
  <c r="I15" i="7"/>
  <c r="I31" i="7"/>
  <c r="I8" i="7"/>
  <c r="AQ29" i="7"/>
  <c r="AS29" i="7" s="1"/>
  <c r="I26" i="7"/>
  <c r="I10" i="7"/>
  <c r="AQ13" i="7"/>
  <c r="AS13" i="7" s="1"/>
  <c r="AQ38" i="7"/>
  <c r="AS38" i="7" s="1"/>
  <c r="AQ9" i="7"/>
  <c r="AS9" i="7" s="1"/>
  <c r="I44" i="7"/>
  <c r="I30" i="7"/>
  <c r="AQ8" i="7"/>
  <c r="AS8" i="7" s="1"/>
  <c r="AQ26" i="7"/>
  <c r="AS26" i="7" s="1"/>
  <c r="AQ19" i="7"/>
  <c r="AS19" i="7" s="1"/>
  <c r="AQ28" i="7"/>
  <c r="AS28" i="7" s="1"/>
  <c r="U56" i="7"/>
  <c r="U61" i="7" s="1"/>
  <c r="I46" i="7"/>
  <c r="I16" i="7"/>
  <c r="AQ17" i="7"/>
  <c r="AS17" i="7" s="1"/>
  <c r="AQ21" i="7"/>
  <c r="AS21" i="7" s="1"/>
  <c r="AQ37" i="7"/>
  <c r="AS37" i="7" s="1"/>
  <c r="I41" i="7"/>
  <c r="AQ44" i="7"/>
  <c r="AS44" i="7" s="1"/>
  <c r="I29" i="7"/>
  <c r="I5" i="7"/>
  <c r="I25" i="7"/>
  <c r="AL62" i="7"/>
  <c r="I11" i="7"/>
  <c r="AQ14" i="7"/>
  <c r="AS14" i="7" s="1"/>
  <c r="I20" i="7"/>
  <c r="AQ23" i="7"/>
  <c r="AS23" i="7" s="1"/>
  <c r="AQ39" i="7"/>
  <c r="AS39" i="7" s="1"/>
  <c r="I43" i="7"/>
  <c r="AQ5" i="7"/>
  <c r="AS5" i="7" s="1"/>
  <c r="AQ16" i="7"/>
  <c r="AS16" i="7" s="1"/>
  <c r="AQ32" i="7"/>
  <c r="AS32" i="7" s="1"/>
  <c r="Z62" i="7"/>
  <c r="AM56" i="7"/>
  <c r="AM61" i="7" s="1"/>
  <c r="AH62" i="7"/>
  <c r="AI62" i="7"/>
  <c r="I28" i="7"/>
  <c r="AK62" i="7"/>
  <c r="AR60" i="7"/>
  <c r="AN62" i="7"/>
  <c r="I35" i="7"/>
  <c r="I45" i="7"/>
  <c r="Y62" i="7"/>
  <c r="I37" i="7"/>
  <c r="I9" i="7"/>
  <c r="AQ15" i="7"/>
  <c r="AS15" i="7" s="1"/>
  <c r="I17" i="7"/>
  <c r="R56" i="7"/>
  <c r="R61" i="7" s="1"/>
  <c r="AB62" i="7"/>
  <c r="I14" i="7"/>
  <c r="AQ35" i="7"/>
  <c r="AS35" i="7" s="1"/>
  <c r="I42" i="7"/>
  <c r="I36" i="7"/>
  <c r="AG62" i="7"/>
  <c r="AN56" i="7"/>
  <c r="AN61" i="7" s="1"/>
  <c r="R62" i="7"/>
  <c r="I23" i="7"/>
  <c r="I18" i="7"/>
  <c r="AJ62" i="7"/>
  <c r="AA56" i="7"/>
  <c r="AA61" i="7" s="1"/>
  <c r="U62" i="7"/>
  <c r="AB56" i="7"/>
  <c r="AB61" i="7" s="1"/>
  <c r="AM62" i="7"/>
  <c r="AQ18" i="7"/>
  <c r="AS18" i="7" s="1"/>
  <c r="I27" i="7"/>
  <c r="I40" i="7"/>
  <c r="I12" i="7"/>
  <c r="AQ46" i="7"/>
  <c r="AS46" i="7" s="1"/>
  <c r="I24" i="7"/>
  <c r="AG56" i="7"/>
  <c r="AG61" i="7" s="1"/>
  <c r="AA62" i="7"/>
  <c r="AQ22" i="7"/>
  <c r="AS22" i="7" s="1"/>
  <c r="AQ27" i="7"/>
  <c r="AS27" i="7" s="1"/>
  <c r="AQ30" i="7"/>
  <c r="AS30" i="7" s="1"/>
  <c r="I34" i="7"/>
  <c r="I39" i="7"/>
  <c r="I47" i="7"/>
  <c r="AF62" i="7"/>
  <c r="AQ42" i="7"/>
  <c r="AS42" i="7" s="1"/>
  <c r="AO56" i="7"/>
  <c r="AO61" i="7" s="1"/>
  <c r="S62" i="7"/>
  <c r="I13" i="7"/>
  <c r="T62" i="7"/>
  <c r="AQ34" i="7"/>
  <c r="AS34" i="7" s="1"/>
  <c r="I38" i="7"/>
  <c r="W62" i="7"/>
  <c r="X62" i="7"/>
  <c r="I22" i="7"/>
  <c r="Y56" i="7"/>
  <c r="Y61" i="7" s="1"/>
  <c r="AO62" i="7"/>
  <c r="I7" i="7"/>
  <c r="AQ33" i="7"/>
  <c r="AS33" i="7" s="1"/>
  <c r="I32" i="7"/>
  <c r="I19" i="7"/>
  <c r="AQ7" i="7"/>
  <c r="AS7" i="7" s="1"/>
  <c r="AQ12" i="7"/>
  <c r="AS12" i="7" s="1"/>
  <c r="I21" i="7"/>
  <c r="AQ45" i="7"/>
  <c r="AS45" i="7" s="1"/>
  <c r="AQ10" i="7"/>
  <c r="AS10" i="7" s="1"/>
  <c r="AC56" i="7"/>
  <c r="AC61" i="7" s="1"/>
  <c r="AC62" i="7"/>
  <c r="AE62" i="7"/>
  <c r="AD56" i="7"/>
  <c r="AD61" i="7" s="1"/>
  <c r="I4" i="7"/>
  <c r="AD62" i="7"/>
  <c r="Q62" i="7"/>
  <c r="Q56" i="7"/>
  <c r="Q61" i="7" s="1"/>
  <c r="V62" i="7"/>
  <c r="I6" i="7"/>
  <c r="AS60" i="7"/>
  <c r="S56" i="7"/>
  <c r="S61" i="7" s="1"/>
  <c r="AE56" i="7"/>
  <c r="AE61" i="7" s="1"/>
  <c r="T56" i="7"/>
  <c r="T61" i="7" s="1"/>
  <c r="AF56" i="7"/>
  <c r="AF61" i="7" s="1"/>
  <c r="V56" i="7"/>
  <c r="V61" i="7" s="1"/>
  <c r="AH56" i="7"/>
  <c r="AH61" i="7" s="1"/>
  <c r="W56" i="7"/>
  <c r="W61" i="7" s="1"/>
  <c r="AI56" i="7"/>
  <c r="AI61" i="7" s="1"/>
  <c r="X56" i="7"/>
  <c r="X61" i="7" s="1"/>
  <c r="AJ56" i="7"/>
  <c r="AJ61" i="7" s="1"/>
  <c r="Z56" i="7"/>
  <c r="Z61" i="7" s="1"/>
  <c r="AL56" i="7"/>
  <c r="AL61" i="7" s="1"/>
  <c r="A10" i="6"/>
  <c r="K1" i="7" l="1"/>
  <c r="K48" i="6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 s="1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 s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 s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747DA9DE-258C-4EB4-A1E7-8B5EE0E56813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489CD57-EDD7-4DDC-8890-B5BE41F1E64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91798CFE-5782-4977-98E6-5EC2F13C5154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111721E-594A-4250-B096-D1DB31C0601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3285AC10-1B9D-484C-BF00-A56BC99B1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9C06FA90-68E5-45C4-846D-E86A298E82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A15797A9-DF8F-4EC3-BC40-C4D796FF7F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716BF7C6-57E0-4BA2-B93B-84131732416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04667629-7CF5-4E24-A712-C4BD97A8E9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EADFCFDC-42E6-423D-B9B0-D08088543AE4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C5" authorId="2" shapeId="0" xr:uid="{A7D62A8B-DA77-4518-B527-5110B85215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49859029-19A6-4C16-A1B4-450659D34C6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087CE01E-37D7-4F5C-83B8-9C0F15BC2D2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311CDAA7-A82D-42C3-BD7A-9659AD6D555E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BC07A803-1C85-4E73-8201-B397283CE0A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AB6" authorId="2" shapeId="0" xr:uid="{4D483988-4A7F-492F-8385-99D84B1492F3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G6" authorId="2" shapeId="0" xr:uid="{1AE82D9E-18DA-4693-BF21-DCD3177AE8B2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下午去天母棒球場指導總經理投球
</t>
        </r>
      </text>
    </comment>
    <comment ref="AJ6" authorId="2" shapeId="0" xr:uid="{E2995D55-FC7E-40AD-A313-756D228BC8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B249FC7D-E4CA-4EC6-8DE6-9E0F003C5713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K8" authorId="2" shapeId="0" xr:uid="{4B965A3D-F1A9-468A-9F31-D5119E9A4E27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恆逸課程
</t>
        </r>
      </text>
    </comment>
    <comment ref="L8" authorId="2" shapeId="0" xr:uid="{7B9C1012-A9EA-4CD9-A325-DA8A2640C879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恆逸課程
</t>
        </r>
      </text>
    </comment>
    <comment ref="M8" authorId="2" shapeId="0" xr:uid="{3D101C23-FE62-414E-9629-703367499427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恆逸課程
</t>
        </r>
      </text>
    </comment>
    <comment ref="N8" authorId="2" shapeId="0" xr:uid="{240CF629-C93B-4D9D-932B-E42B77DE57DC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恆逸課程
</t>
        </r>
      </text>
    </comment>
    <comment ref="O8" authorId="2" shapeId="0" xr:uid="{19B51D06-B11B-4D71-B2F2-6011B034BF4A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恆逸課程
</t>
        </r>
      </text>
    </comment>
    <comment ref="L9" authorId="2" shapeId="0" xr:uid="{5C2CC9F0-44E8-48D9-A88A-3475345A7919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3611349-0DF5-4E6D-AD61-4CE67B6DA79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5E934E38-AB8E-45CA-A6E9-24EB227AD83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B2FB6399-8115-43E1-B3C4-E8689A25DE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9" authorId="2" shapeId="0" xr:uid="{781BC5EB-654D-4978-B55A-348AF52A20AB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56B318F-6A5D-4C65-8F61-C36B1890393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AB6E08-42ED-47DE-B122-07138FBCE711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15BFFE48-95E5-435B-9715-05EEF6FCEB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AEF29B97-E967-4613-85B2-455E8D699C7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753C662-F77E-46B9-9C71-11058CCF84F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2" shapeId="0" xr:uid="{EBB34926-4747-4109-B8DB-28EC5CE3D8F1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察顏觀色溝通術
14:00-17:00 
</t>
        </r>
      </text>
    </comment>
    <comment ref="W11" authorId="2" shapeId="0" xr:uid="{CCC729B2-2506-4F7E-8758-FBE18E94FD1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ADE3035C-54B9-4FE3-8034-9B1B8624898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13" authorId="2" shapeId="0" xr:uid="{87776EE1-134F-4740-90AE-DA4C3FD2067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4387AB51-F168-45BC-B3BA-B8C07C2BBF3D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J14" authorId="2" shapeId="0" xr:uid="{772AB138-7449-4057-B573-7865264C6F3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47A2F34F-DF51-45A7-AE39-C83665CA32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EFD0526-03D9-4320-B9B5-F8146EE6A3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3C512A73-8907-4819-99A8-E843F6404F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5719864-3C15-4F3A-894B-8DB7571F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AC07D056-F8B6-4522-BA0C-E41F6AD5D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B664CDC-88A3-4463-B5CE-87389116DF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9846E83E-2CA4-4BE3-A20C-2762AA4EF5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BF43809-0ED5-4F71-9959-A4CB6949E8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60F7CBC4-83F9-4081-B43A-3E2E6B6968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BA0C2094-ABFB-453C-B58D-F882A03EDDF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441386D5-159B-4ED0-8606-65DAEE9420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57C03FEF-1DF3-4E26-8154-136CCCE0B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7B40B1BE-A5CD-4C3D-A92D-A961699F2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A6A85593-B402-49A5-96E6-03C5EE6CF3B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AFC18496-57EE-4F50-9718-031F93B4864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88D0E4BF-A401-4849-AC2E-7CEE3088A42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828AEACA-6197-46C2-9937-16CCD952189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160C5C52-6DF3-4FC5-A3F5-D1B6805874D1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A53E34F5-20B5-4DC6-8A69-ECFAD970D15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9189CC64-34F6-4C69-8C81-DFEB2E33456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127036E0-6F6C-4398-BF65-2D492D62552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42C9A6DF-97CA-4909-BF5D-BE587C4C1986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A56B1ED-BE33-4E1E-945D-F7FD79858B92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01C52D3B-58B5-406C-B4CF-93FEDDFEF075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H16" authorId="2" shapeId="0" xr:uid="{C2A22E9E-B3AA-4BD8-B233-BE55D2C60B4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F10202DD-72FD-42E6-A118-66F762D4C2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B15E0B82-2349-4D1C-A138-084171DAF433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98FF957F-CFAF-42F1-A809-E34867142DD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3C0D258B-2A3F-44CC-A22C-A9F6C094E1F3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26008F83-FCCB-4C41-9CC6-921811E4BFD7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BD2BF948-B0EE-4542-918D-FA83D9F4618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B414128A-856B-4230-8F47-F4D246744DA0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DBA73A8B-ED89-43C3-BA0B-B70203F9D784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17684E46-87CC-4627-B694-674A7954ECFC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DDDA393E-275A-496F-898D-6569EEA845FA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852FFA2D-B40D-43D6-BFEB-46F2234DEE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7C12B012-9AAB-47E9-AB2B-89ECF16203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816EF471-A44A-4354-93B1-65E94E7FC1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B01B9538-D9DE-4D9C-8205-029C20E3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5DB2C11D-27DE-4567-BE80-FC4B7FA847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57CA051C-E149-45F8-BD5E-BC3FAFE06EA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E1F295D8-56C5-403D-8DA1-7CD8D3B4F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DE7B087-E5A6-4391-81BF-B116B6FC98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A4F0A686-08A1-4B75-9A10-68C8F6795A7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BF90CDE2-E244-48C9-A536-A6E271225F7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198E636-C0FF-4641-9ADB-ADD2781E11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2241E81-9286-429B-BFC0-403FDC99AE7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F4D05DBC-E066-4CF5-81FC-21788B903D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B7452B54-12DB-46C6-8BD7-D23B6C2E8F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8BFE7173-D1FE-4806-A970-E28268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35AACBD7-D203-4FBF-A4E9-50E0DA133E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D322672-C947-4E64-80B3-8DFDEA8963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2307180-6452-4B68-A0F4-21189679E59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359E2BB1-70A2-4A0D-AEB1-5C52741BA4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CEDF96B4-0CF4-4CB1-9FC5-F370878D3C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0711187D-B076-486F-9D68-F08BA6BC9DA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06B54783-631F-4DE0-AE6A-9500AFF3A2F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D7ABA5D6-9B4A-4834-ABD0-B157C19B6A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98F25440-84C8-4ADB-844F-A88B298AAA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5012C597-4BB6-40EB-8B8F-4DA43E064B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81B4BBBA-C250-4199-8837-331EF7C1F85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BEA52FC6-BD66-497B-A3AB-5849D188BBA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D79694E6-D32B-4D54-A1A2-5A582F1AA33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65166D78-0EB3-4964-A651-8598387EA2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568C5F7C-64DC-45A8-8133-8D3EF7CCCB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3161AEE0-12EE-4566-8047-B1ECC6770B6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8CBB6DC0-DA82-4742-B7F7-35DC6299C2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0BC32B38-3537-4988-BC65-9BFA7BABCCA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AF1D07B6-8828-4B2B-AA36-4E47CFF61C9B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402DC683-E7E4-4EF5-988F-D79910F7584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C47DF678-26ED-489A-9DA4-B0442294CA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ED53AD9A-C4E3-4B41-A089-CEAC5CD467C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9FE34C03-8B16-4339-ADB8-F2877CE8CD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C371752D-BB22-409C-A73A-40247B6414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51F6DC80-2805-4865-A847-F21A1F55161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DB74CB16-09FE-483F-A1A8-945DC773D81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2777E66D-86AC-403A-A76B-C32763964F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5F6EA170-018E-414B-ADFD-644733A8617D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C4114ACE-3385-4CC4-A9E4-09162DA365EB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F383E9D3-A592-4FFA-A597-E31E6D7F2941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2AAD338-16C2-40BF-A26C-14F974E5E86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4E8FF46C-CFFA-4CB1-BA68-20AB5668AB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A207A2F6-DD7D-4156-9CA8-4E56745C1A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801E3FFD-1946-4D31-8E28-52D25D70301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39FF8A87-DA3E-49B8-ABF9-E8956DDD5CA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3CDD2F8A-B9BD-4B6C-956B-7CC239FE93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BB5B657E-4BF6-44B3-83A9-23A05FB8D9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416D8D5E-2188-4A46-82A6-480CCDB03E6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CA5193FB-D923-4D25-83A5-25499B04E9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CF2DB8ED-778C-496C-8B42-EB87F20A390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5CCF7FAD-F4A4-4516-9CC0-5E5F57838B2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668532A3-AABB-41BF-8CB2-DA002BD0BC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92E9A8C7-AA83-40E5-A0CD-CD8FB0BF301C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D64EF85F-40F0-41F9-B735-EE54D607F5B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A99860EF-A5C4-40D8-82BC-C812C2BACD1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289B4B57-452A-4F68-83D3-51D1525479F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ABB3A8D2-99BF-485F-986F-3AFAB196A7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9ECBDD1-E0A2-41B7-918D-3E91F3033E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1B0E837-C09E-49BF-8228-C06281F66B2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5ADC7B7-FCD0-4012-BC44-6B2A75C23A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FA3974F8-D4D3-496B-A2BC-D16A722ED7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3320736B-FB24-47FA-B468-A0BECFE198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2F8E32B2-80C8-4AB2-A220-B4CD47EC09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C7F0F16-FF1F-4D05-9CFE-E3C3973DCEFD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D44F6CAF-F5E6-46CB-B0D0-76042BD259D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BBE1A0C-9996-4B68-B2C7-C07C983A0A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12CE646C-203A-41C8-B94D-92CFA27EF8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106103C9-CEBB-484A-BC66-C518781153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222E5E0C-6BC6-49F2-9190-674C126E23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0AE4240E-BDFD-4260-AB3A-07FE6189947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9D1E28B5-E1E0-467A-8569-52E7A05E74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2DFA7C37-11AA-498B-8F87-1750342E27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EAA1A023-8ED0-4A75-B035-322D7575D6D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40D52470-B55C-4263-8486-A8C853F2D5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E0A3FA30-D591-4D86-8FAC-02939DCEBEDF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B8400DB6-AAC0-45C2-A657-47C87732B2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96D6C37B-CF29-4334-B0C4-906C8332EF5B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F22A0D04-F51C-43A0-8A2D-41741751555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4F21B6DB-1001-4C9F-B7D1-FD379D8319DF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394FC90E-C0F0-4EC0-808A-0E9168CFA968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02671380-20CE-4B36-99BF-2A6B0219E1F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E3B0D6EC-A858-4A2B-B049-795AC169F489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A366DEF1-054F-4C3B-ADD6-83B45DAC66F3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6B44E7ED-9FEA-4485-8EA7-574053C7C88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2798033E-673F-462E-9545-50B61A507E8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14071681-C491-4CEA-A4A8-4837D5DC794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DC4759A5-2BD2-4FC9-AF33-F8F5BAD232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1C511F3E-C973-4101-9F10-46FF4B5D57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2D5F3715-C66C-49F0-8C1E-6243D24D7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C84418C5-0F6D-46EA-AA3C-936E6D4154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72363761-8443-4BDE-B54A-617BDE22045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90FAC48D-7785-4356-971D-87AA1460BB9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F8CE2FA5-CDC6-4718-AAFE-178BA2BD57B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43565C29-78D0-4EA4-B0C5-038EE83E8F0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C0715107-7835-4C45-9527-88C0EE99B86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5A92CC42-1133-4BED-A031-0121ADE8A003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6250534A-3F85-4897-AECE-092F62351B5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561ECD49-C834-401F-A229-3EE9516077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96624252-F41E-4B81-B806-5443B644AB2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2080463B-67AD-48E9-BA2F-53574756021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5C918FF1-A58C-4B87-AF7C-811409F115F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B93560E9-3239-4300-8D21-5FC96E494B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1F48A879-79B8-4E90-AF87-A0F9A82C7E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639D52A4-D1DF-463D-9619-CF901AA3D78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DF549EEB-03B0-47D8-A850-D28E6EFBEF1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6FE7B0DA-1D36-4FDF-B5A4-70394639FB9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FAB65221-0843-4C33-83E9-7014E8CAF05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8A41EEF5-7FAE-425F-9610-EE8D5700F3B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CDD6586E-A590-49E0-9E84-690DAB2D429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FDD2911-9A28-412D-ACCC-5CA81B7C2A5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02EB6971-D39A-48C0-ADED-5C60C08625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C6520155-001E-4D00-BFB3-D977301C10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B842A3EB-FC90-4B1D-B788-DDAAC321BC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EB59C12B-666E-42A7-9FAA-ABFB4EFC6C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00392202-967D-42C5-B793-5A959F21BB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D79BE94F-710E-41F0-9975-8DE50870C19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BD5314A-F922-473C-8ECD-4DAE7B135410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7EC8A5DF-4DD7-4741-BCE7-C39DA8B6726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59B6D044-5E82-42B8-916A-9DFA1889CAE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078BA71A-D5F3-420B-B0A9-A86CC85D4C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4EDC4F24-9637-45A4-B200-DF06D489855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4" authorId="2" shapeId="0" xr:uid="{76099BEB-0198-47DA-B4E9-C42D99A28D2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6" authorId="2" shapeId="0" xr:uid="{71426E37-6033-4F99-9DC6-DA4F6F0E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57DEB031-DD04-4244-8E9A-5CE639F9E8C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7633F2D0-ADEC-4D28-9931-24972B4065E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F6304833-87D3-4FBA-BC82-A10901AA19C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6607CBD8-F252-4BDB-957E-33E32FE0121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10DE97BD-0AF5-465B-884D-B729C9F463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291E6377-9547-4655-B101-263D0D2E9F6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7E7C9B4F-20EE-4355-A67A-95B8BA0B9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C585025C-DD28-4625-A83A-BF201B4C0AC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D474D1E-1093-4FA8-85DF-3BBF04CE92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3920A2C6-65F4-42F3-81D5-78BC02719A2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6918C1A3-D243-470C-BB7C-7CA07E394D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FED90B43-9CF2-4135-8C9A-E652117AE6D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C9B6472-A398-4425-A3F8-CBD7C10F508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038BF7C-520C-4609-9B1D-7A74B66E4B6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74A04E4B-A7EF-4383-A764-BFD04F10835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E36AF028-2DB4-4245-B3A2-FEC3517B19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28F0D6E2-F4D9-407E-B40C-A4A5F6479D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F9407D88-50D0-4ACB-A8C1-1B836D9FB9EE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39B5B0A0-AB51-4C3E-ADBD-4CB8B4E945F5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A04601F-21F0-4ADA-B5E1-A85620E6C1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E57C2D16-1695-45D3-9F79-204E74B707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8292AF7-860A-4C6A-ABF3-FDAE1F55E4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1BD3A29A-B759-46B9-AA71-A9BD5A2E53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41A09B02-EFAD-4622-B01B-C6B3E4052F0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D760DDDB-6377-44B5-BA15-54133C29F719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FF70DCC4-5689-47A5-8FAA-A72DF314F191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E6C49645-0719-474D-8111-5D947F3EDC0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7F46848B-D5CC-4F03-8605-7966C21B7827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01A1B353-E7C0-498A-B954-6076A43C6112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0BB8A178-967C-4AD2-8D6D-83C3F92B6F6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97541222-2244-4E00-BBBB-41A46F18F67F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0982D448-BC1D-42E7-96B5-D2D2A852E4D6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76F21D70-ACBB-4242-B854-43562E9BDCA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F9137B9A-DB42-45E6-A64F-94228F1F2E4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1CFB50A4-F295-44D7-B483-784F098AC6C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EA0F62FF-9F7A-430C-BF2C-5C7A64153B7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65F6A57A-0D94-4F65-B0CC-D72D9B41C3C1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4B604053-B315-47C6-8F48-24E35D55A9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2C2765CE-33C7-40DB-90B7-2B27B96E8E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938E6846-DDF2-418B-B312-3C3ED1D6D0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316D970C-795F-48D3-8567-29ACD7E0F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E719C6D9-3AA5-494F-BBA5-056D9A78D20B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DB40F0A4-B335-4F3A-9B26-091413A4B3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374FAA9C-099B-47AB-AE80-C833213F8E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0144DB95-E299-4BCF-8433-B65740905E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77D4527-7A11-4253-99EA-6F5698113D6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1D54A5E2-F3BD-4E74-9FA7-BE40FA2EA24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913FED2A-80A1-4F47-8A1F-7B02F0A4C7FD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28F4F349-2634-4B68-87F1-72920EE10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4E351CEC-1B84-48DF-BE83-CB5CA07C67B4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4AB68DF0-EB7B-4FF8-B5D3-63A670308EE1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F62C1D9A-C5F4-44E6-B0FE-DC92510E4E9F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A40286A8-70C3-43C2-8D5D-57E1EE1BC15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1D4D8FD9-4E11-49F4-8E38-66FA01766D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01B35B2-4FC6-40F5-BD36-942EA9D89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7F9D0FB-8AF5-44E5-9032-BF6954C8E7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0AF63592-8447-497C-BD5E-CD989020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74AAAA75-7D15-49DD-B51D-EAD444463A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6EA308E7-592F-44C5-8406-3A56AF1BBE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1C0146B4-249E-4F03-9E38-36BD0D8E1B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2E3C367B-3CA8-4A02-ADC7-71192AF35F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E49192F4-BCC1-4973-BCE6-4EB2312B71E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BC20ED67-65BD-4F22-9FD5-C96867E751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44D9EF47-2335-4C8F-B557-CCAF5F429C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D61EEB23-5CF3-4C5E-A8A2-E8E48CE6F4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505936E5-0B13-4F0E-88AF-6FCE1EF27A73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4953288E-A1B6-4BDD-B98C-74F45F02E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C841C810-5A28-4910-A777-72374F368AE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7C878BB2-02A3-43BB-8AD6-064AA173799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C01245FB-9052-449A-B28C-C53745D19E4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8D90E316-BA0B-4553-8467-EE0D35EAD20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0F559763-32E8-497F-881B-297034E554FD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9EED9D3E-0C41-4FB9-A766-235AF3B5D51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200329FC-F5CD-4726-8A49-66B03D0E07A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C2C57848-7020-4550-BAAF-2FF5490522A8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7509A4F2-63DC-4502-A00B-392313A4028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43C72CF8-21A5-4F92-9FAB-D0C0A6D011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2E8482CF-8535-4C6F-8A77-30CEF71CC7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93AF39FC-16E4-48B0-AB64-B3505352365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6366EDE9-C4E9-44E3-9930-9D1FEBE6350A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D1CE39EE-456A-4FAB-8DC0-FDF6CBE0256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D0D41934-5BC8-4417-B488-7A651CE4780D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F2D57D96-BDBA-4898-AB86-A54B982857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8004AC3B-D425-423D-85E3-7AF47CBDDD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AC55B33A-27E8-4517-9D68-C400A449723B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0CB40AD3-9355-4F17-A92F-A030768AC01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FBBE3AFB-E095-4B87-A3FF-52224A423A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98DE42AA-73F8-4BD3-AB25-1789F73D412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E73A7ACF-D984-4282-ADE0-011B0BED371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031E248-F019-49AE-A4BC-879DA74D506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72998497-4456-40A9-BE84-580CF126E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F025A1A-56DF-4265-849B-89FA5FCB1E66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8970C2A8-2E27-4EEF-809F-B3BF0E2517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3B709535-6C90-4836-A00D-6050F1C18A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E9700B28-1CF6-454C-9819-7368ADEBF17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B887A4BE-0338-49C8-923E-3A4B329192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A42E171E-4ABC-45D7-9C44-47594F5DB564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C6D77706-821B-437D-B964-4486304FEA0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16A8ED6A-D16E-4DE6-9D54-460B5A9521F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097C9D07-EC4C-44CA-95F7-363607D1D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07ED7D4D-6190-425A-A63E-115A18EB0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EB6F3A3-1B3B-4B6C-BA72-F2A03A7DF64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6FB06F94-8439-4D85-B1B7-FAB8AF350B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E3893A24-928B-4C25-897B-3AA89390F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043ACF58-D1B5-4349-A18B-02EE711BA1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D7D5C125-DD67-4B9C-A9D1-BC05B6930AB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5973361-0EC0-4F8F-A8FF-989FE0EBACB4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843DC6A1-E820-4A0F-B3BF-349FCE777C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5DF89A50-D976-41A6-8A6F-72E46EC33D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26BAF277-B4A6-4101-A912-71EF57D7F33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929D58D4-A991-4A64-A829-A9E7B2A591E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4E1F4178-F189-4046-A787-D2B53F6777F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9472303E-1373-4D43-9D59-7037BC1337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228005CF-FF0A-4C3C-97F7-04B50CC5B5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01CB92E4-D89B-42AD-95D6-9662369AAE9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0D039331-D6CB-4B9A-BF28-93ABF441CB72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A3077162-4C93-4C68-813F-EC9095727FD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42966C14-0639-4D84-B0F6-F21D59E99B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BE7AF3A0-B6E2-4726-B046-9A10720BD82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6B5C78E1-D82F-4DD8-B533-6EE5681606C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A6DA0177-930D-43EA-8E32-5BEF8C6F3C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C8C2686E-E4B8-4384-A6DF-13E3AB79BD8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615A00AC-A347-4C94-BD63-C072378F321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3CA0768-1098-47D5-AAB8-BB20314F5E0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25909277-0E38-4334-A1F2-1D25EA5453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A72D3D71-4427-4E77-9124-AA745921105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14C72F44-2608-4187-A1E9-BCC581E2FE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A1D5C2D-6952-461C-86B8-33E3DA949BA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8538C1AD-847C-411B-A6E7-3C2DFA793A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750667A4-E609-4DCE-89DD-1715A79D279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B5F391AC-9B46-4632-98F6-E1F06D779367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6F27F4EF-49C8-4FE8-95E9-396E26A82C3F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7E5888C2-A78B-48BF-B17A-54FA79F71D66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50D36801-2F4A-4EB5-9460-90AA4E7496FB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B9F5839-1CB9-422F-976C-23F110CB8D8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E3D9E45C-DB15-4EC1-8CE2-E66066AFC3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0002349D-7AF6-4BEF-A39D-E2FAD88BA3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FABB1D2-B2F1-46CA-BBC8-3C524629DD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E3DA9E1D-1065-4AD8-A176-55C2D1FA1B4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AF2CBF4-21AD-4A84-83EC-4B3437FC133A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B4C245BB-FBCF-4E13-B945-2FBA3F62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F3B799B9-D917-4ABD-A985-F19DC04E58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E57E3EBC-F2EC-4A96-982E-301307BDEBE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38AD4FBA-DF94-4E4F-8A0C-07380A1B59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CA177708-3435-44E1-A12E-2B89A8B6C4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ABA39D4C-1E75-430A-9009-B4CF61B780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7759EDF-D6AD-4741-A14E-BEC6E896E91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853ABCBD-0510-4802-A0EF-196BFEBA9B53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53A20875-57AE-4FC7-A873-B047850F04A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FE969DBB-25E2-486A-B1C5-58352F370D3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D32F515F-9ADB-445C-9434-20D08212464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F084EC28-14C1-4718-A154-CC0BDF64719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80044B76-4B29-4677-9DEC-8CF797A1934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32A6C278-F5E0-440A-BE13-6F205ECAF257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9EC0867A-7505-423D-93B6-0A0D03E80586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31C26017-DF4D-4E5E-95D6-2BA81AD28B0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8E8440DE-A644-4EFE-8023-03762940974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AF931BBD-28E8-47FA-AF0B-27C956251E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F49852DE-6C7A-43BF-AC05-698D4F6DDDB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C358644E-950E-4383-94BD-935E1BD76F8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D030DB97-10B1-40D3-A1C2-73C110A0D64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DDD84EE-5BC9-421F-A94E-51045077426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DC74F1A7-C5DE-4062-BB72-698DDB4AF22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32C2DBE7-0947-48AE-AE7A-4303E47713C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B7763441-3478-4033-ACAF-F747EC01B5BE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E1EB3EF6-60C5-455D-AE23-3E06F6C4777B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2F69CF89-12BF-47F9-A829-DC60C68640B6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577563BA-CC6A-40C5-915C-5FBBC7B00E4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0C38136D-CEA7-45C4-A10C-D46510A58767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7D6D128B-9172-43CB-97FC-AC2DCB5C74A9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87D3FF72-AC7A-4F9B-B95E-74DD396EE94E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F956FA6E-8DE3-4B3A-9B00-BABF66164595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1A6B33A-72B0-4F74-989F-D274729A4DF8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2F82BFF7-267D-4B1A-9E79-BD80FBC8CC12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7323C726-2DA9-4C27-8653-783F617D64DB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A94ECDB4-E771-4015-B86D-4B7F3751DA8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F44E9E7-CD85-4555-BAE6-C86E9C7DDB2E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774AF5B9-9C0E-4B88-BD2C-B8AD3BE4AC8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C09C8C54-0A13-4CA7-BC89-4B3F9AF7E96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ECE0D341-4DCE-4CBA-A8A9-1C899518DE20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024E57B3-2D95-42D8-AE2B-570EAA9191F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8FCAE3D-09DB-4301-B0EA-08B42DC1BFA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A6AA0452-38D5-4F99-8EAA-EFB477D8DBE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E37CA75E-67C1-4AB4-BFAB-39FDF14031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964F75FF-404B-4251-8F21-E2CD12BC142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55925C1E-020D-4FCE-94EF-5E2916EF5F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74523582-9E0E-456A-AC0A-B92D28E616D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60D50FA-7519-4979-BD44-98B36DCE8C8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9DEBF75E-EA53-43B8-8FA2-9D05556CAF1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BF978374-4283-4AAB-AFBE-F5835517F41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D81662B6-B10A-483B-88D2-8DC05373D6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A6448698-0255-4352-9DE2-3C63EC980FD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CB7ED5B2-635D-4274-B4D1-DCE5CDAF804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0278B9EF-5944-4206-AA43-69320740712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A5C20945-9E1F-4B74-96DA-0D82FAF3E59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AE367A9E-8570-4E64-9474-BAFF8DC7FFC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70D92EE2-D261-4731-B113-DED84F8137E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7CC2F6A-4F72-4AD1-BF3B-4E1B49819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0DE3B6A8-D8FA-4E61-9014-3BCAF5F8A91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017D8A75-2D79-41BF-AC44-734AD29E66C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263047EF-7BBF-4FED-A3E8-13950F7BA76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848014DF-5072-4BDE-92A3-7BED626A1F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6D792018-3A78-4337-9C1A-F383BE7015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7D6B0376-0A66-4FAD-8D8A-1D0958C65A8C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52440B62-E132-4C26-B3E7-DB07BEB1A2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6C55C286-1755-4A85-B138-0086B1C5AA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E13E464-D19E-488B-9E3E-303D194E246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FEBB3E74-BF24-4894-B532-F4E72AE3873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45B93AD6-95E7-4E92-856D-6CCF37E7DE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4804FE47-2442-459C-8508-DCD020FB67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6D7406D7-BC48-4566-AB08-C0D3687356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FF643E47-60F4-4181-B996-2161EF3D17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E7F8D1FC-C2BF-4331-B45E-00ED499FEB4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7C4F88A6-A4A9-45B1-8C3B-E8D965425D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B84F357A-D370-46FA-90D2-AE22F04B6C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827A8D69-78A9-4E11-B142-021CCE4125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06A40319-D9DA-4BED-BBC4-49E368EC6E3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5E2FC91F-24CB-40F4-BD45-AE9BD02AEF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8762EEDC-94B1-4F55-BC66-9BB4339003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837871CF-35EE-4DA4-8A97-AEB64F5ADE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FCFA655D-2BB2-407B-88CB-46104163E7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F82ACB54-2CAA-41F5-B605-31AFA0C1C6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D1BE0CAA-244D-4042-A7CA-0F32711EC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A7F3B2E-528C-4F87-B65F-98BDA1AF910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2BB59C1C-F1A7-4836-A37D-5B91CAC009E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0F9E75B-39A9-40DE-A475-EC302C2F3A9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9B5E2CD3-B959-42AC-BD94-0E0408F9BE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64B18B1D-94E3-4E26-A90F-0E45BDB4A063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F9654F70-2A86-4586-9910-C1DC57CEFE9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C5223E60-0E91-461B-B8C9-16B5490E297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11A33FD9-8153-41F9-B612-571D28791D92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942A71A4-05E0-44BA-BECE-4B7452AC012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68109DC5-1DF4-4BC2-A4FA-84342BF66D3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4BD1EA67-1199-46F2-9558-AD0121769E5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C7CF05BE-53AF-4277-A277-DE23FA81F4A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69750B6B-9C29-4B08-A45F-0603C4FACFE2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1646C1B-2F3E-4F9C-B984-5A78F0F46F06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18846ED2-3B33-4AAC-944F-3F67A2528157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82E383D2-A47C-4C72-98C5-EF6996E5D63C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E69AC99-8295-422E-BC0A-3DBDC565621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05C63C35-81E6-4899-A570-1ADD779ED687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A3A2C31F-2586-46B3-A258-6103CF0AFF35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B3A17441-86A7-4A08-98C2-DC42281BF678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C9CCDD24-D694-4CCF-BE4D-E74A30283A9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06812943-38D0-47F2-B180-D419EA6B99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F99F6FF2-0560-4946-BDC7-EA5CB8F2AC27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CAEED6FE-0A71-45BB-887C-43E965D2790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805104FD-62DB-4D53-BF45-F35BA3F57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668BE806-87DA-4DBC-88F3-28BE7CB4C9C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2CD331EA-3AD0-4F29-B288-7717A294F44B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0CD4C0ED-12B0-4E4F-AC15-E6A838C1CC7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147D58-4478-4385-84F4-0B648021EA34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B9B37A31-8CC5-4CAD-BDAE-A5EA0FC3D9C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840DE8CA-18D4-4CB0-B51F-25BA176B550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C2FEDB1C-AEE8-4EE0-99C1-ECDE05C3FF0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F4AFA634-AF07-458F-AF71-5FC3BE2F4D8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22A1EB45-B484-4071-95F9-C7B1DA00457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941A1102-FBF3-4FD9-8DB3-9E7F3991DB72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7D022667-E964-4390-B5D8-4D728D5AA4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F68D1A1E-6087-46FD-A4B1-EEE9604B9D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48DF6D35-F28C-4FFF-A863-0B86EC8A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F9183CE4-277E-4B80-8254-832251EADF8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90C9588-754F-4ADB-A17E-A492ED3ABD18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37CBB1DB-44C1-4176-8B6C-C6CD85B2CB6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9E478578-3B60-4BFB-A957-9B1738B200A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13116892-E75A-4A01-B02F-716EF27EBD6C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512E285-7570-47BA-8367-657C46CC208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9D69D2F4-F3DB-434C-8B13-6EFE777826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B101B779-2610-416C-A270-7D416CB33BDF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65C80D48-AA40-4DE3-8A08-FFDD3789A32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75D1E286-C4C5-46D4-B48C-F94B89A8A4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C9413DE6-105B-418A-B386-61C60F4A681A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EFE0E23C-416C-4453-880F-864C64E2D906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C0339D5-916A-4820-8D93-1FD0EEAF32EC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05272F59-BEAC-4CA3-AF2F-D7E4D0F1F77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276E879D-18E0-4A9E-B9B8-A37C3F85C0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AF788299-B81E-40ED-9E19-A5B3B3B8EF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3FBDF404-160B-47C8-8CA3-AC42B401F5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B71226A1-33F1-4B10-80B9-A849AD12FD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99E401DC-2A40-482F-8C47-734F1B0332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683BD51-4C02-4F47-9C96-83D6EF3660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BB75D6B6-3F3E-4D0B-977F-AC8AF5DE4E1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708E7F59-C9B7-45FB-82FB-6FFCC88AE7B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4E7071A9-BB0F-4959-9D83-7DEEF4F1A5E1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C2C9871E-493C-49A5-91CD-0F4EF155E67B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194C1551-C99E-44D8-B83F-50D1CF64B9C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D239126B-68AC-4BB3-8633-DBF20E1972ED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773425FA-52F4-43BB-BD5F-23BAEFBEBEFF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521F7B6F-E809-40BC-B2D5-4978F5C30783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474898ED-85B9-433C-80E5-45CE6ACFDEC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B38B22FA-1881-412D-BD49-7D707B359C60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5B0BB1A2-41C1-49C0-8C50-64BE5120121A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CD64B7DD-EB1D-4737-B02A-D158AC520C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5D80F9FB-7DF7-48DD-9351-16CB186D4DF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1EE022C1-64E3-4F84-9995-4D5FDC948BE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D7A5E2D2-CE2B-483B-BDE5-7F8B2EBFA4F7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CB60914-AA86-440E-A751-EE272BC7639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E0339D36-67CF-46D5-814A-5E990168FA5F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56B9FC43-4DDB-4CC7-9AEB-E2E7AAB97D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89477E1F-61CE-4F62-AAB4-391DBD3754AD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A75245D6-8B52-49A4-9D21-0D3C98070039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D7420C7F-5AFE-40DB-ADF1-5588B0EECDAB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664D367-369A-4556-B76B-08DEA9E3D573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AF9AF599-0997-449D-A74D-CE62A3EFCD39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0FDFABDB-EA35-480A-9E17-94A0F634EFB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80DB1772-7C6A-4BDB-84D1-112337F04AE9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F8A102F2-F05E-46A8-94D5-64F8BC8DDAC1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3194CFB4-7CF3-4510-A745-8963A6D7116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95978F4-94D5-42A3-A301-5E73F0010DEF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54716D3B-CBF3-4373-BB12-A55B7EDC68C0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1B74E58C-B772-48B8-885E-E005433B7A03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1DDD2D40-C6C9-4D7C-A651-6070F4CB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A8702DAD-B027-4EE2-82EC-9A8DCBE733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905B3E18-B6EF-4288-92CE-F5949C03C2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CDA82D3C-2199-452E-B1C6-1299E51939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3E6EB4C0-3CE4-4B8D-B427-FEDFE487772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D365BE2B-FEF0-40CA-ADF6-2F004ABB8E1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A0A383CB-72FE-450E-A90A-BB9ECFA74CC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2CF1E515-F4A5-48E5-844C-1F0006C3D7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1B92980E-F1A7-4BE2-B098-DEDFDA0C91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8D83CB04-C4CF-4AB4-96B3-761B800028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2D2657C-E613-4432-9615-F048FEB3E8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340FE122-5FBA-413F-9953-A9519C100C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A71D8E2B-D39D-467F-87ED-570FAB8B90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1146365D-C8D5-463B-9E67-9E7BC36D9D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45ADE4B0-E335-4802-9D40-BC92918CBA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A325E967-5471-4C25-992F-2A2AFF7660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0EA7A39B-0809-4B99-A146-16DCB9C977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91553EF0-7A72-46EF-A739-D6F142E8143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66E2B974-87DF-4685-A6F3-FE286E40F3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66729129-1BEA-4B4C-861C-48337F3C14B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2D4EF76F-76DA-4FCE-AACB-DEBC282D8E7C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FF204D49-B475-4191-A72B-53797F61BC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FAFAD5C7-817F-434B-B38A-D5EFDA98FA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3857002C-E78A-41E3-A9F4-4BA3CF2B84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9291441B-64FF-43D1-9C27-56701785F9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FA3B68A7-FC08-423A-A202-0F3D01DF407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E8A198A6-11AF-4BFC-BC6F-BB532325983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264FD29B-0B21-459F-99BB-4CF00BB1B9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A9AE7FB6-24A9-4EBB-A1A7-A08D37B1B37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C15CF93B-CC48-441C-94BE-880116EF76B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12115A4D-BB49-4793-9527-89D7384EC9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0EB9F456-7E50-480A-B801-B23718CDEEC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C6E01EBC-0F50-4706-9113-3E0D259623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C3270912-C3B5-4050-A7B0-A41BFD499D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243973A9-381B-4112-9510-29FFC6E1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239FDC9E-0412-4AC1-8A98-137294BDBB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D0F692F3-FBA9-4DA5-B0C6-D8F21BE8FF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504E4F4-0C9B-4B87-B314-8EE8A30C71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C587E4BF-92EB-4F9D-8A2A-82A68D75415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770EF65-2F2C-4B95-8D61-79C4BF98C67E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B2B84373-2107-4BB1-BBA6-ECDFDEAB77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06D8C17-7CA4-473F-AC28-ED0E6F42F9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7F0DB149-0E85-41AA-BF79-ABD0AAB7DC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DB71CE00-DCCE-4DA4-98D7-BDC1DD9996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0146D1DD-A2B3-4470-8BA1-E692EC64D3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098863F9-6A51-4ECD-BB32-75122C4A5EE2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A8E2DC8C-4A03-46A9-932C-7131799A998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4BAD7830-53D2-4299-838F-C352362117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383D74E3-819E-4A8A-8E03-652EC2093C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01848469-0584-4292-8415-68EE2A0D94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97923CAB-9EB1-43EA-887D-68C19A510BB4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F6220C0A-5DAD-4500-975B-F84596868F9B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2F4349BD-D696-442D-A8B0-F38A656F0F2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2F920B87-6864-4901-B29E-8A0BFC1EE86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70FD1D76-3B70-43E5-97EC-003C5124EA4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6E6D009F-84FB-477C-AE89-521E624BB2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92408429-B1EA-4487-9A4B-24E8BF0EF95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2EA23D19-1D3D-46F9-A8C6-DB42ADA0FD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01492DD0-1BC1-4B38-A7A8-DB20CD7142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5E09AB30-C048-46E5-BF74-D90302802AB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769F3ED-88A6-4107-8F64-7A171A51F9FF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3DA8EE2D-2D68-4886-967C-EC1A3F1AFD0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1216AF3A-93DB-497F-967F-2816A3E1A38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81BCA8E7-6D1B-4818-8BCA-824A4495265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D38A1FD0-D1A9-4BA7-989A-0416513BA61A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DC76CF23-E1E6-499D-AA98-34769CE64EBC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ED42E985-53C8-4414-BE37-35C328CD9F89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0B58366A-F5B0-4BEF-B79A-21986A75030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CBF44C3-56BD-4378-A939-C9ED009D1B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FC6E5B7F-F454-432E-923A-9717F26DE13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5F5CE51C-0E51-4105-BD83-9C52C6F164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A238629-660D-4949-8268-5D794C178D2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05B0E780-AEFF-4215-A614-200A5B89369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2E833992-4325-4C3B-B1EB-3B7400B963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86D90852-7ADA-4526-BE53-077D257630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D2066990-F04F-48D2-ADBA-D62CC7FF41F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DB651482-B298-4547-8AA8-1D9B3BC4A08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613BC0BB-96E9-4B92-B4F2-9D58AF36BD7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6BF6AE1B-B14B-4DB2-B934-810A0F818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E9F1BFFC-A523-4F57-A4B6-CB349DE7DC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F8CF0C97-6B6C-425D-9D2C-DA0ACF31A35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EBEEA090-A4B8-4286-897D-A477F499F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EF7282AD-1773-4146-9B96-DE5F3C5774C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73E156AE-71DD-4BF9-B6EA-D0DF1C46C49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4A9352AD-9C5C-45E4-9CFA-0587CA5CDC3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351A47BF-AEA3-4E72-BF6E-0BB9A81F9C7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138C282-F25C-4209-9194-6A607649216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8FCE148C-A25E-41DC-BC94-72039E746B8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FADB80B6-126A-47CA-B5DC-5438E73322EA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5218AB0F-2310-4AC7-BCE6-9036BB923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2EA72E73-D401-4F9F-9B7D-DEECD058792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2C7FB8BF-E0C8-4EE0-B3C8-7E83369D2EC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AA0550A6-B279-40E7-93F1-2DA65D5FCA3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F40D6A45-6CDC-4989-AA8D-BA19ADF400D4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90095340-F122-4741-970D-DEDE98860A4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93D5A6C2-612F-43CC-91DD-807E6BFCEA09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67BC8F2-AEE7-4683-BEFC-5503AC466F9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41CAFD18-418D-4D92-AC70-FA46EC4A04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93682971-5874-4B2D-B1E4-B6F46A14B2D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B8C703B5-4B66-4846-AF64-22CB4C6DD5E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EC28DB76-2B36-4D1E-8009-790476074E4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ABC49E14-CAB6-4AE0-86C3-B84A629660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4668023C-FFC3-4D79-81C4-116BA5E93C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ADBCD5A0-1DA1-4634-A797-71E106CABB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D4270A5B-4E85-4492-AF99-04C92FFEE67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136C2A3C-BC2E-433A-A2A0-E1E71B9179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54DE0E05-CD71-4426-9E90-A972E24A8EE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5F822FC-0234-4C4C-87AC-79FC7692DC05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B0C599D-DC0E-4B5E-9F40-6E855D6E77F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1ECB7065-87A2-4092-AA02-BE1E537FBF3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819CEA6D-C37F-460C-9E1B-264DFE2F580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98D476F4-FD04-4E79-AC86-E54D6A10870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E84F625A-00CE-4C1A-9B98-B172850D160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0A04CFB1-50DA-43FA-9A38-9CB56F20F74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B7503368-8361-49D9-B215-BDA1E6C5BF2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AAA24156-6912-4CE3-B042-2C0C14EF73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A06C3F8F-7529-44F2-83B9-5746576778B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3C87FCBF-2E1D-4405-AAF1-90C82BA82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D72B6CDA-9B4A-4D37-8741-D83C321D0274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CDCA312B-A819-4B8A-9A04-B1135FAA959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4920542E-7B34-4EC4-8C2D-18B8467ED45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1B9D11F3-46E7-4A10-A434-A34191D7C2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C50831A4-61ED-4CE0-A85B-5949AF82EB60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CA7419D4-F5DA-4A92-B56B-5F5B4AC50F15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1E5937F4-5C5E-4985-BFF1-145EC7C7FC8A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7E86C60B-DFB0-48ED-9CBE-D55DC12A26D5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9D27E042-3924-4337-89D8-B1A2008D7FBC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834C3353-5C01-47D0-8DB0-8A2049C075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8DE04F1C-7372-492D-913D-6EEB74BD3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253EC6AC-54B3-4EEE-BD26-8E88E4A5A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A522D384-39B8-45E3-876D-E73E066D53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05158862-2579-454C-B94B-2D81B7DC43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DCC1D8EA-602D-4134-94F9-B5910554AF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BEAC19B4-AF65-4480-90B7-77B86A8C2E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A1BF2D75-14A4-4866-B81F-A52FE13648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82D97AD3-3396-4A9B-86E7-55B2B1E8B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10D83174-8CC1-4260-8946-7363CE02658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751D1094-423A-424E-B920-26B3E0C46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D58821D5-CFEC-4C00-B649-A9764271C7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4FF26896-5C87-4A79-B36B-6F900FE1910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74AF53C5-05DA-49D4-A5E7-7BABC99737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<sst xmlns="http://schemas.openxmlformats.org/spreadsheetml/2006/main" count="10833" uniqueCount="237">
  <si>
    <t>N</t>
  </si>
  <si>
    <t>早</t>
  </si>
  <si>
    <t>中</t>
  </si>
  <si>
    <t>晚</t>
  </si>
  <si>
    <t>OFF (X)</t>
  </si>
  <si>
    <t>OFF (S)</t>
  </si>
  <si>
    <t>OFF (T) 天災</t>
  </si>
  <si>
    <t>S</t>
    <phoneticPr fontId="34" type="noConversion"/>
  </si>
  <si>
    <t>X</t>
  </si>
  <si>
    <t>當月應休天數：</t>
    <phoneticPr fontId="34" type="noConversion"/>
  </si>
  <si>
    <t>四</t>
    <phoneticPr fontId="34" type="noConversion"/>
  </si>
  <si>
    <t>On Job</t>
    <phoneticPr fontId="34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</si>
  <si>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</si>
  <si>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</si>
  <si>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</si>
  <si>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</si>
  <si>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</si>
  <si>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</si>
  <si>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</si>
  <si>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</si>
  <si>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4" type="noConversion"/>
  </si>
  <si>
    <t>X</t>
    <phoneticPr fontId="34" type="noConversion"/>
  </si>
  <si>
    <t>Total</t>
    <phoneticPr fontId="34" type="noConversion"/>
  </si>
  <si>
    <t>一</t>
    <phoneticPr fontId="34" type="noConversion"/>
  </si>
  <si>
    <t>二</t>
    <phoneticPr fontId="34" type="noConversion"/>
  </si>
  <si>
    <t>三</t>
    <phoneticPr fontId="34" type="noConversion"/>
  </si>
  <si>
    <t>五</t>
    <phoneticPr fontId="34" type="noConversion"/>
  </si>
  <si>
    <t>六</t>
    <phoneticPr fontId="34" type="noConversion"/>
  </si>
  <si>
    <t>日</t>
    <phoneticPr fontId="34" type="noConversion"/>
  </si>
  <si>
    <t>前月
欠補</t>
    <phoneticPr fontId="34" type="noConversion"/>
  </si>
  <si>
    <t>當月
欠補</t>
    <phoneticPr fontId="34" type="noConversion"/>
  </si>
  <si>
    <t>當月
調整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</si>
  <si>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  <phoneticPr fontId="34" type="noConversion"/>
  </si>
  <si>
    <r>
      <rPr>
        <sz val="12"/>
        <rFont val="微軟正黑體"/>
        <family val="2"/>
        <charset val="136"/>
      </rPr>
      <t>剩餘</t>
    </r>
    <phoneticPr fontId="34" type="noConversion"/>
  </si>
  <si>
    <t>例</t>
    <phoneticPr fontId="34" type="noConversion"/>
  </si>
  <si>
    <t>休</t>
    <phoneticPr fontId="34" type="noConversion"/>
  </si>
  <si>
    <t>國</t>
    <phoneticPr fontId="34" type="noConversion"/>
  </si>
  <si>
    <t>Y</t>
    <phoneticPr fontId="34" type="noConversion"/>
  </si>
  <si>
    <t>Z</t>
    <phoneticPr fontId="34" type="noConversion"/>
  </si>
  <si>
    <t>調整</t>
    <phoneticPr fontId="34" type="noConversion"/>
  </si>
  <si>
    <t>(2/4)</t>
    <phoneticPr fontId="34" type="noConversion"/>
  </si>
  <si>
    <t>(1/3)</t>
    <phoneticPr fontId="34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</si>
  <si>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</si>
  <si>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</si>
  <si>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</si>
  <si>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</si>
  <si>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</si>
  <si>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</si>
  <si>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4" type="noConversion"/>
  </si>
  <si>
    <t>Wayne Shen</t>
    <phoneticPr fontId="34" type="noConversion"/>
  </si>
  <si>
    <t>周休</t>
    <phoneticPr fontId="34" type="noConversion"/>
  </si>
  <si>
    <t>Tony Lin</t>
    <phoneticPr fontId="34" type="noConversion"/>
  </si>
  <si>
    <t>Rain Chiu</t>
    <phoneticPr fontId="34" type="noConversion"/>
  </si>
  <si>
    <t>Jimmy Chuang</t>
    <phoneticPr fontId="34" type="noConversion"/>
  </si>
  <si>
    <t>Will Tseng</t>
    <phoneticPr fontId="34" type="noConversion"/>
  </si>
  <si>
    <t>ALL</t>
    <phoneticPr fontId="34" type="noConversion"/>
  </si>
  <si>
    <t>Holmen Tseng</t>
    <phoneticPr fontId="34" type="noConversion"/>
  </si>
  <si>
    <t>Simon Huang</t>
    <phoneticPr fontId="34" type="noConversion"/>
  </si>
  <si>
    <t>Stan Lu</t>
    <phoneticPr fontId="34" type="noConversion"/>
  </si>
  <si>
    <t>Fan Hsiao</t>
    <phoneticPr fontId="34" type="noConversion"/>
  </si>
  <si>
    <t>Winston Yu</t>
    <phoneticPr fontId="34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</si>
  <si>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</si>
  <si>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</si>
  <si>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</si>
  <si>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</si>
  <si>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</si>
  <si>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</si>
  <si>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</si>
  <si>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</si>
  <si>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</si>
  <si>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</si>
  <si>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</si>
  <si>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4" type="noConversion"/>
  </si>
  <si>
    <t>David Ke</t>
  </si>
  <si>
    <t>一</t>
    <phoneticPr fontId="35" type="noConversion"/>
  </si>
  <si>
    <t>二</t>
    <phoneticPr fontId="35" type="noConversion"/>
  </si>
  <si>
    <t>三</t>
    <phoneticPr fontId="35" type="noConversion"/>
  </si>
  <si>
    <t>四</t>
    <phoneticPr fontId="35" type="noConversion"/>
  </si>
  <si>
    <t>五</t>
    <phoneticPr fontId="35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</si>
  <si>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</si>
  <si>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</si>
  <si>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5" type="noConversion"/>
  </si>
  <si>
    <t>日</t>
    <phoneticPr fontId="35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</si>
  <si>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</si>
  <si>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</si>
  <si>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6" type="noConversion"/>
  </si>
  <si>
    <t>中</t>
    <phoneticPr fontId="36" type="noConversion"/>
  </si>
  <si>
    <t>X</t>
    <phoneticPr fontId="36" type="noConversion"/>
  </si>
  <si>
    <t>Z</t>
    <phoneticPr fontId="36" type="noConversion"/>
  </si>
  <si>
    <t>晚</t>
    <phoneticPr fontId="36" type="noConversion"/>
  </si>
  <si>
    <t>Y</t>
    <phoneticPr fontId="36" type="noConversion"/>
  </si>
  <si>
    <t>T中</t>
  </si>
  <si>
    <t>Key Lin</t>
    <phoneticPr fontId="3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</si>
  <si>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</si>
  <si>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</si>
  <si>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2" type="noConversion"/>
  </si>
  <si>
    <t>X</t>
    <phoneticPr fontId="34" type="noConversion"/>
  </si>
  <si>
    <t>M1</t>
    <phoneticPr fontId="34" type="noConversion"/>
  </si>
  <si>
    <t>France Tin</t>
    <phoneticPr fontId="33" type="noConversion"/>
  </si>
  <si>
    <t>N8</t>
    <phoneticPr fontId="34" type="noConversion"/>
  </si>
  <si>
    <t>S</t>
    <phoneticPr fontId="34" type="noConversion"/>
  </si>
  <si>
    <t>M1</t>
  </si>
  <si>
    <t>Y</t>
  </si>
  <si>
    <t>Z</t>
  </si>
  <si>
    <t>五</t>
  </si>
  <si>
    <t>Nick Wu</t>
    <phoneticPr fontId="34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</si>
  <si>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</si>
  <si>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</si>
  <si>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</si>
  <si>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</si>
  <si>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</si>
  <si>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</si>
  <si>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</si>
  <si>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</si>
  <si>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</si>
  <si>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</si>
  <si>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</si>
  <si>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</si>
  <si>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</si>
  <si>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</si>
  <si>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4" type="noConversion"/>
  </si>
  <si>
    <t>大夜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</si>
  <si>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</si>
  <si>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</si>
  <si>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</si>
  <si>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</si>
  <si>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4" type="noConversion"/>
  </si>
  <si>
    <t>加總</t>
    <phoneticPr fontId="34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</si>
  <si>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</si>
  <si>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</si>
  <si>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</si>
  <si>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</si>
  <si>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4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</si>
  <si>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</si>
  <si>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</si>
  <si>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</si>
  <si>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r>
      <rPr>
        <b/>
        <sz val="14"/>
        <rFont val="新細明體"/>
        <family val="1"/>
        <charset val="136"/>
      </rPr>
      <t>當月應休天數：</t>
    </r>
    <phoneticPr fontId="34" type="noConversion"/>
  </si>
  <si>
    <r>
      <rPr>
        <b/>
        <sz val="12"/>
        <color indexed="10"/>
        <rFont val="細明體"/>
        <family val="3"/>
        <charset val="136"/>
      </rPr>
      <t>例</t>
    </r>
    <phoneticPr fontId="34" type="noConversion"/>
  </si>
  <si>
    <r>
      <rPr>
        <b/>
        <sz val="12"/>
        <color indexed="10"/>
        <rFont val="細明體"/>
        <family val="3"/>
        <charset val="136"/>
      </rPr>
      <t>休</t>
    </r>
    <phoneticPr fontId="34" type="noConversion"/>
  </si>
  <si>
    <r>
      <rPr>
        <b/>
        <sz val="12"/>
        <color indexed="10"/>
        <rFont val="細明體"/>
        <family val="3"/>
        <charset val="136"/>
      </rPr>
      <t>國</t>
    </r>
    <phoneticPr fontId="34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</si>
  <si>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</si>
  <si>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rFont val="新細明體"/>
        <family val="1"/>
        <charset val="136"/>
      </rPr>
      <t>二</t>
    </r>
    <phoneticPr fontId="34" type="noConversion"/>
  </si>
  <si>
    <r>
      <rPr>
        <sz val="12"/>
        <rFont val="新細明體"/>
        <family val="1"/>
        <charset val="136"/>
      </rPr>
      <t>三</t>
    </r>
    <phoneticPr fontId="34" type="noConversion"/>
  </si>
  <si>
    <r>
      <rPr>
        <sz val="12"/>
        <rFont val="新細明體"/>
        <family val="1"/>
        <charset val="136"/>
      </rPr>
      <t>四</t>
    </r>
    <phoneticPr fontId="34" type="noConversion"/>
  </si>
  <si>
    <r>
      <rPr>
        <sz val="12"/>
        <color indexed="8"/>
        <rFont val="新細明體"/>
        <family val="1"/>
        <charset val="136"/>
      </rPr>
      <t>五</t>
    </r>
    <phoneticPr fontId="34" type="noConversion"/>
  </si>
  <si>
    <r>
      <rPr>
        <sz val="12"/>
        <color indexed="10"/>
        <rFont val="新細明體"/>
        <family val="1"/>
        <charset val="136"/>
      </rPr>
      <t>六</t>
    </r>
    <phoneticPr fontId="34" type="noConversion"/>
  </si>
  <si>
    <r>
      <rPr>
        <sz val="12"/>
        <color indexed="10"/>
        <rFont val="新細明體"/>
        <family val="1"/>
        <charset val="136"/>
      </rPr>
      <t>日</t>
    </r>
    <phoneticPr fontId="34" type="noConversion"/>
  </si>
  <si>
    <r>
      <rPr>
        <sz val="12"/>
        <rFont val="新細明體"/>
        <family val="1"/>
        <charset val="136"/>
      </rPr>
      <t>一</t>
    </r>
    <phoneticPr fontId="34" type="noConversion"/>
  </si>
  <si>
    <r>
      <rPr>
        <b/>
        <sz val="10"/>
        <rFont val="微軟正黑體"/>
        <family val="2"/>
        <charset val="136"/>
      </rPr>
      <t>前月
欠補</t>
    </r>
    <phoneticPr fontId="34" type="noConversion"/>
  </si>
  <si>
    <r>
      <rPr>
        <b/>
        <sz val="10"/>
        <rFont val="微軟正黑體"/>
        <family val="2"/>
        <charset val="136"/>
      </rPr>
      <t>當月
欠補</t>
    </r>
    <phoneticPr fontId="34" type="noConversion"/>
  </si>
  <si>
    <r>
      <rPr>
        <b/>
        <sz val="10"/>
        <rFont val="微軟正黑體"/>
        <family val="2"/>
        <charset val="136"/>
      </rPr>
      <t>當月
調整</t>
    </r>
    <phoneticPr fontId="34" type="noConversion"/>
  </si>
  <si>
    <r>
      <rPr>
        <b/>
        <sz val="11"/>
        <rFont val="微軟正黑體"/>
        <family val="2"/>
        <charset val="136"/>
      </rPr>
      <t>周休</t>
    </r>
    <phoneticPr fontId="34" type="noConversion"/>
  </si>
  <si>
    <r>
      <rPr>
        <sz val="12"/>
        <rFont val="細明體"/>
        <family val="3"/>
        <charset val="136"/>
      </rPr>
      <t>上月</t>
    </r>
    <phoneticPr fontId="34" type="noConversion"/>
  </si>
  <si>
    <r>
      <rPr>
        <sz val="12"/>
        <rFont val="細明體"/>
        <family val="3"/>
        <charset val="136"/>
      </rPr>
      <t>加總</t>
    </r>
    <phoneticPr fontId="34" type="noConversion"/>
  </si>
  <si>
    <t>Y</t>
    <phoneticPr fontId="151" type="noConversion"/>
  </si>
  <si>
    <r>
      <rPr>
        <sz val="12"/>
        <color theme="1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</si>
  <si>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</si>
  <si>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</si>
  <si>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N8</t>
    <phoneticPr fontId="151" type="noConversion"/>
  </si>
  <si>
    <t>S</t>
    <phoneticPr fontId="151" type="noConversion"/>
  </si>
  <si>
    <r>
      <rPr>
        <sz val="12"/>
        <color theme="1"/>
        <rFont val="新細明體"/>
        <family val="1"/>
        <charset val="136"/>
      </rPr>
      <t>中</t>
    </r>
  </si>
  <si>
    <r>
      <t>T</t>
    </r>
    <r>
      <rPr>
        <sz val="12"/>
        <color rgb="FFFF0000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</si>
  <si>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新細明體"/>
        <family val="1"/>
        <charset val="136"/>
      </rPr>
      <t>中</t>
    </r>
    <phoneticPr fontId="151" type="noConversion"/>
  </si>
  <si>
    <r>
      <rPr>
        <sz val="12"/>
        <color theme="1"/>
        <rFont val="細明體"/>
        <family val="3"/>
        <charset val="136"/>
      </rPr>
      <t>晚</t>
    </r>
    <phoneticPr fontId="151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</si>
  <si>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</si>
  <si>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</si>
  <si>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1" type="noConversion"/>
  </si>
  <si>
    <r>
      <rPr>
        <sz val="12"/>
        <color theme="1"/>
        <rFont val="新細明體"/>
        <family val="1"/>
        <charset val="136"/>
      </rPr>
      <t>早</t>
    </r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</si>
  <si>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</si>
  <si>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</si>
  <si>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  <phoneticPr fontId="151" type="noConversion"/>
  </si>
  <si>
    <r>
      <rPr>
        <sz val="12"/>
        <color theme="1"/>
        <rFont val="細明體"/>
        <family val="3"/>
        <charset val="136"/>
      </rPr>
      <t>日</t>
    </r>
    <phoneticPr fontId="151" type="noConversion"/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</si>
  <si>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</si>
  <si>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rFont val="新細明體"/>
        <family val="1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</si>
  <si>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</si>
  <si>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  <phoneticPr fontId="151" type="noConversion"/>
  </si>
  <si>
    <r>
      <rPr>
        <sz val="12"/>
        <rFont val="新細明體"/>
        <family val="1"/>
        <charset val="136"/>
      </rPr>
      <t>中</t>
    </r>
  </si>
  <si>
    <t>中</t>
    <phoneticPr fontId="151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</si>
  <si>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</si>
  <si>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theme="1"/>
        <rFont val="新細明體"/>
        <family val="1"/>
        <charset val="136"/>
      </rPr>
      <t>日</t>
    </r>
    <phoneticPr fontId="151" type="noConversion"/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</si>
  <si>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</si>
  <si>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</si>
  <si>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</si>
  <si>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</si>
  <si>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</si>
  <si>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  <phoneticPr fontId="34" type="noConversion"/>
  </si>
  <si>
    <r>
      <rPr>
        <sz val="12"/>
        <color indexed="12"/>
        <rFont val="新細明體"/>
        <family val="1"/>
        <charset val="136"/>
      </rPr>
      <t>大夜</t>
    </r>
    <phoneticPr fontId="34" type="noConversion"/>
  </si>
  <si>
    <r>
      <rPr>
        <sz val="12"/>
        <color indexed="10"/>
        <rFont val="微軟正黑體"/>
        <family val="2"/>
        <charset val="136"/>
      </rPr>
      <t>調整</t>
    </r>
    <phoneticPr fontId="34" type="noConversion"/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</si>
  <si>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</si>
  <si>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</si>
  <si>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</si>
  <si>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</si>
  <si>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</si>
  <si>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</si>
  <si>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</si>
  <si>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</si>
  <si>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>五</t>
    <phoneticPr fontId="33" type="noConversion"/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</si>
  <si>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</si>
  <si>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</si>
  <si>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</si>
  <si>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</si>
  <si>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</si>
  <si>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</si>
  <si>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</si>
  <si>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</si>
  <si>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</si>
  <si>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</si>
  <si>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</si>
  <si>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</si>
  <si>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</si>
  <si>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</si>
  <si>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(2/4)</t>
    <phoneticPr fontId="33" type="noConversion"/>
  </si>
  <si>
    <t>(1/3)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</si>
  <si>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</si>
  <si>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</si>
  <si>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</si>
  <si>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</si>
  <si>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N8</t>
    <phoneticPr fontId="33" type="noConversion"/>
  </si>
  <si>
    <t>Rain Chiu</t>
    <phoneticPr fontId="33" type="noConversion"/>
  </si>
  <si>
    <t>M1</t>
    <phoneticPr fontId="33" type="noConversion"/>
  </si>
  <si>
    <t>Fan Hsiao</t>
    <phoneticPr fontId="33" type="noConversion"/>
  </si>
  <si>
    <t>Simon Huang</t>
    <phoneticPr fontId="33" type="noConversion"/>
  </si>
  <si>
    <t>Alight Tzeng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</si>
  <si>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</si>
  <si>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</si>
  <si>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</si>
  <si>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</si>
  <si>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</si>
  <si>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</si>
  <si>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</si>
  <si>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</si>
  <si>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</si>
  <si>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欠假</t>
  </si>
  <si>
    <t>調整</t>
    <phoneticPr fontId="33" type="noConversion"/>
  </si>
  <si>
    <t xml:space="preserve"> 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</si>
  <si>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</si>
  <si>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Glenn Lin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</si>
</sst>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6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i/>
      <sz val="10.5"/>
      <color theme="1"/>
      <name val="Arial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748">
    <xf numFmtId="0" fontId="0" fillId="0" borderId="0"/>
    <xf numFmtId="0" fontId="58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4" fillId="0" borderId="0"/>
    <xf numFmtId="0" fontId="44" fillId="0" borderId="0"/>
  </cellStyleXfs>
  <cellXfs count="587">
    <xf numFmtId="0" fontId="0" fillId="0" borderId="0" xfId="0"/>
    <xf numFmtId="0" fontId="3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43" fillId="0" borderId="2" xfId="0" applyNumberFormat="1" applyFont="1" applyBorder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3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52" fillId="2" borderId="0" xfId="0" applyFont="1" applyFill="1" applyAlignment="1">
      <alignment horizontal="left" vertical="center"/>
    </xf>
    <xf numFmtId="164" fontId="37" fillId="0" borderId="0" xfId="0" applyNumberFormat="1" applyFont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164" fontId="43" fillId="0" borderId="10" xfId="0" applyNumberFormat="1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 wrapText="1"/>
    </xf>
    <xf numFmtId="164" fontId="43" fillId="0" borderId="8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4" fontId="43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4" fontId="43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164" fontId="60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 shrinkToFit="1"/>
    </xf>
    <xf numFmtId="0" fontId="65" fillId="0" borderId="7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66" fontId="37" fillId="0" borderId="0" xfId="0" applyNumberFormat="1" applyFont="1" applyAlignment="1">
      <alignment horizontal="center" vertical="center"/>
    </xf>
    <xf numFmtId="0" fontId="44" fillId="6" borderId="6" xfId="0" applyFont="1" applyFill="1" applyBorder="1" applyAlignment="1">
      <alignment horizontal="center" vertical="center"/>
    </xf>
    <xf numFmtId="0" fontId="42" fillId="6" borderId="6" xfId="0" applyFont="1" applyFill="1" applyBorder="1" applyAlignment="1">
      <alignment horizontal="center" vertical="center"/>
    </xf>
    <xf numFmtId="0" fontId="46" fillId="6" borderId="6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6" fillId="7" borderId="6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 wrapText="1"/>
    </xf>
    <xf numFmtId="0" fontId="69" fillId="0" borderId="23" xfId="0" applyFont="1" applyBorder="1" applyAlignment="1">
      <alignment horizontal="center" vertical="center" wrapText="1"/>
    </xf>
    <xf numFmtId="0" fontId="69" fillId="0" borderId="24" xfId="0" applyFont="1" applyBorder="1" applyAlignment="1">
      <alignment horizontal="center" vertical="center" wrapText="1"/>
    </xf>
    <xf numFmtId="0" fontId="69" fillId="0" borderId="25" xfId="0" applyFont="1" applyBorder="1" applyAlignment="1">
      <alignment horizontal="center" vertical="center" wrapText="1"/>
    </xf>
    <xf numFmtId="0" fontId="68" fillId="9" borderId="26" xfId="0" applyFont="1" applyFill="1" applyBorder="1" applyAlignment="1">
      <alignment horizontal="center" vertical="center" wrapText="1"/>
    </xf>
    <xf numFmtId="164" fontId="43" fillId="0" borderId="13" xfId="0" applyNumberFormat="1" applyFont="1" applyBorder="1" applyAlignment="1">
      <alignment horizontal="center" vertical="center"/>
    </xf>
    <xf numFmtId="164" fontId="43" fillId="0" borderId="12" xfId="0" applyNumberFormat="1" applyFont="1" applyBorder="1" applyAlignment="1">
      <alignment horizontal="center" vertical="center"/>
    </xf>
    <xf numFmtId="164" fontId="43" fillId="0" borderId="11" xfId="0" applyNumberFormat="1" applyFont="1" applyBorder="1" applyAlignment="1">
      <alignment horizontal="center" vertical="center"/>
    </xf>
    <xf numFmtId="0" fontId="37" fillId="5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/>
    </xf>
    <xf numFmtId="0" fontId="71" fillId="0" borderId="2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43" fillId="3" borderId="33" xfId="0" applyFont="1" applyFill="1" applyBorder="1" applyAlignment="1">
      <alignment horizontal="center" vertical="center"/>
    </xf>
    <xf numFmtId="0" fontId="37" fillId="5" borderId="10" xfId="0" applyFont="1" applyFill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0" fontId="43" fillId="0" borderId="34" xfId="0" applyFont="1" applyBorder="1" applyAlignment="1">
      <alignment horizontal="center" vertical="center"/>
    </xf>
    <xf numFmtId="0" fontId="43" fillId="0" borderId="31" xfId="0" applyFont="1" applyBorder="1" applyAlignment="1">
      <alignment horizontal="center" vertical="center"/>
    </xf>
    <xf numFmtId="0" fontId="43" fillId="3" borderId="34" xfId="0" applyFont="1" applyFill="1" applyBorder="1" applyAlignment="1">
      <alignment horizontal="center" vertical="center"/>
    </xf>
    <xf numFmtId="0" fontId="38" fillId="2" borderId="27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4" fillId="0" borderId="16" xfId="0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 vertical="center"/>
    </xf>
    <xf numFmtId="0" fontId="37" fillId="10" borderId="28" xfId="0" applyFont="1" applyFill="1" applyBorder="1" applyAlignment="1">
      <alignment horizontal="center" vertical="center"/>
    </xf>
    <xf numFmtId="0" fontId="37" fillId="10" borderId="30" xfId="0" applyFont="1" applyFill="1" applyBorder="1" applyAlignment="1">
      <alignment horizontal="center" vertical="center"/>
    </xf>
    <xf numFmtId="0" fontId="37" fillId="10" borderId="29" xfId="0" applyFont="1" applyFill="1" applyBorder="1" applyAlignment="1">
      <alignment horizontal="center" vertical="center"/>
    </xf>
    <xf numFmtId="0" fontId="71" fillId="5" borderId="2" xfId="0" applyFont="1" applyFill="1" applyBorder="1" applyAlignment="1">
      <alignment horizontal="center" vertical="center"/>
    </xf>
    <xf numFmtId="0" fontId="71" fillId="5" borderId="6" xfId="0" applyFont="1" applyFill="1" applyBorder="1" applyAlignment="1">
      <alignment horizontal="center" vertical="center"/>
    </xf>
    <xf numFmtId="0" fontId="71" fillId="5" borderId="18" xfId="0" applyFont="1" applyFill="1" applyBorder="1" applyAlignment="1">
      <alignment horizontal="center" vertical="center"/>
    </xf>
    <xf numFmtId="0" fontId="37" fillId="10" borderId="32" xfId="0" applyFont="1" applyFill="1" applyBorder="1" applyAlignment="1">
      <alignment horizontal="center" vertical="center"/>
    </xf>
    <xf numFmtId="0" fontId="71" fillId="5" borderId="7" xfId="0" applyFont="1" applyFill="1" applyBorder="1" applyAlignment="1">
      <alignment horizontal="center" vertical="center"/>
    </xf>
    <xf numFmtId="0" fontId="71" fillId="5" borderId="12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71" fillId="0" borderId="2" xfId="0" applyFont="1" applyBorder="1" applyAlignment="1">
      <alignment horizontal="center" vertical="center"/>
    </xf>
    <xf numFmtId="0" fontId="71" fillId="0" borderId="12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1" fillId="0" borderId="19" xfId="0" applyFont="1" applyBorder="1" applyAlignment="1">
      <alignment horizontal="center" vertical="center"/>
    </xf>
    <xf numFmtId="165" fontId="74" fillId="0" borderId="35" xfId="0" applyNumberFormat="1" applyFont="1" applyBorder="1" applyAlignment="1">
      <alignment horizontal="center" vertical="center"/>
    </xf>
    <xf numFmtId="0" fontId="71" fillId="0" borderId="11" xfId="0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164" fontId="71" fillId="11" borderId="36" xfId="0" applyNumberFormat="1" applyFont="1" applyFill="1" applyBorder="1" applyAlignment="1">
      <alignment horizontal="center" vertical="center"/>
    </xf>
    <xf numFmtId="0" fontId="71" fillId="9" borderId="8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0" fontId="71" fillId="9" borderId="6" xfId="0" applyFont="1" applyFill="1" applyBorder="1" applyAlignment="1">
      <alignment horizontal="center" vertical="center"/>
    </xf>
    <xf numFmtId="0" fontId="79" fillId="9" borderId="6" xfId="0" applyFont="1" applyFill="1" applyBorder="1" applyAlignment="1">
      <alignment horizontal="center" vertical="center"/>
    </xf>
    <xf numFmtId="0" fontId="37" fillId="9" borderId="13" xfId="0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71" fillId="0" borderId="1" xfId="42746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85" fillId="12" borderId="1" xfId="0" applyFont="1" applyFill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2" xfId="0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/>
    </xf>
    <xf numFmtId="0" fontId="56" fillId="12" borderId="2" xfId="0" applyFont="1" applyFill="1" applyBorder="1" applyAlignment="1">
      <alignment horizontal="center" vertical="center"/>
    </xf>
    <xf numFmtId="0" fontId="85" fillId="0" borderId="2" xfId="0" applyFont="1" applyBorder="1" applyAlignment="1">
      <alignment horizontal="center" vertical="center"/>
    </xf>
    <xf numFmtId="0" fontId="37" fillId="12" borderId="2" xfId="0" applyFont="1" applyFill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71" fillId="5" borderId="11" xfId="0" applyFont="1" applyFill="1" applyBorder="1" applyAlignment="1">
      <alignment horizontal="center" vertical="center"/>
    </xf>
    <xf numFmtId="0" fontId="87" fillId="0" borderId="2" xfId="0" applyFont="1" applyBorder="1" applyAlignment="1">
      <alignment horizontal="center" vertical="center"/>
    </xf>
    <xf numFmtId="0" fontId="37" fillId="12" borderId="1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0" fontId="56" fillId="12" borderId="12" xfId="0" applyFont="1" applyFill="1" applyBorder="1" applyAlignment="1">
      <alignment horizontal="center" vertical="center"/>
    </xf>
    <xf numFmtId="0" fontId="85" fillId="0" borderId="12" xfId="0" applyFont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0" fontId="37" fillId="12" borderId="10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71" fillId="13" borderId="1" xfId="0" applyFont="1" applyFill="1" applyBorder="1" applyAlignment="1">
      <alignment horizontal="center" vertical="center"/>
    </xf>
    <xf numFmtId="0" fontId="93" fillId="13" borderId="1" xfId="0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71" fillId="13" borderId="10" xfId="0" applyFont="1" applyFill="1" applyBorder="1" applyAlignment="1">
      <alignment horizontal="center" vertical="center"/>
    </xf>
    <xf numFmtId="0" fontId="71" fillId="13" borderId="6" xfId="0" applyFont="1" applyFill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56" fillId="12" borderId="6" xfId="0" applyFont="1" applyFill="1" applyBorder="1" applyAlignment="1">
      <alignment horizontal="center" vertical="center"/>
    </xf>
    <xf numFmtId="0" fontId="71" fillId="14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18" xfId="0" applyFont="1" applyBorder="1" applyAlignment="1">
      <alignment horizontal="center" vertical="center"/>
    </xf>
    <xf numFmtId="0" fontId="71" fillId="13" borderId="18" xfId="0" applyFont="1" applyFill="1" applyBorder="1" applyAlignment="1">
      <alignment horizontal="center" vertical="center"/>
    </xf>
    <xf numFmtId="0" fontId="37" fillId="15" borderId="1" xfId="0" applyFont="1" applyFill="1" applyBorder="1" applyAlignment="1">
      <alignment horizontal="center" vertical="center"/>
    </xf>
    <xf numFmtId="0" fontId="113" fillId="13" borderId="1" xfId="0" applyFont="1" applyFill="1" applyBorder="1" applyAlignment="1">
      <alignment horizontal="center" vertical="center"/>
    </xf>
    <xf numFmtId="0" fontId="71" fillId="13" borderId="2" xfId="0" applyFont="1" applyFill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6" fillId="15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/>
    </xf>
    <xf numFmtId="164" fontId="43" fillId="17" borderId="17" xfId="0" applyNumberFormat="1" applyFont="1" applyFill="1" applyBorder="1" applyAlignment="1">
      <alignment horizontal="center" vertical="center"/>
    </xf>
    <xf numFmtId="0" fontId="43" fillId="17" borderId="15" xfId="0" applyFont="1" applyFill="1" applyBorder="1" applyAlignment="1">
      <alignment horizontal="center" vertical="center"/>
    </xf>
    <xf numFmtId="164" fontId="43" fillId="17" borderId="16" xfId="0" applyNumberFormat="1" applyFont="1" applyFill="1" applyBorder="1" applyAlignment="1">
      <alignment horizontal="center" vertical="center"/>
    </xf>
    <xf numFmtId="0" fontId="71" fillId="9" borderId="1" xfId="0" applyFont="1" applyFill="1" applyBorder="1" applyAlignment="1">
      <alignment horizontal="center" vertical="center"/>
    </xf>
    <xf numFmtId="0" fontId="76" fillId="9" borderId="6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76" fillId="9" borderId="1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/>
    </xf>
    <xf numFmtId="0" fontId="108" fillId="9" borderId="6" xfId="0" applyFont="1" applyFill="1" applyBorder="1" applyAlignment="1">
      <alignment horizontal="center" vertical="center"/>
    </xf>
    <xf numFmtId="0" fontId="93" fillId="13" borderId="6" xfId="0" applyFont="1" applyFill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93" fillId="13" borderId="2" xfId="0" applyFont="1" applyFill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10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87" fillId="0" borderId="12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93" fillId="13" borderId="18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108" fillId="0" borderId="8" xfId="0" applyFont="1" applyBorder="1" applyAlignment="1">
      <alignment horizontal="center" vertical="center"/>
    </xf>
    <xf numFmtId="0" fontId="61" fillId="0" borderId="6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93" fillId="13" borderId="20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93" fillId="13" borderId="7" xfId="0" applyFont="1" applyFill="1" applyBorder="1" applyAlignment="1">
      <alignment horizontal="center" vertical="center"/>
    </xf>
    <xf numFmtId="0" fontId="71" fillId="9" borderId="7" xfId="42746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1" fillId="0" borderId="6" xfId="42746" applyFont="1" applyBorder="1" applyAlignment="1">
      <alignment horizontal="center" vertical="center"/>
    </xf>
    <xf numFmtId="0" fontId="71" fillId="0" borderId="13" xfId="42746" applyFont="1" applyBorder="1" applyAlignment="1">
      <alignment horizontal="center" vertical="center"/>
    </xf>
    <xf numFmtId="0" fontId="44" fillId="6" borderId="8" xfId="0" applyFont="1" applyFill="1" applyBorder="1" applyAlignment="1">
      <alignment horizontal="center" vertical="center"/>
    </xf>
    <xf numFmtId="0" fontId="42" fillId="6" borderId="13" xfId="0" applyFont="1" applyFill="1" applyBorder="1" applyAlignment="1">
      <alignment horizontal="center" vertical="center"/>
    </xf>
    <xf numFmtId="0" fontId="46" fillId="6" borderId="8" xfId="0" applyFont="1" applyFill="1" applyBorder="1" applyAlignment="1">
      <alignment horizontal="center" vertical="center"/>
    </xf>
    <xf numFmtId="0" fontId="71" fillId="5" borderId="10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71" fillId="9" borderId="13" xfId="0" applyFont="1" applyFill="1" applyBorder="1" applyAlignment="1">
      <alignment horizontal="center" vertical="center"/>
    </xf>
    <xf numFmtId="0" fontId="37" fillId="15" borderId="18" xfId="0" applyFont="1" applyFill="1" applyBorder="1" applyAlignment="1">
      <alignment horizontal="center" vertical="center"/>
    </xf>
    <xf numFmtId="0" fontId="71" fillId="0" borderId="8" xfId="42746" applyFont="1" applyBorder="1" applyAlignment="1">
      <alignment horizontal="center" vertical="center"/>
    </xf>
    <xf numFmtId="0" fontId="83" fillId="0" borderId="12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37" fillId="11" borderId="8" xfId="0" applyFont="1" applyFill="1" applyBorder="1" applyAlignment="1">
      <alignment horizontal="center" vertical="center"/>
    </xf>
    <xf numFmtId="0" fontId="71" fillId="13" borderId="13" xfId="0" applyFont="1" applyFill="1" applyBorder="1" applyAlignment="1">
      <alignment horizontal="center" vertical="center"/>
    </xf>
    <xf numFmtId="0" fontId="71" fillId="16" borderId="12" xfId="0" applyFont="1" applyFill="1" applyBorder="1" applyAlignment="1">
      <alignment horizontal="center" vertical="center"/>
    </xf>
    <xf numFmtId="0" fontId="71" fillId="13" borderId="11" xfId="0" applyFont="1" applyFill="1" applyBorder="1" applyAlignment="1">
      <alignment horizontal="center" vertical="center"/>
    </xf>
    <xf numFmtId="0" fontId="76" fillId="9" borderId="2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61" fillId="9" borderId="7" xfId="0" applyFont="1" applyFill="1" applyBorder="1" applyAlignment="1">
      <alignment horizontal="center" vertical="center"/>
    </xf>
    <xf numFmtId="0" fontId="37" fillId="9" borderId="7" xfId="0" applyFont="1" applyFill="1" applyBorder="1" applyAlignment="1">
      <alignment horizontal="center" vertical="center"/>
    </xf>
    <xf numFmtId="0" fontId="83" fillId="9" borderId="1" xfId="0" applyFont="1" applyFill="1" applyBorder="1" applyAlignment="1">
      <alignment horizontal="center" vertical="center"/>
    </xf>
    <xf numFmtId="0" fontId="83" fillId="9" borderId="2" xfId="0" applyFont="1" applyFill="1" applyBorder="1" applyAlignment="1">
      <alignment horizontal="center" vertical="center"/>
    </xf>
    <xf numFmtId="0" fontId="85" fillId="9" borderId="1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0" fontId="37" fillId="9" borderId="18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1" fillId="0" borderId="28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117" fillId="8" borderId="3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/>
    </xf>
    <xf numFmtId="0" fontId="117" fillId="8" borderId="39" xfId="0" applyFont="1" applyFill="1" applyBorder="1" applyAlignment="1">
      <alignment horizontal="center" vertical="center"/>
    </xf>
    <xf numFmtId="0" fontId="117" fillId="8" borderId="40" xfId="0" applyFont="1" applyFill="1" applyBorder="1" applyAlignment="1">
      <alignment horizontal="center" vertical="center"/>
    </xf>
    <xf numFmtId="0" fontId="118" fillId="4" borderId="39" xfId="0" applyFont="1" applyFill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37" fillId="15" borderId="6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71" fillId="5" borderId="3" xfId="0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81" fillId="0" borderId="2" xfId="0" applyFont="1" applyBorder="1" applyAlignment="1">
      <alignment horizontal="center" vertical="center"/>
    </xf>
    <xf numFmtId="0" fontId="37" fillId="13" borderId="2" xfId="0" applyFont="1" applyFill="1" applyBorder="1" applyAlignment="1">
      <alignment horizontal="center" vertical="center"/>
    </xf>
    <xf numFmtId="0" fontId="71" fillId="0" borderId="10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 wrapText="1"/>
    </xf>
    <xf numFmtId="0" fontId="81" fillId="0" borderId="18" xfId="0" applyFont="1" applyBorder="1" applyAlignment="1">
      <alignment horizontal="center" vertical="center"/>
    </xf>
    <xf numFmtId="0" fontId="120" fillId="0" borderId="18" xfId="0" applyFont="1" applyBorder="1" applyAlignment="1">
      <alignment horizontal="center" vertical="center"/>
    </xf>
    <xf numFmtId="0" fontId="56" fillId="0" borderId="4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49" fillId="4" borderId="42" xfId="0" applyFont="1" applyFill="1" applyBorder="1" applyAlignment="1">
      <alignment horizontal="center" vertical="center"/>
    </xf>
    <xf numFmtId="0" fontId="49" fillId="8" borderId="43" xfId="0" applyFont="1" applyFill="1" applyBorder="1" applyAlignment="1">
      <alignment horizontal="center" vertical="center"/>
    </xf>
    <xf numFmtId="0" fontId="49" fillId="4" borderId="43" xfId="0" applyFont="1" applyFill="1" applyBorder="1" applyAlignment="1">
      <alignment horizontal="center" vertical="center"/>
    </xf>
    <xf numFmtId="0" fontId="67" fillId="4" borderId="43" xfId="0" applyFont="1" applyFill="1" applyBorder="1" applyAlignment="1">
      <alignment horizontal="center" vertical="center"/>
    </xf>
    <xf numFmtId="0" fontId="67" fillId="4" borderId="44" xfId="0" applyFont="1" applyFill="1" applyBorder="1" applyAlignment="1">
      <alignment horizontal="center" vertical="center"/>
    </xf>
    <xf numFmtId="0" fontId="45" fillId="4" borderId="42" xfId="0" applyFont="1" applyFill="1" applyBorder="1" applyAlignment="1">
      <alignment horizontal="center" vertical="center"/>
    </xf>
    <xf numFmtId="0" fontId="45" fillId="4" borderId="43" xfId="0" applyFont="1" applyFill="1" applyBorder="1" applyAlignment="1">
      <alignment horizontal="center" vertical="center"/>
    </xf>
    <xf numFmtId="0" fontId="45" fillId="8" borderId="43" xfId="0" applyFont="1" applyFill="1" applyBorder="1" applyAlignment="1">
      <alignment horizontal="center" vertical="center"/>
    </xf>
    <xf numFmtId="0" fontId="59" fillId="4" borderId="43" xfId="0" applyFont="1" applyFill="1" applyBorder="1" applyAlignment="1">
      <alignment horizontal="center" vertical="center"/>
    </xf>
    <xf numFmtId="0" fontId="59" fillId="8" borderId="43" xfId="0" applyFont="1" applyFill="1" applyBorder="1" applyAlignment="1">
      <alignment horizontal="center" vertical="center"/>
    </xf>
    <xf numFmtId="0" fontId="59" fillId="8" borderId="44" xfId="0" applyFont="1" applyFill="1" applyBorder="1" applyAlignment="1">
      <alignment horizontal="center" vertical="center"/>
    </xf>
    <xf numFmtId="0" fontId="45" fillId="4" borderId="45" xfId="0" applyFont="1" applyFill="1" applyBorder="1" applyAlignment="1">
      <alignment horizontal="center" vertical="center"/>
    </xf>
    <xf numFmtId="0" fontId="82" fillId="4" borderId="43" xfId="0" applyFont="1" applyFill="1" applyBorder="1" applyAlignment="1">
      <alignment horizontal="center" vertical="center"/>
    </xf>
    <xf numFmtId="0" fontId="45" fillId="4" borderId="44" xfId="0" applyFont="1" applyFill="1" applyBorder="1" applyAlignment="1">
      <alignment horizontal="center" vertical="center"/>
    </xf>
    <xf numFmtId="164" fontId="43" fillId="0" borderId="5" xfId="0" applyNumberFormat="1" applyFont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4" fontId="43" fillId="0" borderId="19" xfId="0" applyNumberFormat="1" applyFont="1" applyBorder="1" applyAlignment="1">
      <alignment horizontal="center" vertical="center"/>
    </xf>
    <xf numFmtId="164" fontId="43" fillId="0" borderId="46" xfId="0" applyNumberFormat="1" applyFont="1" applyBorder="1" applyAlignment="1">
      <alignment horizontal="center" vertical="center"/>
    </xf>
    <xf numFmtId="0" fontId="71" fillId="5" borderId="4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71" fillId="5" borderId="21" xfId="0" applyFont="1" applyFill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164" fontId="71" fillId="0" borderId="36" xfId="0" applyNumberFormat="1" applyFont="1" applyBorder="1" applyAlignment="1">
      <alignment horizontal="center" vertical="center"/>
    </xf>
    <xf numFmtId="164" fontId="43" fillId="3" borderId="34" xfId="0" applyNumberFormat="1" applyFont="1" applyFill="1" applyBorder="1" applyAlignment="1">
      <alignment horizontal="center" vertical="center"/>
    </xf>
    <xf numFmtId="164" fontId="43" fillId="17" borderId="14" xfId="0" applyNumberFormat="1" applyFont="1" applyFill="1" applyBorder="1" applyAlignment="1">
      <alignment horizontal="center" vertical="center"/>
    </xf>
    <xf numFmtId="0" fontId="43" fillId="0" borderId="48" xfId="0" applyFont="1" applyBorder="1" applyAlignment="1">
      <alignment horizontal="center" vertical="center"/>
    </xf>
    <xf numFmtId="0" fontId="43" fillId="0" borderId="45" xfId="0" applyFont="1" applyBorder="1" applyAlignment="1">
      <alignment horizontal="center" vertical="center"/>
    </xf>
    <xf numFmtId="0" fontId="43" fillId="0" borderId="4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0" fontId="71" fillId="5" borderId="8" xfId="0" applyFont="1" applyFill="1" applyBorder="1" applyAlignment="1">
      <alignment horizontal="center" vertical="center"/>
    </xf>
    <xf numFmtId="0" fontId="37" fillId="13" borderId="6" xfId="0" applyFont="1" applyFill="1" applyBorder="1" applyAlignment="1">
      <alignment horizontal="center" vertical="center"/>
    </xf>
    <xf numFmtId="0" fontId="37" fillId="13" borderId="18" xfId="0" applyFont="1" applyFill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23" fillId="0" borderId="8" xfId="0" applyFont="1" applyBorder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24" xfId="0" applyFont="1" applyBorder="1" applyAlignment="1">
      <alignment horizontal="center" vertical="center"/>
    </xf>
    <xf numFmtId="0" fontId="123" fillId="0" borderId="19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0" fontId="123" fillId="0" borderId="18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23" fillId="0" borderId="41" xfId="0" applyFont="1" applyBorder="1" applyAlignment="1">
      <alignment horizontal="center" vertical="center"/>
    </xf>
    <xf numFmtId="0" fontId="123" fillId="0" borderId="10" xfId="0" applyFont="1" applyBorder="1" applyAlignment="1">
      <alignment horizontal="center" vertical="center"/>
    </xf>
    <xf numFmtId="0" fontId="123" fillId="0" borderId="12" xfId="0" applyFont="1" applyBorder="1" applyAlignment="1">
      <alignment horizontal="center" vertical="center"/>
    </xf>
    <xf numFmtId="0" fontId="123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64" fontId="43" fillId="0" borderId="4" xfId="0" applyNumberFormat="1" applyFont="1" applyBorder="1" applyAlignment="1">
      <alignment horizontal="center" vertical="center"/>
    </xf>
    <xf numFmtId="0" fontId="49" fillId="4" borderId="14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164" fontId="43" fillId="0" borderId="3" xfId="0" applyNumberFormat="1" applyFont="1" applyBorder="1" applyAlignment="1">
      <alignment horizontal="center" vertical="center"/>
    </xf>
    <xf numFmtId="0" fontId="49" fillId="8" borderId="15" xfId="0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49" fillId="4" borderId="15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center" vertical="center"/>
    </xf>
    <xf numFmtId="0" fontId="67" fillId="4" borderId="15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67" fillId="4" borderId="16" xfId="0" applyFont="1" applyFill="1" applyBorder="1" applyAlignment="1">
      <alignment horizontal="center" vertical="center"/>
    </xf>
    <xf numFmtId="0" fontId="71" fillId="15" borderId="18" xfId="0" applyFont="1" applyFill="1" applyBorder="1" applyAlignment="1">
      <alignment horizontal="center" vertical="center"/>
    </xf>
    <xf numFmtId="0" fontId="35" fillId="0" borderId="44" xfId="0" applyFont="1" applyBorder="1" applyAlignment="1">
      <alignment horizontal="center" vertical="center" wrapText="1"/>
    </xf>
    <xf numFmtId="0" fontId="45" fillId="4" borderId="14" xfId="0" applyFont="1" applyFill="1" applyBorder="1" applyAlignment="1">
      <alignment horizontal="center" vertical="center"/>
    </xf>
    <xf numFmtId="0" fontId="71" fillId="0" borderId="8" xfId="0" applyFont="1" applyBorder="1" applyAlignment="1">
      <alignment horizontal="center" vertical="center"/>
    </xf>
    <xf numFmtId="0" fontId="45" fillId="8" borderId="15" xfId="0" applyFont="1" applyFill="1" applyBorder="1" applyAlignment="1">
      <alignment horizontal="center" vertical="center"/>
    </xf>
    <xf numFmtId="0" fontId="45" fillId="4" borderId="15" xfId="0" applyFont="1" applyFill="1" applyBorder="1" applyAlignment="1">
      <alignment horizontal="center" vertical="center"/>
    </xf>
    <xf numFmtId="0" fontId="59" fillId="4" borderId="15" xfId="0" applyFont="1" applyFill="1" applyBorder="1" applyAlignment="1">
      <alignment horizontal="center" vertical="center"/>
    </xf>
    <xf numFmtId="0" fontId="59" fillId="8" borderId="15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center" vertical="center"/>
    </xf>
    <xf numFmtId="0" fontId="59" fillId="8" borderId="16" xfId="0" applyFont="1" applyFill="1" applyBorder="1" applyAlignment="1">
      <alignment horizontal="center" vertical="center"/>
    </xf>
    <xf numFmtId="0" fontId="37" fillId="10" borderId="10" xfId="0" applyFont="1" applyFill="1" applyBorder="1" applyAlignment="1">
      <alignment horizontal="center" vertical="center"/>
    </xf>
    <xf numFmtId="0" fontId="45" fillId="4" borderId="17" xfId="0" applyFont="1" applyFill="1" applyBorder="1" applyAlignment="1">
      <alignment horizontal="center" vertical="center"/>
    </xf>
    <xf numFmtId="0" fontId="37" fillId="10" borderId="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 wrapText="1"/>
    </xf>
    <xf numFmtId="0" fontId="37" fillId="0" borderId="46" xfId="0" applyFont="1" applyBorder="1" applyAlignment="1">
      <alignment horizontal="center" vertical="center"/>
    </xf>
    <xf numFmtId="0" fontId="82" fillId="4" borderId="15" xfId="0" applyFont="1" applyFill="1" applyBorder="1" applyAlignment="1">
      <alignment horizontal="center" vertical="center"/>
    </xf>
    <xf numFmtId="0" fontId="45" fillId="4" borderId="16" xfId="0" applyFont="1" applyFill="1" applyBorder="1" applyAlignment="1">
      <alignment horizontal="center" vertical="center"/>
    </xf>
    <xf numFmtId="0" fontId="118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3" fillId="0" borderId="12" xfId="0" applyFont="1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51" xfId="0" applyFont="1" applyBorder="1" applyAlignment="1">
      <alignment horizontal="center" vertical="center"/>
    </xf>
    <xf numFmtId="0" fontId="43" fillId="0" borderId="52" xfId="0" applyFont="1" applyBorder="1" applyAlignment="1">
      <alignment horizontal="center" vertical="center"/>
    </xf>
    <xf numFmtId="0" fontId="43" fillId="0" borderId="8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164" fontId="43" fillId="3" borderId="10" xfId="0" applyNumberFormat="1" applyFont="1" applyFill="1" applyBorder="1" applyAlignment="1">
      <alignment horizontal="center" vertical="center"/>
    </xf>
    <xf numFmtId="164" fontId="43" fillId="3" borderId="18" xfId="0" applyNumberFormat="1" applyFont="1" applyFill="1" applyBorder="1" applyAlignment="1">
      <alignment horizontal="center" vertical="center"/>
    </xf>
    <xf numFmtId="164" fontId="43" fillId="3" borderId="11" xfId="0" applyNumberFormat="1" applyFont="1" applyFill="1" applyBorder="1" applyAlignment="1">
      <alignment horizontal="center" vertical="center"/>
    </xf>
    <xf numFmtId="0" fontId="71" fillId="13" borderId="7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 vertical="center"/>
    </xf>
    <xf numFmtId="0" fontId="71" fillId="0" borderId="24" xfId="0" applyFont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 wrapText="1"/>
    </xf>
    <xf numFmtId="0" fontId="56" fillId="16" borderId="1" xfId="0" applyFont="1" applyFill="1" applyBorder="1" applyAlignment="1">
      <alignment horizontal="center" vertical="center" wrapText="1"/>
    </xf>
    <xf numFmtId="164" fontId="64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165" fontId="37" fillId="18" borderId="0" xfId="0" applyNumberFormat="1" applyFont="1" applyFill="1" applyAlignment="1">
      <alignment horizontal="center" vertical="center" wrapText="1"/>
    </xf>
    <xf numFmtId="0" fontId="71" fillId="9" borderId="2" xfId="0" applyFont="1" applyFill="1" applyBorder="1" applyAlignment="1">
      <alignment horizontal="center" vertical="center"/>
    </xf>
    <xf numFmtId="0" fontId="71" fillId="9" borderId="24" xfId="0" applyFont="1" applyFill="1" applyBorder="1" applyAlignment="1">
      <alignment horizontal="center" vertical="center"/>
    </xf>
    <xf numFmtId="0" fontId="37" fillId="9" borderId="24" xfId="0" applyFont="1" applyFill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56" fillId="9" borderId="6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164" fontId="43" fillId="0" borderId="7" xfId="0" applyNumberFormat="1" applyFont="1" applyBorder="1" applyAlignment="1">
      <alignment horizontal="center" vertical="center"/>
    </xf>
    <xf numFmtId="164" fontId="43" fillId="0" borderId="53" xfId="0" applyNumberFormat="1" applyFont="1" applyBorder="1" applyAlignment="1">
      <alignment horizontal="center" vertical="center"/>
    </xf>
    <xf numFmtId="0" fontId="59" fillId="8" borderId="47" xfId="0" applyFont="1" applyFill="1" applyBorder="1" applyAlignment="1">
      <alignment horizontal="center" vertical="center"/>
    </xf>
    <xf numFmtId="0" fontId="90" fillId="0" borderId="1" xfId="42747" applyFont="1" applyBorder="1" applyAlignment="1">
      <alignment horizontal="center" vertical="center"/>
    </xf>
    <xf numFmtId="164" fontId="43" fillId="0" borderId="54" xfId="0" applyNumberFormat="1" applyFont="1" applyBorder="1" applyAlignment="1">
      <alignment horizontal="center" vertical="center"/>
    </xf>
    <xf numFmtId="0" fontId="71" fillId="0" borderId="5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/>
    </xf>
    <xf numFmtId="0" fontId="37" fillId="5" borderId="7" xfId="0" applyFont="1" applyFill="1" applyBorder="1" applyAlignment="1">
      <alignment horizontal="center" vertical="center"/>
    </xf>
    <xf numFmtId="0" fontId="81" fillId="9" borderId="1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20" fillId="0" borderId="12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 wrapText="1"/>
    </xf>
    <xf numFmtId="0" fontId="81" fillId="0" borderId="13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108" fillId="0" borderId="12" xfId="0" applyFont="1" applyBorder="1" applyAlignment="1">
      <alignment horizontal="center" vertical="center"/>
    </xf>
    <xf numFmtId="0" fontId="71" fillId="0" borderId="12" xfId="42746" applyFont="1" applyBorder="1" applyAlignment="1">
      <alignment horizontal="center" vertical="center"/>
    </xf>
    <xf numFmtId="0" fontId="133" fillId="0" borderId="0" xfId="0" applyFont="1" applyAlignment="1">
      <alignment horizontal="center" vertical="center" wrapText="1"/>
    </xf>
    <xf numFmtId="0" fontId="81" fillId="0" borderId="8" xfId="0" applyFont="1" applyBorder="1" applyAlignment="1">
      <alignment horizontal="center" vertical="center"/>
    </xf>
    <xf numFmtId="0" fontId="108" fillId="0" borderId="18" xfId="0" applyFont="1" applyBorder="1" applyAlignment="1">
      <alignment horizontal="center" vertical="center"/>
    </xf>
    <xf numFmtId="0" fontId="134" fillId="0" borderId="6" xfId="0" applyFont="1" applyBorder="1" applyAlignment="1">
      <alignment horizontal="center" vertical="center"/>
    </xf>
    <xf numFmtId="0" fontId="81" fillId="0" borderId="20" xfId="0" applyFont="1" applyBorder="1" applyAlignment="1">
      <alignment horizontal="center" vertical="center"/>
    </xf>
    <xf numFmtId="0" fontId="134" fillId="0" borderId="2" xfId="0" applyFont="1" applyBorder="1" applyAlignment="1">
      <alignment horizontal="center" vertical="center"/>
    </xf>
    <xf numFmtId="0" fontId="134" fillId="0" borderId="18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8" borderId="14" xfId="0" applyFont="1" applyFill="1" applyBorder="1" applyAlignment="1">
      <alignment horizontal="center" vertical="center"/>
    </xf>
    <xf numFmtId="0" fontId="118" fillId="4" borderId="15" xfId="0" applyFont="1" applyFill="1" applyBorder="1" applyAlignment="1">
      <alignment horizontal="center" vertical="center"/>
    </xf>
    <xf numFmtId="0" fontId="117" fillId="8" borderId="15" xfId="0" applyFont="1" applyFill="1" applyBorder="1" applyAlignment="1">
      <alignment horizontal="center" vertical="center"/>
    </xf>
    <xf numFmtId="0" fontId="117" fillId="8" borderId="16" xfId="0" applyFont="1" applyFill="1" applyBorder="1" applyAlignment="1">
      <alignment horizontal="center" vertical="center"/>
    </xf>
    <xf numFmtId="0" fontId="49" fillId="4" borderId="56" xfId="0" applyFont="1" applyFill="1" applyBorder="1" applyAlignment="1">
      <alignment horizontal="center" vertical="center"/>
    </xf>
    <xf numFmtId="0" fontId="49" fillId="8" borderId="37" xfId="0" applyFont="1" applyFill="1" applyBorder="1" applyAlignment="1">
      <alignment horizontal="center" vertical="center"/>
    </xf>
    <xf numFmtId="0" fontId="4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67" fillId="4" borderId="57" xfId="0" applyFont="1" applyFill="1" applyBorder="1" applyAlignment="1">
      <alignment horizontal="center" vertical="center"/>
    </xf>
    <xf numFmtId="0" fontId="71" fillId="13" borderId="5" xfId="0" applyFont="1" applyFill="1" applyBorder="1" applyAlignment="1">
      <alignment horizontal="center" vertical="center"/>
    </xf>
    <xf numFmtId="0" fontId="71" fillId="13" borderId="19" xfId="0" applyFont="1" applyFill="1" applyBorder="1" applyAlignment="1">
      <alignment horizontal="center" vertical="center"/>
    </xf>
    <xf numFmtId="0" fontId="71" fillId="5" borderId="19" xfId="0" applyFont="1" applyFill="1" applyBorder="1" applyAlignment="1">
      <alignment horizontal="center" vertical="center"/>
    </xf>
    <xf numFmtId="0" fontId="71" fillId="0" borderId="46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0" fontId="49" fillId="4" borderId="33" xfId="0" applyFont="1" applyFill="1" applyBorder="1" applyAlignment="1">
      <alignment horizontal="center" vertical="center"/>
    </xf>
    <xf numFmtId="0" fontId="81" fillId="0" borderId="19" xfId="0" applyFont="1" applyBorder="1" applyAlignment="1">
      <alignment horizontal="center" vertical="center"/>
    </xf>
    <xf numFmtId="165" fontId="37" fillId="11" borderId="0" xfId="0" applyNumberFormat="1" applyFont="1" applyFill="1" applyAlignment="1">
      <alignment horizontal="center" vertical="center" wrapText="1"/>
    </xf>
    <xf numFmtId="0" fontId="71" fillId="5" borderId="22" xfId="0" applyFont="1" applyFill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56" fillId="0" borderId="57" xfId="0" applyFont="1" applyBorder="1" applyAlignment="1">
      <alignment horizontal="center" vertical="center"/>
    </xf>
    <xf numFmtId="0" fontId="71" fillId="13" borderId="8" xfId="0" applyFont="1" applyFill="1" applyBorder="1" applyAlignment="1">
      <alignment horizontal="center" vertical="center"/>
    </xf>
    <xf numFmtId="0" fontId="71" fillId="5" borderId="29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71" fillId="0" borderId="58" xfId="0" applyFont="1" applyBorder="1" applyAlignment="1">
      <alignment horizontal="center" vertical="center"/>
    </xf>
    <xf numFmtId="0" fontId="71" fillId="5" borderId="58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/>
    </xf>
    <xf numFmtId="0" fontId="71" fillId="0" borderId="31" xfId="0" applyFont="1" applyBorder="1" applyAlignment="1">
      <alignment horizontal="center" vertical="center"/>
    </xf>
    <xf numFmtId="0" fontId="37" fillId="14" borderId="7" xfId="0" applyFont="1" applyFill="1" applyBorder="1" applyAlignment="1">
      <alignment horizontal="center" vertical="center"/>
    </xf>
    <xf numFmtId="0" fontId="81" fillId="0" borderId="46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81" fillId="9" borderId="20" xfId="0" applyFont="1" applyFill="1" applyBorder="1" applyAlignment="1">
      <alignment horizontal="center" vertical="center"/>
    </xf>
    <xf numFmtId="0" fontId="71" fillId="9" borderId="7" xfId="0" applyFont="1" applyFill="1" applyBorder="1" applyAlignment="1">
      <alignment horizontal="center" vertical="center"/>
    </xf>
    <xf numFmtId="0" fontId="71" fillId="9" borderId="58" xfId="0" applyFont="1" applyFill="1" applyBorder="1" applyAlignment="1">
      <alignment horizontal="center" vertical="center"/>
    </xf>
    <xf numFmtId="0" fontId="123" fillId="0" borderId="7" xfId="0" applyFont="1" applyBorder="1" applyAlignment="1">
      <alignment horizontal="center" vertical="center"/>
    </xf>
    <xf numFmtId="0" fontId="134" fillId="0" borderId="58" xfId="0" applyFont="1" applyBorder="1" applyAlignment="1">
      <alignment horizontal="center" vertical="center"/>
    </xf>
    <xf numFmtId="0" fontId="60" fillId="9" borderId="2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6" fillId="7" borderId="13" xfId="0" applyFont="1" applyFill="1" applyBorder="1" applyAlignment="1">
      <alignment horizontal="center" vertical="center"/>
    </xf>
    <xf numFmtId="164" fontId="43" fillId="0" borderId="22" xfId="0" applyNumberFormat="1" applyFont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4" fillId="6" borderId="13" xfId="0" applyFont="1" applyFill="1" applyBorder="1" applyAlignment="1">
      <alignment horizontal="center" vertical="center"/>
    </xf>
    <xf numFmtId="0" fontId="37" fillId="14" borderId="12" xfId="0" applyFont="1" applyFill="1" applyBorder="1" applyAlignment="1">
      <alignment horizontal="center" vertical="center"/>
    </xf>
    <xf numFmtId="0" fontId="49" fillId="4" borderId="47" xfId="0" applyFont="1" applyFill="1" applyBorder="1" applyAlignment="1">
      <alignment horizontal="center" vertical="center"/>
    </xf>
    <xf numFmtId="0" fontId="71" fillId="13" borderId="41" xfId="0" applyFont="1" applyFill="1" applyBorder="1" applyAlignment="1">
      <alignment horizontal="center" vertical="center"/>
    </xf>
    <xf numFmtId="0" fontId="71" fillId="10" borderId="18" xfId="0" applyFont="1" applyFill="1" applyBorder="1" applyAlignment="1">
      <alignment horizontal="center" vertical="center"/>
    </xf>
    <xf numFmtId="0" fontId="37" fillId="14" borderId="1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 wrapText="1"/>
    </xf>
    <xf numFmtId="0" fontId="71" fillId="13" borderId="24" xfId="0" applyFont="1" applyFill="1" applyBorder="1" applyAlignment="1">
      <alignment horizontal="center" vertical="center"/>
    </xf>
    <xf numFmtId="0" fontId="134" fillId="0" borderId="8" xfId="0" applyFont="1" applyBorder="1" applyAlignment="1">
      <alignment horizontal="center" vertical="center"/>
    </xf>
    <xf numFmtId="0" fontId="134" fillId="0" borderId="13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9" borderId="2" xfId="0" applyFont="1" applyFill="1" applyBorder="1" applyAlignment="1">
      <alignment horizontal="center" vertical="center"/>
    </xf>
    <xf numFmtId="0" fontId="81" fillId="9" borderId="18" xfId="0" applyFont="1" applyFill="1" applyBorder="1" applyAlignment="1">
      <alignment horizontal="center" vertical="center"/>
    </xf>
    <xf numFmtId="0" fontId="81" fillId="9" borderId="6" xfId="0" applyFont="1" applyFill="1" applyBorder="1" applyAlignment="1">
      <alignment horizontal="center" vertical="center"/>
    </xf>
    <xf numFmtId="0" fontId="71" fillId="9" borderId="18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 wrapText="1"/>
    </xf>
    <xf numFmtId="0" fontId="134" fillId="9" borderId="1" xfId="0" applyFont="1" applyFill="1" applyBorder="1" applyAlignment="1">
      <alignment horizontal="center" vertical="center"/>
    </xf>
    <xf numFmtId="0" fontId="134" fillId="9" borderId="12" xfId="0" applyFont="1" applyFill="1" applyBorder="1" applyAlignment="1">
      <alignment horizontal="center" vertical="center"/>
    </xf>
    <xf numFmtId="0" fontId="117" fillId="8" borderId="17" xfId="0" applyFont="1" applyFill="1" applyBorder="1" applyAlignment="1">
      <alignment horizontal="center" vertical="center"/>
    </xf>
    <xf numFmtId="0" fontId="123" fillId="19" borderId="1" xfId="0" applyFont="1" applyFill="1" applyBorder="1" applyAlignment="1">
      <alignment horizontal="center" vertical="center"/>
    </xf>
    <xf numFmtId="0" fontId="37" fillId="20" borderId="1" xfId="0" applyFont="1" applyFill="1" applyBorder="1" applyAlignment="1">
      <alignment horizontal="center" vertical="center"/>
    </xf>
    <xf numFmtId="0" fontId="123" fillId="20" borderId="1" xfId="0" applyFont="1" applyFill="1" applyBorder="1" applyAlignment="1">
      <alignment horizontal="center" vertical="center"/>
    </xf>
    <xf numFmtId="0" fontId="71" fillId="20" borderId="1" xfId="0" applyFont="1" applyFill="1" applyBorder="1" applyAlignment="1">
      <alignment horizontal="center" vertical="center"/>
    </xf>
    <xf numFmtId="0" fontId="134" fillId="20" borderId="1" xfId="0" applyFont="1" applyFill="1" applyBorder="1" applyAlignment="1">
      <alignment horizontal="center" vertical="center"/>
    </xf>
    <xf numFmtId="0" fontId="81" fillId="20" borderId="1" xfId="0" applyFont="1" applyFill="1" applyBorder="1" applyAlignment="1">
      <alignment horizontal="center" vertical="center"/>
    </xf>
    <xf numFmtId="0" fontId="81" fillId="13" borderId="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147" fillId="0" borderId="0" xfId="0" applyFont="1" applyAlignment="1">
      <alignment horizontal="center" vertical="center"/>
    </xf>
    <xf numFmtId="0" fontId="148" fillId="0" borderId="6" xfId="0" applyFont="1" applyBorder="1" applyAlignment="1">
      <alignment horizontal="center" vertical="center"/>
    </xf>
    <xf numFmtId="0" fontId="37" fillId="6" borderId="8" xfId="0" applyFont="1" applyFill="1" applyBorder="1" applyAlignment="1">
      <alignment horizontal="center" vertical="center"/>
    </xf>
    <xf numFmtId="0" fontId="37" fillId="6" borderId="6" xfId="0" applyFont="1" applyFill="1" applyBorder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125" fillId="0" borderId="23" xfId="0" applyFont="1" applyBorder="1" applyAlignment="1">
      <alignment horizontal="center" vertical="center" wrapText="1"/>
    </xf>
    <xf numFmtId="0" fontId="125" fillId="0" borderId="24" xfId="0" applyFont="1" applyBorder="1" applyAlignment="1">
      <alignment horizontal="center" vertical="center" wrapText="1"/>
    </xf>
    <xf numFmtId="0" fontId="125" fillId="0" borderId="61" xfId="0" applyFont="1" applyBorder="1" applyAlignment="1">
      <alignment horizontal="center" vertical="center" wrapText="1"/>
    </xf>
    <xf numFmtId="0" fontId="150" fillId="9" borderId="26" xfId="0" applyFont="1" applyFill="1" applyBorder="1" applyAlignment="1">
      <alignment horizontal="center" vertical="center" wrapText="1"/>
    </xf>
    <xf numFmtId="0" fontId="49" fillId="4" borderId="38" xfId="0" applyFont="1" applyFill="1" applyBorder="1" applyAlignment="1">
      <alignment horizontal="center" vertical="center"/>
    </xf>
    <xf numFmtId="0" fontId="49" fillId="8" borderId="39" xfId="0" applyFont="1" applyFill="1" applyBorder="1" applyAlignment="1">
      <alignment horizontal="center" vertical="center"/>
    </xf>
    <xf numFmtId="0" fontId="37" fillId="14" borderId="2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49" fillId="4" borderId="39" xfId="0" applyFont="1" applyFill="1" applyBorder="1" applyAlignment="1">
      <alignment horizontal="center" vertical="center"/>
    </xf>
    <xf numFmtId="0" fontId="71" fillId="15" borderId="2" xfId="0" applyFont="1" applyFill="1" applyBorder="1" applyAlignment="1">
      <alignment horizontal="center" vertical="center"/>
    </xf>
    <xf numFmtId="0" fontId="67" fillId="4" borderId="39" xfId="0" applyFont="1" applyFill="1" applyBorder="1" applyAlignment="1">
      <alignment horizontal="center" vertical="center"/>
    </xf>
    <xf numFmtId="0" fontId="71" fillId="10" borderId="2" xfId="0" applyFont="1" applyFill="1" applyBorder="1" applyAlignment="1">
      <alignment horizontal="center" vertical="center"/>
    </xf>
    <xf numFmtId="0" fontId="35" fillId="10" borderId="0" xfId="0" applyFont="1" applyFill="1" applyAlignment="1">
      <alignment horizontal="center" vertical="center" wrapText="1"/>
    </xf>
    <xf numFmtId="0" fontId="71" fillId="10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0" fontId="49" fillId="4" borderId="62" xfId="0" applyFont="1" applyFill="1" applyBorder="1" applyAlignment="1">
      <alignment horizontal="center" vertical="center"/>
    </xf>
    <xf numFmtId="0" fontId="71" fillId="9" borderId="11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45" fillId="4" borderId="38" xfId="0" applyFont="1" applyFill="1" applyBorder="1" applyAlignment="1">
      <alignment horizontal="center" vertical="center"/>
    </xf>
    <xf numFmtId="0" fontId="71" fillId="0" borderId="29" xfId="0" applyFont="1" applyBorder="1" applyAlignment="1">
      <alignment horizontal="center" vertical="center"/>
    </xf>
    <xf numFmtId="0" fontId="59" fillId="4" borderId="39" xfId="0" applyFont="1" applyFill="1" applyBorder="1" applyAlignment="1">
      <alignment horizontal="center" vertical="center"/>
    </xf>
    <xf numFmtId="0" fontId="45" fillId="8" borderId="39" xfId="0" applyFont="1" applyFill="1" applyBorder="1" applyAlignment="1">
      <alignment horizontal="center" vertical="center"/>
    </xf>
    <xf numFmtId="0" fontId="45" fillId="4" borderId="39" xfId="0" applyFont="1" applyFill="1" applyBorder="1" applyAlignment="1">
      <alignment horizontal="center" vertical="center"/>
    </xf>
    <xf numFmtId="0" fontId="59" fillId="8" borderId="3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9" fillId="8" borderId="62" xfId="0" applyFont="1" applyFill="1" applyBorder="1" applyAlignment="1">
      <alignment horizontal="center" vertical="center"/>
    </xf>
    <xf numFmtId="0" fontId="82" fillId="4" borderId="39" xfId="0" applyFont="1" applyFill="1" applyBorder="1" applyAlignment="1">
      <alignment horizontal="center" vertical="center"/>
    </xf>
    <xf numFmtId="0" fontId="45" fillId="4" borderId="62" xfId="0" applyFont="1" applyFill="1" applyBorder="1" applyAlignment="1">
      <alignment horizontal="center" vertical="center"/>
    </xf>
    <xf numFmtId="0" fontId="38" fillId="8" borderId="38" xfId="0" applyFont="1" applyFill="1" applyBorder="1" applyAlignment="1">
      <alignment horizontal="center" vertical="center"/>
    </xf>
    <xf numFmtId="0" fontId="38" fillId="8" borderId="39" xfId="0" applyFont="1" applyFill="1" applyBorder="1" applyAlignment="1">
      <alignment horizontal="center" vertical="center"/>
    </xf>
    <xf numFmtId="0" fontId="38" fillId="8" borderId="40" xfId="0" applyFont="1" applyFill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71" fillId="9" borderId="37" xfId="0" applyFont="1" applyFill="1" applyBorder="1" applyAlignment="1">
      <alignment horizontal="center" vertical="center"/>
    </xf>
    <xf numFmtId="0" fontId="71" fillId="9" borderId="28" xfId="0" applyFont="1" applyFill="1" applyBorder="1" applyAlignment="1">
      <alignment horizontal="center" vertical="center"/>
    </xf>
    <xf numFmtId="0" fontId="71" fillId="5" borderId="5" xfId="0" applyFont="1" applyFill="1" applyBorder="1" applyAlignment="1">
      <alignment horizontal="center" vertical="center"/>
    </xf>
    <xf numFmtId="0" fontId="71" fillId="5" borderId="46" xfId="0" applyFont="1" applyFill="1" applyBorder="1" applyAlignment="1">
      <alignment horizontal="center" vertical="center"/>
    </xf>
    <xf numFmtId="0" fontId="71" fillId="0" borderId="46" xfId="42746" applyFont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71" fillId="21" borderId="18" xfId="0" applyFont="1" applyFill="1" applyBorder="1" applyAlignment="1">
      <alignment horizontal="center" vertical="center"/>
    </xf>
    <xf numFmtId="0" fontId="71" fillId="21" borderId="1" xfId="0" applyFont="1" applyFill="1" applyBorder="1" applyAlignment="1">
      <alignment horizontal="center" vertical="center"/>
    </xf>
    <xf numFmtId="0" fontId="69" fillId="0" borderId="61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164" fontId="71" fillId="17" borderId="36" xfId="0" applyNumberFormat="1" applyFont="1" applyFill="1" applyBorder="1" applyAlignment="1">
      <alignment horizontal="center" vertical="center"/>
    </xf>
    <xf numFmtId="0" fontId="134" fillId="0" borderId="10" xfId="0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134" fillId="0" borderId="5" xfId="0" applyFont="1" applyBorder="1" applyAlignment="1">
      <alignment horizontal="center" vertical="center"/>
    </xf>
    <xf numFmtId="0" fontId="134" fillId="0" borderId="19" xfId="0" applyFont="1" applyBorder="1" applyAlignment="1">
      <alignment horizontal="center" vertical="center"/>
    </xf>
    <xf numFmtId="0" fontId="157" fillId="14" borderId="19" xfId="0" applyFont="1" applyFill="1" applyBorder="1" applyAlignment="1">
      <alignment horizontal="center" vertical="center"/>
    </xf>
    <xf numFmtId="0" fontId="71" fillId="9" borderId="10" xfId="0" applyFont="1" applyFill="1" applyBorder="1" applyAlignment="1">
      <alignment horizontal="center" vertical="center"/>
    </xf>
    <xf numFmtId="0" fontId="71" fillId="0" borderId="4" xfId="0" applyFont="1" applyBorder="1" applyAlignment="1">
      <alignment horizontal="center" vertical="center"/>
    </xf>
    <xf numFmtId="0" fontId="134" fillId="0" borderId="3" xfId="0" applyFont="1" applyBorder="1" applyAlignment="1">
      <alignment horizontal="center" vertical="center"/>
    </xf>
    <xf numFmtId="0" fontId="71" fillId="9" borderId="3" xfId="0" applyFont="1" applyFill="1" applyBorder="1" applyAlignment="1">
      <alignment horizontal="center" vertical="center"/>
    </xf>
    <xf numFmtId="0" fontId="134" fillId="0" borderId="21" xfId="0" applyFont="1" applyBorder="1" applyAlignment="1">
      <alignment horizontal="center" vertical="center"/>
    </xf>
    <xf numFmtId="0" fontId="37" fillId="10" borderId="20" xfId="0" applyFont="1" applyFill="1" applyBorder="1" applyAlignment="1">
      <alignment horizontal="center" vertical="center"/>
    </xf>
    <xf numFmtId="0" fontId="71" fillId="0" borderId="20" xfId="0" applyFont="1" applyBorder="1" applyAlignment="1">
      <alignment horizontal="center" vertical="center"/>
    </xf>
    <xf numFmtId="0" fontId="71" fillId="13" borderId="53" xfId="0" applyFont="1" applyFill="1" applyBorder="1" applyAlignment="1">
      <alignment horizontal="center" vertical="center"/>
    </xf>
    <xf numFmtId="0" fontId="134" fillId="9" borderId="3" xfId="0" applyFont="1" applyFill="1" applyBorder="1" applyAlignment="1">
      <alignment horizontal="center" vertical="center"/>
    </xf>
    <xf numFmtId="0" fontId="45" fillId="4" borderId="47" xfId="0" applyFont="1" applyFill="1" applyBorder="1" applyAlignment="1">
      <alignment horizontal="center" vertical="center"/>
    </xf>
    <xf numFmtId="0" fontId="71" fillId="5" borderId="54" xfId="0" applyFont="1" applyFill="1" applyBorder="1" applyAlignment="1">
      <alignment horizontal="center" vertical="center"/>
    </xf>
    <xf numFmtId="0" fontId="71" fillId="14" borderId="2" xfId="0" applyFont="1" applyFill="1" applyBorder="1" applyAlignment="1">
      <alignment horizontal="center" vertical="center"/>
    </xf>
    <xf numFmtId="0" fontId="71" fillId="14" borderId="12" xfId="0" applyFont="1" applyFill="1" applyBorder="1" applyAlignment="1">
      <alignment horizontal="center" vertical="center"/>
    </xf>
    <xf numFmtId="0" fontId="71" fillId="14" borderId="10" xfId="0" applyFont="1" applyFill="1" applyBorder="1" applyAlignment="1">
      <alignment horizontal="center" vertical="center"/>
    </xf>
    <xf numFmtId="0" fontId="71" fillId="14" borderId="18" xfId="0" applyFont="1" applyFill="1" applyBorder="1" applyAlignment="1">
      <alignment horizontal="center" vertical="center"/>
    </xf>
    <xf numFmtId="0" fontId="133" fillId="0" borderId="1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134" fillId="10" borderId="1" xfId="0" applyFont="1" applyFill="1" applyBorder="1" applyAlignment="1">
      <alignment horizontal="center" vertical="center"/>
    </xf>
    <xf numFmtId="0" fontId="134" fillId="0" borderId="11" xfId="0" applyFont="1" applyBorder="1" applyAlignment="1">
      <alignment horizontal="center" vertical="center"/>
    </xf>
    <xf numFmtId="0" fontId="134" fillId="9" borderId="18" xfId="0" applyFont="1" applyFill="1" applyBorder="1" applyAlignment="1">
      <alignment horizontal="center" vertical="center"/>
    </xf>
    <xf numFmtId="0" fontId="127" fillId="16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2" fillId="0" borderId="59" xfId="0" applyFont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51" fillId="0" borderId="6" xfId="0" applyFont="1" applyBorder="1" applyAlignment="1">
      <alignment horizontal="center" vertical="center" shrinkToFit="1"/>
    </xf>
    <xf numFmtId="0" fontId="51" fillId="0" borderId="7" xfId="0" applyFont="1" applyBorder="1" applyAlignment="1">
      <alignment horizontal="center" vertical="center" shrinkToFit="1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3" fillId="0" borderId="0" xfId="0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2" fillId="0" borderId="49" xfId="0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146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5" fontId="147" fillId="0" borderId="0" xfId="0" applyNumberFormat="1" applyFont="1" applyAlignment="1">
      <alignment horizontal="center" vertical="center"/>
    </xf>
    <xf numFmtId="0" fontId="147" fillId="0" borderId="0" xfId="0" applyFont="1" applyAlignment="1">
      <alignment horizontal="center" vertical="center"/>
    </xf>
    <xf numFmtId="0" fontId="40" fillId="0" borderId="4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2" fillId="0" borderId="14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72" fillId="0" borderId="60" xfId="0" applyFont="1" applyBorder="1" applyAlignment="1">
      <alignment horizontal="center" vertical="center"/>
    </xf>
    <xf numFmtId="0" fontId="72" fillId="0" borderId="36" xfId="0" applyFont="1" applyBorder="1" applyAlignment="1">
      <alignment horizontal="center" vertical="center"/>
    </xf>
    <xf numFmtId="0" fontId="61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40" fillId="0" borderId="55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1478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00FF"/>
      <color rgb="FFFF6600"/>
      <color rgb="FF00FF00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AAC4E-8FE0-4BB0-8A91-0C1C2E963726}">
  <sheetPr>
    <pageSetUpPr fitToPage="1"/>
  </sheetPr>
  <dimension ref="A1:HQ12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A5" sqref="AA5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38" width="6.109375" style="10" customWidth="1"/>
    <col min="39" max="39" width="6" style="10" customWidth="1"/>
    <col min="40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46" width="9" style="10" customWidth="1"/>
    <col min="47" max="49" width="9" style="10"/>
    <col min="50" max="232" width="9" style="10" customWidth="1"/>
    <col min="233" max="233" width="7.109375" style="10" customWidth="1"/>
    <col min="234" max="16384" width="9" style="10"/>
  </cols>
  <sheetData>
    <row r="1" spans="1:225" ht="24.6" customHeight="1" thickBot="1">
      <c r="A1" s="8"/>
      <c r="B1" s="20" t="s">
        <v>188</v>
      </c>
      <c r="C1" s="8"/>
      <c r="D1" s="8"/>
      <c r="E1" s="8"/>
      <c r="F1" s="8"/>
      <c r="G1" s="8"/>
      <c r="H1" s="8"/>
      <c r="I1" s="9">
        <v>9</v>
      </c>
      <c r="J1" s="82"/>
      <c r="K1" s="551" t="str">
        <f>"TPKC剩餘人力："&amp;AQ60&amp;" / NK剩餘人力："&amp;AR60&amp;" /  N班人力："&amp;AQ54</f>
        <v>TPKC剩餘人力：0 / NK剩餘人力：0 /  N班人力：108</v>
      </c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2"/>
      <c r="AJ1" s="552"/>
      <c r="AK1" s="552"/>
      <c r="AL1" s="552"/>
      <c r="AM1" s="552"/>
      <c r="AN1" s="553"/>
      <c r="AQ1" s="10"/>
      <c r="AR1" s="3"/>
    </row>
    <row r="2" spans="1:225" ht="23.25" customHeight="1" thickBot="1">
      <c r="A2" s="558">
        <v>1</v>
      </c>
      <c r="B2" s="560">
        <v>2</v>
      </c>
      <c r="C2" s="560">
        <v>3</v>
      </c>
      <c r="D2" s="562" t="s">
        <v>189</v>
      </c>
      <c r="E2" s="564" t="s">
        <v>190</v>
      </c>
      <c r="F2" s="38" t="s">
        <v>191</v>
      </c>
      <c r="G2" s="38" t="s">
        <v>192</v>
      </c>
      <c r="H2" s="38" t="s">
        <v>193</v>
      </c>
      <c r="I2" s="554" t="s">
        <v>194</v>
      </c>
      <c r="J2" s="556" t="s">
        <v>235</v>
      </c>
      <c r="K2" s="437" t="s">
        <v>199</v>
      </c>
      <c r="L2" s="47" t="s">
        <v>200</v>
      </c>
      <c r="M2" s="47" t="s">
        <v>201</v>
      </c>
      <c r="N2" s="47" t="s">
        <v>202</v>
      </c>
      <c r="O2" s="48" t="s">
        <v>196</v>
      </c>
      <c r="P2" s="49" t="s">
        <v>197</v>
      </c>
      <c r="Q2" s="49" t="s">
        <v>198</v>
      </c>
      <c r="R2" s="44" t="s">
        <v>199</v>
      </c>
      <c r="S2" s="44" t="s">
        <v>200</v>
      </c>
      <c r="T2" s="44" t="s">
        <v>201</v>
      </c>
      <c r="U2" s="44" t="s">
        <v>202</v>
      </c>
      <c r="V2" s="45" t="s">
        <v>196</v>
      </c>
      <c r="W2" s="46" t="s">
        <v>197</v>
      </c>
      <c r="X2" s="46" t="s">
        <v>198</v>
      </c>
      <c r="Y2" s="47" t="s">
        <v>199</v>
      </c>
      <c r="Z2" s="47" t="s">
        <v>200</v>
      </c>
      <c r="AA2" s="47" t="s">
        <v>201</v>
      </c>
      <c r="AB2" s="47" t="s">
        <v>202</v>
      </c>
      <c r="AC2" s="48" t="s">
        <v>196</v>
      </c>
      <c r="AD2" s="49" t="s">
        <v>197</v>
      </c>
      <c r="AE2" s="49" t="s">
        <v>198</v>
      </c>
      <c r="AF2" s="44" t="s">
        <v>199</v>
      </c>
      <c r="AG2" s="44" t="s">
        <v>200</v>
      </c>
      <c r="AH2" s="44" t="s">
        <v>201</v>
      </c>
      <c r="AI2" s="44" t="s">
        <v>202</v>
      </c>
      <c r="AJ2" s="45" t="s">
        <v>196</v>
      </c>
      <c r="AK2" s="46" t="s">
        <v>197</v>
      </c>
      <c r="AL2" s="46" t="s">
        <v>198</v>
      </c>
      <c r="AM2" s="47" t="s">
        <v>199</v>
      </c>
      <c r="AN2" s="309" t="s">
        <v>200</v>
      </c>
      <c r="AQ2" s="10"/>
      <c r="AU2" s="549" t="s">
        <v>124</v>
      </c>
      <c r="AV2" s="550"/>
      <c r="AW2" s="550"/>
    </row>
    <row r="3" spans="1:225" ht="24.6" customHeight="1" thickBot="1">
      <c r="A3" s="559"/>
      <c r="B3" s="561"/>
      <c r="C3" s="561"/>
      <c r="D3" s="563"/>
      <c r="E3" s="565"/>
      <c r="F3" s="39" t="s">
        <v>203</v>
      </c>
      <c r="G3" s="39" t="s">
        <v>204</v>
      </c>
      <c r="H3" s="40" t="s">
        <v>205</v>
      </c>
      <c r="I3" s="555"/>
      <c r="J3" s="557"/>
      <c r="K3" s="377">
        <v>1</v>
      </c>
      <c r="L3" s="7">
        <v>2</v>
      </c>
      <c r="M3" s="7">
        <v>3</v>
      </c>
      <c r="N3" s="7">
        <v>4</v>
      </c>
      <c r="O3" s="7">
        <v>5</v>
      </c>
      <c r="P3" s="378">
        <v>6</v>
      </c>
      <c r="Q3" s="378">
        <v>7</v>
      </c>
      <c r="R3" s="7">
        <v>8</v>
      </c>
      <c r="S3" s="7">
        <v>9</v>
      </c>
      <c r="T3" s="7">
        <v>10</v>
      </c>
      <c r="U3" s="7">
        <v>11</v>
      </c>
      <c r="V3" s="7">
        <v>12</v>
      </c>
      <c r="W3" s="378">
        <v>13</v>
      </c>
      <c r="X3" s="378">
        <v>14</v>
      </c>
      <c r="Y3" s="7">
        <v>15</v>
      </c>
      <c r="Z3" s="7">
        <v>16</v>
      </c>
      <c r="AA3" s="7">
        <v>17</v>
      </c>
      <c r="AB3" s="7">
        <v>18</v>
      </c>
      <c r="AC3" s="7">
        <v>19</v>
      </c>
      <c r="AD3" s="378">
        <v>20</v>
      </c>
      <c r="AE3" s="378">
        <v>21</v>
      </c>
      <c r="AF3" s="7">
        <v>22</v>
      </c>
      <c r="AG3" s="7">
        <v>23</v>
      </c>
      <c r="AH3" s="7">
        <v>24</v>
      </c>
      <c r="AI3" s="7">
        <v>25</v>
      </c>
      <c r="AJ3" s="7">
        <v>26</v>
      </c>
      <c r="AK3" s="378">
        <v>27</v>
      </c>
      <c r="AL3" s="378">
        <v>28</v>
      </c>
      <c r="AM3" s="378">
        <v>29</v>
      </c>
      <c r="AN3" s="62">
        <v>30</v>
      </c>
      <c r="AO3" s="53" t="s">
        <v>206</v>
      </c>
      <c r="AP3" s="53" t="s">
        <v>207</v>
      </c>
      <c r="AQ3" s="54" t="s">
        <v>208</v>
      </c>
      <c r="AR3" s="520" t="s">
        <v>194</v>
      </c>
      <c r="AS3" s="56" t="s">
        <v>209</v>
      </c>
      <c r="AU3" s="354" t="s">
        <v>125</v>
      </c>
      <c r="AV3" s="354" t="s">
        <v>152</v>
      </c>
      <c r="AW3" s="354" t="s">
        <v>153</v>
      </c>
    </row>
    <row r="4" spans="1:225" ht="25.5" customHeight="1">
      <c r="A4" s="28">
        <f>COUNTIF(K4:AN4,1)+COUNTIF(K4:AN4,"早")+COUNTIF(K4:AN4,"M1")+COUNTIF(K4:AN4,"T早")+COUNTIF(K4:AN4,"日")</f>
        <v>5</v>
      </c>
      <c r="B4" s="29">
        <f t="shared" ref="B4:B25" si="0">COUNTIF(K4:AN4,2)+COUNTIF(K4:AN4,"中")+COUNTIF(K4:AN4,"M2")+COUNTIF(K4:AN4,"T中")+COUNTIF(K4:AN4,"小夜")</f>
        <v>0</v>
      </c>
      <c r="C4" s="30">
        <f t="shared" ref="C4:C25" si="1">COUNTIF(K4:AN4,3)+COUNTIF(K4:AN4,"晚")+COUNTIF(K4:AN4,"大夜")</f>
        <v>15</v>
      </c>
      <c r="D4" s="29">
        <f t="shared" ref="D4:D25" si="2">COUNTIF(K4:AN4,"N")+COUNTIF(K4:AN4,"N8")</f>
        <v>0</v>
      </c>
      <c r="E4" s="31">
        <f t="shared" ref="E4:E25" si="3">COUNTIF(K4:AN4,"S")</f>
        <v>1</v>
      </c>
      <c r="F4" s="31">
        <f t="shared" ref="F4:F25" si="4">COUNTIF(K4:AN4,"X")</f>
        <v>4</v>
      </c>
      <c r="G4" s="31">
        <f t="shared" ref="G4:G25" si="5">COUNTIF(K4:AN4,"Y")</f>
        <v>4</v>
      </c>
      <c r="H4" s="31">
        <f t="shared" ref="H4:H25" si="6">COUNTIF(K4:AN4,"Z")</f>
        <v>1</v>
      </c>
      <c r="I4" s="310">
        <f t="shared" ref="I4:I41" si="7">SUM(A4:H4)</f>
        <v>30</v>
      </c>
      <c r="J4" s="311" t="s">
        <v>210</v>
      </c>
      <c r="K4" s="324" t="s">
        <v>8</v>
      </c>
      <c r="L4" s="103">
        <v>1</v>
      </c>
      <c r="M4" s="103">
        <v>1</v>
      </c>
      <c r="N4" s="103">
        <v>1</v>
      </c>
      <c r="O4" s="157" t="s">
        <v>102</v>
      </c>
      <c r="P4" s="97" t="s">
        <v>103</v>
      </c>
      <c r="Q4" s="97" t="s">
        <v>8</v>
      </c>
      <c r="R4" s="103">
        <v>1</v>
      </c>
      <c r="S4" s="103">
        <v>1</v>
      </c>
      <c r="T4" s="103" t="s">
        <v>8</v>
      </c>
      <c r="U4" s="123">
        <v>3</v>
      </c>
      <c r="V4" s="123">
        <v>3</v>
      </c>
      <c r="W4" s="123">
        <v>3</v>
      </c>
      <c r="X4" s="123">
        <v>3</v>
      </c>
      <c r="Y4" s="123">
        <v>3</v>
      </c>
      <c r="Z4" s="103" t="s">
        <v>102</v>
      </c>
      <c r="AA4" s="123">
        <v>3</v>
      </c>
      <c r="AB4" s="123">
        <v>3</v>
      </c>
      <c r="AC4" s="97" t="s">
        <v>102</v>
      </c>
      <c r="AD4" s="157" t="s">
        <v>94</v>
      </c>
      <c r="AE4" s="97" t="s">
        <v>8</v>
      </c>
      <c r="AF4" s="103">
        <v>3</v>
      </c>
      <c r="AG4" s="242" t="s">
        <v>3</v>
      </c>
      <c r="AH4" s="242" t="s">
        <v>3</v>
      </c>
      <c r="AI4" s="242" t="s">
        <v>3</v>
      </c>
      <c r="AJ4" s="455" t="s">
        <v>3</v>
      </c>
      <c r="AK4" s="103" t="s">
        <v>102</v>
      </c>
      <c r="AL4" s="123">
        <v>3</v>
      </c>
      <c r="AM4" s="123">
        <v>3</v>
      </c>
      <c r="AN4" s="215">
        <v>3</v>
      </c>
      <c r="AO4" s="66">
        <v>0</v>
      </c>
      <c r="AP4" s="51">
        <f t="shared" ref="AP4:AP47" si="8">$F4+$G4+H4-$I$1</f>
        <v>0</v>
      </c>
      <c r="AQ4" s="51">
        <v>0</v>
      </c>
      <c r="AR4" s="281">
        <f>SUM(AO4:AQ4)</f>
        <v>0</v>
      </c>
      <c r="AS4" s="73" t="s">
        <v>212</v>
      </c>
      <c r="AU4" s="10" cm="1">
        <f t="array" ref="AU4">SUMPRODUCT(COUNTIF(P4:Q4,{"X";"Y";"Z";"S"}))+SUMPRODUCT(COUNTIF(W4:X4,{"X";"Y";"Z";"S"}))+SUMPRODUCT(COUNTIF(AD4:AE4,{"X";"Y";"Z";"S"}))+SUMPRODUCT(COUNTIF(AK4:AL4,{"X";"Y";"Z";"S"}))-5</f>
        <v>0</v>
      </c>
      <c r="AV4" s="10">
        <v>3</v>
      </c>
      <c r="AW4" s="10">
        <f t="shared" ref="AW4" si="9">AU4+AV4</f>
        <v>3</v>
      </c>
    </row>
    <row r="5" spans="1:225" ht="25.5" customHeight="1">
      <c r="A5" s="5">
        <f t="shared" ref="A5:A25" si="10">COUNTIF(K5:AN5,1)+COUNTIF(K5:AN5,"早")+COUNTIF(K5:AN5,"M1")+COUNTIF(K5:AN5,"T早")+COUNTIF(K5:AN5,"日")</f>
        <v>5</v>
      </c>
      <c r="B5" s="2">
        <f t="shared" si="0"/>
        <v>1</v>
      </c>
      <c r="C5" s="6">
        <f t="shared" si="1"/>
        <v>14</v>
      </c>
      <c r="D5" s="2">
        <f t="shared" si="2"/>
        <v>0</v>
      </c>
      <c r="E5" s="1">
        <f t="shared" si="3"/>
        <v>1</v>
      </c>
      <c r="F5" s="1">
        <f t="shared" si="4"/>
        <v>4</v>
      </c>
      <c r="G5" s="1">
        <f t="shared" si="5"/>
        <v>4</v>
      </c>
      <c r="H5" s="1">
        <f t="shared" si="6"/>
        <v>1</v>
      </c>
      <c r="I5" s="313">
        <f t="shared" si="7"/>
        <v>30</v>
      </c>
      <c r="J5" s="314" t="s">
        <v>12</v>
      </c>
      <c r="K5" s="359">
        <v>3</v>
      </c>
      <c r="L5" s="134">
        <v>3</v>
      </c>
      <c r="M5" s="176">
        <v>3</v>
      </c>
      <c r="N5" s="176">
        <v>3</v>
      </c>
      <c r="O5" s="153" t="s">
        <v>102</v>
      </c>
      <c r="P5" s="108" t="s">
        <v>3</v>
      </c>
      <c r="Q5" s="108" t="s">
        <v>3</v>
      </c>
      <c r="R5" s="108" t="s">
        <v>3</v>
      </c>
      <c r="S5" s="104">
        <v>3</v>
      </c>
      <c r="T5" s="104">
        <v>3</v>
      </c>
      <c r="U5" s="104" t="s">
        <v>8</v>
      </c>
      <c r="V5" s="176">
        <v>1</v>
      </c>
      <c r="W5" s="64" t="s">
        <v>102</v>
      </c>
      <c r="X5" s="64" t="s">
        <v>8</v>
      </c>
      <c r="Y5" s="104" t="s">
        <v>8</v>
      </c>
      <c r="Z5" s="383" t="s">
        <v>1</v>
      </c>
      <c r="AA5" s="383" t="s">
        <v>1</v>
      </c>
      <c r="AB5" s="104">
        <v>1</v>
      </c>
      <c r="AC5" s="176">
        <v>2</v>
      </c>
      <c r="AD5" s="104" t="s">
        <v>102</v>
      </c>
      <c r="AE5" s="176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102</v>
      </c>
      <c r="AK5" s="153" t="s">
        <v>190</v>
      </c>
      <c r="AL5" s="64" t="s">
        <v>103</v>
      </c>
      <c r="AM5" s="153" t="s">
        <v>8</v>
      </c>
      <c r="AN5" s="451" t="s">
        <v>1</v>
      </c>
      <c r="AO5" s="63">
        <v>0</v>
      </c>
      <c r="AP5" s="50">
        <f t="shared" si="8"/>
        <v>0</v>
      </c>
      <c r="AQ5" s="50">
        <v>0</v>
      </c>
      <c r="AR5" s="276">
        <f t="shared" ref="AR5:AR47" si="11">SUM(AO5:AQ5)</f>
        <v>0</v>
      </c>
      <c r="AS5" s="74" t="s">
        <v>211</v>
      </c>
    </row>
    <row r="6" spans="1:225" ht="25.5" customHeight="1">
      <c r="A6" s="5">
        <f t="shared" si="10"/>
        <v>5</v>
      </c>
      <c r="B6" s="2">
        <f t="shared" si="0"/>
        <v>1</v>
      </c>
      <c r="C6" s="6">
        <f t="shared" si="1"/>
        <v>0</v>
      </c>
      <c r="D6" s="2">
        <f t="shared" si="2"/>
        <v>14</v>
      </c>
      <c r="E6" s="1">
        <f t="shared" si="3"/>
        <v>1</v>
      </c>
      <c r="F6" s="1">
        <f t="shared" si="4"/>
        <v>4</v>
      </c>
      <c r="G6" s="1">
        <f t="shared" si="5"/>
        <v>4</v>
      </c>
      <c r="H6" s="1">
        <f t="shared" si="6"/>
        <v>1</v>
      </c>
      <c r="I6" s="313">
        <f t="shared" si="7"/>
        <v>30</v>
      </c>
      <c r="J6" s="316" t="s">
        <v>213</v>
      </c>
      <c r="K6" s="359">
        <v>1</v>
      </c>
      <c r="L6" s="104" t="s">
        <v>61</v>
      </c>
      <c r="M6" s="104" t="s">
        <v>61</v>
      </c>
      <c r="N6" s="104" t="s">
        <v>102</v>
      </c>
      <c r="O6" s="383" t="s">
        <v>1</v>
      </c>
      <c r="P6" s="176">
        <v>1</v>
      </c>
      <c r="Q6" s="176">
        <v>1</v>
      </c>
      <c r="R6" s="317" t="s">
        <v>61</v>
      </c>
      <c r="S6" s="317" t="s">
        <v>61</v>
      </c>
      <c r="T6" s="317" t="s">
        <v>61</v>
      </c>
      <c r="U6" s="104" t="s">
        <v>102</v>
      </c>
      <c r="V6" s="104" t="s">
        <v>8</v>
      </c>
      <c r="W6" s="64" t="s">
        <v>102</v>
      </c>
      <c r="X6" s="64" t="s">
        <v>8</v>
      </c>
      <c r="Y6" s="104" t="s">
        <v>61</v>
      </c>
      <c r="Z6" s="104" t="s">
        <v>61</v>
      </c>
      <c r="AA6" s="104" t="s">
        <v>61</v>
      </c>
      <c r="AB6" s="317" t="s">
        <v>61</v>
      </c>
      <c r="AC6" s="176">
        <v>1</v>
      </c>
      <c r="AD6" s="176">
        <v>2</v>
      </c>
      <c r="AE6" s="104" t="s">
        <v>8</v>
      </c>
      <c r="AF6" s="104" t="s">
        <v>61</v>
      </c>
      <c r="AG6" s="317" t="s">
        <v>61</v>
      </c>
      <c r="AH6" s="104" t="s">
        <v>61</v>
      </c>
      <c r="AI6" s="153" t="s">
        <v>102</v>
      </c>
      <c r="AJ6" s="104" t="s">
        <v>61</v>
      </c>
      <c r="AK6" s="64" t="s">
        <v>103</v>
      </c>
      <c r="AL6" s="153" t="s">
        <v>94</v>
      </c>
      <c r="AM6" s="64" t="s">
        <v>8</v>
      </c>
      <c r="AN6" s="113" t="s">
        <v>61</v>
      </c>
      <c r="AO6" s="63">
        <v>0</v>
      </c>
      <c r="AP6" s="50">
        <f t="shared" si="8"/>
        <v>0</v>
      </c>
      <c r="AQ6" s="50">
        <v>0</v>
      </c>
      <c r="AR6" s="276">
        <f t="shared" si="11"/>
        <v>0</v>
      </c>
      <c r="AS6" s="74" t="s">
        <v>211</v>
      </c>
      <c r="AU6" s="10" cm="1">
        <f t="array" ref="AU6">SUMPRODUCT(COUNTIF(P6:Q6,{"X";"Y";"Z";"S"}))+SUMPRODUCT(COUNTIF(W6:X6,{"X";"Y";"Z";"S"}))+SUMPRODUCT(COUNTIF(AD6:AE6,{"X";"Y";"Z";"S"}))+SUMPRODUCT(COUNTIF(AK6:AL6,{"X";"Y";"Z";"S"}))-5</f>
        <v>0</v>
      </c>
      <c r="AV6" s="10">
        <v>4</v>
      </c>
      <c r="AW6" s="10">
        <f t="shared" ref="AW6:AW7" si="12">AU6+AV6</f>
        <v>4</v>
      </c>
    </row>
    <row r="7" spans="1:225" ht="25.5" customHeight="1">
      <c r="A7" s="5">
        <f t="shared" si="10"/>
        <v>16</v>
      </c>
      <c r="B7" s="2">
        <f t="shared" si="0"/>
        <v>1</v>
      </c>
      <c r="C7" s="6">
        <f t="shared" si="1"/>
        <v>2</v>
      </c>
      <c r="D7" s="2">
        <f t="shared" si="2"/>
        <v>0</v>
      </c>
      <c r="E7" s="1">
        <f t="shared" si="3"/>
        <v>2</v>
      </c>
      <c r="F7" s="1">
        <f t="shared" si="4"/>
        <v>4</v>
      </c>
      <c r="G7" s="1">
        <f t="shared" si="5"/>
        <v>4</v>
      </c>
      <c r="H7" s="1">
        <f t="shared" si="6"/>
        <v>1</v>
      </c>
      <c r="I7" s="313">
        <f t="shared" si="7"/>
        <v>30</v>
      </c>
      <c r="J7" s="316" t="s">
        <v>214</v>
      </c>
      <c r="K7" s="167" t="s">
        <v>8</v>
      </c>
      <c r="L7" s="458" t="s">
        <v>1</v>
      </c>
      <c r="M7" s="458" t="s">
        <v>1</v>
      </c>
      <c r="N7" s="458" t="s">
        <v>1</v>
      </c>
      <c r="O7" s="104" t="s">
        <v>102</v>
      </c>
      <c r="P7" s="176">
        <v>3</v>
      </c>
      <c r="Q7" s="176">
        <v>3</v>
      </c>
      <c r="R7" s="104" t="s">
        <v>8</v>
      </c>
      <c r="S7" s="383" t="s">
        <v>1</v>
      </c>
      <c r="T7" s="383" t="s">
        <v>1</v>
      </c>
      <c r="U7" s="383" t="s">
        <v>1</v>
      </c>
      <c r="V7" s="153" t="s">
        <v>94</v>
      </c>
      <c r="W7" s="64" t="s">
        <v>102</v>
      </c>
      <c r="X7" s="64" t="s">
        <v>8</v>
      </c>
      <c r="Y7" s="383" t="s">
        <v>1</v>
      </c>
      <c r="Z7" s="383" t="s">
        <v>1</v>
      </c>
      <c r="AA7" s="383" t="s">
        <v>1</v>
      </c>
      <c r="AB7" s="383" t="s">
        <v>1</v>
      </c>
      <c r="AC7" s="383" t="s">
        <v>1</v>
      </c>
      <c r="AD7" s="104" t="s">
        <v>102</v>
      </c>
      <c r="AE7" s="176">
        <v>2</v>
      </c>
      <c r="AF7" s="104" t="s">
        <v>102</v>
      </c>
      <c r="AG7" s="458" t="s">
        <v>1</v>
      </c>
      <c r="AH7" s="458" t="s">
        <v>1</v>
      </c>
      <c r="AI7" s="458" t="s">
        <v>1</v>
      </c>
      <c r="AJ7" s="176">
        <v>1</v>
      </c>
      <c r="AK7" s="64" t="s">
        <v>103</v>
      </c>
      <c r="AL7" s="153" t="s">
        <v>94</v>
      </c>
      <c r="AM7" s="64" t="s">
        <v>8</v>
      </c>
      <c r="AN7" s="451" t="s">
        <v>1</v>
      </c>
      <c r="AO7" s="63">
        <v>0</v>
      </c>
      <c r="AP7" s="50">
        <f t="shared" si="8"/>
        <v>0</v>
      </c>
      <c r="AQ7" s="50">
        <v>0</v>
      </c>
      <c r="AR7" s="276">
        <f t="shared" si="11"/>
        <v>0</v>
      </c>
      <c r="AS7" s="74" t="s">
        <v>211</v>
      </c>
      <c r="AU7" s="10" cm="1">
        <f t="array" ref="AU7">SUMPRODUCT(COUNTIF(P7:Q7,{"X";"Y";"Z";"S"}))+SUMPRODUCT(COUNTIF(W7:X7,{"X";"Y";"Z";"S"}))+SUMPRODUCT(COUNTIF(AD7:AE7,{"X";"Y";"Z";"S"}))+SUMPRODUCT(COUNTIF(AK7:AL7,{"X";"Y";"Z";"S"}))-5</f>
        <v>0</v>
      </c>
      <c r="AV7" s="10">
        <v>3</v>
      </c>
      <c r="AW7" s="10">
        <f t="shared" si="12"/>
        <v>3</v>
      </c>
    </row>
    <row r="8" spans="1:225" ht="24" customHeight="1">
      <c r="A8" s="5">
        <f t="shared" si="10"/>
        <v>1</v>
      </c>
      <c r="B8" s="2">
        <f t="shared" si="0"/>
        <v>0</v>
      </c>
      <c r="C8" s="6">
        <f t="shared" si="1"/>
        <v>0</v>
      </c>
      <c r="D8" s="2">
        <f t="shared" si="2"/>
        <v>20</v>
      </c>
      <c r="E8" s="1">
        <f t="shared" si="3"/>
        <v>0</v>
      </c>
      <c r="F8" s="1">
        <f t="shared" si="4"/>
        <v>4</v>
      </c>
      <c r="G8" s="1">
        <f t="shared" si="5"/>
        <v>4</v>
      </c>
      <c r="H8" s="1">
        <f t="shared" si="6"/>
        <v>1</v>
      </c>
      <c r="I8" s="313">
        <f t="shared" si="7"/>
        <v>30</v>
      </c>
      <c r="J8" s="316" t="s">
        <v>215</v>
      </c>
      <c r="K8" s="485" t="s">
        <v>61</v>
      </c>
      <c r="L8" s="161" t="s">
        <v>61</v>
      </c>
      <c r="M8" s="161" t="s">
        <v>61</v>
      </c>
      <c r="N8" s="161" t="s">
        <v>61</v>
      </c>
      <c r="O8" s="161" t="s">
        <v>61</v>
      </c>
      <c r="P8" s="64" t="s">
        <v>102</v>
      </c>
      <c r="Q8" s="64" t="s">
        <v>8</v>
      </c>
      <c r="R8" s="176">
        <v>1</v>
      </c>
      <c r="S8" s="104" t="s">
        <v>61</v>
      </c>
      <c r="T8" s="104" t="s">
        <v>61</v>
      </c>
      <c r="U8" s="104" t="s">
        <v>61</v>
      </c>
      <c r="V8" s="104" t="s">
        <v>61</v>
      </c>
      <c r="W8" s="64" t="s">
        <v>102</v>
      </c>
      <c r="X8" s="64" t="s">
        <v>8</v>
      </c>
      <c r="Y8" s="104" t="s">
        <v>61</v>
      </c>
      <c r="Z8" s="104" t="s">
        <v>61</v>
      </c>
      <c r="AA8" s="104" t="s">
        <v>61</v>
      </c>
      <c r="AB8" s="104" t="s">
        <v>61</v>
      </c>
      <c r="AC8" s="104" t="s">
        <v>61</v>
      </c>
      <c r="AD8" s="64" t="s">
        <v>102</v>
      </c>
      <c r="AE8" s="64" t="s">
        <v>8</v>
      </c>
      <c r="AF8" s="104" t="s">
        <v>61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64" t="s">
        <v>102</v>
      </c>
      <c r="AL8" s="64" t="s">
        <v>103</v>
      </c>
      <c r="AM8" s="64" t="s">
        <v>8</v>
      </c>
      <c r="AN8" s="113" t="s">
        <v>61</v>
      </c>
      <c r="AO8" s="63">
        <v>0</v>
      </c>
      <c r="AP8" s="50">
        <f t="shared" si="8"/>
        <v>0</v>
      </c>
      <c r="AQ8" s="50">
        <v>0</v>
      </c>
      <c r="AR8" s="276">
        <f t="shared" si="11"/>
        <v>0</v>
      </c>
      <c r="AS8" s="74" t="s">
        <v>216</v>
      </c>
    </row>
    <row r="9" spans="1:225" s="11" customFormat="1" ht="24.75" customHeight="1">
      <c r="A9" s="5">
        <f t="shared" si="10"/>
        <v>9</v>
      </c>
      <c r="B9" s="2">
        <f t="shared" si="0"/>
        <v>2</v>
      </c>
      <c r="C9" s="6">
        <f t="shared" si="1"/>
        <v>1</v>
      </c>
      <c r="D9" s="2">
        <f t="shared" si="2"/>
        <v>6</v>
      </c>
      <c r="E9" s="1">
        <f t="shared" si="3"/>
        <v>3</v>
      </c>
      <c r="F9" s="1">
        <f t="shared" si="4"/>
        <v>4</v>
      </c>
      <c r="G9" s="1">
        <f t="shared" si="5"/>
        <v>4</v>
      </c>
      <c r="H9" s="1">
        <f t="shared" si="6"/>
        <v>1</v>
      </c>
      <c r="I9" s="313">
        <f t="shared" si="7"/>
        <v>30</v>
      </c>
      <c r="J9" s="316" t="s">
        <v>42</v>
      </c>
      <c r="K9" s="395" t="s">
        <v>1</v>
      </c>
      <c r="L9" s="104" t="s">
        <v>61</v>
      </c>
      <c r="M9" s="104" t="s">
        <v>102</v>
      </c>
      <c r="N9" s="104" t="s">
        <v>61</v>
      </c>
      <c r="O9" s="176">
        <v>1</v>
      </c>
      <c r="P9" s="64" t="s">
        <v>102</v>
      </c>
      <c r="Q9" s="64" t="s">
        <v>8</v>
      </c>
      <c r="R9" s="104" t="s">
        <v>61</v>
      </c>
      <c r="S9" s="383" t="s">
        <v>1</v>
      </c>
      <c r="T9" s="176">
        <v>1</v>
      </c>
      <c r="U9" s="104" t="s">
        <v>61</v>
      </c>
      <c r="V9" s="153" t="s">
        <v>8</v>
      </c>
      <c r="W9" s="104">
        <v>2</v>
      </c>
      <c r="X9" s="104">
        <v>2</v>
      </c>
      <c r="Y9" s="104" t="s">
        <v>102</v>
      </c>
      <c r="Z9" s="153" t="s">
        <v>94</v>
      </c>
      <c r="AA9" s="153" t="s">
        <v>94</v>
      </c>
      <c r="AB9" s="176">
        <v>1</v>
      </c>
      <c r="AC9" s="104" t="s">
        <v>102</v>
      </c>
      <c r="AD9" s="176">
        <v>3</v>
      </c>
      <c r="AE9" s="64" t="s">
        <v>8</v>
      </c>
      <c r="AF9" s="383" t="s">
        <v>1</v>
      </c>
      <c r="AG9" s="383" t="s">
        <v>1</v>
      </c>
      <c r="AH9" s="383" t="s">
        <v>1</v>
      </c>
      <c r="AI9" s="176">
        <v>1</v>
      </c>
      <c r="AJ9" s="104" t="s">
        <v>61</v>
      </c>
      <c r="AK9" s="104" t="s">
        <v>103</v>
      </c>
      <c r="AL9" s="153" t="s">
        <v>94</v>
      </c>
      <c r="AM9" s="64" t="s">
        <v>8</v>
      </c>
      <c r="AN9" s="113" t="s">
        <v>61</v>
      </c>
      <c r="AO9" s="63">
        <v>0</v>
      </c>
      <c r="AP9" s="50">
        <f t="shared" si="8"/>
        <v>0</v>
      </c>
      <c r="AQ9" s="50">
        <v>0</v>
      </c>
      <c r="AR9" s="276">
        <f t="shared" si="11"/>
        <v>0</v>
      </c>
      <c r="AS9" s="74" t="s">
        <v>212</v>
      </c>
      <c r="AT9" s="10"/>
      <c r="AU9" s="10" cm="1">
        <f t="array" ref="AU9">SUMPRODUCT(COUNTIF(P9:Q9,{"X";"Y";"Z";"S"}))+SUMPRODUCT(COUNTIF(W9:X9,{"X";"Y";"Z";"S"}))+SUMPRODUCT(COUNTIF(AD9:AE9,{"X";"Y";"Z";"S"}))+SUMPRODUCT(COUNTIF(AK9:AL9,{"X";"Y";"Z";"S"}))-5</f>
        <v>0</v>
      </c>
      <c r="AV9" s="10">
        <v>5</v>
      </c>
      <c r="AW9" s="10">
        <f t="shared" ref="AW9:AW13" si="13">AU9+AV9</f>
        <v>5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17</v>
      </c>
      <c r="B10" s="2">
        <f t="shared" si="0"/>
        <v>0</v>
      </c>
      <c r="C10" s="6">
        <f t="shared" si="1"/>
        <v>1</v>
      </c>
      <c r="D10" s="2">
        <f t="shared" si="2"/>
        <v>3</v>
      </c>
      <c r="E10" s="1">
        <f t="shared" si="3"/>
        <v>0</v>
      </c>
      <c r="F10" s="1">
        <f t="shared" si="4"/>
        <v>4</v>
      </c>
      <c r="G10" s="1">
        <f t="shared" si="5"/>
        <v>4</v>
      </c>
      <c r="H10" s="1">
        <f t="shared" si="6"/>
        <v>1</v>
      </c>
      <c r="I10" s="313">
        <f t="shared" si="7"/>
        <v>30</v>
      </c>
      <c r="J10" s="318" t="s">
        <v>218</v>
      </c>
      <c r="K10" s="540" t="s">
        <v>61</v>
      </c>
      <c r="L10" s="176">
        <v>1</v>
      </c>
      <c r="M10" s="383" t="s">
        <v>1</v>
      </c>
      <c r="N10" s="104" t="s">
        <v>102</v>
      </c>
      <c r="O10" s="176">
        <v>3</v>
      </c>
      <c r="P10" s="383" t="s">
        <v>1</v>
      </c>
      <c r="Q10" s="383" t="s">
        <v>1</v>
      </c>
      <c r="R10" s="383" t="s">
        <v>1</v>
      </c>
      <c r="S10" s="104" t="s">
        <v>8</v>
      </c>
      <c r="T10" s="458" t="s">
        <v>1</v>
      </c>
      <c r="U10" s="458" t="s">
        <v>1</v>
      </c>
      <c r="V10" s="153" t="s">
        <v>102</v>
      </c>
      <c r="W10" s="64" t="s">
        <v>102</v>
      </c>
      <c r="X10" s="64" t="s">
        <v>8</v>
      </c>
      <c r="Y10" s="176">
        <v>1</v>
      </c>
      <c r="Z10" s="383" t="s">
        <v>1</v>
      </c>
      <c r="AA10" s="383" t="s">
        <v>1</v>
      </c>
      <c r="AB10" s="104" t="s">
        <v>61</v>
      </c>
      <c r="AC10" s="104">
        <v>1</v>
      </c>
      <c r="AD10" s="176">
        <v>1</v>
      </c>
      <c r="AE10" s="104" t="s">
        <v>8</v>
      </c>
      <c r="AF10" s="383" t="s">
        <v>1</v>
      </c>
      <c r="AG10" s="383" t="s">
        <v>1</v>
      </c>
      <c r="AH10" s="383" t="s">
        <v>1</v>
      </c>
      <c r="AI10" s="383" t="s">
        <v>1</v>
      </c>
      <c r="AJ10" s="383" t="s">
        <v>1</v>
      </c>
      <c r="AK10" s="64" t="s">
        <v>102</v>
      </c>
      <c r="AL10" s="64" t="s">
        <v>103</v>
      </c>
      <c r="AM10" s="153" t="s">
        <v>8</v>
      </c>
      <c r="AN10" s="541" t="s">
        <v>61</v>
      </c>
      <c r="AO10" s="63">
        <v>0</v>
      </c>
      <c r="AP10" s="50">
        <f t="shared" si="8"/>
        <v>0</v>
      </c>
      <c r="AQ10" s="50">
        <v>0</v>
      </c>
      <c r="AR10" s="276">
        <f t="shared" si="11"/>
        <v>0</v>
      </c>
      <c r="AS10" s="74" t="s">
        <v>211</v>
      </c>
      <c r="AT10" s="10"/>
      <c r="AU10" s="10" cm="1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10">
        <v>4</v>
      </c>
      <c r="AW10" s="10">
        <f t="shared" si="13"/>
        <v>4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16</v>
      </c>
      <c r="B11" s="2">
        <f t="shared" si="0"/>
        <v>3</v>
      </c>
      <c r="C11" s="6">
        <f t="shared" si="1"/>
        <v>0</v>
      </c>
      <c r="D11" s="2">
        <f t="shared" si="2"/>
        <v>0</v>
      </c>
      <c r="E11" s="1">
        <f t="shared" si="3"/>
        <v>2</v>
      </c>
      <c r="F11" s="1">
        <f t="shared" si="4"/>
        <v>4</v>
      </c>
      <c r="G11" s="1">
        <f t="shared" si="5"/>
        <v>4</v>
      </c>
      <c r="H11" s="1">
        <f t="shared" si="6"/>
        <v>1</v>
      </c>
      <c r="I11" s="313">
        <f t="shared" si="7"/>
        <v>30</v>
      </c>
      <c r="J11" s="316" t="s">
        <v>43</v>
      </c>
      <c r="K11" s="395" t="s">
        <v>1</v>
      </c>
      <c r="L11" s="153" t="s">
        <v>102</v>
      </c>
      <c r="M11" s="383" t="s">
        <v>1</v>
      </c>
      <c r="N11" s="383" t="s">
        <v>1</v>
      </c>
      <c r="O11" s="383" t="s">
        <v>1</v>
      </c>
      <c r="P11" s="64" t="s">
        <v>102</v>
      </c>
      <c r="Q11" s="153" t="s">
        <v>94</v>
      </c>
      <c r="R11" s="153" t="s">
        <v>103</v>
      </c>
      <c r="S11" s="383" t="s">
        <v>1</v>
      </c>
      <c r="T11" s="383" t="s">
        <v>1</v>
      </c>
      <c r="U11" s="104" t="s">
        <v>102</v>
      </c>
      <c r="V11" s="176">
        <v>2</v>
      </c>
      <c r="W11" s="176">
        <v>2</v>
      </c>
      <c r="X11" s="176">
        <v>2</v>
      </c>
      <c r="Y11" s="104" t="s">
        <v>8</v>
      </c>
      <c r="Z11" s="383" t="s">
        <v>1</v>
      </c>
      <c r="AA11" s="383" t="s">
        <v>1</v>
      </c>
      <c r="AB11" s="383" t="s">
        <v>1</v>
      </c>
      <c r="AC11" s="383" t="s">
        <v>1</v>
      </c>
      <c r="AD11" s="64" t="s">
        <v>102</v>
      </c>
      <c r="AE11" s="64" t="s">
        <v>8</v>
      </c>
      <c r="AF11" s="176">
        <v>1</v>
      </c>
      <c r="AG11" s="104">
        <v>1</v>
      </c>
      <c r="AH11" s="104">
        <v>1</v>
      </c>
      <c r="AI11" s="104">
        <v>1</v>
      </c>
      <c r="AJ11" s="383" t="s">
        <v>1</v>
      </c>
      <c r="AK11" s="383" t="s">
        <v>1</v>
      </c>
      <c r="AL11" s="104" t="s">
        <v>8</v>
      </c>
      <c r="AM11" s="153" t="s">
        <v>94</v>
      </c>
      <c r="AN11" s="101" t="s">
        <v>8</v>
      </c>
      <c r="AO11" s="63">
        <v>0</v>
      </c>
      <c r="AP11" s="50">
        <f t="shared" si="8"/>
        <v>0</v>
      </c>
      <c r="AQ11" s="50">
        <v>0</v>
      </c>
      <c r="AR11" s="276">
        <f t="shared" si="11"/>
        <v>0</v>
      </c>
      <c r="AS11" s="74" t="s">
        <v>212</v>
      </c>
      <c r="AT11" s="10"/>
      <c r="AU11" s="10" cm="1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10">
        <v>4</v>
      </c>
      <c r="AW11" s="10">
        <f t="shared" si="13"/>
        <v>4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16</v>
      </c>
      <c r="B12" s="2">
        <f t="shared" si="0"/>
        <v>2</v>
      </c>
      <c r="C12" s="6">
        <f t="shared" si="1"/>
        <v>0</v>
      </c>
      <c r="D12" s="2">
        <f t="shared" si="2"/>
        <v>3</v>
      </c>
      <c r="E12" s="1">
        <f t="shared" si="3"/>
        <v>0</v>
      </c>
      <c r="F12" s="1">
        <f t="shared" si="4"/>
        <v>4</v>
      </c>
      <c r="G12" s="1">
        <f t="shared" si="5"/>
        <v>4</v>
      </c>
      <c r="H12" s="1">
        <f t="shared" si="6"/>
        <v>1</v>
      </c>
      <c r="I12" s="313">
        <f t="shared" si="7"/>
        <v>30</v>
      </c>
      <c r="J12" s="316" t="s">
        <v>220</v>
      </c>
      <c r="K12" s="112" t="s">
        <v>8</v>
      </c>
      <c r="L12" s="104">
        <v>1</v>
      </c>
      <c r="M12" s="176">
        <v>1</v>
      </c>
      <c r="N12" s="104" t="s">
        <v>61</v>
      </c>
      <c r="O12" s="383" t="s">
        <v>1</v>
      </c>
      <c r="P12" s="176">
        <v>2</v>
      </c>
      <c r="Q12" s="176">
        <v>2</v>
      </c>
      <c r="R12" s="104" t="s">
        <v>102</v>
      </c>
      <c r="S12" s="383" t="s">
        <v>1</v>
      </c>
      <c r="T12" s="383" t="s">
        <v>1</v>
      </c>
      <c r="U12" s="383" t="s">
        <v>1</v>
      </c>
      <c r="V12" s="383" t="s">
        <v>1</v>
      </c>
      <c r="W12" s="64" t="s">
        <v>102</v>
      </c>
      <c r="X12" s="64" t="s">
        <v>8</v>
      </c>
      <c r="Y12" s="104" t="s">
        <v>61</v>
      </c>
      <c r="Z12" s="104">
        <v>1</v>
      </c>
      <c r="AA12" s="176">
        <v>1</v>
      </c>
      <c r="AB12" s="458" t="s">
        <v>1</v>
      </c>
      <c r="AC12" s="104" t="s">
        <v>8</v>
      </c>
      <c r="AD12" s="104" t="s">
        <v>103</v>
      </c>
      <c r="AE12" s="176">
        <v>1</v>
      </c>
      <c r="AF12" s="458" t="s">
        <v>1</v>
      </c>
      <c r="AG12" s="104" t="s">
        <v>102</v>
      </c>
      <c r="AH12" s="176">
        <v>1</v>
      </c>
      <c r="AI12" s="104">
        <v>1</v>
      </c>
      <c r="AJ12" s="104" t="s">
        <v>61</v>
      </c>
      <c r="AK12" s="64" t="s">
        <v>102</v>
      </c>
      <c r="AL12" s="64" t="s">
        <v>8</v>
      </c>
      <c r="AM12" s="176">
        <v>1</v>
      </c>
      <c r="AN12" s="451" t="s">
        <v>1</v>
      </c>
      <c r="AO12" s="63">
        <v>0</v>
      </c>
      <c r="AP12" s="50">
        <f t="shared" si="8"/>
        <v>0</v>
      </c>
      <c r="AQ12" s="50">
        <v>0</v>
      </c>
      <c r="AR12" s="276">
        <f t="shared" si="11"/>
        <v>0</v>
      </c>
      <c r="AS12" s="74" t="s">
        <v>211</v>
      </c>
      <c r="AT12" s="10"/>
      <c r="AU12" s="10" cm="1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10">
        <v>3</v>
      </c>
      <c r="AW12" s="10">
        <f t="shared" si="13"/>
        <v>3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35" customHeight="1">
      <c r="A13" s="5">
        <f t="shared" si="10"/>
        <v>10</v>
      </c>
      <c r="B13" s="2">
        <f t="shared" si="0"/>
        <v>2</v>
      </c>
      <c r="C13" s="6">
        <f t="shared" si="1"/>
        <v>0</v>
      </c>
      <c r="D13" s="2">
        <f t="shared" si="2"/>
        <v>8</v>
      </c>
      <c r="E13" s="1">
        <f t="shared" si="3"/>
        <v>1</v>
      </c>
      <c r="F13" s="1">
        <f t="shared" si="4"/>
        <v>4</v>
      </c>
      <c r="G13" s="1">
        <f t="shared" si="5"/>
        <v>4</v>
      </c>
      <c r="H13" s="1">
        <f t="shared" si="6"/>
        <v>1</v>
      </c>
      <c r="I13" s="313">
        <f t="shared" si="7"/>
        <v>30</v>
      </c>
      <c r="J13" s="318" t="s">
        <v>221</v>
      </c>
      <c r="K13" s="112" t="s">
        <v>8</v>
      </c>
      <c r="L13" s="104" t="s">
        <v>61</v>
      </c>
      <c r="M13" s="383" t="s">
        <v>1</v>
      </c>
      <c r="N13" s="383" t="s">
        <v>1</v>
      </c>
      <c r="O13" s="180" t="s">
        <v>93</v>
      </c>
      <c r="P13" s="64" t="s">
        <v>102</v>
      </c>
      <c r="Q13" s="64" t="s">
        <v>8</v>
      </c>
      <c r="R13" s="153" t="s">
        <v>94</v>
      </c>
      <c r="S13" s="104">
        <v>1</v>
      </c>
      <c r="T13" s="104" t="s">
        <v>61</v>
      </c>
      <c r="U13" s="176">
        <v>1</v>
      </c>
      <c r="V13" s="458" t="s">
        <v>1</v>
      </c>
      <c r="W13" s="104" t="s">
        <v>102</v>
      </c>
      <c r="X13" s="104" t="s">
        <v>8</v>
      </c>
      <c r="Y13" s="104" t="s">
        <v>61</v>
      </c>
      <c r="Z13" s="161" t="s">
        <v>61</v>
      </c>
      <c r="AA13" s="104" t="s">
        <v>61</v>
      </c>
      <c r="AB13" s="104" t="s">
        <v>61</v>
      </c>
      <c r="AC13" s="180" t="s">
        <v>93</v>
      </c>
      <c r="AD13" s="64" t="s">
        <v>102</v>
      </c>
      <c r="AE13" s="64" t="s">
        <v>103</v>
      </c>
      <c r="AF13" s="153" t="s">
        <v>203</v>
      </c>
      <c r="AG13" s="104" t="s">
        <v>61</v>
      </c>
      <c r="AH13" s="104">
        <v>1</v>
      </c>
      <c r="AI13" s="104" t="s">
        <v>61</v>
      </c>
      <c r="AJ13" s="180" t="s">
        <v>93</v>
      </c>
      <c r="AK13" s="176">
        <v>2</v>
      </c>
      <c r="AL13" s="176">
        <v>2</v>
      </c>
      <c r="AM13" s="153" t="s">
        <v>102</v>
      </c>
      <c r="AN13" s="493" t="s">
        <v>93</v>
      </c>
      <c r="AO13" s="63">
        <v>0</v>
      </c>
      <c r="AP13" s="50">
        <f t="shared" si="8"/>
        <v>0</v>
      </c>
      <c r="AQ13" s="50">
        <v>0</v>
      </c>
      <c r="AR13" s="276">
        <f t="shared" si="11"/>
        <v>0</v>
      </c>
      <c r="AS13" s="74" t="s">
        <v>212</v>
      </c>
      <c r="AT13" s="10"/>
      <c r="AU13" s="10" cm="1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10">
        <v>3</v>
      </c>
      <c r="AW13" s="10">
        <f t="shared" si="13"/>
        <v>4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2" customHeight="1">
      <c r="A14" s="5">
        <f t="shared" si="10"/>
        <v>0</v>
      </c>
      <c r="B14" s="2">
        <f t="shared" si="0"/>
        <v>15</v>
      </c>
      <c r="C14" s="6">
        <f t="shared" si="1"/>
        <v>4</v>
      </c>
      <c r="D14" s="2">
        <f t="shared" si="2"/>
        <v>1</v>
      </c>
      <c r="E14" s="1">
        <f t="shared" si="3"/>
        <v>1</v>
      </c>
      <c r="F14" s="1">
        <f t="shared" si="4"/>
        <v>4</v>
      </c>
      <c r="G14" s="1">
        <f t="shared" si="5"/>
        <v>4</v>
      </c>
      <c r="H14" s="1">
        <f t="shared" si="6"/>
        <v>1</v>
      </c>
      <c r="I14" s="313">
        <f t="shared" si="7"/>
        <v>30</v>
      </c>
      <c r="J14" s="318" t="s">
        <v>222</v>
      </c>
      <c r="K14" s="359">
        <v>2</v>
      </c>
      <c r="L14" s="176">
        <v>2</v>
      </c>
      <c r="M14" s="176">
        <v>2</v>
      </c>
      <c r="N14" s="176">
        <v>2</v>
      </c>
      <c r="O14" s="153" t="s">
        <v>102</v>
      </c>
      <c r="P14" s="153" t="s">
        <v>190</v>
      </c>
      <c r="Q14" s="104" t="s">
        <v>8</v>
      </c>
      <c r="R14" s="176">
        <v>2</v>
      </c>
      <c r="S14" s="176">
        <v>2</v>
      </c>
      <c r="T14" s="176">
        <v>2</v>
      </c>
      <c r="U14" s="176">
        <v>2</v>
      </c>
      <c r="V14" s="153" t="s">
        <v>203</v>
      </c>
      <c r="W14" s="64" t="s">
        <v>103</v>
      </c>
      <c r="X14" s="64" t="s">
        <v>8</v>
      </c>
      <c r="Y14" s="176">
        <v>2</v>
      </c>
      <c r="Z14" s="176">
        <v>2</v>
      </c>
      <c r="AA14" s="176">
        <v>2</v>
      </c>
      <c r="AB14" s="176">
        <v>2</v>
      </c>
      <c r="AC14" s="153" t="s">
        <v>102</v>
      </c>
      <c r="AD14" s="104">
        <v>3</v>
      </c>
      <c r="AE14" s="104">
        <v>3</v>
      </c>
      <c r="AF14" s="104" t="s">
        <v>102</v>
      </c>
      <c r="AG14" s="317" t="s">
        <v>61</v>
      </c>
      <c r="AH14" s="383" t="s">
        <v>2</v>
      </c>
      <c r="AI14" s="104" t="s">
        <v>8</v>
      </c>
      <c r="AJ14" s="153" t="s">
        <v>102</v>
      </c>
      <c r="AK14" s="176">
        <v>3</v>
      </c>
      <c r="AL14" s="104">
        <v>3</v>
      </c>
      <c r="AM14" s="176">
        <v>2</v>
      </c>
      <c r="AN14" s="233">
        <v>2</v>
      </c>
      <c r="AO14" s="63">
        <v>0</v>
      </c>
      <c r="AP14" s="50">
        <f t="shared" si="8"/>
        <v>0</v>
      </c>
      <c r="AQ14" s="50">
        <v>0</v>
      </c>
      <c r="AR14" s="276">
        <f t="shared" si="11"/>
        <v>0</v>
      </c>
      <c r="AS14" s="74" t="s">
        <v>211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12</v>
      </c>
      <c r="B15" s="2">
        <f t="shared" si="0"/>
        <v>1</v>
      </c>
      <c r="C15" s="6">
        <f t="shared" si="1"/>
        <v>0</v>
      </c>
      <c r="D15" s="2">
        <f t="shared" si="2"/>
        <v>6</v>
      </c>
      <c r="E15" s="1">
        <f t="shared" si="3"/>
        <v>2</v>
      </c>
      <c r="F15" s="1">
        <f t="shared" si="4"/>
        <v>4</v>
      </c>
      <c r="G15" s="1">
        <f t="shared" si="5"/>
        <v>4</v>
      </c>
      <c r="H15" s="1">
        <f t="shared" si="6"/>
        <v>1</v>
      </c>
      <c r="I15" s="313">
        <f t="shared" si="7"/>
        <v>30</v>
      </c>
      <c r="J15" s="316" t="s">
        <v>13</v>
      </c>
      <c r="K15" s="436" t="s">
        <v>93</v>
      </c>
      <c r="L15" s="383" t="s">
        <v>1</v>
      </c>
      <c r="M15" s="317" t="s">
        <v>61</v>
      </c>
      <c r="N15" s="104" t="s">
        <v>102</v>
      </c>
      <c r="O15" s="153" t="s">
        <v>190</v>
      </c>
      <c r="P15" s="64" t="s">
        <v>103</v>
      </c>
      <c r="Q15" s="64" t="s">
        <v>8</v>
      </c>
      <c r="R15" s="180" t="s">
        <v>93</v>
      </c>
      <c r="S15" s="458" t="s">
        <v>1</v>
      </c>
      <c r="T15" s="104">
        <v>1</v>
      </c>
      <c r="U15" s="104">
        <v>1</v>
      </c>
      <c r="V15" s="317" t="s">
        <v>61</v>
      </c>
      <c r="W15" s="176">
        <v>1</v>
      </c>
      <c r="X15" s="104" t="s">
        <v>8</v>
      </c>
      <c r="Y15" s="180" t="s">
        <v>93</v>
      </c>
      <c r="Z15" s="458" t="s">
        <v>1</v>
      </c>
      <c r="AA15" s="458" t="s">
        <v>1</v>
      </c>
      <c r="AB15" s="317" t="s">
        <v>61</v>
      </c>
      <c r="AC15" s="104">
        <v>2</v>
      </c>
      <c r="AD15" s="64" t="s">
        <v>102</v>
      </c>
      <c r="AE15" s="64" t="s">
        <v>8</v>
      </c>
      <c r="AF15" s="104" t="s">
        <v>8</v>
      </c>
      <c r="AG15" s="317" t="s">
        <v>61</v>
      </c>
      <c r="AH15" s="104" t="s">
        <v>61</v>
      </c>
      <c r="AI15" s="104" t="s">
        <v>102</v>
      </c>
      <c r="AJ15" s="317" t="s">
        <v>61</v>
      </c>
      <c r="AK15" s="458" t="s">
        <v>1</v>
      </c>
      <c r="AL15" s="458" t="s">
        <v>1</v>
      </c>
      <c r="AM15" s="104" t="s">
        <v>102</v>
      </c>
      <c r="AN15" s="155" t="s">
        <v>190</v>
      </c>
      <c r="AO15" s="63">
        <v>0</v>
      </c>
      <c r="AP15" s="50">
        <f t="shared" si="8"/>
        <v>0</v>
      </c>
      <c r="AQ15" s="50">
        <v>0</v>
      </c>
      <c r="AR15" s="276">
        <f t="shared" si="11"/>
        <v>0</v>
      </c>
      <c r="AS15" s="74" t="s">
        <v>212</v>
      </c>
      <c r="AT15" s="10"/>
      <c r="AU15" s="10" cm="1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10">
        <v>4</v>
      </c>
      <c r="AW15" s="10">
        <f t="shared" ref="AW15:AW17" si="14">AU15+AV15</f>
        <v>4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>
      <c r="A16" s="5">
        <f>COUNTIF(K16:AN16,1)+COUNTIF(K16:AN16,"早")+COUNTIF(K16:AN16,"M1")+COUNTIF(K16:AN16,"T早")+COUNTIF(K16:AN16,"日")</f>
        <v>12</v>
      </c>
      <c r="B16" s="2">
        <f>COUNTIF(K16:AN16,2)+COUNTIF(K16:AN16,"中")+COUNTIF(K16:AN16,"M2")+COUNTIF(K16:AN16,"T中")+COUNTIF(K16:AN16,"小夜")</f>
        <v>1</v>
      </c>
      <c r="C16" s="6">
        <f>COUNTIF(K16:AN16,3)+COUNTIF(K16:AN16,"晚")+COUNTIF(K16:AN16,"大夜")</f>
        <v>0</v>
      </c>
      <c r="D16" s="2">
        <f>COUNTIF(K16:AN16,"N")+COUNTIF(K16:AN16,"N8")</f>
        <v>6</v>
      </c>
      <c r="E16" s="1">
        <f>COUNTIF(K16:AN16,"S")</f>
        <v>2</v>
      </c>
      <c r="F16" s="1">
        <f>COUNTIF(K16:AN16,"X")</f>
        <v>4</v>
      </c>
      <c r="G16" s="1">
        <f>COUNTIF(K16:AN16,"Y")</f>
        <v>4</v>
      </c>
      <c r="H16" s="1">
        <f>COUNTIF(K16:AN16,"Z")</f>
        <v>1</v>
      </c>
      <c r="I16" s="313">
        <f t="shared" si="7"/>
        <v>30</v>
      </c>
      <c r="J16" s="318" t="s">
        <v>223</v>
      </c>
      <c r="K16" s="167" t="s">
        <v>8</v>
      </c>
      <c r="L16" s="104" t="s">
        <v>61</v>
      </c>
      <c r="M16" s="317" t="s">
        <v>61</v>
      </c>
      <c r="N16" s="180" t="s">
        <v>219</v>
      </c>
      <c r="O16" s="176">
        <v>2</v>
      </c>
      <c r="P16" s="64" t="s">
        <v>102</v>
      </c>
      <c r="Q16" s="104">
        <v>1</v>
      </c>
      <c r="R16" s="383" t="s">
        <v>1</v>
      </c>
      <c r="S16" s="180" t="s">
        <v>219</v>
      </c>
      <c r="T16" s="153" t="s">
        <v>190</v>
      </c>
      <c r="U16" s="383" t="s">
        <v>1</v>
      </c>
      <c r="V16" s="383" t="s">
        <v>1</v>
      </c>
      <c r="W16" s="50" t="s">
        <v>102</v>
      </c>
      <c r="X16" s="64" t="s">
        <v>8</v>
      </c>
      <c r="Y16" s="383" t="s">
        <v>1</v>
      </c>
      <c r="Z16" s="180" t="s">
        <v>219</v>
      </c>
      <c r="AA16" s="153" t="s">
        <v>8</v>
      </c>
      <c r="AB16" s="104" t="s">
        <v>61</v>
      </c>
      <c r="AC16" s="104" t="s">
        <v>61</v>
      </c>
      <c r="AD16" s="383" t="s">
        <v>1</v>
      </c>
      <c r="AE16" s="383" t="s">
        <v>1</v>
      </c>
      <c r="AF16" s="104" t="s">
        <v>102</v>
      </c>
      <c r="AG16" s="180" t="s">
        <v>219</v>
      </c>
      <c r="AH16" s="317" t="s">
        <v>61</v>
      </c>
      <c r="AI16" s="104" t="s">
        <v>61</v>
      </c>
      <c r="AJ16" s="153" t="s">
        <v>94</v>
      </c>
      <c r="AK16" s="64" t="s">
        <v>102</v>
      </c>
      <c r="AL16" s="64" t="s">
        <v>103</v>
      </c>
      <c r="AM16" s="104" t="s">
        <v>8</v>
      </c>
      <c r="AN16" s="493" t="s">
        <v>219</v>
      </c>
      <c r="AO16" s="63">
        <v>0</v>
      </c>
      <c r="AP16" s="50">
        <f t="shared" si="8"/>
        <v>0</v>
      </c>
      <c r="AQ16" s="50">
        <v>0</v>
      </c>
      <c r="AR16" s="276">
        <f t="shared" si="11"/>
        <v>0</v>
      </c>
      <c r="AS16" s="74" t="s">
        <v>211</v>
      </c>
      <c r="AT16" s="10"/>
      <c r="AU16" s="10" cm="1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10">
        <v>3</v>
      </c>
      <c r="AW16" s="10">
        <f t="shared" si="14"/>
        <v>3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ht="25.5" customHeight="1" thickBot="1">
      <c r="A17" s="368">
        <f t="shared" si="10"/>
        <v>5</v>
      </c>
      <c r="B17" s="369">
        <f t="shared" si="0"/>
        <v>5</v>
      </c>
      <c r="C17" s="370">
        <f t="shared" si="1"/>
        <v>7</v>
      </c>
      <c r="D17" s="369">
        <f t="shared" si="2"/>
        <v>3</v>
      </c>
      <c r="E17" s="7">
        <f t="shared" si="3"/>
        <v>1</v>
      </c>
      <c r="F17" s="7">
        <f t="shared" si="4"/>
        <v>4</v>
      </c>
      <c r="G17" s="7">
        <f t="shared" si="5"/>
        <v>4</v>
      </c>
      <c r="H17" s="7">
        <f t="shared" si="6"/>
        <v>1</v>
      </c>
      <c r="I17" s="371">
        <f>SUM(A17:H17)</f>
        <v>30</v>
      </c>
      <c r="J17" s="443" t="s">
        <v>62</v>
      </c>
      <c r="K17" s="542" t="s">
        <v>61</v>
      </c>
      <c r="L17" s="543" t="s">
        <v>61</v>
      </c>
      <c r="M17" s="543" t="s">
        <v>61</v>
      </c>
      <c r="N17" s="114" t="s">
        <v>8</v>
      </c>
      <c r="O17" s="98" t="s">
        <v>102</v>
      </c>
      <c r="P17" s="164" t="s">
        <v>190</v>
      </c>
      <c r="Q17" s="98" t="s">
        <v>8</v>
      </c>
      <c r="R17" s="456">
        <v>3</v>
      </c>
      <c r="S17" s="456">
        <v>3</v>
      </c>
      <c r="T17" s="456">
        <v>3</v>
      </c>
      <c r="U17" s="114" t="s">
        <v>8</v>
      </c>
      <c r="V17" s="396" t="s">
        <v>1</v>
      </c>
      <c r="W17" s="396" t="s">
        <v>1</v>
      </c>
      <c r="X17" s="548" t="s">
        <v>1</v>
      </c>
      <c r="Y17" s="114" t="s">
        <v>102</v>
      </c>
      <c r="Z17" s="456">
        <v>3</v>
      </c>
      <c r="AA17" s="114">
        <v>3</v>
      </c>
      <c r="AB17" s="114">
        <v>3</v>
      </c>
      <c r="AC17" s="456">
        <v>3</v>
      </c>
      <c r="AD17" s="98" t="s">
        <v>102</v>
      </c>
      <c r="AE17" s="98" t="s">
        <v>103</v>
      </c>
      <c r="AF17" s="456">
        <v>2</v>
      </c>
      <c r="AG17" s="456">
        <v>2</v>
      </c>
      <c r="AH17" s="456">
        <v>2</v>
      </c>
      <c r="AI17" s="456">
        <v>2</v>
      </c>
      <c r="AJ17" s="456">
        <v>2</v>
      </c>
      <c r="AK17" s="114" t="s">
        <v>102</v>
      </c>
      <c r="AL17" s="396" t="s">
        <v>1</v>
      </c>
      <c r="AM17" s="396" t="s">
        <v>1</v>
      </c>
      <c r="AN17" s="118" t="s">
        <v>8</v>
      </c>
      <c r="AO17" s="278">
        <v>0</v>
      </c>
      <c r="AP17" s="65">
        <f t="shared" si="8"/>
        <v>0</v>
      </c>
      <c r="AQ17" s="65">
        <v>0</v>
      </c>
      <c r="AR17" s="496">
        <f>SUM(AO17:AQ17)</f>
        <v>0</v>
      </c>
      <c r="AS17" s="75" t="s">
        <v>212</v>
      </c>
      <c r="AU17" s="10" cm="1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10">
        <v>3</v>
      </c>
      <c r="AW17" s="10">
        <f t="shared" si="14"/>
        <v>3</v>
      </c>
    </row>
    <row r="18" spans="1:225" s="11" customFormat="1" ht="25.5" customHeight="1">
      <c r="A18" s="28">
        <f t="shared" si="10"/>
        <v>5</v>
      </c>
      <c r="B18" s="29">
        <f t="shared" si="0"/>
        <v>7</v>
      </c>
      <c r="C18" s="30">
        <f t="shared" si="1"/>
        <v>7</v>
      </c>
      <c r="D18" s="29">
        <f t="shared" si="2"/>
        <v>0</v>
      </c>
      <c r="E18" s="31">
        <f t="shared" si="3"/>
        <v>2</v>
      </c>
      <c r="F18" s="31">
        <f t="shared" si="4"/>
        <v>4</v>
      </c>
      <c r="G18" s="31">
        <f t="shared" si="5"/>
        <v>4</v>
      </c>
      <c r="H18" s="31">
        <f t="shared" si="6"/>
        <v>1</v>
      </c>
      <c r="I18" s="310">
        <f t="shared" si="7"/>
        <v>30</v>
      </c>
      <c r="J18" s="323" t="s">
        <v>14</v>
      </c>
      <c r="K18" s="418" t="s">
        <v>8</v>
      </c>
      <c r="L18" s="103" t="s">
        <v>8</v>
      </c>
      <c r="M18" s="103" t="s">
        <v>102</v>
      </c>
      <c r="N18" s="103">
        <v>2</v>
      </c>
      <c r="O18" s="103">
        <v>2</v>
      </c>
      <c r="P18" s="103">
        <v>2</v>
      </c>
      <c r="Q18" s="103">
        <v>2</v>
      </c>
      <c r="R18" s="157" t="s">
        <v>102</v>
      </c>
      <c r="S18" s="157" t="s">
        <v>94</v>
      </c>
      <c r="T18" s="157" t="s">
        <v>94</v>
      </c>
      <c r="U18" s="157" t="s">
        <v>8</v>
      </c>
      <c r="V18" s="103">
        <v>1</v>
      </c>
      <c r="W18" s="103">
        <v>1</v>
      </c>
      <c r="X18" s="103">
        <v>1</v>
      </c>
      <c r="Y18" s="103">
        <v>2</v>
      </c>
      <c r="Z18" s="103">
        <v>2</v>
      </c>
      <c r="AA18" s="103">
        <v>2</v>
      </c>
      <c r="AB18" s="103" t="s">
        <v>102</v>
      </c>
      <c r="AC18" s="103" t="s">
        <v>103</v>
      </c>
      <c r="AD18" s="103">
        <v>1</v>
      </c>
      <c r="AE18" s="103">
        <v>1</v>
      </c>
      <c r="AF18" s="103" t="s">
        <v>8</v>
      </c>
      <c r="AG18" s="103">
        <v>3</v>
      </c>
      <c r="AH18" s="103">
        <v>3</v>
      </c>
      <c r="AI18" s="103">
        <v>3</v>
      </c>
      <c r="AJ18" s="103">
        <v>3</v>
      </c>
      <c r="AK18" s="103">
        <v>3</v>
      </c>
      <c r="AL18" s="103" t="s">
        <v>102</v>
      </c>
      <c r="AM18" s="103">
        <v>3</v>
      </c>
      <c r="AN18" s="387">
        <v>3</v>
      </c>
      <c r="AO18" s="498">
        <v>0</v>
      </c>
      <c r="AP18" s="51">
        <f t="shared" si="8"/>
        <v>0</v>
      </c>
      <c r="AQ18" s="51">
        <v>0</v>
      </c>
      <c r="AR18" s="281">
        <f t="shared" si="11"/>
        <v>0</v>
      </c>
      <c r="AS18" s="73" t="s">
        <v>211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6</v>
      </c>
      <c r="B19" s="2">
        <f t="shared" si="0"/>
        <v>6</v>
      </c>
      <c r="C19" s="6">
        <f t="shared" si="1"/>
        <v>7</v>
      </c>
      <c r="D19" s="2">
        <f t="shared" si="2"/>
        <v>1</v>
      </c>
      <c r="E19" s="1">
        <f t="shared" si="3"/>
        <v>1</v>
      </c>
      <c r="F19" s="1">
        <f t="shared" si="4"/>
        <v>4</v>
      </c>
      <c r="G19" s="1">
        <f t="shared" si="5"/>
        <v>4</v>
      </c>
      <c r="H19" s="1">
        <f t="shared" si="6"/>
        <v>1</v>
      </c>
      <c r="I19" s="313">
        <f t="shared" si="7"/>
        <v>30</v>
      </c>
      <c r="J19" s="327" t="s">
        <v>15</v>
      </c>
      <c r="K19" s="395" t="s">
        <v>1</v>
      </c>
      <c r="L19" s="383" t="s">
        <v>1</v>
      </c>
      <c r="M19" s="317" t="s">
        <v>61</v>
      </c>
      <c r="N19" s="383" t="s">
        <v>2</v>
      </c>
      <c r="O19" s="383" t="s">
        <v>2</v>
      </c>
      <c r="P19" s="64" t="s">
        <v>102</v>
      </c>
      <c r="Q19" s="64" t="s">
        <v>8</v>
      </c>
      <c r="R19" s="153" t="s">
        <v>102</v>
      </c>
      <c r="S19" s="153" t="s">
        <v>103</v>
      </c>
      <c r="T19" s="383" t="s">
        <v>2</v>
      </c>
      <c r="U19" s="383" t="s">
        <v>2</v>
      </c>
      <c r="V19" s="383" t="s">
        <v>2</v>
      </c>
      <c r="W19" s="104" t="s">
        <v>8</v>
      </c>
      <c r="X19" s="108" t="s">
        <v>3</v>
      </c>
      <c r="Y19" s="108" t="s">
        <v>3</v>
      </c>
      <c r="Z19" s="108" t="s">
        <v>3</v>
      </c>
      <c r="AA19" s="104" t="s">
        <v>102</v>
      </c>
      <c r="AB19" s="383" t="s">
        <v>1</v>
      </c>
      <c r="AC19" s="383" t="s">
        <v>1</v>
      </c>
      <c r="AD19" s="383" t="s">
        <v>1</v>
      </c>
      <c r="AE19" s="383" t="s">
        <v>1</v>
      </c>
      <c r="AF19" s="104" t="s">
        <v>8</v>
      </c>
      <c r="AG19" s="108" t="s">
        <v>3</v>
      </c>
      <c r="AH19" s="108" t="s">
        <v>3</v>
      </c>
      <c r="AI19" s="108" t="s">
        <v>3</v>
      </c>
      <c r="AJ19" s="108" t="s">
        <v>3</v>
      </c>
      <c r="AK19" s="64" t="s">
        <v>102</v>
      </c>
      <c r="AL19" s="153" t="s">
        <v>94</v>
      </c>
      <c r="AM19" s="64" t="s">
        <v>8</v>
      </c>
      <c r="AN19" s="451" t="s">
        <v>2</v>
      </c>
      <c r="AO19" s="63">
        <v>0</v>
      </c>
      <c r="AP19" s="50">
        <f t="shared" si="8"/>
        <v>0</v>
      </c>
      <c r="AQ19" s="50">
        <v>0</v>
      </c>
      <c r="AR19" s="276">
        <f t="shared" si="11"/>
        <v>0</v>
      </c>
      <c r="AS19" s="74" t="s">
        <v>211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2" customHeight="1">
      <c r="A20" s="5">
        <f t="shared" si="10"/>
        <v>2</v>
      </c>
      <c r="B20" s="2">
        <f t="shared" si="0"/>
        <v>11</v>
      </c>
      <c r="C20" s="6">
        <f t="shared" si="1"/>
        <v>8</v>
      </c>
      <c r="D20" s="2">
        <f t="shared" si="2"/>
        <v>0</v>
      </c>
      <c r="E20" s="1">
        <f t="shared" si="3"/>
        <v>0</v>
      </c>
      <c r="F20" s="1">
        <f t="shared" si="4"/>
        <v>4</v>
      </c>
      <c r="G20" s="1">
        <f t="shared" si="5"/>
        <v>4</v>
      </c>
      <c r="H20" s="1">
        <f t="shared" si="6"/>
        <v>1</v>
      </c>
      <c r="I20" s="313">
        <f t="shared" si="7"/>
        <v>30</v>
      </c>
      <c r="J20" s="325" t="s">
        <v>16</v>
      </c>
      <c r="K20" s="112">
        <v>1</v>
      </c>
      <c r="L20" s="1">
        <v>2</v>
      </c>
      <c r="M20" s="383" t="s">
        <v>2</v>
      </c>
      <c r="N20" s="104" t="s">
        <v>8</v>
      </c>
      <c r="O20" s="104" t="s">
        <v>102</v>
      </c>
      <c r="P20" s="108" t="s">
        <v>3</v>
      </c>
      <c r="Q20" s="108" t="s">
        <v>3</v>
      </c>
      <c r="R20" s="108" t="s">
        <v>3</v>
      </c>
      <c r="S20" s="104" t="s">
        <v>8</v>
      </c>
      <c r="T20" s="383" t="s">
        <v>2</v>
      </c>
      <c r="U20" s="383" t="s">
        <v>2</v>
      </c>
      <c r="V20" s="383" t="s">
        <v>2</v>
      </c>
      <c r="W20" s="64" t="s">
        <v>102</v>
      </c>
      <c r="X20" s="64" t="s">
        <v>8</v>
      </c>
      <c r="Y20" s="383" t="s">
        <v>1</v>
      </c>
      <c r="Z20" s="383" t="s">
        <v>2</v>
      </c>
      <c r="AA20" s="383" t="s">
        <v>2</v>
      </c>
      <c r="AB20" s="383" t="s">
        <v>2</v>
      </c>
      <c r="AC20" s="383" t="s">
        <v>2</v>
      </c>
      <c r="AD20" s="64" t="s">
        <v>102</v>
      </c>
      <c r="AE20" s="64" t="s">
        <v>103</v>
      </c>
      <c r="AF20" s="383" t="s">
        <v>2</v>
      </c>
      <c r="AG20" s="383" t="s">
        <v>2</v>
      </c>
      <c r="AH20" s="104" t="s">
        <v>8</v>
      </c>
      <c r="AI20" s="104" t="s">
        <v>102</v>
      </c>
      <c r="AJ20" s="104">
        <v>3</v>
      </c>
      <c r="AK20" s="108" t="s">
        <v>3</v>
      </c>
      <c r="AL20" s="108" t="s">
        <v>3</v>
      </c>
      <c r="AM20" s="108" t="s">
        <v>3</v>
      </c>
      <c r="AN20" s="386" t="s">
        <v>3</v>
      </c>
      <c r="AO20" s="63">
        <v>0</v>
      </c>
      <c r="AP20" s="50">
        <f t="shared" si="8"/>
        <v>0</v>
      </c>
      <c r="AQ20" s="50">
        <v>0</v>
      </c>
      <c r="AR20" s="276">
        <f t="shared" si="11"/>
        <v>0</v>
      </c>
      <c r="AS20" s="74" t="s">
        <v>212</v>
      </c>
    </row>
    <row r="21" spans="1:225" ht="25.5" customHeight="1">
      <c r="A21" s="5">
        <f t="shared" si="10"/>
        <v>0</v>
      </c>
      <c r="B21" s="2">
        <f t="shared" si="0"/>
        <v>0</v>
      </c>
      <c r="C21" s="6">
        <f t="shared" si="1"/>
        <v>20</v>
      </c>
      <c r="D21" s="2">
        <f t="shared" si="2"/>
        <v>0</v>
      </c>
      <c r="E21" s="1">
        <f t="shared" si="3"/>
        <v>1</v>
      </c>
      <c r="F21" s="1">
        <f t="shared" si="4"/>
        <v>4</v>
      </c>
      <c r="G21" s="1">
        <f t="shared" si="5"/>
        <v>4</v>
      </c>
      <c r="H21" s="1">
        <f t="shared" si="6"/>
        <v>1</v>
      </c>
      <c r="I21" s="313">
        <f t="shared" si="7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383" t="s">
        <v>3</v>
      </c>
      <c r="P21" s="64" t="s">
        <v>102</v>
      </c>
      <c r="Q21" s="64" t="s">
        <v>8</v>
      </c>
      <c r="R21" s="104" t="s">
        <v>102</v>
      </c>
      <c r="S21" s="108" t="s">
        <v>3</v>
      </c>
      <c r="T21" s="108" t="s">
        <v>3</v>
      </c>
      <c r="U21" s="108" t="s">
        <v>3</v>
      </c>
      <c r="V21" s="108" t="s">
        <v>3</v>
      </c>
      <c r="W21" s="383" t="s">
        <v>3</v>
      </c>
      <c r="X21" s="153" t="s">
        <v>94</v>
      </c>
      <c r="Y21" s="104" t="s">
        <v>8</v>
      </c>
      <c r="Z21" s="104" t="s">
        <v>103</v>
      </c>
      <c r="AA21" s="104" t="s">
        <v>102</v>
      </c>
      <c r="AB21" s="108" t="s">
        <v>3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108" t="s">
        <v>3</v>
      </c>
      <c r="AI21" s="108" t="s">
        <v>3</v>
      </c>
      <c r="AJ21" s="383" t="s">
        <v>3</v>
      </c>
      <c r="AK21" s="64" t="s">
        <v>102</v>
      </c>
      <c r="AL21" s="64" t="s">
        <v>8</v>
      </c>
      <c r="AM21" s="108" t="s">
        <v>3</v>
      </c>
      <c r="AN21" s="386" t="s">
        <v>3</v>
      </c>
      <c r="AO21" s="63">
        <v>0</v>
      </c>
      <c r="AP21" s="50">
        <f t="shared" si="8"/>
        <v>0</v>
      </c>
      <c r="AQ21" s="50">
        <v>0</v>
      </c>
      <c r="AR21" s="276">
        <f t="shared" si="11"/>
        <v>0</v>
      </c>
      <c r="AS21" s="74" t="s">
        <v>211</v>
      </c>
    </row>
    <row r="22" spans="1:225" s="11" customFormat="1" ht="25.5" customHeight="1">
      <c r="A22" s="5">
        <f t="shared" si="10"/>
        <v>4</v>
      </c>
      <c r="B22" s="2">
        <f t="shared" si="0"/>
        <v>10</v>
      </c>
      <c r="C22" s="6">
        <f t="shared" si="1"/>
        <v>7</v>
      </c>
      <c r="D22" s="2">
        <f t="shared" si="2"/>
        <v>0</v>
      </c>
      <c r="E22" s="1">
        <f t="shared" si="3"/>
        <v>0</v>
      </c>
      <c r="F22" s="1">
        <f t="shared" si="4"/>
        <v>4</v>
      </c>
      <c r="G22" s="1">
        <f t="shared" si="5"/>
        <v>4</v>
      </c>
      <c r="H22" s="1">
        <f t="shared" si="6"/>
        <v>1</v>
      </c>
      <c r="I22" s="313">
        <f t="shared" si="7"/>
        <v>30</v>
      </c>
      <c r="J22" s="326" t="s">
        <v>224</v>
      </c>
      <c r="K22" s="112" t="s">
        <v>8</v>
      </c>
      <c r="L22" s="108" t="s">
        <v>3</v>
      </c>
      <c r="M22" s="108" t="s">
        <v>3</v>
      </c>
      <c r="N22" s="108" t="s">
        <v>3</v>
      </c>
      <c r="O22" s="383" t="s">
        <v>3</v>
      </c>
      <c r="P22" s="64" t="s">
        <v>102</v>
      </c>
      <c r="Q22" s="64" t="s">
        <v>8</v>
      </c>
      <c r="R22" s="383" t="s">
        <v>2</v>
      </c>
      <c r="S22" s="383" t="s">
        <v>2</v>
      </c>
      <c r="T22" s="383" t="s">
        <v>2</v>
      </c>
      <c r="U22" s="104" t="s">
        <v>8</v>
      </c>
      <c r="V22" s="104">
        <v>2</v>
      </c>
      <c r="W22" s="383" t="s">
        <v>2</v>
      </c>
      <c r="X22" s="383" t="s">
        <v>2</v>
      </c>
      <c r="Y22" s="104" t="s">
        <v>8</v>
      </c>
      <c r="Z22" s="104" t="s">
        <v>102</v>
      </c>
      <c r="AA22" s="108" t="s">
        <v>3</v>
      </c>
      <c r="AB22" s="108" t="s">
        <v>3</v>
      </c>
      <c r="AC22" s="383" t="s">
        <v>3</v>
      </c>
      <c r="AD22" s="64" t="s">
        <v>102</v>
      </c>
      <c r="AE22" s="64" t="s">
        <v>103</v>
      </c>
      <c r="AF22" s="383" t="s">
        <v>2</v>
      </c>
      <c r="AG22" s="383" t="s">
        <v>2</v>
      </c>
      <c r="AH22" s="383" t="s">
        <v>2</v>
      </c>
      <c r="AI22" s="383" t="s">
        <v>2</v>
      </c>
      <c r="AJ22" s="104" t="s">
        <v>102</v>
      </c>
      <c r="AK22" s="383" t="s">
        <v>1</v>
      </c>
      <c r="AL22" s="383" t="s">
        <v>1</v>
      </c>
      <c r="AM22" s="383" t="s">
        <v>1</v>
      </c>
      <c r="AN22" s="451" t="s">
        <v>1</v>
      </c>
      <c r="AO22" s="63">
        <v>0</v>
      </c>
      <c r="AP22" s="50">
        <f t="shared" si="8"/>
        <v>0</v>
      </c>
      <c r="AQ22" s="50">
        <v>0</v>
      </c>
      <c r="AR22" s="276">
        <f t="shared" si="11"/>
        <v>0</v>
      </c>
      <c r="AS22" s="74" t="s">
        <v>212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</row>
    <row r="23" spans="1:225" s="11" customFormat="1" ht="25.5" customHeight="1">
      <c r="A23" s="5">
        <f t="shared" si="10"/>
        <v>3</v>
      </c>
      <c r="B23" s="2">
        <f t="shared" si="0"/>
        <v>6</v>
      </c>
      <c r="C23" s="6">
        <f t="shared" si="1"/>
        <v>3</v>
      </c>
      <c r="D23" s="2">
        <f t="shared" si="2"/>
        <v>9</v>
      </c>
      <c r="E23" s="1">
        <f t="shared" si="3"/>
        <v>0</v>
      </c>
      <c r="F23" s="1">
        <f t="shared" si="4"/>
        <v>4</v>
      </c>
      <c r="G23" s="1">
        <f t="shared" si="5"/>
        <v>4</v>
      </c>
      <c r="H23" s="1">
        <f t="shared" si="6"/>
        <v>1</v>
      </c>
      <c r="I23" s="313">
        <f t="shared" si="7"/>
        <v>30</v>
      </c>
      <c r="J23" s="328" t="s">
        <v>44</v>
      </c>
      <c r="K23" s="112">
        <v>3</v>
      </c>
      <c r="L23" s="104">
        <v>3</v>
      </c>
      <c r="M23" s="1">
        <v>3</v>
      </c>
      <c r="N23" s="317" t="s">
        <v>61</v>
      </c>
      <c r="O23" s="317" t="s">
        <v>61</v>
      </c>
      <c r="P23" s="64" t="s">
        <v>102</v>
      </c>
      <c r="Q23" s="64" t="s">
        <v>8</v>
      </c>
      <c r="R23" s="383" t="s">
        <v>1</v>
      </c>
      <c r="S23" s="383" t="s">
        <v>1</v>
      </c>
      <c r="T23" s="317" t="s">
        <v>61</v>
      </c>
      <c r="U23" s="317" t="s">
        <v>61</v>
      </c>
      <c r="V23" s="104" t="s">
        <v>102</v>
      </c>
      <c r="W23" s="383" t="s">
        <v>2</v>
      </c>
      <c r="X23" s="383" t="s">
        <v>2</v>
      </c>
      <c r="Y23" s="104" t="s">
        <v>8</v>
      </c>
      <c r="Z23" s="317" t="s">
        <v>61</v>
      </c>
      <c r="AA23" s="317" t="s">
        <v>61</v>
      </c>
      <c r="AB23" s="317" t="s">
        <v>61</v>
      </c>
      <c r="AC23" s="104" t="s">
        <v>102</v>
      </c>
      <c r="AD23" s="104">
        <v>2</v>
      </c>
      <c r="AE23" s="104">
        <v>2</v>
      </c>
      <c r="AF23" s="104">
        <v>2</v>
      </c>
      <c r="AG23" s="104" t="s">
        <v>8</v>
      </c>
      <c r="AH23" s="104">
        <v>1</v>
      </c>
      <c r="AI23" s="317" t="s">
        <v>61</v>
      </c>
      <c r="AJ23" s="317" t="s">
        <v>61</v>
      </c>
      <c r="AK23" s="64" t="s">
        <v>103</v>
      </c>
      <c r="AL23" s="64" t="s">
        <v>8</v>
      </c>
      <c r="AM23" s="104" t="s">
        <v>102</v>
      </c>
      <c r="AN23" s="113">
        <v>2</v>
      </c>
      <c r="AO23" s="63">
        <v>0</v>
      </c>
      <c r="AP23" s="50">
        <f t="shared" si="8"/>
        <v>0</v>
      </c>
      <c r="AQ23" s="50">
        <v>0</v>
      </c>
      <c r="AR23" s="276">
        <f t="shared" si="11"/>
        <v>0</v>
      </c>
      <c r="AS23" s="74" t="s">
        <v>211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8</v>
      </c>
      <c r="B24" s="2">
        <f t="shared" si="0"/>
        <v>0</v>
      </c>
      <c r="C24" s="6">
        <f t="shared" si="1"/>
        <v>0</v>
      </c>
      <c r="D24" s="2">
        <f t="shared" si="2"/>
        <v>13</v>
      </c>
      <c r="E24" s="1">
        <f t="shared" si="3"/>
        <v>0</v>
      </c>
      <c r="F24" s="1">
        <f t="shared" si="4"/>
        <v>4</v>
      </c>
      <c r="G24" s="1">
        <f t="shared" si="5"/>
        <v>4</v>
      </c>
      <c r="H24" s="1">
        <f t="shared" si="6"/>
        <v>1</v>
      </c>
      <c r="I24" s="313">
        <f t="shared" si="7"/>
        <v>30</v>
      </c>
      <c r="J24" s="328" t="s">
        <v>45</v>
      </c>
      <c r="K24" s="112" t="s">
        <v>61</v>
      </c>
      <c r="L24" s="104" t="s">
        <v>61</v>
      </c>
      <c r="M24" s="104">
        <v>1</v>
      </c>
      <c r="N24" s="104" t="s">
        <v>61</v>
      </c>
      <c r="O24" s="104">
        <v>1</v>
      </c>
      <c r="P24" s="64" t="s">
        <v>102</v>
      </c>
      <c r="Q24" s="64" t="s">
        <v>8</v>
      </c>
      <c r="R24" s="104">
        <v>1</v>
      </c>
      <c r="S24" s="104" t="s">
        <v>61</v>
      </c>
      <c r="T24" s="104">
        <v>1</v>
      </c>
      <c r="U24" s="104">
        <v>1</v>
      </c>
      <c r="V24" s="104">
        <v>1</v>
      </c>
      <c r="W24" s="64" t="s">
        <v>102</v>
      </c>
      <c r="X24" s="64" t="s">
        <v>8</v>
      </c>
      <c r="Y24" s="104">
        <v>1</v>
      </c>
      <c r="Z24" s="104">
        <v>1</v>
      </c>
      <c r="AA24" s="104" t="s">
        <v>61</v>
      </c>
      <c r="AB24" s="104" t="s">
        <v>61</v>
      </c>
      <c r="AC24" s="104" t="s">
        <v>61</v>
      </c>
      <c r="AD24" s="64" t="s">
        <v>102</v>
      </c>
      <c r="AE24" s="64" t="s">
        <v>8</v>
      </c>
      <c r="AF24" s="104" t="s">
        <v>61</v>
      </c>
      <c r="AG24" s="104" t="s">
        <v>61</v>
      </c>
      <c r="AH24" s="104" t="s">
        <v>61</v>
      </c>
      <c r="AI24" s="104" t="s">
        <v>61</v>
      </c>
      <c r="AJ24" s="104" t="s">
        <v>61</v>
      </c>
      <c r="AK24" s="64" t="s">
        <v>102</v>
      </c>
      <c r="AL24" s="64" t="s">
        <v>103</v>
      </c>
      <c r="AM24" s="64" t="s">
        <v>8</v>
      </c>
      <c r="AN24" s="113" t="s">
        <v>61</v>
      </c>
      <c r="AO24" s="63">
        <v>0</v>
      </c>
      <c r="AP24" s="50">
        <f t="shared" si="8"/>
        <v>0</v>
      </c>
      <c r="AQ24" s="50">
        <v>0</v>
      </c>
      <c r="AR24" s="276">
        <f t="shared" si="11"/>
        <v>0</v>
      </c>
      <c r="AS24" s="74" t="s">
        <v>216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</row>
    <row r="25" spans="1:225" s="11" customFormat="1" ht="25.5" customHeight="1">
      <c r="A25" s="5">
        <f t="shared" si="10"/>
        <v>2</v>
      </c>
      <c r="B25" s="2">
        <f t="shared" si="0"/>
        <v>14</v>
      </c>
      <c r="C25" s="6">
        <f t="shared" si="1"/>
        <v>3</v>
      </c>
      <c r="D25" s="2">
        <f t="shared" si="2"/>
        <v>0</v>
      </c>
      <c r="E25" s="1">
        <f t="shared" si="3"/>
        <v>2</v>
      </c>
      <c r="F25" s="1">
        <f t="shared" si="4"/>
        <v>4</v>
      </c>
      <c r="G25" s="1">
        <f t="shared" si="5"/>
        <v>4</v>
      </c>
      <c r="H25" s="1">
        <f t="shared" si="6"/>
        <v>1</v>
      </c>
      <c r="I25" s="313">
        <f t="shared" si="7"/>
        <v>30</v>
      </c>
      <c r="J25" s="328" t="s">
        <v>63</v>
      </c>
      <c r="K25" s="167" t="s">
        <v>94</v>
      </c>
      <c r="L25" s="104">
        <v>2</v>
      </c>
      <c r="M25" s="104">
        <v>2</v>
      </c>
      <c r="N25" s="104">
        <v>2</v>
      </c>
      <c r="O25" s="153" t="s">
        <v>102</v>
      </c>
      <c r="P25" s="383" t="s">
        <v>2</v>
      </c>
      <c r="Q25" s="383" t="s">
        <v>2</v>
      </c>
      <c r="R25" s="104" t="s">
        <v>8</v>
      </c>
      <c r="S25" s="104">
        <v>2</v>
      </c>
      <c r="T25" s="104">
        <v>2</v>
      </c>
      <c r="U25" s="104">
        <v>2</v>
      </c>
      <c r="V25" s="104">
        <v>2</v>
      </c>
      <c r="W25" s="64" t="s">
        <v>102</v>
      </c>
      <c r="X25" s="153" t="s">
        <v>94</v>
      </c>
      <c r="Y25" s="64" t="s">
        <v>8</v>
      </c>
      <c r="Z25" s="108" t="s">
        <v>3</v>
      </c>
      <c r="AA25" s="108" t="s">
        <v>3</v>
      </c>
      <c r="AB25" s="108" t="s">
        <v>3</v>
      </c>
      <c r="AC25" s="153" t="s">
        <v>102</v>
      </c>
      <c r="AD25" s="64" t="s">
        <v>103</v>
      </c>
      <c r="AE25" s="64" t="s">
        <v>8</v>
      </c>
      <c r="AF25" s="383" t="s">
        <v>1</v>
      </c>
      <c r="AG25" s="383" t="s">
        <v>1</v>
      </c>
      <c r="AH25" s="104" t="s">
        <v>8</v>
      </c>
      <c r="AI25" s="104">
        <v>2</v>
      </c>
      <c r="AJ25" s="104">
        <v>2</v>
      </c>
      <c r="AK25" s="104">
        <v>2</v>
      </c>
      <c r="AL25" s="104">
        <v>2</v>
      </c>
      <c r="AM25" s="104">
        <v>2</v>
      </c>
      <c r="AN25" s="113" t="s">
        <v>102</v>
      </c>
      <c r="AO25" s="63">
        <v>0</v>
      </c>
      <c r="AP25" s="50">
        <f t="shared" si="8"/>
        <v>0</v>
      </c>
      <c r="AQ25" s="50">
        <v>0</v>
      </c>
      <c r="AR25" s="276">
        <f t="shared" si="11"/>
        <v>0</v>
      </c>
      <c r="AS25" s="74" t="s">
        <v>212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ht="24.6" customHeight="1">
      <c r="A26" s="5">
        <f t="shared" ref="A26:A28" si="15">COUNTIF(K26:AN26,1)+COUNTIF(K26:AN26,"早")+COUNTIF(K26:AN26,"M1")+COUNTIF(K26:AN26,"T早")+COUNTIF(K26:AN26,"日")</f>
        <v>5</v>
      </c>
      <c r="B26" s="2">
        <f t="shared" ref="B26:B28" si="16">COUNTIF(K26:AN26,2)+COUNTIF(K26:AN26,"中")+COUNTIF(K26:AN26,"M2")+COUNTIF(K26:AN26,"T中")+COUNTIF(K26:AN26,"小夜")</f>
        <v>7</v>
      </c>
      <c r="C26" s="6">
        <f t="shared" ref="C26:C28" si="17">COUNTIF(K26:AN26,3)+COUNTIF(K26:AN26,"晚")+COUNTIF(K26:AN26,"大夜")</f>
        <v>9</v>
      </c>
      <c r="D26" s="2">
        <f t="shared" ref="D26:D28" si="18">COUNTIF(K26:AN26,"N")+COUNTIF(K26:AN26,"N8")</f>
        <v>0</v>
      </c>
      <c r="E26" s="1">
        <f t="shared" ref="E26:E28" si="19">COUNTIF(K26:AN26,"S")</f>
        <v>0</v>
      </c>
      <c r="F26" s="1">
        <f t="shared" ref="F26:F28" si="20">COUNTIF(K26:AN26,"X")</f>
        <v>4</v>
      </c>
      <c r="G26" s="1">
        <f t="shared" ref="G26:G28" si="21">COUNTIF(K26:AN26,"Y")</f>
        <v>4</v>
      </c>
      <c r="H26" s="1">
        <f t="shared" ref="H26:H28" si="22">COUNTIF(K26:AN26,"Z")</f>
        <v>1</v>
      </c>
      <c r="I26" s="313">
        <f t="shared" ref="I26:I28" si="23">SUM(A26:H26)</f>
        <v>30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108" t="s">
        <v>3</v>
      </c>
      <c r="P26" s="64" t="s">
        <v>102</v>
      </c>
      <c r="Q26" s="64" t="s">
        <v>8</v>
      </c>
      <c r="R26" s="108" t="s">
        <v>3</v>
      </c>
      <c r="S26" s="108" t="s">
        <v>3</v>
      </c>
      <c r="T26" s="108" t="s">
        <v>3</v>
      </c>
      <c r="U26" s="104" t="s">
        <v>8</v>
      </c>
      <c r="V26" s="383" t="s">
        <v>1</v>
      </c>
      <c r="W26" s="546" t="s">
        <v>1</v>
      </c>
      <c r="X26" s="546" t="s">
        <v>1</v>
      </c>
      <c r="Y26" s="383" t="s">
        <v>1</v>
      </c>
      <c r="Z26" s="104" t="s">
        <v>102</v>
      </c>
      <c r="AA26" s="104">
        <v>1</v>
      </c>
      <c r="AB26" s="383" t="s">
        <v>2</v>
      </c>
      <c r="AC26" s="383" t="s">
        <v>2</v>
      </c>
      <c r="AD26" s="383" t="s">
        <v>2</v>
      </c>
      <c r="AE26" s="383" t="s">
        <v>2</v>
      </c>
      <c r="AF26" s="104" t="s">
        <v>102</v>
      </c>
      <c r="AG26" s="104" t="s">
        <v>103</v>
      </c>
      <c r="AH26" s="383" t="s">
        <v>2</v>
      </c>
      <c r="AI26" s="383" t="s">
        <v>2</v>
      </c>
      <c r="AJ26" s="383" t="s">
        <v>2</v>
      </c>
      <c r="AK26" s="64" t="s">
        <v>102</v>
      </c>
      <c r="AL26" s="64" t="s">
        <v>8</v>
      </c>
      <c r="AM26" s="104" t="s">
        <v>8</v>
      </c>
      <c r="AN26" s="113">
        <v>3</v>
      </c>
      <c r="AO26" s="63">
        <v>0</v>
      </c>
      <c r="AP26" s="50">
        <f t="shared" si="8"/>
        <v>0</v>
      </c>
      <c r="AQ26" s="50">
        <v>0</v>
      </c>
      <c r="AR26" s="276">
        <f t="shared" si="11"/>
        <v>0</v>
      </c>
      <c r="AS26" s="74" t="s">
        <v>211</v>
      </c>
    </row>
    <row r="27" spans="1:225" s="11" customFormat="1" ht="25.5" customHeight="1">
      <c r="A27" s="5">
        <f t="shared" si="15"/>
        <v>21</v>
      </c>
      <c r="B27" s="2">
        <f t="shared" si="16"/>
        <v>0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1</v>
      </c>
      <c r="I27" s="313">
        <f t="shared" si="23"/>
        <v>30</v>
      </c>
      <c r="J27" s="326" t="s">
        <v>65</v>
      </c>
      <c r="K27" s="112">
        <v>1</v>
      </c>
      <c r="L27" s="104">
        <v>1</v>
      </c>
      <c r="M27" s="50" t="s">
        <v>102</v>
      </c>
      <c r="N27" s="104">
        <v>1</v>
      </c>
      <c r="O27" s="104">
        <v>1</v>
      </c>
      <c r="P27" s="50">
        <v>1</v>
      </c>
      <c r="Q27" s="64" t="s">
        <v>8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64" t="s">
        <v>102</v>
      </c>
      <c r="X27" s="104">
        <v>1</v>
      </c>
      <c r="Y27" s="104">
        <v>1</v>
      </c>
      <c r="Z27" s="104" t="s">
        <v>8</v>
      </c>
      <c r="AA27" s="104">
        <v>1</v>
      </c>
      <c r="AB27" s="104">
        <v>1</v>
      </c>
      <c r="AC27" s="104">
        <v>1</v>
      </c>
      <c r="AD27" s="64" t="s">
        <v>103</v>
      </c>
      <c r="AE27" s="64" t="s">
        <v>8</v>
      </c>
      <c r="AF27" s="104">
        <v>1</v>
      </c>
      <c r="AG27" s="104">
        <v>1</v>
      </c>
      <c r="AH27" s="50" t="s">
        <v>102</v>
      </c>
      <c r="AI27" s="104">
        <v>1</v>
      </c>
      <c r="AJ27" s="104">
        <v>1</v>
      </c>
      <c r="AK27" s="104">
        <v>1</v>
      </c>
      <c r="AL27" s="104">
        <v>1</v>
      </c>
      <c r="AM27" s="104" t="s">
        <v>8</v>
      </c>
      <c r="AN27" s="113" t="s">
        <v>102</v>
      </c>
      <c r="AO27" s="63">
        <v>0</v>
      </c>
      <c r="AP27" s="50">
        <f t="shared" si="8"/>
        <v>0</v>
      </c>
      <c r="AQ27" s="50">
        <v>0</v>
      </c>
      <c r="AR27" s="276">
        <f t="shared" si="11"/>
        <v>0</v>
      </c>
      <c r="AS27" s="74" t="s">
        <v>212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</row>
    <row r="28" spans="1:225" s="11" customFormat="1" ht="25.35" customHeight="1">
      <c r="A28" s="5">
        <f t="shared" si="15"/>
        <v>8</v>
      </c>
      <c r="B28" s="2">
        <f t="shared" si="16"/>
        <v>9</v>
      </c>
      <c r="C28" s="6">
        <f t="shared" si="17"/>
        <v>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1</v>
      </c>
      <c r="I28" s="313">
        <f t="shared" si="23"/>
        <v>30</v>
      </c>
      <c r="J28" s="326" t="s">
        <v>225</v>
      </c>
      <c r="K28" s="112">
        <v>1</v>
      </c>
      <c r="L28" s="1" t="s">
        <v>102</v>
      </c>
      <c r="M28" s="1">
        <v>3</v>
      </c>
      <c r="N28" s="104">
        <v>3</v>
      </c>
      <c r="O28" s="104">
        <v>3</v>
      </c>
      <c r="P28" s="64" t="s">
        <v>102</v>
      </c>
      <c r="Q28" s="64" t="s">
        <v>8</v>
      </c>
      <c r="R28" s="104">
        <v>2</v>
      </c>
      <c r="S28" s="104">
        <v>2</v>
      </c>
      <c r="T28" s="104">
        <v>2</v>
      </c>
      <c r="U28" s="104">
        <v>2</v>
      </c>
      <c r="V28" s="104" t="s">
        <v>8</v>
      </c>
      <c r="W28" s="1">
        <v>1</v>
      </c>
      <c r="X28" s="1">
        <v>1</v>
      </c>
      <c r="Y28" s="104">
        <v>2</v>
      </c>
      <c r="Z28" s="104">
        <v>2</v>
      </c>
      <c r="AA28" s="104">
        <v>2</v>
      </c>
      <c r="AB28" s="104" t="s">
        <v>8</v>
      </c>
      <c r="AC28" s="104" t="s">
        <v>102</v>
      </c>
      <c r="AD28" s="104">
        <v>1</v>
      </c>
      <c r="AE28" s="104">
        <v>1</v>
      </c>
      <c r="AF28" s="104">
        <v>1</v>
      </c>
      <c r="AG28" s="1">
        <v>1</v>
      </c>
      <c r="AH28" s="64" t="s">
        <v>8</v>
      </c>
      <c r="AI28" s="1">
        <v>2</v>
      </c>
      <c r="AJ28" s="104">
        <v>2</v>
      </c>
      <c r="AK28" s="64" t="s">
        <v>102</v>
      </c>
      <c r="AL28" s="153" t="s">
        <v>94</v>
      </c>
      <c r="AM28" s="64" t="s">
        <v>103</v>
      </c>
      <c r="AN28" s="113">
        <v>1</v>
      </c>
      <c r="AO28" s="63">
        <v>0</v>
      </c>
      <c r="AP28" s="50">
        <f t="shared" si="8"/>
        <v>0</v>
      </c>
      <c r="AQ28" s="50">
        <v>0</v>
      </c>
      <c r="AR28" s="276">
        <f t="shared" si="11"/>
        <v>0</v>
      </c>
      <c r="AS28" s="74" t="s">
        <v>212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5" customHeight="1">
      <c r="A29" s="5">
        <f>COUNTIF(K29:AN29,1)+COUNTIF(K29:AN29,"早")+COUNTIF(K29:AN29,"M1")+COUNTIF(K29:AN29,"T早")+COUNTIF(K29:AN29,"日")</f>
        <v>0</v>
      </c>
      <c r="B29" s="2">
        <f>COUNTIF(K29:AN29,2)+COUNTIF(K29:AN29,"中")+COUNTIF(K29:AN29,"M2")+COUNTIF(K29:AN29,"T中")+COUNTIF(K29:AN29,"小夜")</f>
        <v>6</v>
      </c>
      <c r="C29" s="6">
        <f>COUNTIF(K29:AN29,3)+COUNTIF(K29:AN29,"晚")+COUNTIF(K29:AN29,"大夜")</f>
        <v>4</v>
      </c>
      <c r="D29" s="2">
        <f>COUNTIF(K29:AN29,"N")+COUNTIF(K29:AN29,"N8")</f>
        <v>11</v>
      </c>
      <c r="E29" s="1">
        <f>COUNTIF(K29:AN29,"S")</f>
        <v>0</v>
      </c>
      <c r="F29" s="1">
        <f>COUNTIF(K29:AN29,"X")</f>
        <v>4</v>
      </c>
      <c r="G29" s="1">
        <f>COUNTIF(K29:AN29,"Y")</f>
        <v>4</v>
      </c>
      <c r="H29" s="1">
        <f>COUNTIF(K29:AN29,"Z")</f>
        <v>1</v>
      </c>
      <c r="I29" s="313">
        <f t="shared" si="7"/>
        <v>30</v>
      </c>
      <c r="J29" s="328" t="s">
        <v>67</v>
      </c>
      <c r="K29" s="540" t="s">
        <v>61</v>
      </c>
      <c r="L29" s="160" t="s">
        <v>61</v>
      </c>
      <c r="M29" s="160" t="s">
        <v>61</v>
      </c>
      <c r="N29" s="317" t="s">
        <v>61</v>
      </c>
      <c r="O29" s="317" t="s">
        <v>61</v>
      </c>
      <c r="P29" s="64" t="s">
        <v>103</v>
      </c>
      <c r="Q29" s="64" t="s">
        <v>8</v>
      </c>
      <c r="R29" s="104">
        <v>3</v>
      </c>
      <c r="S29" s="104">
        <v>3</v>
      </c>
      <c r="T29" s="317" t="s">
        <v>61</v>
      </c>
      <c r="U29" s="317" t="s">
        <v>61</v>
      </c>
      <c r="V29" s="104" t="s">
        <v>102</v>
      </c>
      <c r="W29" s="104">
        <v>2</v>
      </c>
      <c r="X29" s="104">
        <v>2</v>
      </c>
      <c r="Y29" s="104" t="s">
        <v>102</v>
      </c>
      <c r="Z29" s="317" t="s">
        <v>61</v>
      </c>
      <c r="AA29" s="317" t="s">
        <v>61</v>
      </c>
      <c r="AB29" s="104">
        <v>2</v>
      </c>
      <c r="AC29" s="104">
        <v>2</v>
      </c>
      <c r="AD29" s="64" t="s">
        <v>102</v>
      </c>
      <c r="AE29" s="64" t="s">
        <v>8</v>
      </c>
      <c r="AF29" s="104">
        <v>3</v>
      </c>
      <c r="AG29" s="104">
        <v>3</v>
      </c>
      <c r="AH29" s="104" t="s">
        <v>8</v>
      </c>
      <c r="AI29" s="317" t="s">
        <v>61</v>
      </c>
      <c r="AJ29" s="317" t="s">
        <v>61</v>
      </c>
      <c r="AK29" s="50" t="s">
        <v>102</v>
      </c>
      <c r="AL29" s="104">
        <v>2</v>
      </c>
      <c r="AM29" s="104">
        <v>2</v>
      </c>
      <c r="AN29" s="113" t="s">
        <v>8</v>
      </c>
      <c r="AO29" s="63">
        <v>0</v>
      </c>
      <c r="AP29" s="50">
        <f t="shared" si="8"/>
        <v>0</v>
      </c>
      <c r="AQ29" s="50">
        <v>0</v>
      </c>
      <c r="AR29" s="276">
        <f t="shared" si="11"/>
        <v>0</v>
      </c>
      <c r="AS29" s="74" t="s">
        <v>212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ref="A30:A31" si="24">COUNTIF(K30:AN30,1)+COUNTIF(K30:AN30,"早")+COUNTIF(K30:AN30,"M1")+COUNTIF(K30:AN30,"T早")+COUNTIF(K30:AN30,"日")</f>
        <v>4</v>
      </c>
      <c r="B30" s="2">
        <f t="shared" ref="B30:B31" si="25">COUNTIF(K30:AN30,2)+COUNTIF(K30:AN30,"中")+COUNTIF(K30:AN30,"M2")+COUNTIF(K30:AN30,"T中")+COUNTIF(K30:AN30,"小夜")</f>
        <v>9</v>
      </c>
      <c r="C30" s="6">
        <f t="shared" ref="C30:C31" si="26">COUNTIF(K30:AN30,3)+COUNTIF(K30:AN30,"晚")+COUNTIF(K30:AN30,"大夜")</f>
        <v>8</v>
      </c>
      <c r="D30" s="2">
        <f t="shared" ref="D30:D31" si="27">COUNTIF(K30:AN30,"N")+COUNTIF(K30:AN30,"N8")</f>
        <v>0</v>
      </c>
      <c r="E30" s="1">
        <f t="shared" ref="E30:E31" si="28">COUNTIF(K30:AN30,"S")</f>
        <v>0</v>
      </c>
      <c r="F30" s="1">
        <f t="shared" ref="F30:F31" si="29">COUNTIF(K30:AN30,"X")</f>
        <v>4</v>
      </c>
      <c r="G30" s="1">
        <f t="shared" ref="G30:G31" si="30">COUNTIF(K30:AN30,"Y")</f>
        <v>4</v>
      </c>
      <c r="H30" s="1">
        <f t="shared" ref="H30:H31" si="31">COUNTIF(K30:AN30,"Z")</f>
        <v>1</v>
      </c>
      <c r="I30" s="313">
        <f t="shared" ref="I30:I31" si="32">SUM(A30:H30)</f>
        <v>30</v>
      </c>
      <c r="J30" s="328" t="s">
        <v>236</v>
      </c>
      <c r="K30" s="112">
        <v>2</v>
      </c>
      <c r="L30" s="104" t="s">
        <v>102</v>
      </c>
      <c r="M30" s="104">
        <v>2</v>
      </c>
      <c r="N30" s="104">
        <v>2</v>
      </c>
      <c r="O30" s="104">
        <v>2</v>
      </c>
      <c r="P30" s="104">
        <v>2</v>
      </c>
      <c r="Q30" s="104">
        <v>2</v>
      </c>
      <c r="R30" s="104" t="s">
        <v>8</v>
      </c>
      <c r="S30" s="104" t="s">
        <v>102</v>
      </c>
      <c r="T30" s="104">
        <v>3</v>
      </c>
      <c r="U30" s="104">
        <v>3</v>
      </c>
      <c r="V30" s="104">
        <v>3</v>
      </c>
      <c r="W30" s="64" t="s">
        <v>102</v>
      </c>
      <c r="X30" s="64" t="s">
        <v>8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64" t="s">
        <v>102</v>
      </c>
      <c r="AE30" s="64" t="s">
        <v>103</v>
      </c>
      <c r="AF30" s="104">
        <v>1</v>
      </c>
      <c r="AG30" s="104">
        <v>2</v>
      </c>
      <c r="AH30" s="104">
        <v>2</v>
      </c>
      <c r="AI30" s="104" t="s">
        <v>8</v>
      </c>
      <c r="AJ30" s="104">
        <v>1</v>
      </c>
      <c r="AK30" s="104">
        <v>1</v>
      </c>
      <c r="AL30" s="104">
        <v>1</v>
      </c>
      <c r="AM30" s="104" t="s">
        <v>8</v>
      </c>
      <c r="AN30" s="113">
        <v>2</v>
      </c>
      <c r="AO30" s="93">
        <v>0</v>
      </c>
      <c r="AP30" s="50">
        <f t="shared" si="8"/>
        <v>0</v>
      </c>
      <c r="AQ30" s="50">
        <v>0</v>
      </c>
      <c r="AR30" s="276">
        <f t="shared" si="11"/>
        <v>0</v>
      </c>
      <c r="AS30" s="74" t="s">
        <v>211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24"/>
        <v>7</v>
      </c>
      <c r="B31" s="2">
        <f t="shared" si="25"/>
        <v>11</v>
      </c>
      <c r="C31" s="6">
        <f t="shared" si="26"/>
        <v>3</v>
      </c>
      <c r="D31" s="2">
        <f t="shared" si="27"/>
        <v>0</v>
      </c>
      <c r="E31" s="1">
        <f t="shared" si="28"/>
        <v>0</v>
      </c>
      <c r="F31" s="1">
        <f t="shared" si="29"/>
        <v>4</v>
      </c>
      <c r="G31" s="1">
        <f t="shared" si="30"/>
        <v>4</v>
      </c>
      <c r="H31" s="1">
        <f t="shared" si="31"/>
        <v>1</v>
      </c>
      <c r="I31" s="313">
        <f t="shared" si="32"/>
        <v>30</v>
      </c>
      <c r="J31" s="328" t="s">
        <v>69</v>
      </c>
      <c r="K31" s="112">
        <v>2</v>
      </c>
      <c r="L31" s="104">
        <v>2</v>
      </c>
      <c r="M31" s="104">
        <v>2</v>
      </c>
      <c r="N31" s="104" t="s">
        <v>102</v>
      </c>
      <c r="O31" s="104">
        <v>1</v>
      </c>
      <c r="P31" s="104">
        <v>1</v>
      </c>
      <c r="Q31" s="104">
        <v>1</v>
      </c>
      <c r="R31" s="104">
        <v>2</v>
      </c>
      <c r="S31" s="104" t="s">
        <v>8</v>
      </c>
      <c r="T31" s="104">
        <v>2</v>
      </c>
      <c r="U31" s="104">
        <v>2</v>
      </c>
      <c r="V31" s="104">
        <v>2</v>
      </c>
      <c r="W31" s="64" t="s">
        <v>102</v>
      </c>
      <c r="X31" s="64" t="s">
        <v>103</v>
      </c>
      <c r="Y31" s="104">
        <v>1</v>
      </c>
      <c r="Z31" s="104">
        <v>1</v>
      </c>
      <c r="AA31" s="104">
        <v>1</v>
      </c>
      <c r="AB31" s="104">
        <v>2</v>
      </c>
      <c r="AC31" s="153" t="s">
        <v>203</v>
      </c>
      <c r="AD31" s="104">
        <v>2</v>
      </c>
      <c r="AE31" s="104">
        <v>2</v>
      </c>
      <c r="AF31" s="104" t="s">
        <v>102</v>
      </c>
      <c r="AG31" s="104" t="s">
        <v>8</v>
      </c>
      <c r="AH31" s="104">
        <v>3</v>
      </c>
      <c r="AI31" s="104">
        <v>3</v>
      </c>
      <c r="AJ31" s="104">
        <v>3</v>
      </c>
      <c r="AK31" s="64" t="s">
        <v>102</v>
      </c>
      <c r="AL31" s="64" t="s">
        <v>8</v>
      </c>
      <c r="AM31" s="104">
        <v>1</v>
      </c>
      <c r="AN31" s="113">
        <v>2</v>
      </c>
      <c r="AO31" s="93">
        <v>0</v>
      </c>
      <c r="AP31" s="50">
        <f t="shared" si="8"/>
        <v>0</v>
      </c>
      <c r="AQ31" s="50">
        <v>0</v>
      </c>
      <c r="AR31" s="276">
        <f t="shared" si="11"/>
        <v>0</v>
      </c>
      <c r="AS31" s="74" t="s">
        <v>211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ref="A32:A46" si="33">COUNTIF(K32:AN32,1)+COUNTIF(K32:AN32,"早")+COUNTIF(K32:AN32,"M1")+COUNTIF(K32:AN32,"T早")+COUNTIF(K32:AN32,"日")</f>
        <v>5</v>
      </c>
      <c r="B32" s="2">
        <f t="shared" ref="B32:B46" si="34">COUNTIF(K32:AN32,2)+COUNTIF(K32:AN32,"中")+COUNTIF(K32:AN32,"M2")+COUNTIF(K32:AN32,"T中")+COUNTIF(K32:AN32,"小夜")</f>
        <v>10</v>
      </c>
      <c r="C32" s="6">
        <f t="shared" ref="C32:C46" si="35">COUNTIF(K32:AN32,3)+COUNTIF(K32:AN32,"晚")+COUNTIF(K32:AN32,"大夜")</f>
        <v>6</v>
      </c>
      <c r="D32" s="2">
        <f t="shared" ref="D32:D46" si="36">COUNTIF(K32:AN32,"N")+COUNTIF(K32:AN32,"N8")</f>
        <v>0</v>
      </c>
      <c r="E32" s="1">
        <f t="shared" ref="E32:E46" si="37">COUNTIF(K32:AN32,"S")</f>
        <v>0</v>
      </c>
      <c r="F32" s="1">
        <f t="shared" ref="F32:F46" si="38">COUNTIF(K32:AN32,"X")</f>
        <v>4</v>
      </c>
      <c r="G32" s="1">
        <f t="shared" ref="G32:G46" si="39">COUNTIF(K32:AN32,"Y")</f>
        <v>4</v>
      </c>
      <c r="H32" s="1">
        <f t="shared" ref="H32:H46" si="40">COUNTIF(K32:AN32,"Z")</f>
        <v>1</v>
      </c>
      <c r="I32" s="313">
        <f>SUM(A32:H32)</f>
        <v>30</v>
      </c>
      <c r="J32" s="328" t="s">
        <v>70</v>
      </c>
      <c r="K32" s="112">
        <v>2</v>
      </c>
      <c r="L32" s="104" t="s">
        <v>8</v>
      </c>
      <c r="M32" s="104">
        <v>1</v>
      </c>
      <c r="N32" s="104">
        <v>1</v>
      </c>
      <c r="O32" s="104">
        <v>2</v>
      </c>
      <c r="P32" s="64" t="s">
        <v>102</v>
      </c>
      <c r="Q32" s="64" t="s">
        <v>103</v>
      </c>
      <c r="R32" s="104">
        <v>2</v>
      </c>
      <c r="S32" s="104">
        <v>2</v>
      </c>
      <c r="T32" s="104" t="s">
        <v>8</v>
      </c>
      <c r="U32" s="104">
        <v>3</v>
      </c>
      <c r="V32" s="104">
        <v>3</v>
      </c>
      <c r="W32" s="104">
        <v>3</v>
      </c>
      <c r="X32" s="104">
        <v>3</v>
      </c>
      <c r="Y32" s="104">
        <v>3</v>
      </c>
      <c r="Z32" s="104">
        <v>3</v>
      </c>
      <c r="AA32" s="104" t="s">
        <v>102</v>
      </c>
      <c r="AB32" s="104">
        <v>1</v>
      </c>
      <c r="AC32" s="104">
        <v>1</v>
      </c>
      <c r="AD32" s="64" t="s">
        <v>102</v>
      </c>
      <c r="AE32" s="64" t="s">
        <v>8</v>
      </c>
      <c r="AF32" s="104">
        <v>2</v>
      </c>
      <c r="AG32" s="104">
        <v>2</v>
      </c>
      <c r="AH32" s="104">
        <v>2</v>
      </c>
      <c r="AI32" s="104">
        <v>2</v>
      </c>
      <c r="AJ32" s="104">
        <v>2</v>
      </c>
      <c r="AK32" s="104">
        <v>2</v>
      </c>
      <c r="AL32" s="104" t="s">
        <v>8</v>
      </c>
      <c r="AM32" s="104" t="s">
        <v>102</v>
      </c>
      <c r="AN32" s="113">
        <v>1</v>
      </c>
      <c r="AO32" s="93">
        <v>0</v>
      </c>
      <c r="AP32" s="50">
        <f t="shared" si="8"/>
        <v>0</v>
      </c>
      <c r="AQ32" s="50">
        <v>0</v>
      </c>
      <c r="AR32" s="276">
        <f>SUM(AO32:AQ32)</f>
        <v>0</v>
      </c>
      <c r="AS32" s="74" t="s">
        <v>212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 thickBot="1">
      <c r="A33" s="368">
        <f t="shared" si="33"/>
        <v>5</v>
      </c>
      <c r="B33" s="369">
        <f t="shared" si="34"/>
        <v>8</v>
      </c>
      <c r="C33" s="370">
        <f t="shared" si="35"/>
        <v>7</v>
      </c>
      <c r="D33" s="369">
        <f t="shared" si="36"/>
        <v>0</v>
      </c>
      <c r="E33" s="7">
        <f t="shared" si="37"/>
        <v>1</v>
      </c>
      <c r="F33" s="7">
        <f t="shared" si="38"/>
        <v>4</v>
      </c>
      <c r="G33" s="7">
        <f t="shared" si="39"/>
        <v>4</v>
      </c>
      <c r="H33" s="7">
        <f t="shared" si="40"/>
        <v>1</v>
      </c>
      <c r="I33" s="371">
        <f t="shared" si="7"/>
        <v>30</v>
      </c>
      <c r="J33" s="372" t="s">
        <v>73</v>
      </c>
      <c r="K33" s="251">
        <v>3</v>
      </c>
      <c r="L33" s="34">
        <v>3</v>
      </c>
      <c r="M33" s="114" t="s">
        <v>8</v>
      </c>
      <c r="N33" s="114">
        <v>3</v>
      </c>
      <c r="O33" s="114">
        <v>3</v>
      </c>
      <c r="P33" s="445">
        <v>3</v>
      </c>
      <c r="Q33" s="445">
        <v>3</v>
      </c>
      <c r="R33" s="114">
        <v>3</v>
      </c>
      <c r="S33" s="114" t="s">
        <v>102</v>
      </c>
      <c r="T33" s="114" t="s">
        <v>8</v>
      </c>
      <c r="U33" s="164" t="s">
        <v>203</v>
      </c>
      <c r="V33" s="164" t="s">
        <v>190</v>
      </c>
      <c r="W33" s="98" t="s">
        <v>102</v>
      </c>
      <c r="X33" s="98" t="s">
        <v>8</v>
      </c>
      <c r="Y33" s="114">
        <v>2</v>
      </c>
      <c r="Z33" s="114">
        <v>2</v>
      </c>
      <c r="AA33" s="114">
        <v>2</v>
      </c>
      <c r="AB33" s="114">
        <v>2</v>
      </c>
      <c r="AC33" s="114">
        <v>2</v>
      </c>
      <c r="AD33" s="98" t="s">
        <v>102</v>
      </c>
      <c r="AE33" s="98" t="s">
        <v>103</v>
      </c>
      <c r="AF33" s="114">
        <v>2</v>
      </c>
      <c r="AG33" s="114">
        <v>2</v>
      </c>
      <c r="AH33" s="114">
        <v>2</v>
      </c>
      <c r="AI33" s="114" t="s">
        <v>102</v>
      </c>
      <c r="AJ33" s="114">
        <v>1</v>
      </c>
      <c r="AK33" s="114">
        <v>1</v>
      </c>
      <c r="AL33" s="114">
        <v>1</v>
      </c>
      <c r="AM33" s="114">
        <v>1</v>
      </c>
      <c r="AN33" s="70">
        <v>1</v>
      </c>
      <c r="AO33" s="94">
        <v>0</v>
      </c>
      <c r="AP33" s="65">
        <f t="shared" si="8"/>
        <v>0</v>
      </c>
      <c r="AQ33" s="65">
        <v>0</v>
      </c>
      <c r="AR33" s="496">
        <f t="shared" si="11"/>
        <v>0</v>
      </c>
      <c r="AS33" s="75" t="s">
        <v>212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>
      <c r="A34" s="28">
        <f t="shared" si="33"/>
        <v>6</v>
      </c>
      <c r="B34" s="29">
        <f t="shared" si="34"/>
        <v>0</v>
      </c>
      <c r="C34" s="30">
        <f t="shared" si="35"/>
        <v>13</v>
      </c>
      <c r="D34" s="29">
        <f t="shared" si="36"/>
        <v>0</v>
      </c>
      <c r="E34" s="31">
        <f t="shared" si="37"/>
        <v>2</v>
      </c>
      <c r="F34" s="31">
        <f t="shared" si="38"/>
        <v>4</v>
      </c>
      <c r="G34" s="31">
        <f t="shared" si="39"/>
        <v>4</v>
      </c>
      <c r="H34" s="31">
        <f t="shared" si="40"/>
        <v>1</v>
      </c>
      <c r="I34" s="310">
        <f t="shared" si="7"/>
        <v>30</v>
      </c>
      <c r="J34" s="323" t="s">
        <v>46</v>
      </c>
      <c r="K34" s="449" t="s">
        <v>1</v>
      </c>
      <c r="L34" s="393" t="s">
        <v>1</v>
      </c>
      <c r="M34" s="393" t="s">
        <v>1</v>
      </c>
      <c r="N34" s="393" t="s">
        <v>1</v>
      </c>
      <c r="O34" s="103" t="s">
        <v>102</v>
      </c>
      <c r="P34" s="393" t="s">
        <v>3</v>
      </c>
      <c r="Q34" s="393" t="s">
        <v>3</v>
      </c>
      <c r="R34" s="157" t="s">
        <v>8</v>
      </c>
      <c r="S34" s="242" t="s">
        <v>3</v>
      </c>
      <c r="T34" s="242" t="s">
        <v>3</v>
      </c>
      <c r="U34" s="242" t="s">
        <v>3</v>
      </c>
      <c r="V34" s="242" t="s">
        <v>3</v>
      </c>
      <c r="W34" s="157" t="s">
        <v>94</v>
      </c>
      <c r="X34" s="97" t="s">
        <v>8</v>
      </c>
      <c r="Y34" s="242" t="s">
        <v>3</v>
      </c>
      <c r="Z34" s="393" t="s">
        <v>3</v>
      </c>
      <c r="AA34" s="242" t="s">
        <v>3</v>
      </c>
      <c r="AB34" s="157" t="s">
        <v>94</v>
      </c>
      <c r="AC34" s="97" t="s">
        <v>102</v>
      </c>
      <c r="AD34" s="393" t="s">
        <v>3</v>
      </c>
      <c r="AE34" s="393" t="s">
        <v>3</v>
      </c>
      <c r="AF34" s="242" t="s">
        <v>3</v>
      </c>
      <c r="AG34" s="393" t="s">
        <v>3</v>
      </c>
      <c r="AH34" s="103" t="s">
        <v>102</v>
      </c>
      <c r="AI34" s="393" t="s">
        <v>1</v>
      </c>
      <c r="AJ34" s="393" t="s">
        <v>1</v>
      </c>
      <c r="AK34" s="97" t="s">
        <v>102</v>
      </c>
      <c r="AL34" s="97" t="s">
        <v>103</v>
      </c>
      <c r="AM34" s="157" t="s">
        <v>8</v>
      </c>
      <c r="AN34" s="387" t="s">
        <v>8</v>
      </c>
      <c r="AO34" s="95">
        <v>0</v>
      </c>
      <c r="AP34" s="51">
        <f t="shared" si="8"/>
        <v>0</v>
      </c>
      <c r="AQ34" s="51">
        <v>0</v>
      </c>
      <c r="AR34" s="281">
        <f t="shared" si="11"/>
        <v>0</v>
      </c>
      <c r="AS34" s="73" t="s">
        <v>211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7.75" customHeight="1">
      <c r="A35" s="5">
        <f t="shared" si="33"/>
        <v>0</v>
      </c>
      <c r="B35" s="2">
        <f t="shared" si="34"/>
        <v>20</v>
      </c>
      <c r="C35" s="6">
        <f t="shared" si="35"/>
        <v>1</v>
      </c>
      <c r="D35" s="2">
        <f t="shared" si="36"/>
        <v>0</v>
      </c>
      <c r="E35" s="1">
        <f t="shared" si="37"/>
        <v>0</v>
      </c>
      <c r="F35" s="1">
        <f t="shared" si="38"/>
        <v>4</v>
      </c>
      <c r="G35" s="1">
        <f t="shared" si="39"/>
        <v>4</v>
      </c>
      <c r="H35" s="1">
        <f t="shared" si="40"/>
        <v>1</v>
      </c>
      <c r="I35" s="313">
        <f t="shared" si="7"/>
        <v>30</v>
      </c>
      <c r="J35" s="326" t="s">
        <v>47</v>
      </c>
      <c r="K35" s="395" t="s">
        <v>2</v>
      </c>
      <c r="L35" s="383" t="s">
        <v>2</v>
      </c>
      <c r="M35" s="383" t="s">
        <v>2</v>
      </c>
      <c r="N35" s="1" t="s">
        <v>102</v>
      </c>
      <c r="O35" s="383" t="s">
        <v>2</v>
      </c>
      <c r="P35" s="383" t="s">
        <v>2</v>
      </c>
      <c r="Q35" s="383" t="s">
        <v>2</v>
      </c>
      <c r="R35" s="383" t="s">
        <v>2</v>
      </c>
      <c r="S35" s="383" t="s">
        <v>2</v>
      </c>
      <c r="T35" s="104" t="s">
        <v>8</v>
      </c>
      <c r="U35" s="383" t="s">
        <v>2</v>
      </c>
      <c r="V35" s="383" t="s">
        <v>2</v>
      </c>
      <c r="W35" s="64" t="s">
        <v>102</v>
      </c>
      <c r="X35" s="64" t="s">
        <v>8</v>
      </c>
      <c r="Y35" s="383" t="s">
        <v>2</v>
      </c>
      <c r="Z35" s="383" t="s">
        <v>2</v>
      </c>
      <c r="AA35" s="383" t="s">
        <v>2</v>
      </c>
      <c r="AB35" s="104" t="s">
        <v>102</v>
      </c>
      <c r="AC35" s="108" t="s">
        <v>3</v>
      </c>
      <c r="AD35" s="383" t="s">
        <v>2</v>
      </c>
      <c r="AE35" s="170" t="s">
        <v>2</v>
      </c>
      <c r="AF35" s="170" t="s">
        <v>2</v>
      </c>
      <c r="AG35" s="170" t="s">
        <v>2</v>
      </c>
      <c r="AH35" s="104" t="s">
        <v>8</v>
      </c>
      <c r="AI35" s="170" t="s">
        <v>2</v>
      </c>
      <c r="AJ35" s="383" t="s">
        <v>2</v>
      </c>
      <c r="AK35" s="64" t="s">
        <v>102</v>
      </c>
      <c r="AL35" s="64" t="s">
        <v>103</v>
      </c>
      <c r="AM35" s="104" t="s">
        <v>8</v>
      </c>
      <c r="AN35" s="451" t="s">
        <v>2</v>
      </c>
      <c r="AO35" s="63">
        <v>0</v>
      </c>
      <c r="AP35" s="50">
        <f t="shared" si="8"/>
        <v>0</v>
      </c>
      <c r="AQ35" s="50">
        <v>0</v>
      </c>
      <c r="AR35" s="276">
        <f t="shared" si="11"/>
        <v>0</v>
      </c>
      <c r="AS35" s="74" t="s">
        <v>211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</row>
    <row r="36" spans="1:225" s="11" customFormat="1" ht="27.75" customHeight="1">
      <c r="A36" s="5">
        <f t="shared" si="33"/>
        <v>4</v>
      </c>
      <c r="B36" s="2">
        <f t="shared" si="34"/>
        <v>17</v>
      </c>
      <c r="C36" s="6">
        <f t="shared" si="35"/>
        <v>0</v>
      </c>
      <c r="D36" s="2">
        <f t="shared" si="36"/>
        <v>0</v>
      </c>
      <c r="E36" s="1">
        <f t="shared" si="37"/>
        <v>0</v>
      </c>
      <c r="F36" s="1">
        <f t="shared" si="38"/>
        <v>4</v>
      </c>
      <c r="G36" s="1">
        <f t="shared" si="39"/>
        <v>4</v>
      </c>
      <c r="H36" s="1">
        <f t="shared" si="40"/>
        <v>1</v>
      </c>
      <c r="I36" s="313">
        <f t="shared" si="7"/>
        <v>30</v>
      </c>
      <c r="J36" s="326" t="s">
        <v>18</v>
      </c>
      <c r="K36" s="395" t="s">
        <v>2</v>
      </c>
      <c r="L36" s="383" t="s">
        <v>2</v>
      </c>
      <c r="M36" s="153" t="s">
        <v>102</v>
      </c>
      <c r="N36" s="383" t="s">
        <v>1</v>
      </c>
      <c r="O36" s="383" t="s">
        <v>1</v>
      </c>
      <c r="P36" s="383" t="s">
        <v>1</v>
      </c>
      <c r="Q36" s="383" t="s">
        <v>1</v>
      </c>
      <c r="R36" s="383" t="s">
        <v>2</v>
      </c>
      <c r="S36" s="383" t="s">
        <v>2</v>
      </c>
      <c r="T36" s="104" t="s">
        <v>8</v>
      </c>
      <c r="U36" s="104" t="s">
        <v>8</v>
      </c>
      <c r="V36" s="104" t="s">
        <v>102</v>
      </c>
      <c r="W36" s="64" t="s">
        <v>103</v>
      </c>
      <c r="X36" s="64" t="s">
        <v>8</v>
      </c>
      <c r="Y36" s="383" t="s">
        <v>2</v>
      </c>
      <c r="Z36" s="383" t="s">
        <v>2</v>
      </c>
      <c r="AA36" s="383" t="s">
        <v>2</v>
      </c>
      <c r="AB36" s="383" t="s">
        <v>2</v>
      </c>
      <c r="AC36" s="383" t="s">
        <v>2</v>
      </c>
      <c r="AD36" s="64" t="s">
        <v>102</v>
      </c>
      <c r="AE36" s="64" t="s">
        <v>8</v>
      </c>
      <c r="AF36" s="383" t="s">
        <v>2</v>
      </c>
      <c r="AG36" s="383" t="s">
        <v>2</v>
      </c>
      <c r="AH36" s="383" t="s">
        <v>2</v>
      </c>
      <c r="AI36" s="104" t="s">
        <v>102</v>
      </c>
      <c r="AJ36" s="383" t="s">
        <v>2</v>
      </c>
      <c r="AK36" s="383" t="s">
        <v>2</v>
      </c>
      <c r="AL36" s="383" t="s">
        <v>2</v>
      </c>
      <c r="AM36" s="383" t="s">
        <v>2</v>
      </c>
      <c r="AN36" s="451" t="s">
        <v>2</v>
      </c>
      <c r="AO36" s="63">
        <v>0</v>
      </c>
      <c r="AP36" s="50">
        <f t="shared" si="8"/>
        <v>0</v>
      </c>
      <c r="AQ36" s="50">
        <v>0</v>
      </c>
      <c r="AR36" s="276">
        <f t="shared" si="11"/>
        <v>0</v>
      </c>
      <c r="AS36" s="74" t="s">
        <v>212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6" customHeight="1">
      <c r="A37" s="5">
        <f t="shared" si="33"/>
        <v>2</v>
      </c>
      <c r="B37" s="2">
        <f t="shared" si="34"/>
        <v>17</v>
      </c>
      <c r="C37" s="6">
        <f t="shared" si="35"/>
        <v>0</v>
      </c>
      <c r="D37" s="2">
        <f t="shared" si="36"/>
        <v>0</v>
      </c>
      <c r="E37" s="1">
        <f t="shared" si="37"/>
        <v>2</v>
      </c>
      <c r="F37" s="1">
        <f t="shared" si="38"/>
        <v>4</v>
      </c>
      <c r="G37" s="1">
        <f t="shared" si="39"/>
        <v>4</v>
      </c>
      <c r="H37" s="1">
        <f t="shared" si="40"/>
        <v>1</v>
      </c>
      <c r="I37" s="313">
        <f t="shared" si="7"/>
        <v>30</v>
      </c>
      <c r="J37" s="336" t="s">
        <v>71</v>
      </c>
      <c r="K37" s="395" t="s">
        <v>2</v>
      </c>
      <c r="L37" s="383" t="s">
        <v>2</v>
      </c>
      <c r="M37" s="1" t="s">
        <v>8</v>
      </c>
      <c r="N37" s="383" t="s">
        <v>2</v>
      </c>
      <c r="O37" s="383" t="s">
        <v>2</v>
      </c>
      <c r="P37" s="152" t="s">
        <v>134</v>
      </c>
      <c r="Q37" s="383" t="s">
        <v>2</v>
      </c>
      <c r="R37" s="383" t="s">
        <v>2</v>
      </c>
      <c r="S37" s="152" t="s">
        <v>102</v>
      </c>
      <c r="T37" s="383" t="s">
        <v>1</v>
      </c>
      <c r="U37" s="383" t="s">
        <v>1</v>
      </c>
      <c r="V37" s="383" t="s">
        <v>2</v>
      </c>
      <c r="W37" s="383" t="s">
        <v>2</v>
      </c>
      <c r="X37" s="383" t="s">
        <v>2</v>
      </c>
      <c r="Y37" s="383" t="s">
        <v>2</v>
      </c>
      <c r="Z37" s="153" t="s">
        <v>102</v>
      </c>
      <c r="AA37" s="104" t="s">
        <v>8</v>
      </c>
      <c r="AB37" s="104" t="s">
        <v>8</v>
      </c>
      <c r="AC37" s="383" t="s">
        <v>2</v>
      </c>
      <c r="AD37" s="152" t="s">
        <v>134</v>
      </c>
      <c r="AE37" s="383" t="s">
        <v>2</v>
      </c>
      <c r="AF37" s="104" t="s">
        <v>102</v>
      </c>
      <c r="AG37" s="104" t="s">
        <v>103</v>
      </c>
      <c r="AH37" s="153" t="s">
        <v>94</v>
      </c>
      <c r="AI37" s="153" t="s">
        <v>94</v>
      </c>
      <c r="AJ37" s="104" t="s">
        <v>102</v>
      </c>
      <c r="AK37" s="152" t="s">
        <v>134</v>
      </c>
      <c r="AL37" s="383" t="s">
        <v>2</v>
      </c>
      <c r="AM37" s="383" t="s">
        <v>2</v>
      </c>
      <c r="AN37" s="113" t="s">
        <v>8</v>
      </c>
      <c r="AO37" s="63">
        <v>0</v>
      </c>
      <c r="AP37" s="50">
        <f t="shared" si="8"/>
        <v>0</v>
      </c>
      <c r="AQ37" s="50">
        <v>0</v>
      </c>
      <c r="AR37" s="276">
        <f t="shared" si="11"/>
        <v>0</v>
      </c>
      <c r="AS37" s="74" t="s">
        <v>211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4" customHeight="1">
      <c r="A38" s="5">
        <f t="shared" si="33"/>
        <v>3</v>
      </c>
      <c r="B38" s="2">
        <f t="shared" si="34"/>
        <v>7</v>
      </c>
      <c r="C38" s="6">
        <f t="shared" si="35"/>
        <v>6</v>
      </c>
      <c r="D38" s="2">
        <f t="shared" si="36"/>
        <v>1</v>
      </c>
      <c r="E38" s="1">
        <f t="shared" si="37"/>
        <v>4</v>
      </c>
      <c r="F38" s="1">
        <f t="shared" si="38"/>
        <v>4</v>
      </c>
      <c r="G38" s="1">
        <f t="shared" si="39"/>
        <v>4</v>
      </c>
      <c r="H38" s="1">
        <f t="shared" si="40"/>
        <v>1</v>
      </c>
      <c r="I38" s="313">
        <f t="shared" si="7"/>
        <v>30</v>
      </c>
      <c r="J38" s="326" t="s">
        <v>19</v>
      </c>
      <c r="K38" s="249" t="s">
        <v>3</v>
      </c>
      <c r="L38" s="1" t="s">
        <v>8</v>
      </c>
      <c r="M38" s="1" t="s">
        <v>8</v>
      </c>
      <c r="N38" s="64" t="s">
        <v>102</v>
      </c>
      <c r="O38" s="153" t="s">
        <v>190</v>
      </c>
      <c r="P38" s="153" t="s">
        <v>190</v>
      </c>
      <c r="Q38" s="153" t="s">
        <v>190</v>
      </c>
      <c r="R38" s="153" t="s">
        <v>190</v>
      </c>
      <c r="S38" s="64" t="s">
        <v>103</v>
      </c>
      <c r="T38" s="104" t="s">
        <v>102</v>
      </c>
      <c r="U38" s="108" t="s">
        <v>3</v>
      </c>
      <c r="V38" s="108" t="s">
        <v>3</v>
      </c>
      <c r="W38" s="108" t="s">
        <v>3</v>
      </c>
      <c r="X38" s="108" t="s">
        <v>3</v>
      </c>
      <c r="Y38" s="108" t="s">
        <v>3</v>
      </c>
      <c r="Z38" s="104" t="s">
        <v>8</v>
      </c>
      <c r="AA38" s="383" t="s">
        <v>2</v>
      </c>
      <c r="AB38" s="383" t="s">
        <v>2</v>
      </c>
      <c r="AC38" s="104" t="s">
        <v>102</v>
      </c>
      <c r="AD38" s="383" t="s">
        <v>1</v>
      </c>
      <c r="AE38" s="383" t="s">
        <v>1</v>
      </c>
      <c r="AF38" s="383" t="s">
        <v>1</v>
      </c>
      <c r="AG38" s="317" t="s">
        <v>61</v>
      </c>
      <c r="AH38" s="104" t="s">
        <v>8</v>
      </c>
      <c r="AI38" s="383" t="s">
        <v>2</v>
      </c>
      <c r="AJ38" s="383" t="s">
        <v>2</v>
      </c>
      <c r="AK38" s="383" t="s">
        <v>2</v>
      </c>
      <c r="AL38" s="383" t="s">
        <v>2</v>
      </c>
      <c r="AM38" s="383" t="s">
        <v>2</v>
      </c>
      <c r="AN38" s="113" t="s">
        <v>102</v>
      </c>
      <c r="AO38" s="63">
        <v>0</v>
      </c>
      <c r="AP38" s="50">
        <f t="shared" si="8"/>
        <v>0</v>
      </c>
      <c r="AQ38" s="50">
        <v>0</v>
      </c>
      <c r="AR38" s="276">
        <f t="shared" si="11"/>
        <v>0</v>
      </c>
      <c r="AS38" s="74" t="s">
        <v>212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ht="25.5" customHeight="1">
      <c r="A39" s="5">
        <f t="shared" si="33"/>
        <v>5</v>
      </c>
      <c r="B39" s="2">
        <f t="shared" si="34"/>
        <v>4</v>
      </c>
      <c r="C39" s="6">
        <f t="shared" si="35"/>
        <v>8</v>
      </c>
      <c r="D39" s="2">
        <f t="shared" si="36"/>
        <v>3</v>
      </c>
      <c r="E39" s="1">
        <f t="shared" si="37"/>
        <v>1</v>
      </c>
      <c r="F39" s="1">
        <f t="shared" si="38"/>
        <v>4</v>
      </c>
      <c r="G39" s="1">
        <f t="shared" si="39"/>
        <v>4</v>
      </c>
      <c r="H39" s="1">
        <f t="shared" si="40"/>
        <v>1</v>
      </c>
      <c r="I39" s="313">
        <f t="shared" si="7"/>
        <v>30</v>
      </c>
      <c r="J39" s="326" t="s">
        <v>226</v>
      </c>
      <c r="K39" s="395" t="s">
        <v>2</v>
      </c>
      <c r="L39" s="153" t="s">
        <v>8</v>
      </c>
      <c r="M39" s="383" t="s">
        <v>2</v>
      </c>
      <c r="N39" s="383" t="s">
        <v>2</v>
      </c>
      <c r="O39" s="383" t="s">
        <v>2</v>
      </c>
      <c r="P39" s="64" t="s">
        <v>102</v>
      </c>
      <c r="Q39" s="64" t="s">
        <v>8</v>
      </c>
      <c r="R39" s="317" t="s">
        <v>61</v>
      </c>
      <c r="S39" s="317" t="s">
        <v>61</v>
      </c>
      <c r="T39" s="317" t="s">
        <v>61</v>
      </c>
      <c r="U39" s="317">
        <v>1</v>
      </c>
      <c r="V39" s="317">
        <v>1</v>
      </c>
      <c r="W39" s="64" t="s">
        <v>102</v>
      </c>
      <c r="X39" s="64" t="s">
        <v>8</v>
      </c>
      <c r="Y39" s="317">
        <v>1</v>
      </c>
      <c r="Z39" s="317">
        <v>1</v>
      </c>
      <c r="AA39" s="317">
        <v>1</v>
      </c>
      <c r="AB39" s="104" t="s">
        <v>102</v>
      </c>
      <c r="AC39" s="104">
        <v>3</v>
      </c>
      <c r="AD39" s="383" t="s">
        <v>3</v>
      </c>
      <c r="AE39" s="383" t="s">
        <v>3</v>
      </c>
      <c r="AF39" s="108" t="s">
        <v>3</v>
      </c>
      <c r="AG39" s="544" t="s">
        <v>8</v>
      </c>
      <c r="AH39" s="153" t="s">
        <v>94</v>
      </c>
      <c r="AI39" s="544" t="s">
        <v>103</v>
      </c>
      <c r="AJ39" s="544" t="s">
        <v>102</v>
      </c>
      <c r="AK39" s="383" t="s">
        <v>3</v>
      </c>
      <c r="AL39" s="383" t="s">
        <v>3</v>
      </c>
      <c r="AM39" s="108" t="s">
        <v>3</v>
      </c>
      <c r="AN39" s="386" t="s">
        <v>3</v>
      </c>
      <c r="AO39" s="63">
        <v>0</v>
      </c>
      <c r="AP39" s="50">
        <f t="shared" si="8"/>
        <v>0</v>
      </c>
      <c r="AQ39" s="50">
        <v>0</v>
      </c>
      <c r="AR39" s="276">
        <f t="shared" si="11"/>
        <v>0</v>
      </c>
      <c r="AS39" s="74" t="s">
        <v>212</v>
      </c>
    </row>
    <row r="40" spans="1:225" ht="25.5" customHeight="1">
      <c r="A40" s="5">
        <f t="shared" si="33"/>
        <v>19</v>
      </c>
      <c r="B40" s="2">
        <f t="shared" si="34"/>
        <v>2</v>
      </c>
      <c r="C40" s="6">
        <f t="shared" si="35"/>
        <v>0</v>
      </c>
      <c r="D40" s="2">
        <f t="shared" si="36"/>
        <v>0</v>
      </c>
      <c r="E40" s="1">
        <f t="shared" si="37"/>
        <v>0</v>
      </c>
      <c r="F40" s="1">
        <f t="shared" si="38"/>
        <v>4</v>
      </c>
      <c r="G40" s="1">
        <f t="shared" si="39"/>
        <v>4</v>
      </c>
      <c r="H40" s="1">
        <f t="shared" si="40"/>
        <v>1</v>
      </c>
      <c r="I40" s="313">
        <f t="shared" si="7"/>
        <v>30</v>
      </c>
      <c r="J40" s="326" t="s">
        <v>227</v>
      </c>
      <c r="K40" s="395" t="s">
        <v>1</v>
      </c>
      <c r="L40" s="383" t="s">
        <v>1</v>
      </c>
      <c r="M40" s="383" t="s">
        <v>2</v>
      </c>
      <c r="N40" s="383" t="s">
        <v>2</v>
      </c>
      <c r="O40" s="1" t="s">
        <v>102</v>
      </c>
      <c r="P40" s="383" t="s">
        <v>1</v>
      </c>
      <c r="Q40" s="383" t="s">
        <v>1</v>
      </c>
      <c r="R40" s="383" t="s">
        <v>1</v>
      </c>
      <c r="S40" s="104" t="s">
        <v>8</v>
      </c>
      <c r="T40" s="383" t="s">
        <v>1</v>
      </c>
      <c r="U40" s="383" t="s">
        <v>1</v>
      </c>
      <c r="V40" s="383" t="s">
        <v>1</v>
      </c>
      <c r="W40" s="383" t="s">
        <v>1</v>
      </c>
      <c r="X40" s="383" t="s">
        <v>1</v>
      </c>
      <c r="Y40" s="383" t="s">
        <v>1</v>
      </c>
      <c r="Z40" s="104" t="s">
        <v>102</v>
      </c>
      <c r="AA40" s="104" t="s">
        <v>8</v>
      </c>
      <c r="AB40" s="383" t="s">
        <v>1</v>
      </c>
      <c r="AC40" s="383" t="s">
        <v>1</v>
      </c>
      <c r="AD40" s="64" t="s">
        <v>102</v>
      </c>
      <c r="AE40" s="64" t="s">
        <v>8</v>
      </c>
      <c r="AF40" s="104" t="s">
        <v>103</v>
      </c>
      <c r="AG40" s="383" t="s">
        <v>1</v>
      </c>
      <c r="AH40" s="383" t="s">
        <v>1</v>
      </c>
      <c r="AI40" s="383" t="s">
        <v>1</v>
      </c>
      <c r="AJ40" s="383" t="s">
        <v>1</v>
      </c>
      <c r="AK40" s="64" t="s">
        <v>102</v>
      </c>
      <c r="AL40" s="64" t="s">
        <v>8</v>
      </c>
      <c r="AM40" s="383" t="s">
        <v>1</v>
      </c>
      <c r="AN40" s="451" t="s">
        <v>1</v>
      </c>
      <c r="AO40" s="63">
        <v>0</v>
      </c>
      <c r="AP40" s="50">
        <f t="shared" si="8"/>
        <v>0</v>
      </c>
      <c r="AQ40" s="50">
        <v>0</v>
      </c>
      <c r="AR40" s="276">
        <f t="shared" si="11"/>
        <v>0</v>
      </c>
      <c r="AS40" s="74" t="s">
        <v>211</v>
      </c>
    </row>
    <row r="41" spans="1:225" ht="25.5" customHeight="1" thickBot="1">
      <c r="A41" s="368">
        <f t="shared" si="33"/>
        <v>13</v>
      </c>
      <c r="B41" s="369">
        <f t="shared" si="34"/>
        <v>4</v>
      </c>
      <c r="C41" s="370">
        <f t="shared" si="35"/>
        <v>4</v>
      </c>
      <c r="D41" s="369">
        <f t="shared" si="36"/>
        <v>0</v>
      </c>
      <c r="E41" s="7">
        <f t="shared" si="37"/>
        <v>0</v>
      </c>
      <c r="F41" s="7">
        <f t="shared" si="38"/>
        <v>4</v>
      </c>
      <c r="G41" s="7">
        <f t="shared" si="39"/>
        <v>4</v>
      </c>
      <c r="H41" s="7">
        <f t="shared" si="40"/>
        <v>1</v>
      </c>
      <c r="I41" s="371">
        <f t="shared" si="7"/>
        <v>30</v>
      </c>
      <c r="J41" s="538" t="s">
        <v>133</v>
      </c>
      <c r="K41" s="251" t="s">
        <v>8</v>
      </c>
      <c r="L41" s="396" t="s">
        <v>1</v>
      </c>
      <c r="M41" s="396" t="s">
        <v>1</v>
      </c>
      <c r="N41" s="396" t="s">
        <v>1</v>
      </c>
      <c r="O41" s="396" t="s">
        <v>1</v>
      </c>
      <c r="P41" s="98" t="s">
        <v>102</v>
      </c>
      <c r="Q41" s="98" t="s">
        <v>8</v>
      </c>
      <c r="R41" s="396" t="s">
        <v>1</v>
      </c>
      <c r="S41" s="396" t="s">
        <v>2</v>
      </c>
      <c r="T41" s="396" t="s">
        <v>2</v>
      </c>
      <c r="U41" s="396" t="s">
        <v>2</v>
      </c>
      <c r="V41" s="114" t="s">
        <v>102</v>
      </c>
      <c r="W41" s="396" t="s">
        <v>3</v>
      </c>
      <c r="X41" s="396" t="s">
        <v>3</v>
      </c>
      <c r="Y41" s="114" t="s">
        <v>8</v>
      </c>
      <c r="Z41" s="396" t="s">
        <v>1</v>
      </c>
      <c r="AA41" s="396" t="s">
        <v>1</v>
      </c>
      <c r="AB41" s="396" t="s">
        <v>1</v>
      </c>
      <c r="AC41" s="396" t="s">
        <v>1</v>
      </c>
      <c r="AD41" s="98" t="s">
        <v>102</v>
      </c>
      <c r="AE41" s="98" t="s">
        <v>103</v>
      </c>
      <c r="AF41" s="396" t="s">
        <v>1</v>
      </c>
      <c r="AG41" s="396" t="s">
        <v>1</v>
      </c>
      <c r="AH41" s="396" t="s">
        <v>1</v>
      </c>
      <c r="AI41" s="396" t="s">
        <v>1</v>
      </c>
      <c r="AJ41" s="114" t="s">
        <v>8</v>
      </c>
      <c r="AK41" s="396" t="s">
        <v>3</v>
      </c>
      <c r="AL41" s="396" t="s">
        <v>3</v>
      </c>
      <c r="AM41" s="114" t="s">
        <v>102</v>
      </c>
      <c r="AN41" s="547" t="s">
        <v>2</v>
      </c>
      <c r="AO41" s="278">
        <v>0</v>
      </c>
      <c r="AP41" s="65">
        <f t="shared" si="8"/>
        <v>0</v>
      </c>
      <c r="AQ41" s="65">
        <v>0</v>
      </c>
      <c r="AR41" s="496">
        <f t="shared" si="11"/>
        <v>0</v>
      </c>
      <c r="AS41" s="75" t="s">
        <v>212</v>
      </c>
    </row>
    <row r="42" spans="1:225" s="11" customFormat="1" ht="24.75" customHeight="1">
      <c r="A42" s="28">
        <f t="shared" si="33"/>
        <v>4</v>
      </c>
      <c r="B42" s="29">
        <f t="shared" si="34"/>
        <v>0</v>
      </c>
      <c r="C42" s="30">
        <f t="shared" si="35"/>
        <v>12</v>
      </c>
      <c r="D42" s="29">
        <f t="shared" si="36"/>
        <v>4</v>
      </c>
      <c r="E42" s="31">
        <f t="shared" si="37"/>
        <v>1</v>
      </c>
      <c r="F42" s="31">
        <f t="shared" si="38"/>
        <v>4</v>
      </c>
      <c r="G42" s="31">
        <f t="shared" si="39"/>
        <v>4</v>
      </c>
      <c r="H42" s="31">
        <f t="shared" si="40"/>
        <v>1</v>
      </c>
      <c r="I42" s="57">
        <f>SUM(A42:H42)</f>
        <v>30</v>
      </c>
      <c r="J42" s="398" t="s">
        <v>228</v>
      </c>
      <c r="K42" s="375" t="s">
        <v>61</v>
      </c>
      <c r="L42" s="527" t="s">
        <v>112</v>
      </c>
      <c r="M42" s="116" t="s">
        <v>102</v>
      </c>
      <c r="N42" s="527" t="s">
        <v>111</v>
      </c>
      <c r="O42" s="527" t="s">
        <v>111</v>
      </c>
      <c r="P42" s="527" t="s">
        <v>111</v>
      </c>
      <c r="Q42" s="527" t="s">
        <v>111</v>
      </c>
      <c r="R42" s="527" t="s">
        <v>111</v>
      </c>
      <c r="S42" s="527" t="s">
        <v>111</v>
      </c>
      <c r="T42" s="116" t="s">
        <v>8</v>
      </c>
      <c r="U42" s="116" t="s">
        <v>61</v>
      </c>
      <c r="V42" s="527" t="s">
        <v>112</v>
      </c>
      <c r="W42" s="409" t="s">
        <v>102</v>
      </c>
      <c r="X42" s="409" t="s">
        <v>103</v>
      </c>
      <c r="Y42" s="116" t="s">
        <v>61</v>
      </c>
      <c r="Z42" s="116" t="s">
        <v>112</v>
      </c>
      <c r="AA42" s="116" t="s">
        <v>102</v>
      </c>
      <c r="AB42" s="527" t="s">
        <v>111</v>
      </c>
      <c r="AC42" s="527" t="s">
        <v>111</v>
      </c>
      <c r="AD42" s="527" t="s">
        <v>111</v>
      </c>
      <c r="AE42" s="527" t="s">
        <v>111</v>
      </c>
      <c r="AF42" s="527" t="s">
        <v>111</v>
      </c>
      <c r="AG42" s="527" t="s">
        <v>111</v>
      </c>
      <c r="AH42" s="116" t="s">
        <v>8</v>
      </c>
      <c r="AI42" s="116" t="s">
        <v>61</v>
      </c>
      <c r="AJ42" s="527" t="s">
        <v>112</v>
      </c>
      <c r="AK42" s="409" t="s">
        <v>102</v>
      </c>
      <c r="AL42" s="409" t="s">
        <v>8</v>
      </c>
      <c r="AM42" s="408" t="s">
        <v>190</v>
      </c>
      <c r="AN42" s="410" t="s">
        <v>8</v>
      </c>
      <c r="AO42" s="66">
        <v>0</v>
      </c>
      <c r="AP42" s="51">
        <f t="shared" si="8"/>
        <v>0</v>
      </c>
      <c r="AQ42" s="51">
        <v>0</v>
      </c>
      <c r="AR42" s="281">
        <f t="shared" si="11"/>
        <v>0</v>
      </c>
      <c r="AS42" s="73" t="s">
        <v>211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</row>
    <row r="43" spans="1:225" s="11" customFormat="1" ht="24.75" customHeight="1">
      <c r="A43" s="5">
        <f t="shared" si="33"/>
        <v>4</v>
      </c>
      <c r="B43" s="2">
        <f t="shared" si="34"/>
        <v>13</v>
      </c>
      <c r="C43" s="6">
        <f t="shared" si="35"/>
        <v>0</v>
      </c>
      <c r="D43" s="2">
        <f t="shared" si="36"/>
        <v>4</v>
      </c>
      <c r="E43" s="1">
        <f t="shared" si="37"/>
        <v>0</v>
      </c>
      <c r="F43" s="1">
        <f t="shared" si="38"/>
        <v>4</v>
      </c>
      <c r="G43" s="1">
        <f t="shared" si="39"/>
        <v>4</v>
      </c>
      <c r="H43" s="1">
        <f t="shared" si="40"/>
        <v>1</v>
      </c>
      <c r="I43" s="58">
        <f t="shared" ref="I43:I46" si="41">SUM(A43:H43)</f>
        <v>30</v>
      </c>
      <c r="J43" s="399" t="s">
        <v>106</v>
      </c>
      <c r="K43" s="167" t="s">
        <v>102</v>
      </c>
      <c r="L43" s="383" t="s">
        <v>113</v>
      </c>
      <c r="M43" s="383" t="s">
        <v>113</v>
      </c>
      <c r="N43" s="383" t="s">
        <v>113</v>
      </c>
      <c r="O43" s="104" t="s">
        <v>8</v>
      </c>
      <c r="P43" s="64" t="s">
        <v>102</v>
      </c>
      <c r="Q43" s="64" t="s">
        <v>8</v>
      </c>
      <c r="R43" s="104" t="s">
        <v>61</v>
      </c>
      <c r="S43" s="104" t="s">
        <v>61</v>
      </c>
      <c r="T43" s="104" t="s">
        <v>61</v>
      </c>
      <c r="U43" s="104" t="s">
        <v>8</v>
      </c>
      <c r="V43" s="383" t="s">
        <v>113</v>
      </c>
      <c r="W43" s="383" t="s">
        <v>113</v>
      </c>
      <c r="X43" s="383" t="s">
        <v>113</v>
      </c>
      <c r="Y43" s="383" t="s">
        <v>113</v>
      </c>
      <c r="Z43" s="383" t="s">
        <v>113</v>
      </c>
      <c r="AA43" s="104" t="s">
        <v>102</v>
      </c>
      <c r="AB43" s="383" t="s">
        <v>112</v>
      </c>
      <c r="AC43" s="383" t="s">
        <v>112</v>
      </c>
      <c r="AD43" s="64" t="s">
        <v>103</v>
      </c>
      <c r="AE43" s="64" t="s">
        <v>8</v>
      </c>
      <c r="AF43" s="383" t="s">
        <v>112</v>
      </c>
      <c r="AG43" s="383" t="s">
        <v>112</v>
      </c>
      <c r="AH43" s="104" t="s">
        <v>61</v>
      </c>
      <c r="AI43" s="104" t="s">
        <v>102</v>
      </c>
      <c r="AJ43" s="383" t="s">
        <v>113</v>
      </c>
      <c r="AK43" s="383" t="s">
        <v>113</v>
      </c>
      <c r="AL43" s="383" t="s">
        <v>113</v>
      </c>
      <c r="AM43" s="383" t="s">
        <v>113</v>
      </c>
      <c r="AN43" s="451" t="s">
        <v>113</v>
      </c>
      <c r="AO43" s="63">
        <v>0</v>
      </c>
      <c r="AP43" s="50">
        <f t="shared" si="8"/>
        <v>0</v>
      </c>
      <c r="AQ43" s="50">
        <v>0</v>
      </c>
      <c r="AR43" s="276">
        <f t="shared" si="11"/>
        <v>0</v>
      </c>
      <c r="AS43" s="74" t="s">
        <v>211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</row>
    <row r="44" spans="1:225" ht="25.2" customHeight="1">
      <c r="A44" s="5">
        <f t="shared" si="33"/>
        <v>5</v>
      </c>
      <c r="B44" s="2">
        <f t="shared" si="34"/>
        <v>7</v>
      </c>
      <c r="C44" s="6">
        <f t="shared" si="35"/>
        <v>3</v>
      </c>
      <c r="D44" s="2">
        <f t="shared" si="36"/>
        <v>4</v>
      </c>
      <c r="E44" s="1">
        <f t="shared" si="37"/>
        <v>2</v>
      </c>
      <c r="F44" s="1">
        <f t="shared" si="38"/>
        <v>4</v>
      </c>
      <c r="G44" s="1">
        <f t="shared" si="39"/>
        <v>4</v>
      </c>
      <c r="H44" s="1">
        <f t="shared" si="40"/>
        <v>1</v>
      </c>
      <c r="I44" s="58">
        <f t="shared" si="41"/>
        <v>30</v>
      </c>
      <c r="J44" s="400" t="s">
        <v>107</v>
      </c>
      <c r="K44" s="395" t="s">
        <v>113</v>
      </c>
      <c r="L44" s="383" t="s">
        <v>2</v>
      </c>
      <c r="M44" s="104" t="s">
        <v>102</v>
      </c>
      <c r="N44" s="153" t="s">
        <v>94</v>
      </c>
      <c r="O44" s="153" t="s">
        <v>94</v>
      </c>
      <c r="P44" s="383" t="s">
        <v>113</v>
      </c>
      <c r="Q44" s="383" t="s">
        <v>113</v>
      </c>
      <c r="R44" s="383" t="s">
        <v>113</v>
      </c>
      <c r="S44" s="104" t="s">
        <v>8</v>
      </c>
      <c r="T44" s="383" t="s">
        <v>111</v>
      </c>
      <c r="U44" s="383" t="s">
        <v>111</v>
      </c>
      <c r="V44" s="383" t="s">
        <v>111</v>
      </c>
      <c r="W44" s="64" t="s">
        <v>102</v>
      </c>
      <c r="X44" s="64" t="s">
        <v>8</v>
      </c>
      <c r="Y44" s="383" t="s">
        <v>2</v>
      </c>
      <c r="Z44" s="383" t="s">
        <v>2</v>
      </c>
      <c r="AA44" s="104" t="s">
        <v>8</v>
      </c>
      <c r="AB44" s="104" t="s">
        <v>61</v>
      </c>
      <c r="AC44" s="104" t="s">
        <v>61</v>
      </c>
      <c r="AD44" s="383" t="s">
        <v>112</v>
      </c>
      <c r="AE44" s="383" t="s">
        <v>112</v>
      </c>
      <c r="AF44" s="104" t="s">
        <v>102</v>
      </c>
      <c r="AG44" s="104" t="s">
        <v>61</v>
      </c>
      <c r="AH44" s="383" t="s">
        <v>1</v>
      </c>
      <c r="AI44" s="383" t="s">
        <v>1</v>
      </c>
      <c r="AJ44" s="383" t="s">
        <v>1</v>
      </c>
      <c r="AK44" s="64" t="s">
        <v>102</v>
      </c>
      <c r="AL44" s="64" t="s">
        <v>103</v>
      </c>
      <c r="AM44" s="104" t="s">
        <v>8</v>
      </c>
      <c r="AN44" s="113" t="s">
        <v>61</v>
      </c>
      <c r="AO44" s="63">
        <v>0</v>
      </c>
      <c r="AP44" s="50">
        <f t="shared" si="8"/>
        <v>0</v>
      </c>
      <c r="AQ44" s="50">
        <v>0</v>
      </c>
      <c r="AR44" s="276">
        <f t="shared" si="11"/>
        <v>0</v>
      </c>
      <c r="AS44" s="74" t="s">
        <v>211</v>
      </c>
    </row>
    <row r="45" spans="1:225" s="11" customFormat="1" ht="25.5" customHeight="1">
      <c r="A45" s="5">
        <f t="shared" si="33"/>
        <v>9</v>
      </c>
      <c r="B45" s="2">
        <f t="shared" si="34"/>
        <v>3</v>
      </c>
      <c r="C45" s="6">
        <f t="shared" si="35"/>
        <v>5</v>
      </c>
      <c r="D45" s="2">
        <f t="shared" si="36"/>
        <v>4</v>
      </c>
      <c r="E45" s="1">
        <f t="shared" si="37"/>
        <v>0</v>
      </c>
      <c r="F45" s="1">
        <f t="shared" si="38"/>
        <v>4</v>
      </c>
      <c r="G45" s="1">
        <f t="shared" si="39"/>
        <v>4</v>
      </c>
      <c r="H45" s="1">
        <f t="shared" si="40"/>
        <v>1</v>
      </c>
      <c r="I45" s="58">
        <f t="shared" si="41"/>
        <v>30</v>
      </c>
      <c r="J45" s="400" t="s">
        <v>108</v>
      </c>
      <c r="K45" s="112" t="s">
        <v>8</v>
      </c>
      <c r="L45" s="104" t="s">
        <v>8</v>
      </c>
      <c r="M45" s="104" t="s">
        <v>61</v>
      </c>
      <c r="N45" s="383" t="s">
        <v>112</v>
      </c>
      <c r="O45" s="383" t="s">
        <v>112</v>
      </c>
      <c r="P45" s="64" t="s">
        <v>102</v>
      </c>
      <c r="Q45" s="64" t="s">
        <v>8</v>
      </c>
      <c r="R45" s="104" t="s">
        <v>61</v>
      </c>
      <c r="S45" s="383" t="s">
        <v>112</v>
      </c>
      <c r="T45" s="383" t="s">
        <v>112</v>
      </c>
      <c r="U45" s="383" t="s">
        <v>112</v>
      </c>
      <c r="V45" s="104" t="s">
        <v>102</v>
      </c>
      <c r="W45" s="383" t="s">
        <v>111</v>
      </c>
      <c r="X45" s="383" t="s">
        <v>111</v>
      </c>
      <c r="Y45" s="383" t="s">
        <v>111</v>
      </c>
      <c r="Z45" s="383" t="s">
        <v>111</v>
      </c>
      <c r="AA45" s="383" t="s">
        <v>111</v>
      </c>
      <c r="AB45" s="104" t="s">
        <v>102</v>
      </c>
      <c r="AC45" s="104" t="s">
        <v>61</v>
      </c>
      <c r="AD45" s="64" t="s">
        <v>103</v>
      </c>
      <c r="AE45" s="64" t="s">
        <v>8</v>
      </c>
      <c r="AF45" s="104" t="s">
        <v>61</v>
      </c>
      <c r="AG45" s="383" t="s">
        <v>113</v>
      </c>
      <c r="AH45" s="383" t="s">
        <v>113</v>
      </c>
      <c r="AI45" s="383" t="s">
        <v>113</v>
      </c>
      <c r="AJ45" s="104" t="s">
        <v>102</v>
      </c>
      <c r="AK45" s="383" t="s">
        <v>112</v>
      </c>
      <c r="AL45" s="383" t="s">
        <v>112</v>
      </c>
      <c r="AM45" s="383" t="s">
        <v>112</v>
      </c>
      <c r="AN45" s="451" t="s">
        <v>112</v>
      </c>
      <c r="AO45" s="63">
        <v>0</v>
      </c>
      <c r="AP45" s="50">
        <f t="shared" si="8"/>
        <v>0</v>
      </c>
      <c r="AQ45" s="50">
        <v>0</v>
      </c>
      <c r="AR45" s="276">
        <f t="shared" si="11"/>
        <v>0</v>
      </c>
      <c r="AS45" s="74" t="s">
        <v>212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s="11" customFormat="1" ht="25.2" customHeight="1">
      <c r="A46" s="5">
        <f t="shared" si="33"/>
        <v>4</v>
      </c>
      <c r="B46" s="2">
        <f t="shared" si="34"/>
        <v>7</v>
      </c>
      <c r="C46" s="6">
        <f t="shared" si="35"/>
        <v>5</v>
      </c>
      <c r="D46" s="2">
        <f t="shared" si="36"/>
        <v>4</v>
      </c>
      <c r="E46" s="1">
        <f t="shared" si="37"/>
        <v>1</v>
      </c>
      <c r="F46" s="1">
        <f t="shared" si="38"/>
        <v>4</v>
      </c>
      <c r="G46" s="1">
        <f t="shared" si="39"/>
        <v>4</v>
      </c>
      <c r="H46" s="1">
        <f t="shared" si="40"/>
        <v>1</v>
      </c>
      <c r="I46" s="58">
        <f t="shared" si="41"/>
        <v>30</v>
      </c>
      <c r="J46" s="400" t="s">
        <v>109</v>
      </c>
      <c r="K46" s="395" t="s">
        <v>111</v>
      </c>
      <c r="L46" s="383" t="s">
        <v>111</v>
      </c>
      <c r="M46" s="383" t="s">
        <v>111</v>
      </c>
      <c r="N46" s="104" t="s">
        <v>102</v>
      </c>
      <c r="O46" s="104" t="s">
        <v>61</v>
      </c>
      <c r="P46" s="383" t="s">
        <v>112</v>
      </c>
      <c r="Q46" s="383" t="s">
        <v>112</v>
      </c>
      <c r="R46" s="104" t="s">
        <v>8</v>
      </c>
      <c r="S46" s="104" t="s">
        <v>61</v>
      </c>
      <c r="T46" s="104" t="s">
        <v>61</v>
      </c>
      <c r="U46" s="383" t="s">
        <v>113</v>
      </c>
      <c r="V46" s="153" t="s">
        <v>203</v>
      </c>
      <c r="W46" s="64" t="s">
        <v>102</v>
      </c>
      <c r="X46" s="64" t="s">
        <v>8</v>
      </c>
      <c r="Y46" s="153" t="s">
        <v>190</v>
      </c>
      <c r="Z46" s="153" t="s">
        <v>102</v>
      </c>
      <c r="AA46" s="383" t="s">
        <v>113</v>
      </c>
      <c r="AB46" s="383" t="s">
        <v>113</v>
      </c>
      <c r="AC46" s="383" t="s">
        <v>113</v>
      </c>
      <c r="AD46" s="383" t="s">
        <v>113</v>
      </c>
      <c r="AE46" s="383" t="s">
        <v>113</v>
      </c>
      <c r="AF46" s="383" t="s">
        <v>113</v>
      </c>
      <c r="AG46" s="104" t="s">
        <v>102</v>
      </c>
      <c r="AH46" s="383" t="s">
        <v>112</v>
      </c>
      <c r="AI46" s="383" t="s">
        <v>112</v>
      </c>
      <c r="AJ46" s="104" t="s">
        <v>61</v>
      </c>
      <c r="AK46" s="64" t="s">
        <v>103</v>
      </c>
      <c r="AL46" s="64" t="s">
        <v>8</v>
      </c>
      <c r="AM46" s="383" t="s">
        <v>111</v>
      </c>
      <c r="AN46" s="451" t="s">
        <v>111</v>
      </c>
      <c r="AO46" s="63">
        <v>0</v>
      </c>
      <c r="AP46" s="50">
        <f t="shared" si="8"/>
        <v>0</v>
      </c>
      <c r="AQ46" s="50">
        <v>0</v>
      </c>
      <c r="AR46" s="276">
        <f t="shared" si="11"/>
        <v>0</v>
      </c>
      <c r="AS46" s="74" t="s">
        <v>212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</row>
    <row r="47" spans="1:225" s="11" customFormat="1" ht="25.2" customHeight="1" thickBot="1">
      <c r="A47" s="24">
        <f t="shared" ref="A47" si="42">COUNTIF(K47:AN47,1)+COUNTIF(K47:AN47,"早")+COUNTIF(K47:AN47,"M1")+COUNTIF(K47:AN47,"T早")+COUNTIF(K47:AN47,"日")</f>
        <v>7</v>
      </c>
      <c r="B47" s="32">
        <f t="shared" ref="B47" si="43">COUNTIF(K47:AN47,2)+COUNTIF(K47:AN47,"中")+COUNTIF(K47:AN47,"M2")+COUNTIF(K47:AN47,"T中")+COUNTIF(K47:AN47,"小夜")</f>
        <v>3</v>
      </c>
      <c r="C47" s="33">
        <f t="shared" ref="C47" si="44">COUNTIF(K47:AN47,3)+COUNTIF(K47:AN47,"晚")+COUNTIF(K47:AN47,"大夜")</f>
        <v>5</v>
      </c>
      <c r="D47" s="32">
        <f t="shared" ref="D47" si="45">COUNTIF(K47:AN47,"N")+COUNTIF(K47:AN47,"N8")</f>
        <v>3</v>
      </c>
      <c r="E47" s="34">
        <f t="shared" ref="E47" si="46">COUNTIF(K47:AN47,"S")</f>
        <v>3</v>
      </c>
      <c r="F47" s="34">
        <f t="shared" ref="F47" si="47">COUNTIF(K47:AN47,"X")</f>
        <v>4</v>
      </c>
      <c r="G47" s="34">
        <f t="shared" ref="G47" si="48">COUNTIF(K47:AN47,"Y")</f>
        <v>4</v>
      </c>
      <c r="H47" s="34">
        <f t="shared" ref="H47" si="49">COUNTIF(K47:AN47,"Z")</f>
        <v>1</v>
      </c>
      <c r="I47" s="59">
        <f t="shared" ref="I47" si="50">SUM(A47:H47)</f>
        <v>30</v>
      </c>
      <c r="J47" s="401" t="s">
        <v>110</v>
      </c>
      <c r="K47" s="545" t="s">
        <v>112</v>
      </c>
      <c r="L47" s="34" t="s">
        <v>8</v>
      </c>
      <c r="M47" s="396" t="s">
        <v>112</v>
      </c>
      <c r="N47" s="114" t="s">
        <v>61</v>
      </c>
      <c r="O47" s="396" t="s">
        <v>113</v>
      </c>
      <c r="P47" s="98" t="s">
        <v>102</v>
      </c>
      <c r="Q47" s="98" t="s">
        <v>8</v>
      </c>
      <c r="R47" s="396" t="s">
        <v>112</v>
      </c>
      <c r="S47" s="396" t="s">
        <v>113</v>
      </c>
      <c r="T47" s="396" t="s">
        <v>113</v>
      </c>
      <c r="U47" s="114" t="s">
        <v>102</v>
      </c>
      <c r="V47" s="114" t="s">
        <v>61</v>
      </c>
      <c r="W47" s="396" t="s">
        <v>112</v>
      </c>
      <c r="X47" s="396" t="s">
        <v>112</v>
      </c>
      <c r="Y47" s="396" t="s">
        <v>112</v>
      </c>
      <c r="Z47" s="114" t="s">
        <v>61</v>
      </c>
      <c r="AA47" s="396" t="s">
        <v>112</v>
      </c>
      <c r="AB47" s="114" t="s">
        <v>8</v>
      </c>
      <c r="AC47" s="164" t="s">
        <v>190</v>
      </c>
      <c r="AD47" s="98" t="s">
        <v>102</v>
      </c>
      <c r="AE47" s="98" t="s">
        <v>103</v>
      </c>
      <c r="AF47" s="164" t="s">
        <v>190</v>
      </c>
      <c r="AG47" s="114" t="s">
        <v>8</v>
      </c>
      <c r="AH47" s="396" t="s">
        <v>111</v>
      </c>
      <c r="AI47" s="396" t="s">
        <v>111</v>
      </c>
      <c r="AJ47" s="396" t="s">
        <v>111</v>
      </c>
      <c r="AK47" s="396" t="s">
        <v>111</v>
      </c>
      <c r="AL47" s="396" t="s">
        <v>111</v>
      </c>
      <c r="AM47" s="164" t="s">
        <v>190</v>
      </c>
      <c r="AN47" s="118" t="s">
        <v>102</v>
      </c>
      <c r="AO47" s="67">
        <v>0</v>
      </c>
      <c r="AP47" s="52">
        <f t="shared" si="8"/>
        <v>0</v>
      </c>
      <c r="AQ47" s="52">
        <v>0</v>
      </c>
      <c r="AR47" s="282">
        <f t="shared" si="11"/>
        <v>0</v>
      </c>
      <c r="AS47" s="75" t="s">
        <v>212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4" customFormat="1" ht="18" customHeight="1">
      <c r="A48" s="4"/>
      <c r="B48" s="4"/>
      <c r="C48" s="4"/>
      <c r="D48" s="4"/>
      <c r="E48" s="15"/>
      <c r="I48" s="4"/>
      <c r="J48" s="83">
        <v>1</v>
      </c>
      <c r="K48" s="173" cm="1">
        <f t="array" ref="K48">SUMPRODUCT(COUNTIF(K4:K47,{"1";"M1"}))</f>
        <v>4</v>
      </c>
      <c r="L48" s="173" cm="1">
        <f t="array" ref="L48">SUMPRODUCT(COUNTIF(L4:L47,{"1";"M1"}))</f>
        <v>4</v>
      </c>
      <c r="M48" s="173" cm="1">
        <f t="array" ref="M48">SUMPRODUCT(COUNTIF(M4:M47,{"1";"M1"}))</f>
        <v>4</v>
      </c>
      <c r="N48" s="173" cm="1">
        <f t="array" ref="N48">SUMPRODUCT(COUNTIF(N4:N47,{"1";"M1"}))</f>
        <v>4</v>
      </c>
      <c r="O48" s="173" cm="1">
        <f t="array" ref="O48">SUMPRODUCT(COUNTIF(O4:O47,{"1";"M1"}))</f>
        <v>4</v>
      </c>
      <c r="P48" s="173" cm="1">
        <f t="array" ref="P48">SUMPRODUCT(COUNTIF(P4:P47,{"1";"M1"}))</f>
        <v>3</v>
      </c>
      <c r="Q48" s="173" cm="1">
        <f t="array" ref="Q48">SUMPRODUCT(COUNTIF(Q4:Q47,{"1";"M1"}))</f>
        <v>3</v>
      </c>
      <c r="R48" s="173" cm="1">
        <f t="array" ref="R48">SUMPRODUCT(COUNTIF(R4:R47,{"1";"M1"}))</f>
        <v>4</v>
      </c>
      <c r="S48" s="173" cm="1">
        <f t="array" ref="S48">SUMPRODUCT(COUNTIF(S4:S47,{"1";"M1"}))</f>
        <v>4</v>
      </c>
      <c r="T48" s="173" cm="1">
        <f t="array" ref="T48">SUMPRODUCT(COUNTIF(T4:T47,{"1";"M1"}))</f>
        <v>4</v>
      </c>
      <c r="U48" s="173" cm="1">
        <f t="array" ref="U48">SUMPRODUCT(COUNTIF(U4:U47,{"1";"M1"}))</f>
        <v>5</v>
      </c>
      <c r="V48" s="173" cm="1">
        <f t="array" ref="V48">SUMPRODUCT(COUNTIF(V4:V47,{"1";"M1"}))</f>
        <v>5</v>
      </c>
      <c r="W48" s="173" cm="1">
        <f t="array" ref="W48">SUMPRODUCT(COUNTIF(W4:W47,{"1";"M1"}))</f>
        <v>3</v>
      </c>
      <c r="X48" s="173" cm="1">
        <f t="array" ref="X48">SUMPRODUCT(COUNTIF(X4:X47,{"1";"M1"}))</f>
        <v>3</v>
      </c>
      <c r="Y48" s="173" cm="1">
        <f t="array" ref="Y48">SUMPRODUCT(COUNTIF(Y4:Y47,{"1";"M1"}))</f>
        <v>5</v>
      </c>
      <c r="Z48" s="173" cm="1">
        <f t="array" ref="Z48">SUMPRODUCT(COUNTIF(Z4:Z47,{"1";"M1"}))</f>
        <v>5</v>
      </c>
      <c r="AA48" s="173" cm="1">
        <f t="array" ref="AA48">SUMPRODUCT(COUNTIF(AA4:AA47,{"1";"M1"}))</f>
        <v>5</v>
      </c>
      <c r="AB48" s="173" cm="1">
        <f t="array" ref="AB48">SUMPRODUCT(COUNTIF(AB4:AB47,{"1";"M1"}))</f>
        <v>4</v>
      </c>
      <c r="AC48" s="173" cm="1">
        <f t="array" ref="AC48">SUMPRODUCT(COUNTIF(AC4:AC47,{"1";"M1"}))</f>
        <v>4</v>
      </c>
      <c r="AD48" s="173" cm="1">
        <f t="array" ref="AD48">SUMPRODUCT(COUNTIF(AD4:AD47,{"1";"M1"}))</f>
        <v>3</v>
      </c>
      <c r="AE48" s="173" cm="1">
        <f t="array" ref="AE48">SUMPRODUCT(COUNTIF(AE4:AE47,{"1";"M1"}))</f>
        <v>3</v>
      </c>
      <c r="AF48" s="173" cm="1">
        <f t="array" ref="AF48">SUMPRODUCT(COUNTIF(AF4:AF47,{"1";"M1"}))</f>
        <v>4</v>
      </c>
      <c r="AG48" s="173" cm="1">
        <f t="array" ref="AG48">SUMPRODUCT(COUNTIF(AG4:AG47,{"1";"M1"}))</f>
        <v>4</v>
      </c>
      <c r="AH48" s="173" cm="1">
        <f t="array" ref="AH48">SUMPRODUCT(COUNTIF(AH4:AH47,{"1";"M1"}))</f>
        <v>4</v>
      </c>
      <c r="AI48" s="173" cm="1">
        <f t="array" ref="AI48">SUMPRODUCT(COUNTIF(AI4:AI47,{"1";"M1"}))</f>
        <v>4</v>
      </c>
      <c r="AJ48" s="173" cm="1">
        <f t="array" ref="AJ48">SUMPRODUCT(COUNTIF(AJ4:AJ47,{"1";"M1"}))</f>
        <v>4</v>
      </c>
      <c r="AK48" s="173" cm="1">
        <f t="array" ref="AK48">SUMPRODUCT(COUNTIF(AK4:AK47,{"1";"M1"}))</f>
        <v>3</v>
      </c>
      <c r="AL48" s="173" cm="1">
        <f t="array" ref="AL48">SUMPRODUCT(COUNTIF(AL4:AL47,{"1";"M1"}))</f>
        <v>3</v>
      </c>
      <c r="AM48" s="173" cm="1">
        <f t="array" ref="AM48">SUMPRODUCT(COUNTIF(AM4:AM47,{"1";"M1"}))</f>
        <v>3</v>
      </c>
      <c r="AN48" s="173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4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3</v>
      </c>
      <c r="Q49" s="174" cm="1">
        <f t="array" ref="Q49">SUMPRODUCT(COUNTIF(Q4:Q47,{"2";"M2"}))</f>
        <v>3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3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3</v>
      </c>
      <c r="AE49" s="174" cm="1">
        <f t="array" ref="AE49">SUMPRODUCT(COUNTIF(AE4:AE47,{"2";"M2"}))</f>
        <v>3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3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51">COUNTIF(K4:K47,3)</f>
        <v>3</v>
      </c>
      <c r="L50" s="175">
        <f t="shared" si="51"/>
        <v>3</v>
      </c>
      <c r="M50" s="175">
        <f t="shared" si="51"/>
        <v>3</v>
      </c>
      <c r="N50" s="175">
        <f t="shared" si="51"/>
        <v>3</v>
      </c>
      <c r="O50" s="175">
        <f t="shared" si="51"/>
        <v>3</v>
      </c>
      <c r="P50" s="175">
        <f t="shared" si="51"/>
        <v>2</v>
      </c>
      <c r="Q50" s="175">
        <f t="shared" si="51"/>
        <v>2</v>
      </c>
      <c r="R50" s="175">
        <f t="shared" si="51"/>
        <v>3</v>
      </c>
      <c r="S50" s="175">
        <f t="shared" si="51"/>
        <v>3</v>
      </c>
      <c r="T50" s="175">
        <f t="shared" si="51"/>
        <v>3</v>
      </c>
      <c r="U50" s="175">
        <f t="shared" si="51"/>
        <v>3</v>
      </c>
      <c r="V50" s="175">
        <f t="shared" si="51"/>
        <v>3</v>
      </c>
      <c r="W50" s="175">
        <f t="shared" si="51"/>
        <v>2</v>
      </c>
      <c r="X50" s="175">
        <f t="shared" si="51"/>
        <v>2</v>
      </c>
      <c r="Y50" s="175">
        <f t="shared" si="51"/>
        <v>3</v>
      </c>
      <c r="Z50" s="175">
        <f t="shared" si="51"/>
        <v>3</v>
      </c>
      <c r="AA50" s="175">
        <f t="shared" si="51"/>
        <v>3</v>
      </c>
      <c r="AB50" s="175">
        <f t="shared" si="51"/>
        <v>3</v>
      </c>
      <c r="AC50" s="175">
        <f t="shared" si="51"/>
        <v>3</v>
      </c>
      <c r="AD50" s="175">
        <f t="shared" si="51"/>
        <v>2</v>
      </c>
      <c r="AE50" s="175">
        <f t="shared" si="51"/>
        <v>2</v>
      </c>
      <c r="AF50" s="175">
        <f t="shared" si="51"/>
        <v>3</v>
      </c>
      <c r="AG50" s="175">
        <f t="shared" si="51"/>
        <v>3</v>
      </c>
      <c r="AH50" s="175">
        <f t="shared" si="51"/>
        <v>3</v>
      </c>
      <c r="AI50" s="175">
        <f t="shared" si="51"/>
        <v>3</v>
      </c>
      <c r="AJ50" s="175">
        <f t="shared" si="51"/>
        <v>3</v>
      </c>
      <c r="AK50" s="175">
        <f t="shared" si="51"/>
        <v>2</v>
      </c>
      <c r="AL50" s="175">
        <f t="shared" si="51"/>
        <v>2</v>
      </c>
      <c r="AM50" s="175">
        <f t="shared" si="51"/>
        <v>2</v>
      </c>
      <c r="AN50" s="175">
        <f t="shared" si="51"/>
        <v>3</v>
      </c>
      <c r="AP50" s="4" t="s">
        <v>194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6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3</v>
      </c>
      <c r="Q51" s="173" cm="1">
        <f t="array" ref="Q51">SUMPRODUCT(COUNTIF(Q4:Q47,{"早";"T早"}))</f>
        <v>3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3</v>
      </c>
      <c r="X51" s="173" cm="1">
        <f t="array" ref="X51">SUMPRODUCT(COUNTIF(X4:X47,{"早";"T早"}))</f>
        <v>3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3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3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4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3</v>
      </c>
      <c r="Q52" s="174" cm="1">
        <f t="array" ref="Q52">SUMPRODUCT(COUNTIF(Q4:Q47,{"中";"T中"}))</f>
        <v>3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4</v>
      </c>
      <c r="W52" s="174" cm="1">
        <f t="array" ref="W52">SUMPRODUCT(COUNTIF(W4:W47,{"中";"T中"}))</f>
        <v>3</v>
      </c>
      <c r="X52" s="174" cm="1">
        <f t="array" ref="X52">SUMPRODUCT(COUNTIF(X4:X47,{"中";"T中"}))</f>
        <v>3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3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3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52">COUNTIF(K4:K47,"晚")</f>
        <v>3</v>
      </c>
      <c r="L53" s="175">
        <f t="shared" si="52"/>
        <v>3</v>
      </c>
      <c r="M53" s="175">
        <f t="shared" si="52"/>
        <v>3</v>
      </c>
      <c r="N53" s="175">
        <f t="shared" si="52"/>
        <v>3</v>
      </c>
      <c r="O53" s="175">
        <f t="shared" si="52"/>
        <v>3</v>
      </c>
      <c r="P53" s="175">
        <f t="shared" si="52"/>
        <v>3</v>
      </c>
      <c r="Q53" s="175">
        <f t="shared" si="52"/>
        <v>3</v>
      </c>
      <c r="R53" s="175">
        <f t="shared" si="52"/>
        <v>3</v>
      </c>
      <c r="S53" s="175">
        <f t="shared" si="52"/>
        <v>3</v>
      </c>
      <c r="T53" s="175">
        <f t="shared" si="52"/>
        <v>3</v>
      </c>
      <c r="U53" s="175">
        <f t="shared" si="52"/>
        <v>3</v>
      </c>
      <c r="V53" s="175">
        <f t="shared" si="52"/>
        <v>3</v>
      </c>
      <c r="W53" s="175">
        <f t="shared" si="52"/>
        <v>3</v>
      </c>
      <c r="X53" s="175">
        <f t="shared" si="52"/>
        <v>3</v>
      </c>
      <c r="Y53" s="175">
        <f t="shared" si="52"/>
        <v>3</v>
      </c>
      <c r="Z53" s="175">
        <f t="shared" si="52"/>
        <v>3</v>
      </c>
      <c r="AA53" s="175">
        <f t="shared" si="52"/>
        <v>3</v>
      </c>
      <c r="AB53" s="175">
        <f t="shared" si="52"/>
        <v>3</v>
      </c>
      <c r="AC53" s="175">
        <f t="shared" si="52"/>
        <v>3</v>
      </c>
      <c r="AD53" s="175">
        <f t="shared" si="52"/>
        <v>3</v>
      </c>
      <c r="AE53" s="175">
        <f t="shared" si="52"/>
        <v>3</v>
      </c>
      <c r="AF53" s="175">
        <f t="shared" si="52"/>
        <v>3</v>
      </c>
      <c r="AG53" s="175">
        <f t="shared" si="52"/>
        <v>3</v>
      </c>
      <c r="AH53" s="175">
        <f t="shared" si="52"/>
        <v>3</v>
      </c>
      <c r="AI53" s="175">
        <f t="shared" si="52"/>
        <v>3</v>
      </c>
      <c r="AJ53" s="175">
        <f t="shared" si="52"/>
        <v>3</v>
      </c>
      <c r="AK53" s="175">
        <f t="shared" si="52"/>
        <v>3</v>
      </c>
      <c r="AL53" s="175">
        <f t="shared" si="52"/>
        <v>3</v>
      </c>
      <c r="AM53" s="175">
        <f t="shared" si="52"/>
        <v>3</v>
      </c>
      <c r="AN53" s="175">
        <f t="shared" si="52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198</v>
      </c>
      <c r="K54" s="173">
        <f t="shared" ref="K54:AN54" si="53">COUNTIF(K4:K47,"日")</f>
        <v>1</v>
      </c>
      <c r="L54" s="173">
        <f t="shared" si="53"/>
        <v>1</v>
      </c>
      <c r="M54" s="173">
        <f t="shared" si="53"/>
        <v>1</v>
      </c>
      <c r="N54" s="173">
        <f t="shared" si="53"/>
        <v>1</v>
      </c>
      <c r="O54" s="173">
        <f t="shared" si="53"/>
        <v>1</v>
      </c>
      <c r="P54" s="173">
        <f t="shared" si="53"/>
        <v>1</v>
      </c>
      <c r="Q54" s="173">
        <f t="shared" si="53"/>
        <v>1</v>
      </c>
      <c r="R54" s="173">
        <f t="shared" si="53"/>
        <v>1</v>
      </c>
      <c r="S54" s="173">
        <f t="shared" si="53"/>
        <v>1</v>
      </c>
      <c r="T54" s="173">
        <f t="shared" si="53"/>
        <v>1</v>
      </c>
      <c r="U54" s="173">
        <f t="shared" si="53"/>
        <v>1</v>
      </c>
      <c r="V54" s="173">
        <f t="shared" si="53"/>
        <v>1</v>
      </c>
      <c r="W54" s="173">
        <f t="shared" si="53"/>
        <v>1</v>
      </c>
      <c r="X54" s="173">
        <f t="shared" si="53"/>
        <v>1</v>
      </c>
      <c r="Y54" s="173">
        <f t="shared" si="53"/>
        <v>1</v>
      </c>
      <c r="Z54" s="173">
        <f t="shared" si="53"/>
        <v>1</v>
      </c>
      <c r="AA54" s="173">
        <f t="shared" si="53"/>
        <v>1</v>
      </c>
      <c r="AB54" s="173">
        <f t="shared" si="53"/>
        <v>1</v>
      </c>
      <c r="AC54" s="173">
        <f t="shared" si="53"/>
        <v>1</v>
      </c>
      <c r="AD54" s="173">
        <f t="shared" si="53"/>
        <v>1</v>
      </c>
      <c r="AE54" s="173">
        <f t="shared" si="53"/>
        <v>1</v>
      </c>
      <c r="AF54" s="173">
        <f t="shared" si="53"/>
        <v>1</v>
      </c>
      <c r="AG54" s="173">
        <f t="shared" si="53"/>
        <v>1</v>
      </c>
      <c r="AH54" s="173">
        <f t="shared" si="53"/>
        <v>1</v>
      </c>
      <c r="AI54" s="173">
        <f t="shared" si="53"/>
        <v>1</v>
      </c>
      <c r="AJ54" s="173">
        <f t="shared" si="53"/>
        <v>1</v>
      </c>
      <c r="AK54" s="173">
        <f t="shared" si="53"/>
        <v>1</v>
      </c>
      <c r="AL54" s="173">
        <f t="shared" si="53"/>
        <v>1</v>
      </c>
      <c r="AM54" s="173">
        <f t="shared" si="53"/>
        <v>1</v>
      </c>
      <c r="AN54" s="173">
        <f t="shared" si="53"/>
        <v>1</v>
      </c>
      <c r="AP54" s="11" t="s">
        <v>189</v>
      </c>
      <c r="AQ54" s="21" cm="1">
        <f t="array" ref="AQ54">SUMPRODUCT(COUNTIF(K4:AN41,{"N";"N8"}))</f>
        <v>108</v>
      </c>
      <c r="AR54" s="21" cm="1">
        <f t="array" ref="AR54">SUMPRODUCT(COUNTIF(K42:AN47,{"N";"N8"}))</f>
        <v>23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229</v>
      </c>
      <c r="K55" s="174">
        <f t="shared" ref="K55:AN55" si="54">COUNTIF(K4:K47,"小夜")</f>
        <v>1</v>
      </c>
      <c r="L55" s="174">
        <f t="shared" si="54"/>
        <v>1</v>
      </c>
      <c r="M55" s="174">
        <f t="shared" si="54"/>
        <v>1</v>
      </c>
      <c r="N55" s="174">
        <f t="shared" si="54"/>
        <v>1</v>
      </c>
      <c r="O55" s="174">
        <f t="shared" si="54"/>
        <v>1</v>
      </c>
      <c r="P55" s="174">
        <f t="shared" si="54"/>
        <v>1</v>
      </c>
      <c r="Q55" s="174">
        <f t="shared" si="54"/>
        <v>1</v>
      </c>
      <c r="R55" s="174">
        <f t="shared" si="54"/>
        <v>1</v>
      </c>
      <c r="S55" s="174">
        <f t="shared" si="54"/>
        <v>1</v>
      </c>
      <c r="T55" s="174">
        <f t="shared" si="54"/>
        <v>1</v>
      </c>
      <c r="U55" s="174">
        <f t="shared" si="54"/>
        <v>1</v>
      </c>
      <c r="V55" s="174">
        <f t="shared" si="54"/>
        <v>1</v>
      </c>
      <c r="W55" s="174">
        <f t="shared" si="54"/>
        <v>1</v>
      </c>
      <c r="X55" s="174">
        <f t="shared" si="54"/>
        <v>1</v>
      </c>
      <c r="Y55" s="174">
        <f t="shared" si="54"/>
        <v>1</v>
      </c>
      <c r="Z55" s="174">
        <f t="shared" si="54"/>
        <v>1</v>
      </c>
      <c r="AA55" s="174">
        <f t="shared" si="54"/>
        <v>1</v>
      </c>
      <c r="AB55" s="174">
        <f t="shared" si="54"/>
        <v>1</v>
      </c>
      <c r="AC55" s="174">
        <f t="shared" si="54"/>
        <v>1</v>
      </c>
      <c r="AD55" s="174">
        <f t="shared" si="54"/>
        <v>1</v>
      </c>
      <c r="AE55" s="174">
        <f t="shared" si="54"/>
        <v>1</v>
      </c>
      <c r="AF55" s="174">
        <f t="shared" si="54"/>
        <v>1</v>
      </c>
      <c r="AG55" s="174">
        <f t="shared" si="54"/>
        <v>1</v>
      </c>
      <c r="AH55" s="174">
        <f t="shared" si="54"/>
        <v>1</v>
      </c>
      <c r="AI55" s="174">
        <f t="shared" si="54"/>
        <v>1</v>
      </c>
      <c r="AJ55" s="174">
        <f t="shared" si="54"/>
        <v>1</v>
      </c>
      <c r="AK55" s="174">
        <f t="shared" si="54"/>
        <v>1</v>
      </c>
      <c r="AL55" s="174">
        <f t="shared" si="54"/>
        <v>1</v>
      </c>
      <c r="AM55" s="174">
        <f t="shared" si="54"/>
        <v>1</v>
      </c>
      <c r="AN55" s="174">
        <f t="shared" si="54"/>
        <v>1</v>
      </c>
      <c r="AP55" s="11" t="s">
        <v>190</v>
      </c>
      <c r="AQ55" s="25" cm="1">
        <f t="array" ref="AQ55">SUMPRODUCT(COUNTIF(K4:AN41,{"S"}))</f>
        <v>34</v>
      </c>
      <c r="AR55" s="4" cm="1">
        <f t="array" ref="AR55">SUMPRODUCT(COUNTIF(K42:AN47,{"S"}))</f>
        <v>7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230</v>
      </c>
      <c r="K56" s="175">
        <f t="shared" ref="K56:AN56" si="55">COUNTIF(K7:K50,"大夜")</f>
        <v>1</v>
      </c>
      <c r="L56" s="175">
        <f t="shared" si="55"/>
        <v>1</v>
      </c>
      <c r="M56" s="175">
        <f t="shared" si="55"/>
        <v>1</v>
      </c>
      <c r="N56" s="175">
        <f t="shared" si="55"/>
        <v>1</v>
      </c>
      <c r="O56" s="175">
        <f t="shared" si="55"/>
        <v>1</v>
      </c>
      <c r="P56" s="175">
        <f t="shared" si="55"/>
        <v>1</v>
      </c>
      <c r="Q56" s="175">
        <f t="shared" si="55"/>
        <v>1</v>
      </c>
      <c r="R56" s="175">
        <f t="shared" si="55"/>
        <v>1</v>
      </c>
      <c r="S56" s="175">
        <f t="shared" si="55"/>
        <v>1</v>
      </c>
      <c r="T56" s="175">
        <f t="shared" si="55"/>
        <v>1</v>
      </c>
      <c r="U56" s="175">
        <f t="shared" si="55"/>
        <v>1</v>
      </c>
      <c r="V56" s="175">
        <f t="shared" si="55"/>
        <v>1</v>
      </c>
      <c r="W56" s="175">
        <f t="shared" si="55"/>
        <v>1</v>
      </c>
      <c r="X56" s="175">
        <f t="shared" si="55"/>
        <v>1</v>
      </c>
      <c r="Y56" s="175">
        <f t="shared" si="55"/>
        <v>1</v>
      </c>
      <c r="Z56" s="175">
        <f t="shared" si="55"/>
        <v>1</v>
      </c>
      <c r="AA56" s="175">
        <f t="shared" si="55"/>
        <v>1</v>
      </c>
      <c r="AB56" s="175">
        <f t="shared" si="55"/>
        <v>1</v>
      </c>
      <c r="AC56" s="175">
        <f t="shared" si="55"/>
        <v>1</v>
      </c>
      <c r="AD56" s="175">
        <f t="shared" si="55"/>
        <v>1</v>
      </c>
      <c r="AE56" s="175">
        <f t="shared" si="55"/>
        <v>1</v>
      </c>
      <c r="AF56" s="175">
        <f t="shared" si="55"/>
        <v>1</v>
      </c>
      <c r="AG56" s="175">
        <f t="shared" si="55"/>
        <v>1</v>
      </c>
      <c r="AH56" s="175">
        <f t="shared" si="55"/>
        <v>1</v>
      </c>
      <c r="AI56" s="175">
        <f t="shared" si="55"/>
        <v>1</v>
      </c>
      <c r="AJ56" s="175">
        <f t="shared" si="55"/>
        <v>1</v>
      </c>
      <c r="AK56" s="175">
        <f t="shared" si="55"/>
        <v>1</v>
      </c>
      <c r="AL56" s="175">
        <f t="shared" si="55"/>
        <v>1</v>
      </c>
      <c r="AM56" s="175">
        <f t="shared" si="55"/>
        <v>1</v>
      </c>
      <c r="AN56" s="175">
        <f t="shared" si="55"/>
        <v>1</v>
      </c>
      <c r="AP56" s="36" t="s">
        <v>231</v>
      </c>
      <c r="AQ56" s="35">
        <v>5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56">COUNTIF(K4:K47,"N")+COUNTIF(K4:K47,"N8")</f>
        <v>6</v>
      </c>
      <c r="L57" s="79">
        <f>COUNTIF(L4:L47,"N")+COUNTIF(L4:L47,"N8")</f>
        <v>8</v>
      </c>
      <c r="M57" s="79">
        <f t="shared" si="56"/>
        <v>8</v>
      </c>
      <c r="N57" s="79">
        <f t="shared" si="56"/>
        <v>7</v>
      </c>
      <c r="O57" s="79">
        <f t="shared" si="56"/>
        <v>4</v>
      </c>
      <c r="P57" s="79">
        <f t="shared" si="56"/>
        <v>0</v>
      </c>
      <c r="Q57" s="79">
        <f t="shared" si="56"/>
        <v>0</v>
      </c>
      <c r="R57" s="79">
        <f t="shared" si="56"/>
        <v>5</v>
      </c>
      <c r="S57" s="79">
        <f t="shared" si="56"/>
        <v>6</v>
      </c>
      <c r="T57" s="79">
        <f t="shared" si="56"/>
        <v>8</v>
      </c>
      <c r="U57" s="79">
        <f t="shared" si="56"/>
        <v>5</v>
      </c>
      <c r="V57" s="79">
        <f t="shared" si="56"/>
        <v>3</v>
      </c>
      <c r="W57" s="79">
        <f t="shared" si="56"/>
        <v>0</v>
      </c>
      <c r="X57" s="79">
        <f t="shared" si="56"/>
        <v>0</v>
      </c>
      <c r="Y57" s="79">
        <f t="shared" si="56"/>
        <v>5</v>
      </c>
      <c r="Z57" s="79">
        <f t="shared" si="56"/>
        <v>6</v>
      </c>
      <c r="AA57" s="79">
        <f t="shared" si="56"/>
        <v>6</v>
      </c>
      <c r="AB57" s="79">
        <f t="shared" si="56"/>
        <v>9</v>
      </c>
      <c r="AC57" s="79">
        <f t="shared" si="56"/>
        <v>5</v>
      </c>
      <c r="AD57" s="79">
        <f t="shared" si="56"/>
        <v>0</v>
      </c>
      <c r="AE57" s="79">
        <f t="shared" si="56"/>
        <v>0</v>
      </c>
      <c r="AF57" s="79">
        <f t="shared" si="56"/>
        <v>4</v>
      </c>
      <c r="AG57" s="79">
        <f t="shared" si="56"/>
        <v>8</v>
      </c>
      <c r="AH57" s="79">
        <f t="shared" si="56"/>
        <v>6</v>
      </c>
      <c r="AI57" s="79">
        <f t="shared" si="56"/>
        <v>7</v>
      </c>
      <c r="AJ57" s="79">
        <f t="shared" si="56"/>
        <v>9</v>
      </c>
      <c r="AK57" s="79">
        <f t="shared" si="56"/>
        <v>0</v>
      </c>
      <c r="AL57" s="79">
        <f t="shared" si="56"/>
        <v>0</v>
      </c>
      <c r="AM57" s="343">
        <f t="shared" si="56"/>
        <v>0</v>
      </c>
      <c r="AN57" s="345">
        <f t="shared" si="56"/>
        <v>6</v>
      </c>
      <c r="AP57" s="522" t="s">
        <v>232</v>
      </c>
      <c r="AQ57" s="43">
        <f>SUM(AO4:AO41)</f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57">COUNTIF(K4:K47,"X")+COUNTIF(K4:K47,"Y")+COUNTIF(K4:K47,"Z")</f>
        <v>10</v>
      </c>
      <c r="L58" s="29">
        <f>COUNTIF(L4:L47,"X")+COUNTIF(L4:L47,"Y")+COUNTIF(L4:L47,"Z")</f>
        <v>9</v>
      </c>
      <c r="M58" s="29">
        <f t="shared" si="57"/>
        <v>9</v>
      </c>
      <c r="N58" s="29">
        <f t="shared" si="57"/>
        <v>9</v>
      </c>
      <c r="O58" s="29">
        <f t="shared" si="57"/>
        <v>10</v>
      </c>
      <c r="P58" s="29">
        <f t="shared" si="57"/>
        <v>21</v>
      </c>
      <c r="Q58" s="29">
        <f t="shared" si="57"/>
        <v>22</v>
      </c>
      <c r="R58" s="29">
        <f t="shared" si="57"/>
        <v>10</v>
      </c>
      <c r="S58" s="29">
        <f t="shared" si="57"/>
        <v>10</v>
      </c>
      <c r="T58" s="29">
        <f t="shared" si="57"/>
        <v>7</v>
      </c>
      <c r="U58" s="29">
        <f t="shared" si="57"/>
        <v>11</v>
      </c>
      <c r="V58" s="29">
        <f t="shared" si="57"/>
        <v>11</v>
      </c>
      <c r="W58" s="29">
        <f t="shared" si="57"/>
        <v>23</v>
      </c>
      <c r="X58" s="29">
        <f t="shared" si="57"/>
        <v>22</v>
      </c>
      <c r="Y58" s="29">
        <f t="shared" si="57"/>
        <v>10</v>
      </c>
      <c r="Z58" s="29">
        <f t="shared" si="57"/>
        <v>9</v>
      </c>
      <c r="AA58" s="29">
        <f t="shared" si="57"/>
        <v>9</v>
      </c>
      <c r="AB58" s="29">
        <f t="shared" si="57"/>
        <v>7</v>
      </c>
      <c r="AC58" s="29">
        <f t="shared" si="57"/>
        <v>11</v>
      </c>
      <c r="AD58" s="29">
        <f t="shared" si="57"/>
        <v>23</v>
      </c>
      <c r="AE58" s="29">
        <f t="shared" si="57"/>
        <v>24</v>
      </c>
      <c r="AF58" s="29">
        <f t="shared" si="57"/>
        <v>12</v>
      </c>
      <c r="AG58" s="29">
        <f t="shared" si="57"/>
        <v>9</v>
      </c>
      <c r="AH58" s="29">
        <f t="shared" si="57"/>
        <v>9</v>
      </c>
      <c r="AI58" s="29">
        <f t="shared" si="57"/>
        <v>9</v>
      </c>
      <c r="AJ58" s="29">
        <f t="shared" si="57"/>
        <v>7</v>
      </c>
      <c r="AK58" s="29">
        <f t="shared" si="57"/>
        <v>23</v>
      </c>
      <c r="AL58" s="29">
        <f t="shared" si="57"/>
        <v>19</v>
      </c>
      <c r="AM58" s="29">
        <f t="shared" si="57"/>
        <v>21</v>
      </c>
      <c r="AN58" s="347">
        <f t="shared" si="57"/>
        <v>10</v>
      </c>
      <c r="AP58" s="522" t="s">
        <v>233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58">COUNTIF(K4:K47,"S")</f>
        <v>1</v>
      </c>
      <c r="L59" s="2">
        <f>COUNTIF(L4:L47,"S")</f>
        <v>0</v>
      </c>
      <c r="M59" s="2">
        <f t="shared" si="58"/>
        <v>0</v>
      </c>
      <c r="N59" s="2">
        <f t="shared" si="58"/>
        <v>1</v>
      </c>
      <c r="O59" s="2">
        <f t="shared" si="58"/>
        <v>3</v>
      </c>
      <c r="P59" s="2">
        <f t="shared" si="58"/>
        <v>3</v>
      </c>
      <c r="Q59" s="2">
        <f t="shared" si="58"/>
        <v>2</v>
      </c>
      <c r="R59" s="2">
        <f t="shared" si="58"/>
        <v>2</v>
      </c>
      <c r="S59" s="2">
        <f t="shared" si="58"/>
        <v>1</v>
      </c>
      <c r="T59" s="2">
        <f t="shared" si="58"/>
        <v>2</v>
      </c>
      <c r="U59" s="2">
        <f t="shared" si="58"/>
        <v>0</v>
      </c>
      <c r="V59" s="2">
        <f t="shared" si="58"/>
        <v>2</v>
      </c>
      <c r="W59" s="2">
        <f t="shared" si="58"/>
        <v>1</v>
      </c>
      <c r="X59" s="2">
        <f t="shared" si="58"/>
        <v>2</v>
      </c>
      <c r="Y59" s="2">
        <f t="shared" si="58"/>
        <v>1</v>
      </c>
      <c r="Z59" s="2">
        <f t="shared" si="58"/>
        <v>1</v>
      </c>
      <c r="AA59" s="2">
        <f t="shared" si="58"/>
        <v>1</v>
      </c>
      <c r="AB59" s="2">
        <f t="shared" si="58"/>
        <v>1</v>
      </c>
      <c r="AC59" s="2">
        <f t="shared" si="58"/>
        <v>1</v>
      </c>
      <c r="AD59" s="2">
        <f t="shared" si="58"/>
        <v>1</v>
      </c>
      <c r="AE59" s="2">
        <f t="shared" si="58"/>
        <v>0</v>
      </c>
      <c r="AF59" s="2">
        <f t="shared" si="58"/>
        <v>1</v>
      </c>
      <c r="AG59" s="2">
        <f t="shared" si="58"/>
        <v>0</v>
      </c>
      <c r="AH59" s="2">
        <f t="shared" si="58"/>
        <v>2</v>
      </c>
      <c r="AI59" s="2">
        <f t="shared" si="58"/>
        <v>1</v>
      </c>
      <c r="AJ59" s="2">
        <f t="shared" si="58"/>
        <v>1</v>
      </c>
      <c r="AK59" s="2">
        <f t="shared" si="58"/>
        <v>1</v>
      </c>
      <c r="AL59" s="2">
        <f t="shared" si="58"/>
        <v>5</v>
      </c>
      <c r="AM59" s="2">
        <f t="shared" si="58"/>
        <v>3</v>
      </c>
      <c r="AN59" s="340">
        <f t="shared" si="58"/>
        <v>1</v>
      </c>
      <c r="AP59" s="357"/>
      <c r="AQ59" s="27"/>
      <c r="AR59" s="358" cm="1">
        <f t="array" ref="AR59">SUMPRODUCT(COUNTIF(K42:AN47,{"早";"中";"晚"}))</f>
        <v>6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59">COUNTIF(K4:K47,"T")</f>
        <v>0</v>
      </c>
      <c r="L60" s="2">
        <f>COUNTIF(L4:L47,"T")</f>
        <v>0</v>
      </c>
      <c r="M60" s="2">
        <f t="shared" si="59"/>
        <v>0</v>
      </c>
      <c r="N60" s="2">
        <f t="shared" si="59"/>
        <v>0</v>
      </c>
      <c r="O60" s="2">
        <f t="shared" si="59"/>
        <v>0</v>
      </c>
      <c r="P60" s="2">
        <f t="shared" si="59"/>
        <v>0</v>
      </c>
      <c r="Q60" s="2">
        <f t="shared" si="59"/>
        <v>0</v>
      </c>
      <c r="R60" s="2">
        <f t="shared" si="59"/>
        <v>0</v>
      </c>
      <c r="S60" s="2">
        <f t="shared" si="59"/>
        <v>0</v>
      </c>
      <c r="T60" s="2">
        <f t="shared" si="59"/>
        <v>0</v>
      </c>
      <c r="U60" s="2">
        <f t="shared" si="59"/>
        <v>0</v>
      </c>
      <c r="V60" s="2">
        <f t="shared" si="59"/>
        <v>0</v>
      </c>
      <c r="W60" s="2">
        <f t="shared" si="59"/>
        <v>0</v>
      </c>
      <c r="X60" s="2">
        <f t="shared" si="59"/>
        <v>0</v>
      </c>
      <c r="Y60" s="2">
        <f t="shared" si="59"/>
        <v>0</v>
      </c>
      <c r="Z60" s="2">
        <f t="shared" si="59"/>
        <v>0</v>
      </c>
      <c r="AA60" s="2">
        <f t="shared" si="59"/>
        <v>0</v>
      </c>
      <c r="AB60" s="2">
        <f t="shared" si="59"/>
        <v>0</v>
      </c>
      <c r="AC60" s="2">
        <f t="shared" si="59"/>
        <v>0</v>
      </c>
      <c r="AD60" s="2">
        <f t="shared" si="59"/>
        <v>0</v>
      </c>
      <c r="AE60" s="2">
        <f t="shared" si="59"/>
        <v>0</v>
      </c>
      <c r="AF60" s="2">
        <f t="shared" si="59"/>
        <v>0</v>
      </c>
      <c r="AG60" s="2">
        <f t="shared" si="59"/>
        <v>0</v>
      </c>
      <c r="AH60" s="2">
        <f t="shared" si="59"/>
        <v>0</v>
      </c>
      <c r="AI60" s="2">
        <f t="shared" si="59"/>
        <v>0</v>
      </c>
      <c r="AJ60" s="2">
        <f t="shared" si="59"/>
        <v>0</v>
      </c>
      <c r="AK60" s="2">
        <f t="shared" si="59"/>
        <v>0</v>
      </c>
      <c r="AL60" s="2">
        <f t="shared" si="59"/>
        <v>0</v>
      </c>
      <c r="AM60" s="2">
        <f t="shared" si="59"/>
        <v>0</v>
      </c>
      <c r="AN60" s="340">
        <f t="shared" si="59"/>
        <v>0</v>
      </c>
      <c r="AO60" s="14"/>
      <c r="AP60" s="42" t="s">
        <v>123</v>
      </c>
      <c r="AQ60" s="27">
        <f>AQ50-AQ51-AQ53-AQ54-AQ55-AQ56+AQ57+AQ58-AQ52+AR59</f>
        <v>0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194</v>
      </c>
      <c r="K61" s="348">
        <f>SUM(K48:K60)</f>
        <v>44</v>
      </c>
      <c r="L61" s="349">
        <f t="shared" ref="L61:AN61" si="60">SUM(L48:L60)</f>
        <v>44</v>
      </c>
      <c r="M61" s="349">
        <f t="shared" si="60"/>
        <v>44</v>
      </c>
      <c r="N61" s="349">
        <f t="shared" si="60"/>
        <v>44</v>
      </c>
      <c r="O61" s="349">
        <f t="shared" si="60"/>
        <v>44</v>
      </c>
      <c r="P61" s="349">
        <f t="shared" si="60"/>
        <v>44</v>
      </c>
      <c r="Q61" s="349">
        <f t="shared" si="60"/>
        <v>44</v>
      </c>
      <c r="R61" s="349">
        <f t="shared" si="60"/>
        <v>44</v>
      </c>
      <c r="S61" s="349">
        <f t="shared" si="60"/>
        <v>44</v>
      </c>
      <c r="T61" s="349">
        <f t="shared" si="60"/>
        <v>44</v>
      </c>
      <c r="U61" s="349">
        <f t="shared" si="60"/>
        <v>44</v>
      </c>
      <c r="V61" s="349">
        <f t="shared" si="60"/>
        <v>44</v>
      </c>
      <c r="W61" s="349">
        <f t="shared" si="60"/>
        <v>44</v>
      </c>
      <c r="X61" s="349">
        <f t="shared" si="60"/>
        <v>44</v>
      </c>
      <c r="Y61" s="349">
        <f t="shared" si="60"/>
        <v>44</v>
      </c>
      <c r="Z61" s="349">
        <f t="shared" si="60"/>
        <v>44</v>
      </c>
      <c r="AA61" s="349">
        <f t="shared" si="60"/>
        <v>44</v>
      </c>
      <c r="AB61" s="349">
        <f t="shared" si="60"/>
        <v>44</v>
      </c>
      <c r="AC61" s="349">
        <f t="shared" si="60"/>
        <v>44</v>
      </c>
      <c r="AD61" s="349">
        <f t="shared" si="60"/>
        <v>44</v>
      </c>
      <c r="AE61" s="349">
        <f t="shared" si="60"/>
        <v>44</v>
      </c>
      <c r="AF61" s="349">
        <f t="shared" si="60"/>
        <v>44</v>
      </c>
      <c r="AG61" s="349">
        <f t="shared" si="60"/>
        <v>44</v>
      </c>
      <c r="AH61" s="349">
        <f t="shared" si="60"/>
        <v>44</v>
      </c>
      <c r="AI61" s="349">
        <f t="shared" si="60"/>
        <v>44</v>
      </c>
      <c r="AJ61" s="349">
        <f t="shared" si="60"/>
        <v>44</v>
      </c>
      <c r="AK61" s="349">
        <f t="shared" si="60"/>
        <v>44</v>
      </c>
      <c r="AL61" s="349">
        <f t="shared" si="60"/>
        <v>44</v>
      </c>
      <c r="AM61" s="349">
        <f t="shared" si="60"/>
        <v>44</v>
      </c>
      <c r="AN61" s="350">
        <f t="shared" si="60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44-K57-K58-K59-27</f>
        <v>0</v>
      </c>
      <c r="L62" s="19">
        <f t="shared" ref="L62:O62" si="61">44-L57-L58-L59-27</f>
        <v>0</v>
      </c>
      <c r="M62" s="19">
        <f t="shared" si="61"/>
        <v>0</v>
      </c>
      <c r="N62" s="19">
        <f t="shared" si="61"/>
        <v>0</v>
      </c>
      <c r="O62" s="19">
        <f t="shared" si="61"/>
        <v>0</v>
      </c>
      <c r="P62" s="19">
        <f>44-P57-P58-P59-20</f>
        <v>0</v>
      </c>
      <c r="Q62" s="19">
        <f>44-Q57-Q58-Q59-20</f>
        <v>0</v>
      </c>
      <c r="R62" s="19">
        <f>44-R57-R58-R59-27</f>
        <v>0</v>
      </c>
      <c r="S62" s="19">
        <f t="shared" ref="S62:V62" si="62">44-S57-S58-S59-27</f>
        <v>0</v>
      </c>
      <c r="T62" s="19">
        <f t="shared" si="62"/>
        <v>0</v>
      </c>
      <c r="U62" s="19">
        <f t="shared" si="62"/>
        <v>1</v>
      </c>
      <c r="V62" s="19">
        <f t="shared" si="62"/>
        <v>1</v>
      </c>
      <c r="W62" s="19">
        <f>44-W57-W58-W59-20</f>
        <v>0</v>
      </c>
      <c r="X62" s="19">
        <f>44-X57-X58-X59-20</f>
        <v>0</v>
      </c>
      <c r="Y62" s="19">
        <f>44-Y57-Y58-Y59-27</f>
        <v>1</v>
      </c>
      <c r="Z62" s="19">
        <f t="shared" ref="Z62:AC62" si="63">44-Z57-Z58-Z59-27</f>
        <v>1</v>
      </c>
      <c r="AA62" s="19">
        <f t="shared" si="63"/>
        <v>1</v>
      </c>
      <c r="AB62" s="19">
        <f t="shared" si="63"/>
        <v>0</v>
      </c>
      <c r="AC62" s="19">
        <f t="shared" si="63"/>
        <v>0</v>
      </c>
      <c r="AD62" s="19">
        <f>44-AD57-AD58-AD59-20</f>
        <v>0</v>
      </c>
      <c r="AE62" s="19">
        <f>44-AE57-AE58-AE59-20</f>
        <v>0</v>
      </c>
      <c r="AF62" s="19">
        <f>44-AF57-AF58-AF59-27</f>
        <v>0</v>
      </c>
      <c r="AG62" s="19">
        <f t="shared" ref="AG62:AJ62" si="64">44-AG57-AG58-AG59-27</f>
        <v>0</v>
      </c>
      <c r="AH62" s="19">
        <f t="shared" si="64"/>
        <v>0</v>
      </c>
      <c r="AI62" s="19">
        <f t="shared" si="64"/>
        <v>0</v>
      </c>
      <c r="AJ62" s="19">
        <f t="shared" si="64"/>
        <v>0</v>
      </c>
      <c r="AK62" s="19">
        <f>44-AK57-AK58-AK59-20</f>
        <v>0</v>
      </c>
      <c r="AL62" s="19">
        <f>44-AL57-AL58-AL59-20</f>
        <v>0</v>
      </c>
      <c r="AM62" s="19">
        <f>44-AM57-AM58-AM59-20</f>
        <v>0</v>
      </c>
      <c r="AN62" s="19">
        <f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283" cm="2">
        <f t="array" ref="K65">SUMPRODUCT(COUNTIF(K4:K16,{"1";"M1"}))</f>
        <v>1</v>
      </c>
      <c r="L65" s="283" cm="2">
        <f t="array" ref="L65">SUMPRODUCT(COUNTIF(L4:L16,{"1";"M1"}))</f>
        <v>3</v>
      </c>
      <c r="M65" s="283" cm="2">
        <f t="array" ref="M65">SUMPRODUCT(COUNTIF(M4:M16,{"1";"M1"}))</f>
        <v>2</v>
      </c>
      <c r="N65" s="283" cm="2">
        <f t="array" ref="N65">SUMPRODUCT(COUNTIF(N4:N16,{"1";"M1"}))</f>
        <v>2</v>
      </c>
      <c r="O65" s="283" cm="2">
        <f t="array" ref="O65">SUMPRODUCT(COUNTIF(O4:O16,{"1";"M1"}))</f>
        <v>1</v>
      </c>
      <c r="P65" s="120" cm="2">
        <f t="array" ref="P65">SUMPRODUCT(COUNTIF(P4:P16,{"1";"M1"}))</f>
        <v>1</v>
      </c>
      <c r="Q65" s="120" cm="2">
        <f t="array" ref="Q65">SUMPRODUCT(COUNTIF(Q4:Q16,{"1";"M1"}))</f>
        <v>2</v>
      </c>
      <c r="R65" s="283" cm="2">
        <f t="array" ref="R65">SUMPRODUCT(COUNTIF(R4:R16,{"1";"M1"}))</f>
        <v>2</v>
      </c>
      <c r="S65" s="283" cm="2">
        <f t="array" ref="S65">SUMPRODUCT(COUNTIF(S4:S16,{"1";"M1"}))</f>
        <v>3</v>
      </c>
      <c r="T65" s="283" cm="2">
        <f t="array" ref="T65">SUMPRODUCT(COUNTIF(T4:T16,{"1";"M1"}))</f>
        <v>2</v>
      </c>
      <c r="U65" s="283" cm="2">
        <f t="array" ref="U65">SUMPRODUCT(COUNTIF(U4:U16,{"1";"M1"}))</f>
        <v>2</v>
      </c>
      <c r="V65" s="283" cm="2">
        <f t="array" ref="V65">SUMPRODUCT(COUNTIF(V4:V16,{"1";"M1"}))</f>
        <v>1</v>
      </c>
      <c r="W65" s="120" cm="2">
        <f t="array" ref="W65">SUMPRODUCT(COUNTIF(W4:W16,{"1";"M1"}))</f>
        <v>1</v>
      </c>
      <c r="X65" s="120" cm="2">
        <f t="array" ref="X65">SUMPRODUCT(COUNTIF(X4:X16,{"1";"M1"}))</f>
        <v>0</v>
      </c>
      <c r="Y65" s="283" cm="2">
        <f t="array" ref="Y65">SUMPRODUCT(COUNTIF(Y4:Y16,{"1";"M1"}))</f>
        <v>1</v>
      </c>
      <c r="Z65" s="283" cm="2">
        <f t="array" ref="Z65">SUMPRODUCT(COUNTIF(Z4:Z16,{"1";"M1"}))</f>
        <v>2</v>
      </c>
      <c r="AA65" s="283" cm="2">
        <f t="array" ref="AA65">SUMPRODUCT(COUNTIF(AA4:AA16,{"1";"M1"}))</f>
        <v>1</v>
      </c>
      <c r="AB65" s="283" cm="2">
        <f t="array" ref="AB65">SUMPRODUCT(COUNTIF(AB4:AB16,{"1";"M1"}))</f>
        <v>2</v>
      </c>
      <c r="AC65" s="283" cm="2">
        <f t="array" ref="AC65">SUMPRODUCT(COUNTIF(AC4:AC16,{"1";"M1"}))</f>
        <v>2</v>
      </c>
      <c r="AD65" s="120" cm="2">
        <f t="array" ref="AD65">SUMPRODUCT(COUNTIF(AD4:AD16,{"1";"M1"}))</f>
        <v>1</v>
      </c>
      <c r="AE65" s="120" cm="2">
        <f t="array" ref="AE65">SUMPRODUCT(COUNTIF(AE4:AE16,{"1";"M1"}))</f>
        <v>1</v>
      </c>
      <c r="AF65" s="283" cm="2">
        <f t="array" ref="AF65">SUMPRODUCT(COUNTIF(AF4:AF16,{"1";"M1"}))</f>
        <v>1</v>
      </c>
      <c r="AG65" s="283" cm="2">
        <f t="array" ref="AG65">SUMPRODUCT(COUNTIF(AG4:AG16,{"1";"M1"}))</f>
        <v>2</v>
      </c>
      <c r="AH65" s="283" cm="2">
        <f t="array" ref="AH65">SUMPRODUCT(COUNTIF(AH4:AH16,{"1";"M1"}))</f>
        <v>3</v>
      </c>
      <c r="AI65" s="283" cm="2">
        <f t="array" ref="AI65">SUMPRODUCT(COUNTIF(AI4:AI16,{"1";"M1"}))</f>
        <v>3</v>
      </c>
      <c r="AJ65" s="283" cm="2">
        <f t="array" ref="AJ65">SUMPRODUCT(COUNTIF(AJ4:AJ16,{"1";"M1"}))</f>
        <v>1</v>
      </c>
      <c r="AK65" s="120" cm="2">
        <f t="array" ref="AK65">SUMPRODUCT(COUNTIF(AK4:AK16,{"1";"M1"}))</f>
        <v>0</v>
      </c>
      <c r="AL65" s="120" cm="2">
        <f t="array" ref="AL65">SUMPRODUCT(COUNTIF(AL4:AL16,{"1";"M1"}))</f>
        <v>0</v>
      </c>
      <c r="AM65" s="120" cm="2">
        <f t="array" ref="AM65">SUMPRODUCT(COUNTIF(AM4:AM16,{"1";"M1"}))</f>
        <v>1</v>
      </c>
      <c r="AN65" s="283" cm="2">
        <f t="array" ref="AN65">SUMPRODUCT(COUNTIF(AN4:AN16,{"1";"M1"}))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NF5+qcgD3ESk8uBMET9wYCRjvxa/2d2XbilD5yvLzuLY2UTGAqePwSV7B0gg772iDM00koYt8fuTMq70LRpG2g==" saltValue="MdV3sHmAuwUa2qNw59ZQgQ==" spinCount="100000" sheet="1" objects="1" scenarios="1"/>
  <autoFilter ref="AS3:AS60" xr:uid="{00000000-0009-0000-0000-000008000000}"/>
  <mergeCells count="9">
    <mergeCell ref="AU2:AW2"/>
    <mergeCell ref="K1:AN1"/>
    <mergeCell ref="I2:I3"/>
    <mergeCell ref="J2:J3"/>
    <mergeCell ref="A2:A3"/>
    <mergeCell ref="B2:B3"/>
    <mergeCell ref="C2:C3"/>
    <mergeCell ref="D2:D3"/>
    <mergeCell ref="E2:E3"/>
  </mergeCells>
  <conditionalFormatting sqref="K4:AN47">
    <cfRule type="expression" dxfId="11293" priority="11708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  <cfRule type="cellIs" dxfId="11292" priority="11700" operator="equal">
      <formula>"T中"</formula>
    </cfRule>
    <cfRule type="cellIs" dxfId="11291" priority="11699" operator="equal">
      <formula>3</formula>
    </cfRule>
    <cfRule type="cellIs" dxfId="11290" priority="11698" operator="equal">
      <formula>"晚"</formula>
    </cfRule>
    <cfRule type="cellIs" dxfId="11289" priority="11697" operator="equal">
      <formula>"大夜"</formula>
    </cfRule>
    <cfRule type="cellIs" dxfId="11288" priority="11707" operator="equal">
      <formula>1</formula>
    </cfRule>
    <cfRule type="cellIs" dxfId="11287" priority="11706" operator="equal">
      <formula>"M1"</formula>
    </cfRule>
    <cfRule type="cellIs" dxfId="11286" priority="11705" operator="equal">
      <formula>"早"</formula>
    </cfRule>
    <cfRule type="cellIs" dxfId="11285" priority="11704" operator="equal">
      <formula>"T早"</formula>
    </cfRule>
    <cfRule type="cellIs" dxfId="11284" priority="11703" operator="equal">
      <formula>"日"</formula>
    </cfRule>
    <cfRule type="cellIs" dxfId="11283" priority="11702" operator="equal">
      <formula>2</formula>
    </cfRule>
    <cfRule type="cellIs" dxfId="11282" priority="11701" operator="equal">
      <formula>"中"</formula>
    </cfRule>
  </conditionalFormatting>
  <conditionalFormatting sqref="K48:AN56">
    <cfRule type="cellIs" dxfId="11281" priority="818" operator="equal">
      <formula>4</formula>
    </cfRule>
    <cfRule type="cellIs" dxfId="11280" priority="819" operator="equal">
      <formula>3</formula>
    </cfRule>
    <cfRule type="cellIs" dxfId="11279" priority="820" operator="equal">
      <formula>2</formula>
    </cfRule>
    <cfRule type="cellIs" dxfId="11278" priority="821" operator="equal">
      <formula>1</formula>
    </cfRule>
    <cfRule type="cellIs" dxfId="11277" priority="817" operator="equal">
      <formula>5</formula>
    </cfRule>
  </conditionalFormatting>
  <conditionalFormatting sqref="K54:AN56">
    <cfRule type="cellIs" dxfId="11276" priority="822" operator="equal">
      <formula>"T中"</formula>
    </cfRule>
  </conditionalFormatting>
  <conditionalFormatting sqref="AO24">
    <cfRule type="cellIs" dxfId="11275" priority="938" operator="equal">
      <formula>"T早"</formula>
    </cfRule>
    <cfRule type="cellIs" dxfId="11274" priority="939" operator="equal">
      <formula>"早"</formula>
    </cfRule>
    <cfRule type="cellIs" dxfId="11273" priority="940" operator="equal">
      <formula>"M1"</formula>
    </cfRule>
    <cfRule type="cellIs" dxfId="11272" priority="941" operator="equal">
      <formula>1</formula>
    </cfRule>
    <cfRule type="cellIs" dxfId="11271" priority="936" operator="equal">
      <formula>2</formula>
    </cfRule>
    <cfRule type="cellIs" dxfId="11270" priority="935" operator="equal">
      <formula>"M2"</formula>
    </cfRule>
    <cfRule type="cellIs" dxfId="11269" priority="934" operator="equal">
      <formula>"中"</formula>
    </cfRule>
    <cfRule type="cellIs" dxfId="11268" priority="933" operator="equal">
      <formula>"T中"</formula>
    </cfRule>
    <cfRule type="cellIs" dxfId="11267" priority="932" operator="equal">
      <formula>"小夜"</formula>
    </cfRule>
    <cfRule type="cellIs" dxfId="11266" priority="931" operator="equal">
      <formula>3</formula>
    </cfRule>
    <cfRule type="cellIs" dxfId="11265" priority="930" operator="equal">
      <formula>"晚"</formula>
    </cfRule>
    <cfRule type="cellIs" dxfId="11264" priority="929" operator="equal">
      <formula>"大夜"</formula>
    </cfRule>
    <cfRule type="cellIs" dxfId="11263" priority="937" operator="equal">
      <formula>"日"</formula>
    </cfRule>
  </conditionalFormatting>
  <conditionalFormatting sqref="AR4:AR47">
    <cfRule type="cellIs" dxfId="11262" priority="928" operator="equal">
      <formula>-1</formula>
    </cfRule>
    <cfRule type="cellIs" dxfId="11261" priority="927" operator="equal">
      <formula>-2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1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06AC-53D5-4C8C-94A6-C5372A75352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X11" sqref="X11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38" width="6.109375" style="10" customWidth="1"/>
    <col min="39" max="39" width="6" style="10" customWidth="1"/>
    <col min="40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47" width="9" style="10" customWidth="1"/>
    <col min="48" max="50" width="9" style="10"/>
    <col min="51" max="233" width="9" style="10" customWidth="1"/>
    <col min="234" max="234" width="7.109375" style="10" customWidth="1"/>
    <col min="235" max="16384" width="9" style="10"/>
  </cols>
  <sheetData>
    <row r="1" spans="1:227" ht="24.6" customHeight="1" thickBot="1">
      <c r="A1" s="8"/>
      <c r="B1" s="20" t="s">
        <v>188</v>
      </c>
      <c r="C1" s="8"/>
      <c r="D1" s="8"/>
      <c r="E1" s="8"/>
      <c r="F1" s="8"/>
      <c r="G1" s="8"/>
      <c r="H1" s="8"/>
      <c r="I1" s="9">
        <v>10</v>
      </c>
      <c r="J1" s="82"/>
      <c r="K1" s="566" t="str">
        <f>"TPKC剩餘人力："&amp;AR60&amp;" / NK剩餘人力："&amp;AS60&amp;" /  N班人力："&amp;AR54</f>
        <v>TPKC剩餘人力：-1 / NK剩餘人力：0 /  N班人力：45</v>
      </c>
      <c r="L1" s="567"/>
      <c r="M1" s="567"/>
      <c r="N1" s="567"/>
      <c r="O1" s="567"/>
      <c r="P1" s="567"/>
      <c r="Q1" s="567"/>
      <c r="R1" s="567"/>
      <c r="S1" s="567"/>
      <c r="T1" s="567"/>
      <c r="U1" s="567"/>
      <c r="V1" s="567"/>
      <c r="W1" s="567"/>
      <c r="X1" s="567"/>
      <c r="Y1" s="567"/>
      <c r="Z1" s="567"/>
      <c r="AA1" s="567"/>
      <c r="AB1" s="567"/>
      <c r="AC1" s="567"/>
      <c r="AD1" s="567"/>
      <c r="AE1" s="567"/>
      <c r="AF1" s="567"/>
      <c r="AG1" s="567"/>
      <c r="AH1" s="567"/>
      <c r="AI1" s="568"/>
      <c r="AJ1" s="567"/>
      <c r="AK1" s="567"/>
      <c r="AL1" s="569"/>
      <c r="AM1" s="570"/>
      <c r="AN1" s="570"/>
      <c r="AO1" s="61"/>
      <c r="AR1" s="10"/>
      <c r="AS1" s="3"/>
    </row>
    <row r="2" spans="1:227" ht="23.25" customHeight="1" thickBot="1">
      <c r="A2" s="558">
        <v>1</v>
      </c>
      <c r="B2" s="560">
        <v>2</v>
      </c>
      <c r="C2" s="560">
        <v>3</v>
      </c>
      <c r="D2" s="562" t="s">
        <v>189</v>
      </c>
      <c r="E2" s="564" t="s">
        <v>190</v>
      </c>
      <c r="F2" s="38" t="s">
        <v>191</v>
      </c>
      <c r="G2" s="38" t="s">
        <v>192</v>
      </c>
      <c r="H2" s="38" t="s">
        <v>193</v>
      </c>
      <c r="I2" s="554" t="s">
        <v>194</v>
      </c>
      <c r="J2" s="571" t="s">
        <v>195</v>
      </c>
      <c r="K2" s="45" t="s">
        <v>196</v>
      </c>
      <c r="L2" s="46" t="s">
        <v>197</v>
      </c>
      <c r="M2" s="46" t="s">
        <v>198</v>
      </c>
      <c r="N2" s="47" t="s">
        <v>199</v>
      </c>
      <c r="O2" s="47" t="s">
        <v>200</v>
      </c>
      <c r="P2" s="47" t="s">
        <v>201</v>
      </c>
      <c r="Q2" s="47" t="s">
        <v>202</v>
      </c>
      <c r="R2" s="48" t="s">
        <v>196</v>
      </c>
      <c r="S2" s="49" t="s">
        <v>197</v>
      </c>
      <c r="T2" s="49" t="s">
        <v>198</v>
      </c>
      <c r="U2" s="44" t="s">
        <v>199</v>
      </c>
      <c r="V2" s="44" t="s">
        <v>200</v>
      </c>
      <c r="W2" s="44" t="s">
        <v>201</v>
      </c>
      <c r="X2" s="44" t="s">
        <v>202</v>
      </c>
      <c r="Y2" s="45" t="s">
        <v>234</v>
      </c>
      <c r="Z2" s="46" t="s">
        <v>197</v>
      </c>
      <c r="AA2" s="46" t="s">
        <v>198</v>
      </c>
      <c r="AB2" s="47" t="s">
        <v>199</v>
      </c>
      <c r="AC2" s="47" t="s">
        <v>200</v>
      </c>
      <c r="AD2" s="47" t="s">
        <v>201</v>
      </c>
      <c r="AE2" s="47" t="s">
        <v>202</v>
      </c>
      <c r="AF2" s="48" t="s">
        <v>196</v>
      </c>
      <c r="AG2" s="49" t="s">
        <v>197</v>
      </c>
      <c r="AH2" s="49" t="s">
        <v>198</v>
      </c>
      <c r="AI2" s="44" t="s">
        <v>199</v>
      </c>
      <c r="AJ2" s="44" t="s">
        <v>200</v>
      </c>
      <c r="AK2" s="44" t="s">
        <v>201</v>
      </c>
      <c r="AL2" s="44" t="s">
        <v>202</v>
      </c>
      <c r="AM2" s="45" t="s">
        <v>196</v>
      </c>
      <c r="AN2" s="46" t="s">
        <v>197</v>
      </c>
      <c r="AO2" s="46" t="s">
        <v>198</v>
      </c>
      <c r="AR2" s="10"/>
      <c r="AV2" s="549" t="s">
        <v>124</v>
      </c>
      <c r="AW2" s="550"/>
      <c r="AX2" s="550"/>
    </row>
    <row r="3" spans="1:227" ht="24.6" customHeight="1" thickBot="1">
      <c r="A3" s="559"/>
      <c r="B3" s="561"/>
      <c r="C3" s="561"/>
      <c r="D3" s="563"/>
      <c r="E3" s="565"/>
      <c r="F3" s="39" t="s">
        <v>203</v>
      </c>
      <c r="G3" s="39" t="s">
        <v>204</v>
      </c>
      <c r="H3" s="40" t="s">
        <v>205</v>
      </c>
      <c r="I3" s="555"/>
      <c r="J3" s="572"/>
      <c r="K3" s="377">
        <v>1</v>
      </c>
      <c r="L3" s="378">
        <v>2</v>
      </c>
      <c r="M3" s="378">
        <v>3</v>
      </c>
      <c r="N3" s="7">
        <v>4</v>
      </c>
      <c r="O3" s="7">
        <v>5</v>
      </c>
      <c r="P3" s="7">
        <v>6</v>
      </c>
      <c r="Q3" s="7">
        <v>7</v>
      </c>
      <c r="R3" s="7">
        <v>8</v>
      </c>
      <c r="S3" s="378">
        <v>9</v>
      </c>
      <c r="T3" s="378">
        <v>10</v>
      </c>
      <c r="U3" s="7">
        <v>11</v>
      </c>
      <c r="V3" s="7">
        <v>12</v>
      </c>
      <c r="W3" s="7">
        <v>13</v>
      </c>
      <c r="X3" s="7">
        <v>14</v>
      </c>
      <c r="Y3" s="7">
        <v>15</v>
      </c>
      <c r="Z3" s="378">
        <v>16</v>
      </c>
      <c r="AA3" s="378">
        <v>17</v>
      </c>
      <c r="AB3" s="7">
        <v>18</v>
      </c>
      <c r="AC3" s="7">
        <v>19</v>
      </c>
      <c r="AD3" s="7">
        <v>20</v>
      </c>
      <c r="AE3" s="7">
        <v>21</v>
      </c>
      <c r="AF3" s="7">
        <v>22</v>
      </c>
      <c r="AG3" s="378">
        <v>23</v>
      </c>
      <c r="AH3" s="378">
        <v>24</v>
      </c>
      <c r="AI3" s="7">
        <v>25</v>
      </c>
      <c r="AJ3" s="7">
        <v>26</v>
      </c>
      <c r="AK3" s="7">
        <v>27</v>
      </c>
      <c r="AL3" s="7">
        <v>28</v>
      </c>
      <c r="AM3" s="7">
        <v>29</v>
      </c>
      <c r="AN3" s="378">
        <v>30</v>
      </c>
      <c r="AO3" s="525">
        <v>31</v>
      </c>
      <c r="AP3" s="53" t="s">
        <v>206</v>
      </c>
      <c r="AQ3" s="53" t="s">
        <v>207</v>
      </c>
      <c r="AR3" s="54" t="s">
        <v>208</v>
      </c>
      <c r="AS3" s="520" t="s">
        <v>194</v>
      </c>
      <c r="AT3" s="56" t="s">
        <v>209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57">
        <f t="shared" ref="I4:I41" si="0">SUM(A4:H4)</f>
        <v>31</v>
      </c>
      <c r="J4" s="311" t="s">
        <v>210</v>
      </c>
      <c r="K4" s="123">
        <v>3</v>
      </c>
      <c r="L4" s="103" t="s">
        <v>8</v>
      </c>
      <c r="M4" s="104">
        <v>3</v>
      </c>
      <c r="N4" s="123">
        <v>3</v>
      </c>
      <c r="O4" s="123">
        <v>3</v>
      </c>
      <c r="P4" s="123">
        <v>3</v>
      </c>
      <c r="Q4" s="123">
        <v>3</v>
      </c>
      <c r="R4" s="123">
        <v>3</v>
      </c>
      <c r="S4" s="97" t="s">
        <v>102</v>
      </c>
      <c r="T4" s="157" t="s">
        <v>94</v>
      </c>
      <c r="U4" s="157" t="s">
        <v>94</v>
      </c>
      <c r="V4" s="157" t="s">
        <v>94</v>
      </c>
      <c r="W4" s="97" t="s">
        <v>8</v>
      </c>
      <c r="X4" s="123">
        <v>3</v>
      </c>
      <c r="Y4" s="123">
        <v>3</v>
      </c>
      <c r="Z4" s="123">
        <v>3</v>
      </c>
      <c r="AA4" s="123">
        <v>3</v>
      </c>
      <c r="AB4" s="123">
        <v>3</v>
      </c>
      <c r="AC4" s="123">
        <v>3</v>
      </c>
      <c r="AD4" s="103" t="s">
        <v>102</v>
      </c>
      <c r="AE4" s="103" t="s">
        <v>8</v>
      </c>
      <c r="AF4" s="103" t="s">
        <v>102</v>
      </c>
      <c r="AG4" s="97" t="s">
        <v>102</v>
      </c>
      <c r="AH4" s="97" t="s">
        <v>8</v>
      </c>
      <c r="AI4" s="157" t="s">
        <v>8</v>
      </c>
      <c r="AJ4" s="104" t="s">
        <v>102</v>
      </c>
      <c r="AK4" s="123">
        <v>3</v>
      </c>
      <c r="AL4" s="123">
        <v>3</v>
      </c>
      <c r="AM4" s="123">
        <v>3</v>
      </c>
      <c r="AN4" s="103">
        <v>3</v>
      </c>
      <c r="AO4" s="530">
        <v>3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73" t="s">
        <v>211</v>
      </c>
      <c r="AV4" s="10" cm="1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10">
        <v>3</v>
      </c>
      <c r="AX4" s="10">
        <f t="shared" ref="AX4" si="2">AV4+AW4</f>
        <v>3</v>
      </c>
    </row>
    <row r="5" spans="1:227" ht="25.2" customHeight="1">
      <c r="A5" s="5">
        <f t="shared" ref="A5:A41" si="3">COUNTIF(K5:AO5,1)+COUNTIF(K5:AO5,"早")+COUNTIF(K5:AO5,"M1")+COUNTIF(K5:AO5,"T早")+COUNTIF(K5:AO5,"日")</f>
        <v>2</v>
      </c>
      <c r="B5" s="2">
        <f t="shared" ref="B5:B41" si="4">COUNTIF(K5:AO5,2)+COUNTIF(K5:AO5,"中")+COUNTIF(K5:AO5,"M2")+COUNTIF(K5:AO5,"T中")+COUNTIF(K5:AO5,"小夜")</f>
        <v>0</v>
      </c>
      <c r="C5" s="6">
        <f t="shared" ref="C5:C41" si="5">COUNTIF(K5:AO5,3)+COUNTIF(K5:AO5,"晚")+COUNTIF(K5:AO5,"大夜")</f>
        <v>15</v>
      </c>
      <c r="D5" s="2">
        <f t="shared" ref="D5:D41" si="6">COUNTIF(K5:AO5,"N")+COUNTIF(K5:AO5,"N8")</f>
        <v>0</v>
      </c>
      <c r="E5" s="1">
        <f t="shared" ref="E5:E41" si="7">COUNTIF(K5:AO5,"S")</f>
        <v>4</v>
      </c>
      <c r="F5" s="1">
        <f t="shared" ref="F5:F41" si="8">COUNTIF(K5:AO5,"X")</f>
        <v>5</v>
      </c>
      <c r="G5" s="1">
        <f t="shared" ref="G5:G41" si="9">COUNTIF(K5:AO5,"Y")</f>
        <v>5</v>
      </c>
      <c r="H5" s="1">
        <f t="shared" ref="H5:H41" si="10">COUNTIF(K5:AO5,"Z")</f>
        <v>0</v>
      </c>
      <c r="I5" s="58">
        <f t="shared" si="0"/>
        <v>31</v>
      </c>
      <c r="J5" s="314" t="s">
        <v>12</v>
      </c>
      <c r="K5" s="167" t="s">
        <v>102</v>
      </c>
      <c r="L5" s="379" t="s">
        <v>3</v>
      </c>
      <c r="M5" s="458" t="s">
        <v>3</v>
      </c>
      <c r="N5" s="108" t="s">
        <v>3</v>
      </c>
      <c r="O5" s="108" t="s">
        <v>3</v>
      </c>
      <c r="P5" s="104">
        <v>3</v>
      </c>
      <c r="Q5" s="104" t="s">
        <v>8</v>
      </c>
      <c r="R5" s="153" t="s">
        <v>102</v>
      </c>
      <c r="S5" s="176">
        <v>3</v>
      </c>
      <c r="T5" s="176">
        <v>3</v>
      </c>
      <c r="U5" s="176">
        <v>3</v>
      </c>
      <c r="V5" s="176">
        <v>3</v>
      </c>
      <c r="W5" s="176">
        <v>3</v>
      </c>
      <c r="X5" s="104" t="s">
        <v>8</v>
      </c>
      <c r="Y5" s="153" t="s">
        <v>8</v>
      </c>
      <c r="Z5" s="64" t="s">
        <v>102</v>
      </c>
      <c r="AA5" s="153" t="s">
        <v>94</v>
      </c>
      <c r="AB5" s="153" t="s">
        <v>94</v>
      </c>
      <c r="AC5" s="153" t="s">
        <v>94</v>
      </c>
      <c r="AD5" s="153" t="s">
        <v>94</v>
      </c>
      <c r="AE5" s="64" t="s">
        <v>102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8</v>
      </c>
      <c r="AL5" s="383" t="s">
        <v>1</v>
      </c>
      <c r="AM5" s="383" t="s">
        <v>1</v>
      </c>
      <c r="AN5" s="64" t="s">
        <v>102</v>
      </c>
      <c r="AO5" s="246" t="s">
        <v>8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74" t="s">
        <v>212</v>
      </c>
    </row>
    <row r="6" spans="1:227" ht="25.5" customHeight="1">
      <c r="A6" s="5">
        <f t="shared" si="3"/>
        <v>9</v>
      </c>
      <c r="B6" s="2">
        <f t="shared" si="4"/>
        <v>1</v>
      </c>
      <c r="C6" s="6">
        <f t="shared" si="5"/>
        <v>0</v>
      </c>
      <c r="D6" s="2">
        <f t="shared" si="6"/>
        <v>4</v>
      </c>
      <c r="E6" s="1">
        <f t="shared" si="7"/>
        <v>8</v>
      </c>
      <c r="F6" s="1">
        <f t="shared" si="8"/>
        <v>4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316" t="s">
        <v>213</v>
      </c>
      <c r="K6" s="176">
        <v>1</v>
      </c>
      <c r="L6" s="64" t="s">
        <v>102</v>
      </c>
      <c r="M6" s="64" t="s">
        <v>8</v>
      </c>
      <c r="N6" s="104" t="s">
        <v>61</v>
      </c>
      <c r="O6" s="104" t="s">
        <v>61</v>
      </c>
      <c r="P6" s="153" t="s">
        <v>94</v>
      </c>
      <c r="Q6" s="153" t="s">
        <v>94</v>
      </c>
      <c r="R6" s="153" t="s">
        <v>102</v>
      </c>
      <c r="S6" s="176">
        <v>1</v>
      </c>
      <c r="T6" s="176">
        <v>1</v>
      </c>
      <c r="U6" s="383" t="s">
        <v>1</v>
      </c>
      <c r="V6" s="383" t="s">
        <v>1</v>
      </c>
      <c r="W6" s="104" t="s">
        <v>61</v>
      </c>
      <c r="X6" s="104" t="s">
        <v>102</v>
      </c>
      <c r="Y6" s="383" t="s">
        <v>1</v>
      </c>
      <c r="Z6" s="458" t="s">
        <v>1</v>
      </c>
      <c r="AA6" s="458" t="s">
        <v>1</v>
      </c>
      <c r="AB6" s="104" t="s">
        <v>8</v>
      </c>
      <c r="AC6" s="64" t="s">
        <v>102</v>
      </c>
      <c r="AD6" s="153" t="s">
        <v>94</v>
      </c>
      <c r="AE6" s="153" t="s">
        <v>94</v>
      </c>
      <c r="AF6" s="153" t="s">
        <v>94</v>
      </c>
      <c r="AG6" s="153" t="s">
        <v>94</v>
      </c>
      <c r="AH6" s="64" t="s">
        <v>8</v>
      </c>
      <c r="AI6" s="153" t="s">
        <v>94</v>
      </c>
      <c r="AJ6" s="153" t="s">
        <v>94</v>
      </c>
      <c r="AK6" s="383" t="s">
        <v>1</v>
      </c>
      <c r="AL6" s="104" t="s">
        <v>61</v>
      </c>
      <c r="AM6" s="176">
        <v>2</v>
      </c>
      <c r="AN6" s="64" t="s">
        <v>102</v>
      </c>
      <c r="AO6" s="246" t="s">
        <v>8</v>
      </c>
      <c r="AP6" s="141">
        <v>1</v>
      </c>
      <c r="AQ6" s="50">
        <f t="shared" si="1"/>
        <v>-1</v>
      </c>
      <c r="AR6" s="50">
        <v>0</v>
      </c>
      <c r="AS6" s="69">
        <f t="shared" si="11"/>
        <v>0</v>
      </c>
      <c r="AT6" s="74" t="s">
        <v>212</v>
      </c>
      <c r="AV6" s="10" cm="1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10">
        <v>3</v>
      </c>
      <c r="AX6" s="10">
        <f t="shared" ref="AX6:AX7" si="12">AV6+AW6</f>
        <v>4</v>
      </c>
    </row>
    <row r="7" spans="1:227" ht="25.2" customHeight="1">
      <c r="A7" s="5">
        <f t="shared" si="3"/>
        <v>16</v>
      </c>
      <c r="B7" s="2">
        <f t="shared" si="4"/>
        <v>3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58">
        <f t="shared" si="0"/>
        <v>31</v>
      </c>
      <c r="J7" s="316" t="s">
        <v>214</v>
      </c>
      <c r="K7" s="383" t="s">
        <v>1</v>
      </c>
      <c r="L7" s="64" t="s">
        <v>102</v>
      </c>
      <c r="M7" s="64" t="s">
        <v>8</v>
      </c>
      <c r="N7" s="104" t="s">
        <v>102</v>
      </c>
      <c r="O7" s="104" t="s">
        <v>8</v>
      </c>
      <c r="P7" s="383" t="s">
        <v>1</v>
      </c>
      <c r="Q7" s="383" t="s">
        <v>1</v>
      </c>
      <c r="R7" s="383" t="s">
        <v>1</v>
      </c>
      <c r="S7" s="383" t="s">
        <v>1</v>
      </c>
      <c r="T7" s="383" t="s">
        <v>1</v>
      </c>
      <c r="U7" s="64" t="s">
        <v>102</v>
      </c>
      <c r="V7" s="153" t="s">
        <v>94</v>
      </c>
      <c r="W7" s="104">
        <v>1</v>
      </c>
      <c r="X7" s="104">
        <v>1</v>
      </c>
      <c r="Y7" s="176">
        <v>1</v>
      </c>
      <c r="Z7" s="153" t="s">
        <v>94</v>
      </c>
      <c r="AA7" s="64" t="s">
        <v>8</v>
      </c>
      <c r="AB7" s="458" t="s">
        <v>1</v>
      </c>
      <c r="AC7" s="458" t="s">
        <v>1</v>
      </c>
      <c r="AD7" s="458" t="s">
        <v>1</v>
      </c>
      <c r="AE7" s="104" t="s">
        <v>102</v>
      </c>
      <c r="AF7" s="176">
        <v>2</v>
      </c>
      <c r="AG7" s="104">
        <v>2</v>
      </c>
      <c r="AH7" s="176">
        <v>2</v>
      </c>
      <c r="AI7" s="104" t="s">
        <v>8</v>
      </c>
      <c r="AJ7" s="458" t="s">
        <v>1</v>
      </c>
      <c r="AK7" s="458" t="s">
        <v>1</v>
      </c>
      <c r="AL7" s="458" t="s">
        <v>1</v>
      </c>
      <c r="AM7" s="176">
        <v>1</v>
      </c>
      <c r="AN7" s="64" t="s">
        <v>102</v>
      </c>
      <c r="AO7" s="246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74" t="s">
        <v>212</v>
      </c>
      <c r="AV7" s="10" cm="1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10">
        <v>2</v>
      </c>
      <c r="AX7" s="10">
        <f t="shared" si="12"/>
        <v>3</v>
      </c>
    </row>
    <row r="8" spans="1:227" ht="24" customHeight="1">
      <c r="A8" s="5">
        <f t="shared" si="3"/>
        <v>8</v>
      </c>
      <c r="B8" s="2">
        <f t="shared" si="4"/>
        <v>0</v>
      </c>
      <c r="C8" s="6">
        <f t="shared" si="5"/>
        <v>0</v>
      </c>
      <c r="D8" s="2">
        <f t="shared" si="6"/>
        <v>11</v>
      </c>
      <c r="E8" s="1">
        <f t="shared" si="7"/>
        <v>2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58">
        <f t="shared" si="0"/>
        <v>31</v>
      </c>
      <c r="J8" s="316" t="s">
        <v>215</v>
      </c>
      <c r="K8" s="112" t="s">
        <v>61</v>
      </c>
      <c r="L8" s="64" t="s">
        <v>102</v>
      </c>
      <c r="M8" s="64" t="s">
        <v>8</v>
      </c>
      <c r="N8" s="104" t="s">
        <v>61</v>
      </c>
      <c r="O8" s="104" t="s">
        <v>61</v>
      </c>
      <c r="P8" s="153" t="s">
        <v>94</v>
      </c>
      <c r="Q8" s="104">
        <v>1</v>
      </c>
      <c r="R8" s="104">
        <v>1</v>
      </c>
      <c r="S8" s="64" t="s">
        <v>102</v>
      </c>
      <c r="T8" s="64" t="s">
        <v>8</v>
      </c>
      <c r="U8" s="104" t="s">
        <v>61</v>
      </c>
      <c r="V8" s="104" t="s">
        <v>61</v>
      </c>
      <c r="W8" s="104" t="s">
        <v>61</v>
      </c>
      <c r="X8" s="153" t="s">
        <v>94</v>
      </c>
      <c r="Y8" s="104" t="s">
        <v>61</v>
      </c>
      <c r="Z8" s="64" t="s">
        <v>102</v>
      </c>
      <c r="AA8" s="64" t="s">
        <v>8</v>
      </c>
      <c r="AB8" s="104" t="s">
        <v>61</v>
      </c>
      <c r="AC8" s="104">
        <v>1</v>
      </c>
      <c r="AD8" s="176">
        <v>1</v>
      </c>
      <c r="AE8" s="176">
        <v>1</v>
      </c>
      <c r="AF8" s="176">
        <v>1</v>
      </c>
      <c r="AG8" s="64" t="s">
        <v>102</v>
      </c>
      <c r="AH8" s="64" t="s">
        <v>8</v>
      </c>
      <c r="AI8" s="176">
        <v>1</v>
      </c>
      <c r="AJ8" s="176">
        <v>1</v>
      </c>
      <c r="AK8" s="104" t="s">
        <v>61</v>
      </c>
      <c r="AL8" s="104" t="s">
        <v>61</v>
      </c>
      <c r="AM8" s="104" t="s">
        <v>61</v>
      </c>
      <c r="AN8" s="64" t="s">
        <v>102</v>
      </c>
      <c r="AO8" s="246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74" t="s">
        <v>216</v>
      </c>
    </row>
    <row r="9" spans="1:227" s="11" customFormat="1" ht="24.75" customHeight="1">
      <c r="A9" s="5">
        <f t="shared" si="3"/>
        <v>16</v>
      </c>
      <c r="B9" s="2">
        <f t="shared" si="4"/>
        <v>1</v>
      </c>
      <c r="C9" s="6">
        <f t="shared" si="5"/>
        <v>0</v>
      </c>
      <c r="D9" s="2">
        <f t="shared" si="6"/>
        <v>2</v>
      </c>
      <c r="E9" s="1">
        <f t="shared" si="7"/>
        <v>2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58">
        <f t="shared" si="0"/>
        <v>31</v>
      </c>
      <c r="J9" s="316" t="s">
        <v>42</v>
      </c>
      <c r="K9" s="383" t="s">
        <v>1</v>
      </c>
      <c r="L9" s="64" t="s">
        <v>102</v>
      </c>
      <c r="M9" s="64" t="s">
        <v>8</v>
      </c>
      <c r="N9" s="161" t="s">
        <v>217</v>
      </c>
      <c r="O9" s="161" t="s">
        <v>217</v>
      </c>
      <c r="P9" s="383" t="s">
        <v>1</v>
      </c>
      <c r="Q9" s="383" t="s">
        <v>1</v>
      </c>
      <c r="R9" s="153" t="s">
        <v>8</v>
      </c>
      <c r="S9" s="64" t="s">
        <v>102</v>
      </c>
      <c r="T9" s="64" t="s">
        <v>8</v>
      </c>
      <c r="U9" s="383" t="s">
        <v>1</v>
      </c>
      <c r="V9" s="383" t="s">
        <v>1</v>
      </c>
      <c r="W9" s="383" t="s">
        <v>1</v>
      </c>
      <c r="X9" s="383" t="s">
        <v>1</v>
      </c>
      <c r="Y9" s="383" t="s">
        <v>1</v>
      </c>
      <c r="Z9" s="104" t="s">
        <v>102</v>
      </c>
      <c r="AA9" s="176">
        <v>2</v>
      </c>
      <c r="AB9" s="104" t="s">
        <v>8</v>
      </c>
      <c r="AC9" s="383" t="s">
        <v>1</v>
      </c>
      <c r="AD9" s="383" t="s">
        <v>1</v>
      </c>
      <c r="AE9" s="383" t="s">
        <v>1</v>
      </c>
      <c r="AF9" s="64" t="s">
        <v>102</v>
      </c>
      <c r="AG9" s="153" t="s">
        <v>94</v>
      </c>
      <c r="AH9" s="153" t="s">
        <v>94</v>
      </c>
      <c r="AI9" s="64" t="s">
        <v>8</v>
      </c>
      <c r="AJ9" s="383" t="s">
        <v>1</v>
      </c>
      <c r="AK9" s="176">
        <v>1</v>
      </c>
      <c r="AL9" s="104" t="s">
        <v>102</v>
      </c>
      <c r="AM9" s="383" t="s">
        <v>1</v>
      </c>
      <c r="AN9" s="458" t="s">
        <v>1</v>
      </c>
      <c r="AO9" s="537" t="s">
        <v>1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74" t="s">
        <v>211</v>
      </c>
      <c r="AU9" s="10"/>
      <c r="AV9" s="10" cm="1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10">
        <v>3</v>
      </c>
      <c r="AX9" s="10">
        <f t="shared" ref="AX9:AX13" si="13">AV9+AW9</f>
        <v>5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17</v>
      </c>
      <c r="B10" s="2">
        <f t="shared" si="4"/>
        <v>3</v>
      </c>
      <c r="C10" s="6">
        <f t="shared" si="5"/>
        <v>0</v>
      </c>
      <c r="D10" s="2">
        <f t="shared" si="6"/>
        <v>0</v>
      </c>
      <c r="E10" s="1">
        <f t="shared" si="7"/>
        <v>1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58">
        <f t="shared" si="0"/>
        <v>31</v>
      </c>
      <c r="J10" s="318" t="s">
        <v>218</v>
      </c>
      <c r="K10" s="383" t="s">
        <v>1</v>
      </c>
      <c r="L10" s="64" t="s">
        <v>102</v>
      </c>
      <c r="M10" s="64" t="s">
        <v>8</v>
      </c>
      <c r="N10" s="176">
        <v>2</v>
      </c>
      <c r="O10" s="176">
        <v>2</v>
      </c>
      <c r="P10" s="176">
        <v>2</v>
      </c>
      <c r="Q10" s="104" t="s">
        <v>8</v>
      </c>
      <c r="R10" s="176">
        <v>1</v>
      </c>
      <c r="S10" s="104">
        <v>1</v>
      </c>
      <c r="T10" s="104">
        <v>1</v>
      </c>
      <c r="U10" s="458" t="s">
        <v>1</v>
      </c>
      <c r="V10" s="104" t="s">
        <v>102</v>
      </c>
      <c r="W10" s="383" t="s">
        <v>1</v>
      </c>
      <c r="X10" s="383" t="s">
        <v>1</v>
      </c>
      <c r="Y10" s="383" t="s">
        <v>1</v>
      </c>
      <c r="Z10" s="64" t="s">
        <v>102</v>
      </c>
      <c r="AA10" s="64" t="s">
        <v>8</v>
      </c>
      <c r="AB10" s="104">
        <v>1</v>
      </c>
      <c r="AC10" s="104">
        <v>1</v>
      </c>
      <c r="AD10" s="104" t="s">
        <v>102</v>
      </c>
      <c r="AE10" s="383" t="s">
        <v>1</v>
      </c>
      <c r="AF10" s="383" t="s">
        <v>1</v>
      </c>
      <c r="AG10" s="176">
        <v>1</v>
      </c>
      <c r="AH10" s="176">
        <v>1</v>
      </c>
      <c r="AI10" s="458" t="s">
        <v>1</v>
      </c>
      <c r="AJ10" s="153" t="s">
        <v>190</v>
      </c>
      <c r="AK10" s="153" t="s">
        <v>8</v>
      </c>
      <c r="AL10" s="383" t="s">
        <v>1</v>
      </c>
      <c r="AM10" s="383" t="s">
        <v>1</v>
      </c>
      <c r="AN10" s="64" t="s">
        <v>102</v>
      </c>
      <c r="AO10" s="246" t="s">
        <v>8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74" t="s">
        <v>212</v>
      </c>
      <c r="AU10" s="10"/>
      <c r="AV10" s="10" cm="1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10">
        <v>3</v>
      </c>
      <c r="AX10" s="10">
        <f t="shared" si="13"/>
        <v>4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2" customHeight="1">
      <c r="A11" s="5">
        <f>COUNTIF(K11:AO11,1)+COUNTIF(K11:AO11,"早")+COUNTIF(K11:AO11,"M1")+COUNTIF(K11:AO11,"T早")+COUNTIF(K11:AO11,"日")</f>
        <v>14</v>
      </c>
      <c r="B11" s="2">
        <f>COUNTIF(K11:AO11,2)+COUNTIF(K11:AO11,"中")+COUNTIF(K11:AO11,"M2")+COUNTIF(K11:AO11,"T中")+COUNTIF(K11:AO11,"小夜")</f>
        <v>2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5</v>
      </c>
      <c r="F11" s="1">
        <f>COUNTIF(K11:AO11,"X")</f>
        <v>5</v>
      </c>
      <c r="G11" s="1">
        <f>COUNTIF(K11:AO11,"Y")</f>
        <v>5</v>
      </c>
      <c r="H11" s="1">
        <f>COUNTIF(K11:AO11,"Z")</f>
        <v>0</v>
      </c>
      <c r="I11" s="58">
        <f t="shared" si="0"/>
        <v>31</v>
      </c>
      <c r="J11" s="316" t="s">
        <v>43</v>
      </c>
      <c r="K11" s="167" t="s">
        <v>102</v>
      </c>
      <c r="L11" s="153" t="s">
        <v>94</v>
      </c>
      <c r="M11" s="176">
        <v>2</v>
      </c>
      <c r="N11" s="104">
        <v>2</v>
      </c>
      <c r="O11" s="104" t="s">
        <v>8</v>
      </c>
      <c r="P11" s="383" t="s">
        <v>1</v>
      </c>
      <c r="Q11" s="383" t="s">
        <v>1</v>
      </c>
      <c r="R11" s="383" t="s">
        <v>1</v>
      </c>
      <c r="S11" s="64" t="s">
        <v>102</v>
      </c>
      <c r="T11" s="64" t="s">
        <v>8</v>
      </c>
      <c r="U11" s="176">
        <v>1</v>
      </c>
      <c r="V11" s="104">
        <v>1</v>
      </c>
      <c r="W11" s="153" t="s">
        <v>94</v>
      </c>
      <c r="X11" s="180" t="s">
        <v>219</v>
      </c>
      <c r="Y11" s="153" t="s">
        <v>102</v>
      </c>
      <c r="Z11" s="383" t="s">
        <v>1</v>
      </c>
      <c r="AA11" s="383" t="s">
        <v>1</v>
      </c>
      <c r="AB11" s="176">
        <v>1</v>
      </c>
      <c r="AC11" s="383" t="s">
        <v>1</v>
      </c>
      <c r="AD11" s="383" t="s">
        <v>1</v>
      </c>
      <c r="AE11" s="153" t="s">
        <v>190</v>
      </c>
      <c r="AF11" s="153" t="s">
        <v>203</v>
      </c>
      <c r="AG11" s="64" t="s">
        <v>102</v>
      </c>
      <c r="AH11" s="64" t="s">
        <v>8</v>
      </c>
      <c r="AI11" s="153" t="s">
        <v>94</v>
      </c>
      <c r="AJ11" s="383" t="s">
        <v>1</v>
      </c>
      <c r="AK11" s="383" t="s">
        <v>1</v>
      </c>
      <c r="AL11" s="180" t="s">
        <v>219</v>
      </c>
      <c r="AM11" s="153" t="s">
        <v>94</v>
      </c>
      <c r="AN11" s="104" t="s">
        <v>102</v>
      </c>
      <c r="AO11" s="41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74" t="s">
        <v>211</v>
      </c>
      <c r="AU11" s="10"/>
      <c r="AV11" s="10" cm="1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10">
        <v>2</v>
      </c>
      <c r="AX11" s="10">
        <f t="shared" si="13"/>
        <v>4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10</v>
      </c>
      <c r="B12" s="2">
        <f t="shared" si="4"/>
        <v>5</v>
      </c>
      <c r="C12" s="6">
        <f t="shared" si="5"/>
        <v>0</v>
      </c>
      <c r="D12" s="2">
        <f t="shared" si="6"/>
        <v>0</v>
      </c>
      <c r="E12" s="1">
        <f t="shared" si="7"/>
        <v>6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58">
        <f t="shared" si="0"/>
        <v>31</v>
      </c>
      <c r="J12" s="316" t="s">
        <v>220</v>
      </c>
      <c r="K12" s="383" t="s">
        <v>1</v>
      </c>
      <c r="L12" s="64" t="s">
        <v>102</v>
      </c>
      <c r="M12" s="64" t="s">
        <v>8</v>
      </c>
      <c r="N12" s="104" t="s">
        <v>8</v>
      </c>
      <c r="O12" s="104" t="s">
        <v>102</v>
      </c>
      <c r="P12" s="104" t="s">
        <v>8</v>
      </c>
      <c r="Q12" s="176">
        <v>1</v>
      </c>
      <c r="R12" s="176">
        <v>2</v>
      </c>
      <c r="S12" s="176">
        <v>2</v>
      </c>
      <c r="T12" s="176">
        <v>2</v>
      </c>
      <c r="U12" s="104" t="s">
        <v>8</v>
      </c>
      <c r="V12" s="383" t="s">
        <v>1</v>
      </c>
      <c r="W12" s="383" t="s">
        <v>1</v>
      </c>
      <c r="X12" s="383" t="s">
        <v>1</v>
      </c>
      <c r="Y12" s="383" t="s">
        <v>1</v>
      </c>
      <c r="Z12" s="64" t="s">
        <v>102</v>
      </c>
      <c r="AA12" s="64" t="s">
        <v>8</v>
      </c>
      <c r="AB12" s="383" t="s">
        <v>1</v>
      </c>
      <c r="AC12" s="153" t="s">
        <v>94</v>
      </c>
      <c r="AD12" s="383" t="s">
        <v>1</v>
      </c>
      <c r="AE12" s="383" t="s">
        <v>1</v>
      </c>
      <c r="AF12" s="383" t="s">
        <v>1</v>
      </c>
      <c r="AG12" s="64" t="s">
        <v>102</v>
      </c>
      <c r="AH12" s="153" t="s">
        <v>94</v>
      </c>
      <c r="AI12" s="153" t="s">
        <v>94</v>
      </c>
      <c r="AJ12" s="153" t="s">
        <v>94</v>
      </c>
      <c r="AK12" s="153" t="s">
        <v>94</v>
      </c>
      <c r="AL12" s="153" t="s">
        <v>94</v>
      </c>
      <c r="AM12" s="64" t="s">
        <v>102</v>
      </c>
      <c r="AN12" s="383" t="s">
        <v>2</v>
      </c>
      <c r="AO12" s="531" t="s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74" t="s">
        <v>212</v>
      </c>
      <c r="AU12" s="10"/>
      <c r="AV12" s="10" cm="1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10">
        <v>2</v>
      </c>
      <c r="AX12" s="10">
        <f t="shared" si="13"/>
        <v>3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17</v>
      </c>
      <c r="B13" s="2">
        <f t="shared" si="4"/>
        <v>3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58">
        <f t="shared" si="0"/>
        <v>31</v>
      </c>
      <c r="J13" s="318" t="s">
        <v>221</v>
      </c>
      <c r="K13" s="436" t="s">
        <v>93</v>
      </c>
      <c r="L13" s="383" t="s">
        <v>1</v>
      </c>
      <c r="M13" s="104" t="s">
        <v>102</v>
      </c>
      <c r="N13" s="458" t="s">
        <v>1</v>
      </c>
      <c r="O13" s="458" t="s">
        <v>1</v>
      </c>
      <c r="P13" s="176">
        <v>1</v>
      </c>
      <c r="Q13" s="383" t="s">
        <v>1</v>
      </c>
      <c r="R13" s="180" t="s">
        <v>93</v>
      </c>
      <c r="S13" s="64" t="s">
        <v>102</v>
      </c>
      <c r="T13" s="64" t="s">
        <v>8</v>
      </c>
      <c r="U13" s="153" t="s">
        <v>94</v>
      </c>
      <c r="V13" s="458" t="s">
        <v>1</v>
      </c>
      <c r="W13" s="180" t="s">
        <v>93</v>
      </c>
      <c r="X13" s="104" t="s">
        <v>8</v>
      </c>
      <c r="Y13" s="153" t="s">
        <v>8</v>
      </c>
      <c r="Z13" s="64" t="s">
        <v>102</v>
      </c>
      <c r="AA13" s="64" t="s">
        <v>8</v>
      </c>
      <c r="AB13" s="104" t="s">
        <v>8</v>
      </c>
      <c r="AC13" s="383" t="s">
        <v>1</v>
      </c>
      <c r="AD13" s="104">
        <v>1</v>
      </c>
      <c r="AE13" s="104">
        <v>1</v>
      </c>
      <c r="AF13" s="180" t="s">
        <v>93</v>
      </c>
      <c r="AG13" s="176">
        <v>2</v>
      </c>
      <c r="AH13" s="104" t="s">
        <v>102</v>
      </c>
      <c r="AI13" s="383" t="s">
        <v>1</v>
      </c>
      <c r="AJ13" s="383" t="s">
        <v>1</v>
      </c>
      <c r="AK13" s="383" t="s">
        <v>1</v>
      </c>
      <c r="AL13" s="153" t="s">
        <v>102</v>
      </c>
      <c r="AM13" s="180" t="s">
        <v>93</v>
      </c>
      <c r="AN13" s="176">
        <v>2</v>
      </c>
      <c r="AO13" s="532">
        <v>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74" t="s">
        <v>211</v>
      </c>
      <c r="AU13" s="10"/>
      <c r="AV13" s="10" cm="1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10">
        <v>2</v>
      </c>
      <c r="AX13" s="10">
        <f t="shared" si="13"/>
        <v>3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12</v>
      </c>
      <c r="C14" s="6">
        <f t="shared" si="5"/>
        <v>4</v>
      </c>
      <c r="D14" s="2">
        <f t="shared" si="6"/>
        <v>1</v>
      </c>
      <c r="E14" s="1">
        <f t="shared" si="7"/>
        <v>4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58">
        <f t="shared" si="0"/>
        <v>31</v>
      </c>
      <c r="J14" s="318" t="s">
        <v>222</v>
      </c>
      <c r="K14" s="167" t="s">
        <v>102</v>
      </c>
      <c r="L14" s="153" t="s">
        <v>94</v>
      </c>
      <c r="M14" s="64" t="s">
        <v>8</v>
      </c>
      <c r="N14" s="104">
        <v>2</v>
      </c>
      <c r="O14" s="104">
        <v>2</v>
      </c>
      <c r="P14" s="104">
        <v>2</v>
      </c>
      <c r="Q14" s="104">
        <v>2</v>
      </c>
      <c r="R14" s="64" t="s">
        <v>8</v>
      </c>
      <c r="S14" s="104" t="s">
        <v>102</v>
      </c>
      <c r="T14" s="104">
        <v>3</v>
      </c>
      <c r="U14" s="176">
        <v>2</v>
      </c>
      <c r="V14" s="176">
        <v>2</v>
      </c>
      <c r="W14" s="458" t="s">
        <v>2</v>
      </c>
      <c r="X14" s="176">
        <v>2</v>
      </c>
      <c r="Y14" s="153" t="s">
        <v>102</v>
      </c>
      <c r="Z14" s="153" t="s">
        <v>94</v>
      </c>
      <c r="AA14" s="153" t="s">
        <v>94</v>
      </c>
      <c r="AB14" s="176">
        <v>2</v>
      </c>
      <c r="AC14" s="64" t="s">
        <v>8</v>
      </c>
      <c r="AD14" s="176">
        <v>2</v>
      </c>
      <c r="AE14" s="176">
        <v>2</v>
      </c>
      <c r="AF14" s="153" t="s">
        <v>8</v>
      </c>
      <c r="AG14" s="153" t="s">
        <v>102</v>
      </c>
      <c r="AH14" s="104">
        <v>3</v>
      </c>
      <c r="AI14" s="153" t="s">
        <v>94</v>
      </c>
      <c r="AJ14" s="317" t="s">
        <v>61</v>
      </c>
      <c r="AK14" s="104">
        <v>2</v>
      </c>
      <c r="AL14" s="1" t="s">
        <v>8</v>
      </c>
      <c r="AM14" s="64" t="s">
        <v>102</v>
      </c>
      <c r="AN14" s="176">
        <v>3</v>
      </c>
      <c r="AO14" s="532">
        <v>3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74" t="s">
        <v>212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17</v>
      </c>
      <c r="B15" s="2">
        <f t="shared" si="4"/>
        <v>1</v>
      </c>
      <c r="C15" s="6">
        <f t="shared" si="5"/>
        <v>0</v>
      </c>
      <c r="D15" s="2">
        <f t="shared" si="6"/>
        <v>2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58">
        <f t="shared" si="0"/>
        <v>31</v>
      </c>
      <c r="J15" s="316" t="s">
        <v>13</v>
      </c>
      <c r="K15" s="104">
        <v>1</v>
      </c>
      <c r="L15" s="176">
        <v>1</v>
      </c>
      <c r="M15" s="180">
        <v>1</v>
      </c>
      <c r="N15" s="176">
        <v>1</v>
      </c>
      <c r="O15" s="104" t="s">
        <v>102</v>
      </c>
      <c r="P15" s="458" t="s">
        <v>1</v>
      </c>
      <c r="Q15" s="180" t="s">
        <v>93</v>
      </c>
      <c r="R15" s="383" t="s">
        <v>1</v>
      </c>
      <c r="S15" s="64" t="s">
        <v>102</v>
      </c>
      <c r="T15" s="64" t="s">
        <v>8</v>
      </c>
      <c r="U15" s="383" t="s">
        <v>1</v>
      </c>
      <c r="V15" s="383" t="s">
        <v>1</v>
      </c>
      <c r="W15" s="317" t="s">
        <v>61</v>
      </c>
      <c r="X15" s="180" t="s">
        <v>93</v>
      </c>
      <c r="Y15" s="458" t="s">
        <v>1</v>
      </c>
      <c r="Z15" s="104" t="s">
        <v>102</v>
      </c>
      <c r="AA15" s="104" t="s">
        <v>8</v>
      </c>
      <c r="AB15" s="383" t="s">
        <v>1</v>
      </c>
      <c r="AC15" s="176" t="s">
        <v>2</v>
      </c>
      <c r="AD15" s="104" t="s">
        <v>8</v>
      </c>
      <c r="AE15" s="180" t="s">
        <v>93</v>
      </c>
      <c r="AF15" s="153" t="s">
        <v>94</v>
      </c>
      <c r="AG15" s="64" t="s">
        <v>102</v>
      </c>
      <c r="AH15" s="64" t="s">
        <v>8</v>
      </c>
      <c r="AI15" s="383" t="s">
        <v>1</v>
      </c>
      <c r="AJ15" s="317" t="s">
        <v>61</v>
      </c>
      <c r="AK15" s="104">
        <v>1</v>
      </c>
      <c r="AL15" s="104">
        <v>1</v>
      </c>
      <c r="AM15" s="104" t="s">
        <v>8</v>
      </c>
      <c r="AN15" s="104" t="s">
        <v>102</v>
      </c>
      <c r="AO15" s="411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74" t="s">
        <v>211</v>
      </c>
      <c r="AU15" s="10"/>
      <c r="AV15" s="10" cm="1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10">
        <v>2</v>
      </c>
      <c r="AX15" s="10">
        <f t="shared" ref="AX15:AX17" si="14">AV15+AW15</f>
        <v>4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15</v>
      </c>
      <c r="B16" s="2">
        <f t="shared" si="4"/>
        <v>2</v>
      </c>
      <c r="C16" s="6">
        <f t="shared" si="5"/>
        <v>0</v>
      </c>
      <c r="D16" s="2">
        <f t="shared" si="6"/>
        <v>1</v>
      </c>
      <c r="E16" s="1">
        <f t="shared" si="7"/>
        <v>3</v>
      </c>
      <c r="F16" s="1">
        <f t="shared" si="8"/>
        <v>5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223</v>
      </c>
      <c r="K16" s="104" t="s">
        <v>8</v>
      </c>
      <c r="L16" s="64" t="s">
        <v>102</v>
      </c>
      <c r="M16" s="153" t="s">
        <v>94</v>
      </c>
      <c r="N16" s="64" t="s">
        <v>8</v>
      </c>
      <c r="O16" s="180" t="s">
        <v>219</v>
      </c>
      <c r="P16" s="153" t="s">
        <v>94</v>
      </c>
      <c r="Q16" s="116" t="s">
        <v>8</v>
      </c>
      <c r="R16" s="527" t="s">
        <v>1</v>
      </c>
      <c r="S16" s="527" t="s">
        <v>1</v>
      </c>
      <c r="T16" s="383" t="s">
        <v>1</v>
      </c>
      <c r="U16" s="104">
        <v>1</v>
      </c>
      <c r="V16" s="180" t="s">
        <v>219</v>
      </c>
      <c r="W16" s="176">
        <v>1</v>
      </c>
      <c r="X16" s="104" t="s">
        <v>102</v>
      </c>
      <c r="Y16" s="176">
        <v>2</v>
      </c>
      <c r="Z16" s="176">
        <v>2</v>
      </c>
      <c r="AA16" s="64" t="s">
        <v>8</v>
      </c>
      <c r="AB16" s="153" t="s">
        <v>102</v>
      </c>
      <c r="AC16" s="180" t="s">
        <v>219</v>
      </c>
      <c r="AD16" s="383" t="s">
        <v>1</v>
      </c>
      <c r="AE16" s="383" t="s">
        <v>1</v>
      </c>
      <c r="AF16" s="383" t="s">
        <v>1</v>
      </c>
      <c r="AG16" s="64" t="s">
        <v>102</v>
      </c>
      <c r="AH16" s="383" t="s">
        <v>1</v>
      </c>
      <c r="AI16" s="153" t="s">
        <v>94</v>
      </c>
      <c r="AJ16" s="383" t="s">
        <v>1</v>
      </c>
      <c r="AK16" s="104" t="s">
        <v>61</v>
      </c>
      <c r="AL16" s="383" t="s">
        <v>1</v>
      </c>
      <c r="AM16" s="383" t="s">
        <v>1</v>
      </c>
      <c r="AN16" s="64" t="s">
        <v>102</v>
      </c>
      <c r="AO16" s="246" t="s">
        <v>8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74" t="s">
        <v>212</v>
      </c>
      <c r="AU16" s="10"/>
      <c r="AV16" s="10" cm="1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10">
        <v>2</v>
      </c>
      <c r="AX16" s="10">
        <f t="shared" si="14"/>
        <v>3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>COUNTIF(K17:AO17,1)+COUNTIF(K17:AO17,"早")+COUNTIF(K17:AO17,"M1")+COUNTIF(K17:AO17,"T早")+COUNTIF(K17:AO17,"日")</f>
        <v>5</v>
      </c>
      <c r="B17" s="369">
        <f>COUNTIF(K17:AO17,2)+COUNTIF(K17:AO17,"中")+COUNTIF(K17:AO17,"M2")+COUNTIF(K17:AO17,"T中")+COUNTIF(K17:AO17,"小夜")</f>
        <v>12</v>
      </c>
      <c r="C17" s="370">
        <f>COUNTIF(K17:AO17,3)+COUNTIF(K17:AO17,"晚")+COUNTIF(K17:AO17,"大夜")</f>
        <v>2</v>
      </c>
      <c r="D17" s="369">
        <f>COUNTIF(K17:AO17,"N")+COUNTIF(K17:AO17,"N8")</f>
        <v>0</v>
      </c>
      <c r="E17" s="7">
        <f>COUNTIF(K17:AO17,"S")</f>
        <v>2</v>
      </c>
      <c r="F17" s="7">
        <f>COUNTIF(K17:AO17,"X")</f>
        <v>5</v>
      </c>
      <c r="G17" s="7">
        <f>COUNTIF(K17:AO17,"Y")</f>
        <v>5</v>
      </c>
      <c r="H17" s="7">
        <f>COUNTIF(K17:AO17,"Z")</f>
        <v>0</v>
      </c>
      <c r="I17" s="439">
        <f>SUM(A17:H17)</f>
        <v>31</v>
      </c>
      <c r="J17" s="443" t="s">
        <v>62</v>
      </c>
      <c r="K17" s="529">
        <v>2</v>
      </c>
      <c r="L17" s="529">
        <v>2</v>
      </c>
      <c r="M17" s="114" t="s">
        <v>102</v>
      </c>
      <c r="N17" s="383" t="s">
        <v>1</v>
      </c>
      <c r="O17" s="383" t="s">
        <v>1</v>
      </c>
      <c r="P17" s="383" t="s">
        <v>1</v>
      </c>
      <c r="Q17" s="529">
        <v>2</v>
      </c>
      <c r="R17" s="64" t="s">
        <v>102</v>
      </c>
      <c r="S17" s="164" t="s">
        <v>94</v>
      </c>
      <c r="T17" s="98" t="s">
        <v>8</v>
      </c>
      <c r="U17" s="114" t="s">
        <v>8</v>
      </c>
      <c r="V17" s="114">
        <v>2</v>
      </c>
      <c r="W17" s="114">
        <v>2</v>
      </c>
      <c r="X17" s="114">
        <v>2</v>
      </c>
      <c r="Y17" s="114" t="s">
        <v>102</v>
      </c>
      <c r="Z17" s="104">
        <v>2</v>
      </c>
      <c r="AA17" s="104">
        <v>2</v>
      </c>
      <c r="AB17" s="114" t="s">
        <v>8</v>
      </c>
      <c r="AC17" s="114" t="s">
        <v>8</v>
      </c>
      <c r="AD17" s="456">
        <v>3</v>
      </c>
      <c r="AE17" s="456">
        <v>3</v>
      </c>
      <c r="AF17" s="164" t="s">
        <v>94</v>
      </c>
      <c r="AG17" s="98" t="s">
        <v>102</v>
      </c>
      <c r="AH17" s="98" t="s">
        <v>8</v>
      </c>
      <c r="AI17" s="456">
        <v>2</v>
      </c>
      <c r="AJ17" s="456">
        <v>2</v>
      </c>
      <c r="AK17" s="456">
        <v>2</v>
      </c>
      <c r="AL17" s="456">
        <v>2</v>
      </c>
      <c r="AM17" s="114" t="s">
        <v>102</v>
      </c>
      <c r="AN17" s="383" t="s">
        <v>1</v>
      </c>
      <c r="AO17" s="531" t="s">
        <v>1</v>
      </c>
      <c r="AP17" s="377">
        <v>0</v>
      </c>
      <c r="AQ17" s="65">
        <f t="shared" si="1"/>
        <v>0</v>
      </c>
      <c r="AR17" s="65">
        <v>0</v>
      </c>
      <c r="AS17" s="62">
        <f>SUM(AP17:AR17)</f>
        <v>0</v>
      </c>
      <c r="AT17" s="279" t="s">
        <v>211</v>
      </c>
      <c r="AV17" s="10" cm="1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0</v>
      </c>
      <c r="B18" s="29">
        <f t="shared" si="4"/>
        <v>14</v>
      </c>
      <c r="C18" s="30">
        <f t="shared" si="5"/>
        <v>5</v>
      </c>
      <c r="D18" s="29">
        <f t="shared" si="6"/>
        <v>0</v>
      </c>
      <c r="E18" s="31">
        <f t="shared" si="7"/>
        <v>3</v>
      </c>
      <c r="F18" s="31">
        <f t="shared" si="8"/>
        <v>4</v>
      </c>
      <c r="G18" s="31">
        <f t="shared" si="9"/>
        <v>5</v>
      </c>
      <c r="H18" s="31">
        <f t="shared" si="10"/>
        <v>0</v>
      </c>
      <c r="I18" s="310">
        <f t="shared" si="0"/>
        <v>31</v>
      </c>
      <c r="J18" s="323" t="s">
        <v>14</v>
      </c>
      <c r="K18" s="324">
        <v>2</v>
      </c>
      <c r="L18" s="103">
        <v>2</v>
      </c>
      <c r="M18" s="103">
        <v>2</v>
      </c>
      <c r="N18" s="103" t="s">
        <v>102</v>
      </c>
      <c r="O18" s="103">
        <v>2</v>
      </c>
      <c r="P18" s="103">
        <v>2</v>
      </c>
      <c r="Q18" s="103" t="s">
        <v>8</v>
      </c>
      <c r="R18" s="103">
        <v>2</v>
      </c>
      <c r="S18" s="103">
        <v>2</v>
      </c>
      <c r="T18" s="103">
        <v>2</v>
      </c>
      <c r="U18" s="157" t="s">
        <v>102</v>
      </c>
      <c r="V18" s="157" t="s">
        <v>94</v>
      </c>
      <c r="W18" s="157" t="s">
        <v>94</v>
      </c>
      <c r="X18" s="157" t="s">
        <v>102</v>
      </c>
      <c r="Y18" s="103">
        <v>3</v>
      </c>
      <c r="Z18" s="103">
        <v>3</v>
      </c>
      <c r="AA18" s="103">
        <v>3</v>
      </c>
      <c r="AB18" s="103" t="s">
        <v>8</v>
      </c>
      <c r="AC18" s="103" t="s">
        <v>8</v>
      </c>
      <c r="AD18" s="103">
        <v>3</v>
      </c>
      <c r="AE18" s="103">
        <v>3</v>
      </c>
      <c r="AF18" s="157" t="s">
        <v>102</v>
      </c>
      <c r="AG18" s="103">
        <v>2</v>
      </c>
      <c r="AH18" s="11">
        <v>2</v>
      </c>
      <c r="AI18" s="103">
        <v>2</v>
      </c>
      <c r="AJ18" s="103">
        <v>2</v>
      </c>
      <c r="AK18" s="103">
        <v>2</v>
      </c>
      <c r="AL18" s="51">
        <v>2</v>
      </c>
      <c r="AM18" s="157" t="s">
        <v>102</v>
      </c>
      <c r="AN18" s="157" t="s">
        <v>94</v>
      </c>
      <c r="AO18" s="275" t="s">
        <v>8</v>
      </c>
      <c r="AP18" s="324">
        <v>1</v>
      </c>
      <c r="AQ18" s="51">
        <f t="shared" si="1"/>
        <v>-1</v>
      </c>
      <c r="AR18" s="51">
        <v>0</v>
      </c>
      <c r="AS18" s="68">
        <f t="shared" si="11"/>
        <v>0</v>
      </c>
      <c r="AT18" s="73" t="s">
        <v>212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8</v>
      </c>
      <c r="B19" s="2">
        <f t="shared" si="4"/>
        <v>6</v>
      </c>
      <c r="C19" s="6">
        <f t="shared" si="5"/>
        <v>6</v>
      </c>
      <c r="D19" s="2">
        <f t="shared" si="6"/>
        <v>0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7" t="s">
        <v>15</v>
      </c>
      <c r="K19" s="301" t="s">
        <v>3</v>
      </c>
      <c r="L19" s="64" t="s">
        <v>102</v>
      </c>
      <c r="M19" s="64" t="s">
        <v>8</v>
      </c>
      <c r="N19" s="383" t="s">
        <v>1</v>
      </c>
      <c r="O19" s="383" t="s">
        <v>2</v>
      </c>
      <c r="P19" s="383" t="s">
        <v>2</v>
      </c>
      <c r="Q19" s="383" t="s">
        <v>2</v>
      </c>
      <c r="R19" s="104" t="s">
        <v>102</v>
      </c>
      <c r="S19" s="104">
        <v>1</v>
      </c>
      <c r="T19" s="383" t="s">
        <v>2</v>
      </c>
      <c r="U19" s="153" t="s">
        <v>8</v>
      </c>
      <c r="V19" s="153" t="s">
        <v>94</v>
      </c>
      <c r="W19" s="104" t="s">
        <v>102</v>
      </c>
      <c r="X19" s="383" t="s">
        <v>2</v>
      </c>
      <c r="Y19" s="383" t="s">
        <v>2</v>
      </c>
      <c r="Z19" s="64" t="s">
        <v>102</v>
      </c>
      <c r="AA19" s="64" t="s">
        <v>8</v>
      </c>
      <c r="AB19" s="383" t="s">
        <v>1</v>
      </c>
      <c r="AC19" s="383" t="s">
        <v>1</v>
      </c>
      <c r="AD19" s="383" t="s">
        <v>1</v>
      </c>
      <c r="AE19" s="383" t="s">
        <v>1</v>
      </c>
      <c r="AF19" s="383" t="s">
        <v>1</v>
      </c>
      <c r="AG19" s="383" t="s">
        <v>1</v>
      </c>
      <c r="AH19" s="104" t="s">
        <v>8</v>
      </c>
      <c r="AI19" s="383" t="s">
        <v>3</v>
      </c>
      <c r="AJ19" s="383" t="s">
        <v>3</v>
      </c>
      <c r="AK19" s="383" t="s">
        <v>3</v>
      </c>
      <c r="AL19" s="383" t="s">
        <v>3</v>
      </c>
      <c r="AM19" s="383" t="s">
        <v>3</v>
      </c>
      <c r="AN19" s="64" t="s">
        <v>102</v>
      </c>
      <c r="AO19" s="246" t="s">
        <v>8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212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>COUNTIF(K20:AO20,1)+COUNTIF(K20:AO20,"早")+COUNTIF(K20:AO20,"M1")+COUNTIF(K20:AO20,"T早")+COUNTIF(K20:AO20,"日")</f>
        <v>2</v>
      </c>
      <c r="B20" s="2">
        <f>COUNTIF(K20:AO20,2)+COUNTIF(K20:AO20,"中")+COUNTIF(K20:AO20,"M2")+COUNTIF(K20:AO20,"T中")+COUNTIF(K20:AO20,"小夜")</f>
        <v>7</v>
      </c>
      <c r="C20" s="6">
        <f>COUNTIF(K20:AO20,3)+COUNTIF(K20:AO20,"晚")+COUNTIF(K20:AO20,"大夜")</f>
        <v>2</v>
      </c>
      <c r="D20" s="2">
        <f>COUNTIF(K20:AO20,"N")+COUNTIF(K20:AO20,"N8")</f>
        <v>0</v>
      </c>
      <c r="E20" s="1">
        <f>COUNTIF(K20:AO20,"S")</f>
        <v>10</v>
      </c>
      <c r="F20" s="1">
        <f>COUNTIF(K20:AO20,"X")</f>
        <v>5</v>
      </c>
      <c r="G20" s="1">
        <f>COUNTIF(K20:AO20,"Y")</f>
        <v>5</v>
      </c>
      <c r="H20" s="1">
        <f>COUNTIF(K20:AO20,"Z")</f>
        <v>0</v>
      </c>
      <c r="I20" s="313">
        <f t="shared" si="0"/>
        <v>31</v>
      </c>
      <c r="J20" s="325" t="s">
        <v>16</v>
      </c>
      <c r="K20" s="276">
        <v>2</v>
      </c>
      <c r="L20" s="383" t="s">
        <v>2</v>
      </c>
      <c r="M20" s="383" t="s">
        <v>2</v>
      </c>
      <c r="N20" s="104" t="s">
        <v>102</v>
      </c>
      <c r="O20" s="104" t="s">
        <v>8</v>
      </c>
      <c r="P20" s="108" t="s">
        <v>3</v>
      </c>
      <c r="Q20" s="108" t="s">
        <v>3</v>
      </c>
      <c r="R20" s="64" t="s">
        <v>102</v>
      </c>
      <c r="S20" s="153" t="s">
        <v>94</v>
      </c>
      <c r="T20" s="153" t="s">
        <v>94</v>
      </c>
      <c r="U20" s="153" t="s">
        <v>94</v>
      </c>
      <c r="V20" s="153" t="s">
        <v>94</v>
      </c>
      <c r="W20" s="153" t="s">
        <v>94</v>
      </c>
      <c r="X20" s="64" t="s">
        <v>8</v>
      </c>
      <c r="Y20" s="383" t="s">
        <v>2</v>
      </c>
      <c r="Z20" s="383" t="s">
        <v>2</v>
      </c>
      <c r="AA20" s="383" t="s">
        <v>2</v>
      </c>
      <c r="AB20" s="383" t="s">
        <v>2</v>
      </c>
      <c r="AC20" s="104" t="s">
        <v>102</v>
      </c>
      <c r="AD20" s="104" t="s">
        <v>8</v>
      </c>
      <c r="AE20" s="104" t="s">
        <v>102</v>
      </c>
      <c r="AF20" s="104" t="s">
        <v>8</v>
      </c>
      <c r="AG20" s="104">
        <v>1</v>
      </c>
      <c r="AH20" s="104">
        <v>1</v>
      </c>
      <c r="AI20" s="64" t="s">
        <v>102</v>
      </c>
      <c r="AJ20" s="153" t="s">
        <v>94</v>
      </c>
      <c r="AK20" s="153" t="s">
        <v>94</v>
      </c>
      <c r="AL20" s="153" t="s">
        <v>94</v>
      </c>
      <c r="AM20" s="153" t="s">
        <v>94</v>
      </c>
      <c r="AN20" s="153" t="s">
        <v>94</v>
      </c>
      <c r="AO20" s="246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211</v>
      </c>
    </row>
    <row r="21" spans="1:227" ht="25.5" customHeight="1">
      <c r="A21" s="5">
        <f t="shared" si="3"/>
        <v>2</v>
      </c>
      <c r="B21" s="2">
        <f t="shared" si="4"/>
        <v>0</v>
      </c>
      <c r="C21" s="6">
        <f t="shared" si="5"/>
        <v>19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395" t="s">
        <v>3</v>
      </c>
      <c r="L21" s="64" t="s">
        <v>102</v>
      </c>
      <c r="M21" s="64" t="s">
        <v>8</v>
      </c>
      <c r="N21" s="383" t="s">
        <v>3</v>
      </c>
      <c r="O21" s="383" t="s">
        <v>3</v>
      </c>
      <c r="P21" s="383" t="s">
        <v>3</v>
      </c>
      <c r="Q21" s="104" t="s">
        <v>8</v>
      </c>
      <c r="R21" s="383" t="s">
        <v>3</v>
      </c>
      <c r="S21" s="383" t="s">
        <v>3</v>
      </c>
      <c r="T21" s="383" t="s">
        <v>3</v>
      </c>
      <c r="U21" s="153" t="s">
        <v>102</v>
      </c>
      <c r="V21" s="383" t="s">
        <v>3</v>
      </c>
      <c r="W21" s="383" t="s">
        <v>3</v>
      </c>
      <c r="X21" s="383" t="s">
        <v>3</v>
      </c>
      <c r="Y21" s="383" t="s">
        <v>3</v>
      </c>
      <c r="Z21" s="64" t="s">
        <v>102</v>
      </c>
      <c r="AA21" s="64" t="s">
        <v>8</v>
      </c>
      <c r="AB21" s="383" t="s">
        <v>1</v>
      </c>
      <c r="AC21" s="383" t="s">
        <v>1</v>
      </c>
      <c r="AD21" s="104" t="s">
        <v>8</v>
      </c>
      <c r="AE21" s="383" t="s">
        <v>3</v>
      </c>
      <c r="AF21" s="383" t="s">
        <v>3</v>
      </c>
      <c r="AG21" s="383" t="s">
        <v>3</v>
      </c>
      <c r="AH21" s="383" t="s">
        <v>3</v>
      </c>
      <c r="AI21" s="383" t="s">
        <v>3</v>
      </c>
      <c r="AJ21" s="104" t="s">
        <v>102</v>
      </c>
      <c r="AK21" s="383" t="s">
        <v>3</v>
      </c>
      <c r="AL21" s="383" t="s">
        <v>3</v>
      </c>
      <c r="AM21" s="108" t="s">
        <v>3</v>
      </c>
      <c r="AN21" s="64" t="s">
        <v>102</v>
      </c>
      <c r="AO21" s="246" t="s">
        <v>8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212</v>
      </c>
    </row>
    <row r="22" spans="1:227" s="11" customFormat="1" ht="25.2" customHeight="1">
      <c r="A22" s="5">
        <f t="shared" si="3"/>
        <v>2</v>
      </c>
      <c r="B22" s="2">
        <f t="shared" si="4"/>
        <v>15</v>
      </c>
      <c r="C22" s="6">
        <f t="shared" si="5"/>
        <v>2</v>
      </c>
      <c r="D22" s="2">
        <f t="shared" si="6"/>
        <v>2</v>
      </c>
      <c r="E22" s="1">
        <f t="shared" si="7"/>
        <v>0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224</v>
      </c>
      <c r="K22" s="112" t="s">
        <v>102</v>
      </c>
      <c r="L22" s="383" t="s">
        <v>1</v>
      </c>
      <c r="M22" s="104">
        <v>1</v>
      </c>
      <c r="N22" s="161" t="s">
        <v>217</v>
      </c>
      <c r="O22" s="161" t="s">
        <v>217</v>
      </c>
      <c r="P22" s="383" t="s">
        <v>2</v>
      </c>
      <c r="Q22" s="383" t="s">
        <v>2</v>
      </c>
      <c r="R22" s="104" t="s">
        <v>8</v>
      </c>
      <c r="S22" s="64" t="s">
        <v>102</v>
      </c>
      <c r="T22" s="64" t="s">
        <v>8</v>
      </c>
      <c r="U22" s="383" t="s">
        <v>2</v>
      </c>
      <c r="V22" s="383" t="s">
        <v>2</v>
      </c>
      <c r="W22" s="383" t="s">
        <v>2</v>
      </c>
      <c r="X22" s="383" t="s">
        <v>2</v>
      </c>
      <c r="Y22" s="383" t="s">
        <v>2</v>
      </c>
      <c r="Z22" s="64" t="s">
        <v>102</v>
      </c>
      <c r="AA22" s="1" t="s">
        <v>8</v>
      </c>
      <c r="AB22" s="383" t="s">
        <v>2</v>
      </c>
      <c r="AC22" s="383" t="s">
        <v>2</v>
      </c>
      <c r="AD22" s="383" t="s">
        <v>2</v>
      </c>
      <c r="AE22" s="383" t="s">
        <v>2</v>
      </c>
      <c r="AF22" s="383" t="s">
        <v>2</v>
      </c>
      <c r="AG22" s="1" t="s">
        <v>102</v>
      </c>
      <c r="AH22" s="64" t="s">
        <v>8</v>
      </c>
      <c r="AI22" s="383" t="s">
        <v>2</v>
      </c>
      <c r="AJ22" s="383" t="s">
        <v>2</v>
      </c>
      <c r="AK22" s="383" t="s">
        <v>2</v>
      </c>
      <c r="AL22" s="104" t="s">
        <v>102</v>
      </c>
      <c r="AM22" s="104" t="s">
        <v>8</v>
      </c>
      <c r="AN22" s="383" t="s">
        <v>3</v>
      </c>
      <c r="AO22" s="531" t="s">
        <v>3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211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0</v>
      </c>
      <c r="B23" s="2">
        <f t="shared" si="4"/>
        <v>10</v>
      </c>
      <c r="C23" s="6">
        <f t="shared" si="5"/>
        <v>4</v>
      </c>
      <c r="D23" s="2">
        <f t="shared" si="6"/>
        <v>6</v>
      </c>
      <c r="E23" s="1">
        <f t="shared" si="7"/>
        <v>1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112" t="s">
        <v>102</v>
      </c>
      <c r="L23" s="383" t="s">
        <v>2</v>
      </c>
      <c r="M23" s="383" t="s">
        <v>2</v>
      </c>
      <c r="N23" s="383" t="s">
        <v>2</v>
      </c>
      <c r="O23" s="383" t="s">
        <v>2</v>
      </c>
      <c r="P23" s="104" t="s">
        <v>8</v>
      </c>
      <c r="Q23" s="317" t="s">
        <v>61</v>
      </c>
      <c r="R23" s="317" t="s">
        <v>61</v>
      </c>
      <c r="S23" s="64" t="s">
        <v>102</v>
      </c>
      <c r="T23" s="153" t="s">
        <v>94</v>
      </c>
      <c r="U23" s="64" t="s">
        <v>8</v>
      </c>
      <c r="V23" s="383" t="s">
        <v>3</v>
      </c>
      <c r="W23" s="383" t="s">
        <v>3</v>
      </c>
      <c r="X23" s="383" t="s">
        <v>3</v>
      </c>
      <c r="Y23" s="383" t="s">
        <v>3</v>
      </c>
      <c r="Z23" s="64" t="s">
        <v>102</v>
      </c>
      <c r="AA23" s="64" t="s">
        <v>8</v>
      </c>
      <c r="AB23" s="317" t="s">
        <v>61</v>
      </c>
      <c r="AC23" s="317" t="s">
        <v>61</v>
      </c>
      <c r="AD23" s="383" t="s">
        <v>2</v>
      </c>
      <c r="AE23" s="104" t="s">
        <v>102</v>
      </c>
      <c r="AF23" s="383" t="s">
        <v>2</v>
      </c>
      <c r="AG23" s="383" t="s">
        <v>2</v>
      </c>
      <c r="AH23" s="383" t="s">
        <v>2</v>
      </c>
      <c r="AI23" s="104" t="s">
        <v>8</v>
      </c>
      <c r="AJ23" s="317" t="s">
        <v>61</v>
      </c>
      <c r="AK23" s="317" t="s">
        <v>61</v>
      </c>
      <c r="AL23" s="104">
        <v>2</v>
      </c>
      <c r="AM23" s="383" t="s">
        <v>2</v>
      </c>
      <c r="AN23" s="64" t="s">
        <v>102</v>
      </c>
      <c r="AO23" s="246" t="s">
        <v>8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212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13</v>
      </c>
      <c r="B24" s="2">
        <f t="shared" si="4"/>
        <v>0</v>
      </c>
      <c r="C24" s="6">
        <f t="shared" si="5"/>
        <v>0</v>
      </c>
      <c r="D24" s="2">
        <f t="shared" si="6"/>
        <v>6</v>
      </c>
      <c r="E24" s="1">
        <f t="shared" si="7"/>
        <v>2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112">
        <v>1</v>
      </c>
      <c r="L24" s="64" t="s">
        <v>102</v>
      </c>
      <c r="M24" s="64" t="s">
        <v>8</v>
      </c>
      <c r="N24" s="104">
        <v>1</v>
      </c>
      <c r="O24" s="104" t="s">
        <v>61</v>
      </c>
      <c r="P24" s="104" t="s">
        <v>61</v>
      </c>
      <c r="Q24" s="104">
        <v>1</v>
      </c>
      <c r="R24" s="153" t="s">
        <v>94</v>
      </c>
      <c r="S24" s="64" t="s">
        <v>102</v>
      </c>
      <c r="T24" s="64" t="s">
        <v>8</v>
      </c>
      <c r="U24" s="153" t="s">
        <v>94</v>
      </c>
      <c r="V24" s="104" t="s">
        <v>61</v>
      </c>
      <c r="W24" s="104" t="s">
        <v>61</v>
      </c>
      <c r="X24" s="104" t="s">
        <v>61</v>
      </c>
      <c r="Y24" s="104">
        <v>1</v>
      </c>
      <c r="Z24" s="64" t="s">
        <v>102</v>
      </c>
      <c r="AA24" s="64" t="s">
        <v>8</v>
      </c>
      <c r="AB24" s="104">
        <v>1</v>
      </c>
      <c r="AC24" s="104">
        <v>1</v>
      </c>
      <c r="AD24" s="104">
        <v>1</v>
      </c>
      <c r="AE24" s="104">
        <v>1</v>
      </c>
      <c r="AF24" s="104">
        <v>1</v>
      </c>
      <c r="AG24" s="64" t="s">
        <v>102</v>
      </c>
      <c r="AH24" s="64" t="s">
        <v>8</v>
      </c>
      <c r="AI24" s="104" t="s">
        <v>61</v>
      </c>
      <c r="AJ24" s="104">
        <v>1</v>
      </c>
      <c r="AK24" s="104">
        <v>1</v>
      </c>
      <c r="AL24" s="104">
        <v>1</v>
      </c>
      <c r="AM24" s="104">
        <v>1</v>
      </c>
      <c r="AN24" s="64" t="s">
        <v>102</v>
      </c>
      <c r="AO24" s="246" t="s">
        <v>8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216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ref="A25:A30" si="15">COUNTIF(K25:AO25,1)+COUNTIF(K25:AO25,"早")+COUNTIF(K25:AO25,"M1")+COUNTIF(K25:AO25,"T早")+COUNTIF(K25:AO25,"日")</f>
        <v>3</v>
      </c>
      <c r="B25" s="2">
        <f t="shared" ref="B25:B30" si="16">COUNTIF(K25:AO25,2)+COUNTIF(K25:AO25,"中")+COUNTIF(K25:AO25,"M2")+COUNTIF(K25:AO25,"T中")+COUNTIF(K25:AO25,"小夜")</f>
        <v>11</v>
      </c>
      <c r="C25" s="6">
        <f t="shared" ref="C25:C30" si="17">COUNTIF(K25:AO25,3)+COUNTIF(K25:AO25,"晚")+COUNTIF(K25:AO25,"大夜")</f>
        <v>7</v>
      </c>
      <c r="D25" s="2">
        <f t="shared" ref="D25:D30" si="18">COUNTIF(K25:AO25,"N")+COUNTIF(K25:AO25,"N8")</f>
        <v>0</v>
      </c>
      <c r="E25" s="1">
        <f t="shared" ref="E25:E30" si="19">COUNTIF(K25:AO25,"S")</f>
        <v>0</v>
      </c>
      <c r="F25" s="1">
        <f t="shared" ref="F25:F30" si="20">COUNTIF(K25:AO25,"X")</f>
        <v>5</v>
      </c>
      <c r="G25" s="1">
        <f t="shared" ref="G25:G30" si="21">COUNTIF(K25:AO25,"Y")</f>
        <v>5</v>
      </c>
      <c r="H25" s="1">
        <f t="shared" ref="H25:H30" si="22">COUNTIF(K25:AO25,"Z")</f>
        <v>0</v>
      </c>
      <c r="I25" s="313">
        <f t="shared" ref="I25:I30" si="23">SUM(A25:H25)</f>
        <v>31</v>
      </c>
      <c r="J25" s="328" t="s">
        <v>63</v>
      </c>
      <c r="K25" s="112" t="s">
        <v>102</v>
      </c>
      <c r="L25" s="383" t="s">
        <v>2</v>
      </c>
      <c r="M25" s="383" t="s">
        <v>2</v>
      </c>
      <c r="N25" s="383" t="s">
        <v>2</v>
      </c>
      <c r="O25" s="383" t="s">
        <v>2</v>
      </c>
      <c r="P25" s="383" t="s">
        <v>2</v>
      </c>
      <c r="Q25" s="383" t="s">
        <v>2</v>
      </c>
      <c r="R25" s="1" t="s">
        <v>8</v>
      </c>
      <c r="S25" s="64" t="s">
        <v>102</v>
      </c>
      <c r="T25" s="64" t="s">
        <v>8</v>
      </c>
      <c r="U25" s="153" t="s">
        <v>8</v>
      </c>
      <c r="V25" s="383" t="s">
        <v>1</v>
      </c>
      <c r="W25" s="383" t="s">
        <v>1</v>
      </c>
      <c r="X25" s="104">
        <v>1</v>
      </c>
      <c r="Y25" s="104" t="s">
        <v>102</v>
      </c>
      <c r="Z25" s="383" t="s">
        <v>3</v>
      </c>
      <c r="AA25" s="383" t="s">
        <v>3</v>
      </c>
      <c r="AB25" s="104">
        <v>3</v>
      </c>
      <c r="AC25" s="104">
        <v>3</v>
      </c>
      <c r="AD25" s="104" t="s">
        <v>102</v>
      </c>
      <c r="AE25" s="383" t="s">
        <v>2</v>
      </c>
      <c r="AF25" s="383" t="s">
        <v>2</v>
      </c>
      <c r="AG25" s="383" t="s">
        <v>2</v>
      </c>
      <c r="AH25" s="383" t="s">
        <v>2</v>
      </c>
      <c r="AI25" s="383" t="s">
        <v>2</v>
      </c>
      <c r="AJ25" s="104" t="s">
        <v>8</v>
      </c>
      <c r="AK25" s="104">
        <v>3</v>
      </c>
      <c r="AL25" s="104">
        <v>3</v>
      </c>
      <c r="AM25" s="104">
        <v>3</v>
      </c>
      <c r="AN25" s="64" t="s">
        <v>102</v>
      </c>
      <c r="AO25" s="246" t="s">
        <v>8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211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15"/>
        <v>5</v>
      </c>
      <c r="B26" s="2">
        <f t="shared" si="16"/>
        <v>4</v>
      </c>
      <c r="C26" s="6">
        <f t="shared" si="17"/>
        <v>11</v>
      </c>
      <c r="D26" s="2">
        <f t="shared" si="18"/>
        <v>1</v>
      </c>
      <c r="E26" s="1">
        <f t="shared" si="19"/>
        <v>0</v>
      </c>
      <c r="F26" s="1">
        <f t="shared" si="20"/>
        <v>5</v>
      </c>
      <c r="G26" s="1">
        <f t="shared" si="21"/>
        <v>5</v>
      </c>
      <c r="H26" s="1">
        <f t="shared" si="22"/>
        <v>0</v>
      </c>
      <c r="I26" s="313">
        <f t="shared" si="23"/>
        <v>31</v>
      </c>
      <c r="J26" s="328" t="s">
        <v>64</v>
      </c>
      <c r="K26" s="395" t="s">
        <v>2</v>
      </c>
      <c r="L26" s="104" t="s">
        <v>102</v>
      </c>
      <c r="M26" s="64" t="s">
        <v>8</v>
      </c>
      <c r="N26" s="383" t="s">
        <v>3</v>
      </c>
      <c r="O26" s="383" t="s">
        <v>3</v>
      </c>
      <c r="P26" s="383" t="s">
        <v>3</v>
      </c>
      <c r="Q26" s="383" t="s">
        <v>3</v>
      </c>
      <c r="R26" s="383" t="s">
        <v>3</v>
      </c>
      <c r="S26" s="64" t="s">
        <v>102</v>
      </c>
      <c r="T26" s="104">
        <v>1</v>
      </c>
      <c r="U26" s="383" t="s">
        <v>1</v>
      </c>
      <c r="V26" s="104" t="s">
        <v>8</v>
      </c>
      <c r="W26" s="104">
        <v>3</v>
      </c>
      <c r="X26" s="104">
        <v>3</v>
      </c>
      <c r="Y26" s="104">
        <v>3</v>
      </c>
      <c r="Z26" s="64" t="s">
        <v>102</v>
      </c>
      <c r="AA26" s="64" t="s">
        <v>8</v>
      </c>
      <c r="AB26" s="383" t="s">
        <v>3</v>
      </c>
      <c r="AC26" s="383" t="s">
        <v>3</v>
      </c>
      <c r="AD26" s="383" t="s">
        <v>3</v>
      </c>
      <c r="AE26" s="104" t="s">
        <v>102</v>
      </c>
      <c r="AF26" s="104">
        <v>1</v>
      </c>
      <c r="AG26" s="104">
        <v>1</v>
      </c>
      <c r="AH26" s="104">
        <v>1</v>
      </c>
      <c r="AI26" s="104" t="s">
        <v>8</v>
      </c>
      <c r="AJ26" s="161" t="s">
        <v>61</v>
      </c>
      <c r="AK26" s="383" t="s">
        <v>2</v>
      </c>
      <c r="AL26" s="383" t="s">
        <v>2</v>
      </c>
      <c r="AM26" s="383" t="s">
        <v>2</v>
      </c>
      <c r="AN26" s="64" t="s">
        <v>102</v>
      </c>
      <c r="AO26" s="246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212</v>
      </c>
      <c r="AU26" s="3"/>
    </row>
    <row r="27" spans="1:227" s="11" customFormat="1" ht="25.5" customHeight="1">
      <c r="A27" s="5">
        <f t="shared" si="15"/>
        <v>20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>
        <v>1</v>
      </c>
      <c r="L27" s="50">
        <v>1</v>
      </c>
      <c r="M27" s="104" t="s">
        <v>102</v>
      </c>
      <c r="N27" s="104">
        <v>1</v>
      </c>
      <c r="O27" s="104">
        <v>1</v>
      </c>
      <c r="P27" s="153" t="s">
        <v>8</v>
      </c>
      <c r="Q27" s="104">
        <v>1</v>
      </c>
      <c r="R27" s="104">
        <v>1</v>
      </c>
      <c r="S27" s="64" t="s">
        <v>102</v>
      </c>
      <c r="T27" s="64" t="s">
        <v>8</v>
      </c>
      <c r="U27" s="104">
        <v>1</v>
      </c>
      <c r="V27" s="104">
        <v>1</v>
      </c>
      <c r="W27" s="153" t="s">
        <v>8</v>
      </c>
      <c r="X27" s="104" t="s">
        <v>102</v>
      </c>
      <c r="Y27" s="104">
        <v>1</v>
      </c>
      <c r="Z27" s="104">
        <v>1</v>
      </c>
      <c r="AA27" s="104">
        <v>1</v>
      </c>
      <c r="AB27" s="104">
        <v>1</v>
      </c>
      <c r="AC27" s="104">
        <v>2</v>
      </c>
      <c r="AD27" s="153" t="s">
        <v>8</v>
      </c>
      <c r="AE27" s="104">
        <v>1</v>
      </c>
      <c r="AF27" s="104">
        <v>1</v>
      </c>
      <c r="AG27" s="64" t="s">
        <v>102</v>
      </c>
      <c r="AH27" s="64" t="s">
        <v>8</v>
      </c>
      <c r="AI27" s="104">
        <v>1</v>
      </c>
      <c r="AJ27" s="104">
        <v>1</v>
      </c>
      <c r="AK27" s="153" t="s">
        <v>102</v>
      </c>
      <c r="AL27" s="104">
        <v>1</v>
      </c>
      <c r="AM27" s="104">
        <v>1</v>
      </c>
      <c r="AN27" s="104">
        <v>1</v>
      </c>
      <c r="AO27" s="411">
        <v>1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211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7</v>
      </c>
      <c r="B28" s="2">
        <f t="shared" si="16"/>
        <v>12</v>
      </c>
      <c r="C28" s="6">
        <f t="shared" si="17"/>
        <v>0</v>
      </c>
      <c r="D28" s="2">
        <f t="shared" si="18"/>
        <v>0</v>
      </c>
      <c r="E28" s="1">
        <f t="shared" si="19"/>
        <v>2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225</v>
      </c>
      <c r="K28" s="112" t="s">
        <v>102</v>
      </c>
      <c r="L28" s="1">
        <v>1</v>
      </c>
      <c r="M28" s="1">
        <v>1</v>
      </c>
      <c r="N28" s="104" t="s">
        <v>8</v>
      </c>
      <c r="O28" s="104">
        <v>2</v>
      </c>
      <c r="P28" s="104">
        <v>2</v>
      </c>
      <c r="Q28" s="104">
        <v>2</v>
      </c>
      <c r="R28" s="104">
        <v>2</v>
      </c>
      <c r="S28" s="64" t="s">
        <v>102</v>
      </c>
      <c r="T28" s="64" t="s">
        <v>8</v>
      </c>
      <c r="U28" s="104">
        <v>2</v>
      </c>
      <c r="V28" s="104">
        <v>2</v>
      </c>
      <c r="W28" s="104">
        <v>2</v>
      </c>
      <c r="X28" s="104" t="s">
        <v>102</v>
      </c>
      <c r="Y28" s="104">
        <v>1</v>
      </c>
      <c r="Z28" s="1">
        <v>1</v>
      </c>
      <c r="AA28" s="1">
        <v>1</v>
      </c>
      <c r="AB28" s="104">
        <v>2</v>
      </c>
      <c r="AC28" s="104">
        <v>2</v>
      </c>
      <c r="AD28" s="153" t="s">
        <v>102</v>
      </c>
      <c r="AE28" s="153" t="s">
        <v>94</v>
      </c>
      <c r="AF28" s="153" t="s">
        <v>94</v>
      </c>
      <c r="AG28" s="64" t="s">
        <v>102</v>
      </c>
      <c r="AH28" s="64" t="s">
        <v>8</v>
      </c>
      <c r="AI28" s="1">
        <v>2</v>
      </c>
      <c r="AJ28" s="104">
        <v>2</v>
      </c>
      <c r="AK28" s="104">
        <v>2</v>
      </c>
      <c r="AL28" s="104" t="s">
        <v>8</v>
      </c>
      <c r="AM28" s="104" t="s">
        <v>8</v>
      </c>
      <c r="AN28" s="1">
        <v>1</v>
      </c>
      <c r="AO28" s="276">
        <v>1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211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7</v>
      </c>
      <c r="B29" s="2">
        <f t="shared" si="16"/>
        <v>5</v>
      </c>
      <c r="C29" s="6">
        <f t="shared" si="17"/>
        <v>3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3</v>
      </c>
      <c r="L29" s="1">
        <v>3</v>
      </c>
      <c r="M29" s="104">
        <v>3</v>
      </c>
      <c r="N29" s="104" t="s">
        <v>102</v>
      </c>
      <c r="O29" s="104">
        <v>1</v>
      </c>
      <c r="P29" s="104">
        <v>1</v>
      </c>
      <c r="Q29" s="317" t="s">
        <v>61</v>
      </c>
      <c r="R29" s="317" t="s">
        <v>61</v>
      </c>
      <c r="S29" s="64" t="s">
        <v>102</v>
      </c>
      <c r="T29" s="64" t="s">
        <v>8</v>
      </c>
      <c r="U29" s="104">
        <v>1</v>
      </c>
      <c r="V29" s="104">
        <v>1</v>
      </c>
      <c r="W29" s="317" t="s">
        <v>61</v>
      </c>
      <c r="X29" s="104" t="s">
        <v>8</v>
      </c>
      <c r="Y29" s="104" t="s">
        <v>102</v>
      </c>
      <c r="Z29" s="104">
        <v>1</v>
      </c>
      <c r="AA29" s="104">
        <v>1</v>
      </c>
      <c r="AB29" s="317" t="s">
        <v>61</v>
      </c>
      <c r="AC29" s="104" t="s">
        <v>8</v>
      </c>
      <c r="AD29" s="104">
        <v>2</v>
      </c>
      <c r="AE29" s="104">
        <v>2</v>
      </c>
      <c r="AF29" s="104">
        <v>2</v>
      </c>
      <c r="AG29" s="64" t="s">
        <v>102</v>
      </c>
      <c r="AH29" s="64" t="s">
        <v>8</v>
      </c>
      <c r="AI29" s="1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411" t="s">
        <v>8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211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15"/>
        <v>8</v>
      </c>
      <c r="B30" s="2">
        <f t="shared" si="16"/>
        <v>6</v>
      </c>
      <c r="C30" s="6">
        <f t="shared" si="17"/>
        <v>7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112">
        <v>2</v>
      </c>
      <c r="L30" s="64" t="s">
        <v>102</v>
      </c>
      <c r="M30" s="64" t="s">
        <v>8</v>
      </c>
      <c r="N30" s="104">
        <v>1</v>
      </c>
      <c r="O30" s="104">
        <v>1</v>
      </c>
      <c r="P30" s="104">
        <v>1</v>
      </c>
      <c r="Q30" s="104" t="s">
        <v>102</v>
      </c>
      <c r="R30" s="104">
        <v>1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2</v>
      </c>
      <c r="Z30" s="64" t="s">
        <v>102</v>
      </c>
      <c r="AA30" s="64" t="s">
        <v>8</v>
      </c>
      <c r="AB30" s="104">
        <v>3</v>
      </c>
      <c r="AC30" s="104">
        <v>3</v>
      </c>
      <c r="AD30" s="104">
        <v>3</v>
      </c>
      <c r="AE30" s="104">
        <v>3</v>
      </c>
      <c r="AF30" s="104">
        <v>3</v>
      </c>
      <c r="AG30" s="64" t="s">
        <v>102</v>
      </c>
      <c r="AH30" s="64" t="s">
        <v>8</v>
      </c>
      <c r="AI30" s="104">
        <v>3</v>
      </c>
      <c r="AJ30" s="104">
        <v>3</v>
      </c>
      <c r="AK30" s="104" t="s">
        <v>8</v>
      </c>
      <c r="AL30" s="104" t="s">
        <v>102</v>
      </c>
      <c r="AM30" s="104">
        <v>1</v>
      </c>
      <c r="AN30" s="104">
        <v>1</v>
      </c>
      <c r="AO30" s="411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212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0</v>
      </c>
      <c r="B31" s="2">
        <f t="shared" si="4"/>
        <v>11</v>
      </c>
      <c r="C31" s="6">
        <f t="shared" si="5"/>
        <v>10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0</v>
      </c>
      <c r="I31" s="313">
        <f t="shared" si="0"/>
        <v>31</v>
      </c>
      <c r="J31" s="328" t="s">
        <v>69</v>
      </c>
      <c r="K31" s="112" t="s">
        <v>8</v>
      </c>
      <c r="L31" s="64" t="s">
        <v>102</v>
      </c>
      <c r="M31" s="64" t="s">
        <v>8</v>
      </c>
      <c r="N31" s="104">
        <v>3</v>
      </c>
      <c r="O31" s="104">
        <v>3</v>
      </c>
      <c r="P31" s="104">
        <v>3</v>
      </c>
      <c r="Q31" s="104">
        <v>3</v>
      </c>
      <c r="R31" s="1">
        <v>3</v>
      </c>
      <c r="S31" s="104">
        <v>3</v>
      </c>
      <c r="T31" s="104" t="s">
        <v>102</v>
      </c>
      <c r="U31" s="104">
        <v>3</v>
      </c>
      <c r="V31" s="104">
        <v>3</v>
      </c>
      <c r="W31" s="104">
        <v>2</v>
      </c>
      <c r="X31" s="104">
        <v>2</v>
      </c>
      <c r="Y31" s="104">
        <v>2</v>
      </c>
      <c r="Z31" s="64" t="s">
        <v>102</v>
      </c>
      <c r="AA31" s="64" t="s">
        <v>8</v>
      </c>
      <c r="AB31" s="104">
        <v>2</v>
      </c>
      <c r="AC31" s="104">
        <v>2</v>
      </c>
      <c r="AD31" s="104">
        <v>2</v>
      </c>
      <c r="AE31" s="104" t="s">
        <v>102</v>
      </c>
      <c r="AF31" s="104">
        <v>3</v>
      </c>
      <c r="AG31" s="104">
        <v>3</v>
      </c>
      <c r="AH31" s="104">
        <v>2</v>
      </c>
      <c r="AI31" s="104">
        <v>2</v>
      </c>
      <c r="AJ31" s="104">
        <v>2</v>
      </c>
      <c r="AK31" s="104" t="s">
        <v>8</v>
      </c>
      <c r="AL31" s="1">
        <v>2</v>
      </c>
      <c r="AM31" s="104">
        <v>2</v>
      </c>
      <c r="AN31" s="64" t="s">
        <v>102</v>
      </c>
      <c r="AO31" s="246" t="s">
        <v>8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212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>COUNTIF(K32:AO32,1)+COUNTIF(K32:AO32,"早")+COUNTIF(K32:AO32,"M1")+COUNTIF(K32:AO32,"T早")+COUNTIF(K32:AO32,"日")</f>
        <v>4</v>
      </c>
      <c r="B32" s="2">
        <f>COUNTIF(K32:AO32,2)+COUNTIF(K32:AO32,"中")+COUNTIF(K32:AO32,"M2")+COUNTIF(K32:AO32,"T中")+COUNTIF(K32:AO32,"小夜")</f>
        <v>11</v>
      </c>
      <c r="C32" s="6">
        <f>COUNTIF(K32:AO32,3)+COUNTIF(K32:AO32,"晚")+COUNTIF(K32:AO32,"大夜")</f>
        <v>6</v>
      </c>
      <c r="D32" s="2">
        <f>COUNTIF(K32:AO32,"N")+COUNTIF(K32:AO32,"N8")</f>
        <v>0</v>
      </c>
      <c r="E32" s="1">
        <f>COUNTIF(K32:AO32,"S")</f>
        <v>0</v>
      </c>
      <c r="F32" s="1">
        <f>COUNTIF(K32:AO32,"X")</f>
        <v>5</v>
      </c>
      <c r="G32" s="1">
        <f>COUNTIF(K32:AO32,"Y")</f>
        <v>5</v>
      </c>
      <c r="H32" s="1">
        <f>COUNTIF(K32:AO32,"Z")</f>
        <v>0</v>
      </c>
      <c r="I32" s="313">
        <f>SUM(A32:H32)</f>
        <v>31</v>
      </c>
      <c r="J32" s="328" t="s">
        <v>70</v>
      </c>
      <c r="K32" s="1">
        <v>3</v>
      </c>
      <c r="L32" s="245">
        <v>3</v>
      </c>
      <c r="M32" s="104" t="s">
        <v>102</v>
      </c>
      <c r="N32" s="245">
        <v>3</v>
      </c>
      <c r="O32" s="245">
        <v>3</v>
      </c>
      <c r="P32" s="245" t="s">
        <v>8</v>
      </c>
      <c r="Q32" s="245">
        <v>3</v>
      </c>
      <c r="R32" s="245">
        <v>3</v>
      </c>
      <c r="S32" s="409" t="s">
        <v>102</v>
      </c>
      <c r="T32" s="409" t="s">
        <v>8</v>
      </c>
      <c r="U32" s="116">
        <v>2</v>
      </c>
      <c r="V32" s="116">
        <v>2</v>
      </c>
      <c r="W32" s="116">
        <v>2</v>
      </c>
      <c r="X32" s="116">
        <v>2</v>
      </c>
      <c r="Y32" s="116">
        <v>2</v>
      </c>
      <c r="Z32" s="116">
        <v>2</v>
      </c>
      <c r="AA32" s="116" t="s">
        <v>8</v>
      </c>
      <c r="AB32" s="104" t="s">
        <v>102</v>
      </c>
      <c r="AC32" s="104" t="s">
        <v>8</v>
      </c>
      <c r="AD32" s="104">
        <v>1</v>
      </c>
      <c r="AE32" s="104">
        <v>2</v>
      </c>
      <c r="AF32" s="104">
        <v>2</v>
      </c>
      <c r="AG32" s="64" t="s">
        <v>102</v>
      </c>
      <c r="AH32" s="64" t="s">
        <v>8</v>
      </c>
      <c r="AI32" s="104">
        <v>1</v>
      </c>
      <c r="AJ32" s="104">
        <v>1</v>
      </c>
      <c r="AK32" s="104">
        <v>1</v>
      </c>
      <c r="AL32" s="104" t="s">
        <v>102</v>
      </c>
      <c r="AM32" s="104">
        <v>2</v>
      </c>
      <c r="AN32" s="104">
        <v>2</v>
      </c>
      <c r="AO32" s="411">
        <v>2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211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1</v>
      </c>
      <c r="B33" s="32">
        <f t="shared" si="4"/>
        <v>11</v>
      </c>
      <c r="C33" s="33">
        <f t="shared" si="5"/>
        <v>9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535" t="s">
        <v>102</v>
      </c>
      <c r="L33" s="7">
        <v>2</v>
      </c>
      <c r="M33" s="92">
        <v>2</v>
      </c>
      <c r="N33" s="92">
        <v>2</v>
      </c>
      <c r="O33" s="92" t="s">
        <v>8</v>
      </c>
      <c r="P33" s="92">
        <v>1</v>
      </c>
      <c r="Q33" s="92">
        <v>2</v>
      </c>
      <c r="R33" s="92">
        <v>2</v>
      </c>
      <c r="S33" s="100" t="s">
        <v>102</v>
      </c>
      <c r="T33" s="100" t="s">
        <v>8</v>
      </c>
      <c r="U33" s="92">
        <v>3</v>
      </c>
      <c r="V33" s="92">
        <v>3</v>
      </c>
      <c r="W33" s="92">
        <v>3</v>
      </c>
      <c r="X33" s="92">
        <v>3</v>
      </c>
      <c r="Y33" s="92" t="s">
        <v>8</v>
      </c>
      <c r="Z33" s="92" t="s">
        <v>102</v>
      </c>
      <c r="AA33" s="92">
        <v>2</v>
      </c>
      <c r="AB33" s="422">
        <v>2</v>
      </c>
      <c r="AC33" s="422">
        <v>2</v>
      </c>
      <c r="AD33" s="422">
        <v>2</v>
      </c>
      <c r="AE33" s="422">
        <v>2</v>
      </c>
      <c r="AF33" s="422">
        <v>2</v>
      </c>
      <c r="AG33" s="423" t="s">
        <v>102</v>
      </c>
      <c r="AH33" s="423" t="s">
        <v>8</v>
      </c>
      <c r="AI33" s="422">
        <v>3</v>
      </c>
      <c r="AJ33" s="422">
        <v>3</v>
      </c>
      <c r="AK33" s="422">
        <v>3</v>
      </c>
      <c r="AL33" s="422">
        <v>3</v>
      </c>
      <c r="AM33" s="92">
        <v>3</v>
      </c>
      <c r="AN33" s="7" t="s">
        <v>102</v>
      </c>
      <c r="AO33" s="536" t="s">
        <v>203</v>
      </c>
      <c r="AP33" s="53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211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3"/>
        <v>0</v>
      </c>
      <c r="B34" s="272">
        <f t="shared" si="4"/>
        <v>0</v>
      </c>
      <c r="C34" s="273">
        <f t="shared" si="5"/>
        <v>12</v>
      </c>
      <c r="D34" s="272">
        <f t="shared" si="6"/>
        <v>0</v>
      </c>
      <c r="E34" s="245">
        <f t="shared" si="7"/>
        <v>9</v>
      </c>
      <c r="F34" s="245">
        <f t="shared" si="8"/>
        <v>5</v>
      </c>
      <c r="G34" s="245">
        <f t="shared" si="9"/>
        <v>5</v>
      </c>
      <c r="H34" s="245">
        <f t="shared" si="10"/>
        <v>0</v>
      </c>
      <c r="I34" s="274">
        <f t="shared" si="0"/>
        <v>31</v>
      </c>
      <c r="J34" s="332" t="s">
        <v>46</v>
      </c>
      <c r="K34" s="418" t="s">
        <v>102</v>
      </c>
      <c r="L34" s="97" t="s">
        <v>8</v>
      </c>
      <c r="M34" s="157" t="s">
        <v>190</v>
      </c>
      <c r="N34" s="157" t="s">
        <v>190</v>
      </c>
      <c r="O34" s="97" t="s">
        <v>8</v>
      </c>
      <c r="P34" s="103" t="s">
        <v>8</v>
      </c>
      <c r="Q34" s="242" t="s">
        <v>3</v>
      </c>
      <c r="R34" s="242" t="s">
        <v>3</v>
      </c>
      <c r="S34" s="393" t="s">
        <v>3</v>
      </c>
      <c r="T34" s="393" t="s">
        <v>3</v>
      </c>
      <c r="U34" s="97" t="s">
        <v>102</v>
      </c>
      <c r="V34" s="157" t="s">
        <v>190</v>
      </c>
      <c r="W34" s="157" t="s">
        <v>190</v>
      </c>
      <c r="X34" s="157" t="s">
        <v>190</v>
      </c>
      <c r="Y34" s="157" t="s">
        <v>190</v>
      </c>
      <c r="Z34" s="157" t="s">
        <v>190</v>
      </c>
      <c r="AA34" s="97" t="s">
        <v>102</v>
      </c>
      <c r="AB34" s="393" t="s">
        <v>3</v>
      </c>
      <c r="AC34" s="393" t="s">
        <v>3</v>
      </c>
      <c r="AD34" s="393" t="s">
        <v>3</v>
      </c>
      <c r="AE34" s="393" t="s">
        <v>3</v>
      </c>
      <c r="AF34" s="103" t="s">
        <v>102</v>
      </c>
      <c r="AG34" s="393" t="s">
        <v>3</v>
      </c>
      <c r="AH34" s="393" t="s">
        <v>3</v>
      </c>
      <c r="AI34" s="103" t="s">
        <v>8</v>
      </c>
      <c r="AJ34" s="393" t="s">
        <v>3</v>
      </c>
      <c r="AK34" s="393" t="s">
        <v>3</v>
      </c>
      <c r="AL34" s="97" t="s">
        <v>102</v>
      </c>
      <c r="AM34" s="157" t="s">
        <v>190</v>
      </c>
      <c r="AN34" s="157" t="s">
        <v>190</v>
      </c>
      <c r="AO34" s="275" t="s">
        <v>8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73" t="s">
        <v>212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11</v>
      </c>
      <c r="C35" s="6">
        <f>COUNTIF(K35:AO35,3)+COUNTIF(K35:AO35,"晚")+COUNTIF(K35:AO35,"大夜")</f>
        <v>7</v>
      </c>
      <c r="D35" s="2">
        <f>COUNTIF(K35:AO35,"N")+COUNTIF(K35:AO35,"N8")</f>
        <v>0</v>
      </c>
      <c r="E35" s="1">
        <f>COUNTIF(K35:AO35,"S")</f>
        <v>3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58">
        <f t="shared" si="0"/>
        <v>31</v>
      </c>
      <c r="J35" s="326" t="s">
        <v>47</v>
      </c>
      <c r="K35" s="167" t="s">
        <v>94</v>
      </c>
      <c r="L35" s="64" t="s">
        <v>102</v>
      </c>
      <c r="M35" s="64" t="s">
        <v>8</v>
      </c>
      <c r="N35" s="104" t="s">
        <v>8</v>
      </c>
      <c r="O35" s="383" t="s">
        <v>2</v>
      </c>
      <c r="P35" s="383" t="s">
        <v>2</v>
      </c>
      <c r="Q35" s="104" t="s">
        <v>102</v>
      </c>
      <c r="R35" s="383" t="s">
        <v>2</v>
      </c>
      <c r="S35" s="383" t="s">
        <v>2</v>
      </c>
      <c r="T35" s="383" t="s">
        <v>2</v>
      </c>
      <c r="U35" s="383" t="s">
        <v>2</v>
      </c>
      <c r="V35" s="383" t="s">
        <v>2</v>
      </c>
      <c r="W35" s="383" t="s">
        <v>2</v>
      </c>
      <c r="X35" s="104" t="s">
        <v>8</v>
      </c>
      <c r="Y35" s="104" t="s">
        <v>102</v>
      </c>
      <c r="Z35" s="383" t="s">
        <v>3</v>
      </c>
      <c r="AA35" s="383" t="s">
        <v>3</v>
      </c>
      <c r="AB35" s="383" t="s">
        <v>3</v>
      </c>
      <c r="AC35" s="383" t="s">
        <v>3</v>
      </c>
      <c r="AD35" s="383" t="s">
        <v>3</v>
      </c>
      <c r="AE35" s="64" t="s">
        <v>102</v>
      </c>
      <c r="AF35" s="153" t="s">
        <v>94</v>
      </c>
      <c r="AG35" s="153" t="s">
        <v>94</v>
      </c>
      <c r="AH35" s="64" t="s">
        <v>8</v>
      </c>
      <c r="AI35" s="383" t="s">
        <v>3</v>
      </c>
      <c r="AJ35" s="383" t="s">
        <v>3</v>
      </c>
      <c r="AK35" s="383" t="s">
        <v>2</v>
      </c>
      <c r="AL35" s="383" t="s">
        <v>2</v>
      </c>
      <c r="AM35" s="383" t="s">
        <v>2</v>
      </c>
      <c r="AN35" s="64" t="s">
        <v>102</v>
      </c>
      <c r="AO35" s="246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74" t="s">
        <v>212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2</v>
      </c>
      <c r="B36" s="2">
        <f t="shared" si="4"/>
        <v>18</v>
      </c>
      <c r="C36" s="6">
        <f t="shared" si="5"/>
        <v>1</v>
      </c>
      <c r="D36" s="2">
        <f t="shared" si="6"/>
        <v>0</v>
      </c>
      <c r="E36" s="1">
        <f t="shared" si="7"/>
        <v>0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58">
        <f t="shared" si="0"/>
        <v>31</v>
      </c>
      <c r="J36" s="326" t="s">
        <v>18</v>
      </c>
      <c r="K36" s="395" t="s">
        <v>2</v>
      </c>
      <c r="L36" s="64" t="s">
        <v>102</v>
      </c>
      <c r="M36" s="383" t="s">
        <v>1</v>
      </c>
      <c r="N36" s="383" t="s">
        <v>2</v>
      </c>
      <c r="O36" s="104" t="s">
        <v>8</v>
      </c>
      <c r="P36" s="153" t="s">
        <v>102</v>
      </c>
      <c r="Q36" s="104" t="s">
        <v>8</v>
      </c>
      <c r="R36" s="383" t="s">
        <v>2</v>
      </c>
      <c r="S36" s="383" t="s">
        <v>2</v>
      </c>
      <c r="T36" s="64" t="s">
        <v>8</v>
      </c>
      <c r="U36" s="383" t="s">
        <v>3</v>
      </c>
      <c r="V36" s="383" t="s">
        <v>2</v>
      </c>
      <c r="W36" s="383" t="s">
        <v>2</v>
      </c>
      <c r="X36" s="383" t="s">
        <v>2</v>
      </c>
      <c r="Y36" s="104" t="s">
        <v>102</v>
      </c>
      <c r="Z36" s="383" t="s">
        <v>2</v>
      </c>
      <c r="AA36" s="383" t="s">
        <v>2</v>
      </c>
      <c r="AB36" s="383" t="s">
        <v>2</v>
      </c>
      <c r="AC36" s="104" t="s">
        <v>8</v>
      </c>
      <c r="AD36" s="383" t="s">
        <v>2</v>
      </c>
      <c r="AE36" s="383" t="s">
        <v>2</v>
      </c>
      <c r="AF36" s="383" t="s">
        <v>2</v>
      </c>
      <c r="AG36" s="64" t="s">
        <v>102</v>
      </c>
      <c r="AH36" s="64" t="s">
        <v>8</v>
      </c>
      <c r="AI36" s="383" t="s">
        <v>1</v>
      </c>
      <c r="AJ36" s="383" t="s">
        <v>2</v>
      </c>
      <c r="AK36" s="383" t="s">
        <v>2</v>
      </c>
      <c r="AL36" s="383" t="s">
        <v>2</v>
      </c>
      <c r="AM36" s="153" t="s">
        <v>102</v>
      </c>
      <c r="AN36" s="383" t="s">
        <v>2</v>
      </c>
      <c r="AO36" s="531" t="s">
        <v>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74" t="s">
        <v>211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15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58">
        <f t="shared" si="0"/>
        <v>31</v>
      </c>
      <c r="J37" s="336" t="s">
        <v>71</v>
      </c>
      <c r="K37" s="395" t="s">
        <v>3</v>
      </c>
      <c r="L37" s="383" t="s">
        <v>3</v>
      </c>
      <c r="M37" s="383" t="s">
        <v>3</v>
      </c>
      <c r="N37" s="104" t="s">
        <v>8</v>
      </c>
      <c r="O37" s="104" t="s">
        <v>102</v>
      </c>
      <c r="P37" s="104" t="s">
        <v>8</v>
      </c>
      <c r="Q37" s="104" t="s">
        <v>8</v>
      </c>
      <c r="R37" s="383" t="s">
        <v>2</v>
      </c>
      <c r="S37" s="152" t="s">
        <v>91</v>
      </c>
      <c r="T37" s="383" t="s">
        <v>2</v>
      </c>
      <c r="U37" s="383" t="s">
        <v>2</v>
      </c>
      <c r="V37" s="104" t="s">
        <v>102</v>
      </c>
      <c r="W37" s="104" t="s">
        <v>8</v>
      </c>
      <c r="X37" s="383" t="s">
        <v>2</v>
      </c>
      <c r="Y37" s="383" t="s">
        <v>2</v>
      </c>
      <c r="Z37" s="152" t="s">
        <v>91</v>
      </c>
      <c r="AA37" s="383" t="s">
        <v>2</v>
      </c>
      <c r="AB37" s="104" t="s">
        <v>102</v>
      </c>
      <c r="AC37" s="153" t="s">
        <v>94</v>
      </c>
      <c r="AD37" s="153" t="s">
        <v>94</v>
      </c>
      <c r="AE37" s="104" t="s">
        <v>102</v>
      </c>
      <c r="AF37" s="383" t="s">
        <v>3</v>
      </c>
      <c r="AG37" s="152" t="s">
        <v>91</v>
      </c>
      <c r="AH37" s="383" t="s">
        <v>2</v>
      </c>
      <c r="AI37" s="383" t="s">
        <v>2</v>
      </c>
      <c r="AJ37" s="383" t="s">
        <v>2</v>
      </c>
      <c r="AK37" s="104" t="s">
        <v>102</v>
      </c>
      <c r="AL37" s="153" t="s">
        <v>8</v>
      </c>
      <c r="AM37" s="383" t="s">
        <v>2</v>
      </c>
      <c r="AN37" s="383" t="s">
        <v>2</v>
      </c>
      <c r="AO37" s="531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74" t="s">
        <v>212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8</v>
      </c>
      <c r="B38" s="2">
        <f t="shared" si="4"/>
        <v>1</v>
      </c>
      <c r="C38" s="6">
        <f t="shared" si="5"/>
        <v>6</v>
      </c>
      <c r="D38" s="2">
        <f t="shared" si="6"/>
        <v>2</v>
      </c>
      <c r="E38" s="1">
        <f t="shared" si="7"/>
        <v>4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58">
        <f t="shared" si="0"/>
        <v>31</v>
      </c>
      <c r="J38" s="326" t="s">
        <v>19</v>
      </c>
      <c r="K38" s="112" t="s">
        <v>102</v>
      </c>
      <c r="L38" s="383" t="s">
        <v>3</v>
      </c>
      <c r="M38" s="383" t="s">
        <v>3</v>
      </c>
      <c r="N38" s="383" t="s">
        <v>2</v>
      </c>
      <c r="O38" s="104" t="s">
        <v>8</v>
      </c>
      <c r="P38" s="153" t="s">
        <v>102</v>
      </c>
      <c r="Q38" s="153" t="s">
        <v>94</v>
      </c>
      <c r="R38" s="153" t="s">
        <v>94</v>
      </c>
      <c r="S38" s="64" t="s">
        <v>102</v>
      </c>
      <c r="T38" s="153" t="s">
        <v>94</v>
      </c>
      <c r="U38" s="153" t="s">
        <v>94</v>
      </c>
      <c r="V38" s="64" t="s">
        <v>8</v>
      </c>
      <c r="W38" s="104" t="s">
        <v>8</v>
      </c>
      <c r="X38" s="383" t="s">
        <v>1</v>
      </c>
      <c r="Y38" s="104" t="s">
        <v>61</v>
      </c>
      <c r="Z38" s="383" t="s">
        <v>1</v>
      </c>
      <c r="AA38" s="383" t="s">
        <v>1</v>
      </c>
      <c r="AB38" s="383" t="s">
        <v>1</v>
      </c>
      <c r="AC38" s="104" t="s">
        <v>102</v>
      </c>
      <c r="AD38" s="104" t="s">
        <v>8</v>
      </c>
      <c r="AE38" s="104" t="s">
        <v>8</v>
      </c>
      <c r="AF38" s="383" t="s">
        <v>1</v>
      </c>
      <c r="AG38" s="383" t="s">
        <v>1</v>
      </c>
      <c r="AH38" s="383" t="s">
        <v>1</v>
      </c>
      <c r="AI38" s="383" t="s">
        <v>1</v>
      </c>
      <c r="AJ38" s="317" t="s">
        <v>61</v>
      </c>
      <c r="AK38" s="104" t="s">
        <v>102</v>
      </c>
      <c r="AL38" s="383" t="s">
        <v>3</v>
      </c>
      <c r="AM38" s="383" t="s">
        <v>3</v>
      </c>
      <c r="AN38" s="383" t="s">
        <v>3</v>
      </c>
      <c r="AO38" s="53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74" t="s">
        <v>211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10</v>
      </c>
      <c r="B39" s="2">
        <f t="shared" si="4"/>
        <v>4</v>
      </c>
      <c r="C39" s="6">
        <f t="shared" si="5"/>
        <v>5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58">
        <f t="shared" si="0"/>
        <v>31</v>
      </c>
      <c r="J39" s="326" t="s">
        <v>226</v>
      </c>
      <c r="K39" s="112" t="s">
        <v>102</v>
      </c>
      <c r="L39" s="383" t="s">
        <v>1</v>
      </c>
      <c r="M39" s="383" t="s">
        <v>1</v>
      </c>
      <c r="N39" s="383" t="s">
        <v>1</v>
      </c>
      <c r="O39" s="383" t="s">
        <v>1</v>
      </c>
      <c r="P39" s="153" t="s">
        <v>8</v>
      </c>
      <c r="Q39" s="383" t="s">
        <v>2</v>
      </c>
      <c r="R39" s="383" t="s">
        <v>2</v>
      </c>
      <c r="S39" s="64" t="s">
        <v>102</v>
      </c>
      <c r="T39" s="64" t="s">
        <v>8</v>
      </c>
      <c r="U39" s="383" t="s">
        <v>1</v>
      </c>
      <c r="V39" s="383" t="s">
        <v>2</v>
      </c>
      <c r="W39" s="104" t="s">
        <v>8</v>
      </c>
      <c r="X39" s="153" t="s">
        <v>102</v>
      </c>
      <c r="Y39" s="383" t="s">
        <v>3</v>
      </c>
      <c r="Z39" s="383" t="s">
        <v>3</v>
      </c>
      <c r="AA39" s="383" t="s">
        <v>3</v>
      </c>
      <c r="AB39" s="153" t="s">
        <v>190</v>
      </c>
      <c r="AC39" s="153" t="s">
        <v>190</v>
      </c>
      <c r="AD39" s="104" t="s">
        <v>8</v>
      </c>
      <c r="AE39" s="383" t="s">
        <v>3</v>
      </c>
      <c r="AF39" s="383" t="s">
        <v>3</v>
      </c>
      <c r="AG39" s="64" t="s">
        <v>102</v>
      </c>
      <c r="AH39" s="64" t="s">
        <v>8</v>
      </c>
      <c r="AI39" s="383" t="s">
        <v>1</v>
      </c>
      <c r="AJ39" s="383" t="s">
        <v>1</v>
      </c>
      <c r="AK39" s="383" t="s">
        <v>1</v>
      </c>
      <c r="AL39" s="383" t="s">
        <v>2</v>
      </c>
      <c r="AM39" s="153" t="s">
        <v>102</v>
      </c>
      <c r="AN39" s="383" t="s">
        <v>1</v>
      </c>
      <c r="AO39" s="531" t="s">
        <v>1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74" t="s">
        <v>211</v>
      </c>
    </row>
    <row r="40" spans="1:227" ht="25.2" customHeight="1">
      <c r="A40" s="5">
        <f t="shared" si="3"/>
        <v>9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9</v>
      </c>
      <c r="F40" s="1">
        <f t="shared" si="8"/>
        <v>5</v>
      </c>
      <c r="G40" s="1">
        <f t="shared" si="9"/>
        <v>5</v>
      </c>
      <c r="H40" s="1">
        <f t="shared" si="10"/>
        <v>0</v>
      </c>
      <c r="I40" s="58">
        <f t="shared" si="0"/>
        <v>31</v>
      </c>
      <c r="J40" s="326" t="s">
        <v>227</v>
      </c>
      <c r="K40" s="395" t="s">
        <v>1</v>
      </c>
      <c r="L40" s="64" t="s">
        <v>102</v>
      </c>
      <c r="M40" s="64" t="s">
        <v>8</v>
      </c>
      <c r="N40" s="383" t="s">
        <v>1</v>
      </c>
      <c r="O40" s="383" t="s">
        <v>1</v>
      </c>
      <c r="P40" s="153" t="s">
        <v>94</v>
      </c>
      <c r="Q40" s="153" t="s">
        <v>94</v>
      </c>
      <c r="R40" s="104" t="s">
        <v>102</v>
      </c>
      <c r="S40" s="383" t="s">
        <v>1</v>
      </c>
      <c r="T40" s="383" t="s">
        <v>1</v>
      </c>
      <c r="U40" s="383" t="s">
        <v>2</v>
      </c>
      <c r="V40" s="104" t="s">
        <v>8</v>
      </c>
      <c r="W40" s="64" t="s">
        <v>102</v>
      </c>
      <c r="X40" s="153" t="s">
        <v>190</v>
      </c>
      <c r="Y40" s="153" t="s">
        <v>190</v>
      </c>
      <c r="Z40" s="153" t="s">
        <v>190</v>
      </c>
      <c r="AA40" s="64" t="s">
        <v>8</v>
      </c>
      <c r="AB40" s="153" t="s">
        <v>190</v>
      </c>
      <c r="AC40" s="153" t="s">
        <v>190</v>
      </c>
      <c r="AD40" s="153" t="s">
        <v>190</v>
      </c>
      <c r="AE40" s="153" t="s">
        <v>190</v>
      </c>
      <c r="AF40" s="153" t="s">
        <v>102</v>
      </c>
      <c r="AG40" s="383" t="s">
        <v>1</v>
      </c>
      <c r="AH40" s="383" t="s">
        <v>1</v>
      </c>
      <c r="AI40" s="383" t="s">
        <v>2</v>
      </c>
      <c r="AJ40" s="383" t="s">
        <v>2</v>
      </c>
      <c r="AK40" s="104" t="s">
        <v>8</v>
      </c>
      <c r="AL40" s="383" t="s">
        <v>1</v>
      </c>
      <c r="AM40" s="383" t="s">
        <v>1</v>
      </c>
      <c r="AN40" s="64" t="s">
        <v>102</v>
      </c>
      <c r="AO40" s="246" t="s">
        <v>8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212</v>
      </c>
    </row>
    <row r="41" spans="1:227" ht="25.5" customHeight="1" thickBot="1">
      <c r="A41" s="24">
        <f t="shared" si="3"/>
        <v>8</v>
      </c>
      <c r="B41" s="32">
        <f t="shared" si="4"/>
        <v>5</v>
      </c>
      <c r="C41" s="33">
        <f t="shared" si="5"/>
        <v>7</v>
      </c>
      <c r="D41" s="32">
        <f t="shared" si="6"/>
        <v>1</v>
      </c>
      <c r="E41" s="34">
        <f t="shared" si="7"/>
        <v>0</v>
      </c>
      <c r="F41" s="34">
        <f t="shared" si="8"/>
        <v>5</v>
      </c>
      <c r="G41" s="34">
        <f t="shared" si="9"/>
        <v>5</v>
      </c>
      <c r="H41" s="34">
        <f t="shared" si="10"/>
        <v>0</v>
      </c>
      <c r="I41" s="59">
        <f t="shared" si="0"/>
        <v>31</v>
      </c>
      <c r="J41" s="538" t="s">
        <v>133</v>
      </c>
      <c r="K41" s="524" t="s">
        <v>2</v>
      </c>
      <c r="L41" s="98" t="s">
        <v>102</v>
      </c>
      <c r="M41" s="396" t="s">
        <v>1</v>
      </c>
      <c r="N41" s="396" t="s">
        <v>1</v>
      </c>
      <c r="O41" s="396" t="s">
        <v>1</v>
      </c>
      <c r="P41" s="164" t="s">
        <v>8</v>
      </c>
      <c r="Q41" s="98" t="s">
        <v>102</v>
      </c>
      <c r="R41" s="521" t="s">
        <v>8</v>
      </c>
      <c r="S41" s="396" t="s">
        <v>3</v>
      </c>
      <c r="T41" s="396" t="s">
        <v>3</v>
      </c>
      <c r="U41" s="396" t="s">
        <v>3</v>
      </c>
      <c r="V41" s="114" t="s">
        <v>8</v>
      </c>
      <c r="W41" s="396" t="s">
        <v>1</v>
      </c>
      <c r="X41" s="396" t="s">
        <v>1</v>
      </c>
      <c r="Y41" s="253" t="s">
        <v>1</v>
      </c>
      <c r="Z41" s="98" t="s">
        <v>102</v>
      </c>
      <c r="AA41" s="98" t="s">
        <v>8</v>
      </c>
      <c r="AB41" s="396" t="s">
        <v>2</v>
      </c>
      <c r="AC41" s="396" t="s">
        <v>2</v>
      </c>
      <c r="AD41" s="396" t="s">
        <v>2</v>
      </c>
      <c r="AE41" s="396" t="s">
        <v>2</v>
      </c>
      <c r="AF41" s="114" t="s">
        <v>102</v>
      </c>
      <c r="AG41" s="396" t="s">
        <v>3</v>
      </c>
      <c r="AH41" s="396" t="s">
        <v>3</v>
      </c>
      <c r="AI41" s="114" t="s">
        <v>8</v>
      </c>
      <c r="AJ41" s="321" t="s">
        <v>61</v>
      </c>
      <c r="AK41" s="396" t="s">
        <v>1</v>
      </c>
      <c r="AL41" s="396" t="s">
        <v>1</v>
      </c>
      <c r="AM41" s="114" t="s">
        <v>102</v>
      </c>
      <c r="AN41" s="396" t="s">
        <v>3</v>
      </c>
      <c r="AO41" s="533" t="s">
        <v>3</v>
      </c>
      <c r="AP41" s="192">
        <v>0</v>
      </c>
      <c r="AQ41" s="52">
        <f t="shared" si="1"/>
        <v>0</v>
      </c>
      <c r="AR41" s="52">
        <v>0</v>
      </c>
      <c r="AS41" s="70">
        <f t="shared" si="11"/>
        <v>0</v>
      </c>
      <c r="AT41" s="75" t="s">
        <v>211</v>
      </c>
    </row>
    <row r="42" spans="1:227" s="11" customFormat="1" ht="24.75" customHeight="1">
      <c r="A42" s="28">
        <f>COUNTIF(K42:AO42,1)+COUNTIF(K42:AO42,"早")+COUNTIF(K42:AO42,"M1")+COUNTIF(K42:AO42,"T早")+COUNTIF(K42:AO42,"日")</f>
        <v>10</v>
      </c>
      <c r="B42" s="29">
        <f>COUNTIF(K42:AO42,2)+COUNTIF(K42:AO42,"中")+COUNTIF(K42:AO42,"M2")+COUNTIF(K42:AO42,"T中")+COUNTIF(K42:AO42,"小夜")</f>
        <v>0</v>
      </c>
      <c r="C42" s="30">
        <f>COUNTIF(K42:AO42,3)+COUNTIF(K42:AO42,"晚")+COUNTIF(K42:AO42,"大夜")</f>
        <v>10</v>
      </c>
      <c r="D42" s="29">
        <f>COUNTIF(K42:AO42,"N")+COUNTIF(K42:AO42,"N8")</f>
        <v>1</v>
      </c>
      <c r="E42" s="31">
        <f>COUNTIF(K42:AO42,"S")</f>
        <v>0</v>
      </c>
      <c r="F42" s="31">
        <f>COUNTIF(K42:AO42,"X")</f>
        <v>5</v>
      </c>
      <c r="G42" s="31">
        <f>COUNTIF(K42:AO42,"Y")</f>
        <v>5</v>
      </c>
      <c r="H42" s="31">
        <f>COUNTIF(K42:AO42,"Z")</f>
        <v>0</v>
      </c>
      <c r="I42" s="57">
        <f>SUM(A42:H42)</f>
        <v>31</v>
      </c>
      <c r="J42" s="398" t="s">
        <v>228</v>
      </c>
      <c r="K42" s="526" t="s">
        <v>112</v>
      </c>
      <c r="L42" s="409" t="s">
        <v>102</v>
      </c>
      <c r="M42" s="409" t="s">
        <v>8</v>
      </c>
      <c r="N42" s="527" t="s">
        <v>112</v>
      </c>
      <c r="O42" s="527" t="s">
        <v>112</v>
      </c>
      <c r="P42" s="116" t="s">
        <v>8</v>
      </c>
      <c r="Q42" s="527" t="s">
        <v>111</v>
      </c>
      <c r="R42" s="527" t="s">
        <v>111</v>
      </c>
      <c r="S42" s="527" t="s">
        <v>111</v>
      </c>
      <c r="T42" s="527" t="s">
        <v>111</v>
      </c>
      <c r="U42" s="527" t="s">
        <v>111</v>
      </c>
      <c r="V42" s="527" t="s">
        <v>111</v>
      </c>
      <c r="W42" s="116" t="s">
        <v>102</v>
      </c>
      <c r="X42" s="527" t="s">
        <v>112</v>
      </c>
      <c r="Y42" s="527" t="s">
        <v>112</v>
      </c>
      <c r="Z42" s="409" t="s">
        <v>102</v>
      </c>
      <c r="AA42" s="409" t="s">
        <v>8</v>
      </c>
      <c r="AB42" s="527" t="s">
        <v>111</v>
      </c>
      <c r="AC42" s="527" t="s">
        <v>111</v>
      </c>
      <c r="AD42" s="527" t="s">
        <v>111</v>
      </c>
      <c r="AE42" s="527" t="s">
        <v>111</v>
      </c>
      <c r="AF42" s="116" t="s">
        <v>102</v>
      </c>
      <c r="AG42" s="527" t="s">
        <v>112</v>
      </c>
      <c r="AH42" s="527" t="s">
        <v>112</v>
      </c>
      <c r="AI42" s="116" t="s">
        <v>8</v>
      </c>
      <c r="AJ42" s="528" t="s">
        <v>61</v>
      </c>
      <c r="AK42" s="527" t="s">
        <v>112</v>
      </c>
      <c r="AL42" s="527" t="s">
        <v>112</v>
      </c>
      <c r="AM42" s="527" t="s">
        <v>112</v>
      </c>
      <c r="AN42" s="409" t="s">
        <v>102</v>
      </c>
      <c r="AO42" s="539" t="s">
        <v>8</v>
      </c>
      <c r="AP42" s="280">
        <v>0</v>
      </c>
      <c r="AQ42" s="51">
        <f t="shared" si="1"/>
        <v>0</v>
      </c>
      <c r="AR42" s="51">
        <v>0</v>
      </c>
      <c r="AS42" s="68">
        <f t="shared" si="11"/>
        <v>0</v>
      </c>
      <c r="AT42" s="73" t="s">
        <v>212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ref="A43:A46" si="24">COUNTIF(K43:AO43,1)+COUNTIF(K43:AO43,"早")+COUNTIF(K43:AO43,"M1")+COUNTIF(K43:AO43,"T早")+COUNTIF(K43:AO43,"日")</f>
        <v>3</v>
      </c>
      <c r="B43" s="2">
        <f t="shared" ref="B43:B46" si="25">COUNTIF(K43:AO43,2)+COUNTIF(K43:AO43,"中")+COUNTIF(K43:AO43,"M2")+COUNTIF(K43:AO43,"T中")+COUNTIF(K43:AO43,"小夜")</f>
        <v>14</v>
      </c>
      <c r="C43" s="6">
        <f t="shared" ref="C43:C46" si="26">COUNTIF(K43:AO43,3)+COUNTIF(K43:AO43,"晚")+COUNTIF(K43:AO43,"大夜")</f>
        <v>0</v>
      </c>
      <c r="D43" s="2">
        <f t="shared" ref="D43:D46" si="27">COUNTIF(K43:AO43,"N")+COUNTIF(K43:AO43,"N8")</f>
        <v>4</v>
      </c>
      <c r="E43" s="1">
        <f t="shared" ref="E43:E46" si="28">COUNTIF(K43:AO43,"S")</f>
        <v>0</v>
      </c>
      <c r="F43" s="1">
        <f t="shared" ref="F43:F46" si="29">COUNTIF(K43:AO43,"X")</f>
        <v>5</v>
      </c>
      <c r="G43" s="1">
        <f t="shared" ref="G43:G46" si="30">COUNTIF(K43:AO43,"Y")</f>
        <v>5</v>
      </c>
      <c r="H43" s="1">
        <f t="shared" ref="H43:H46" si="31">COUNTIF(K43:AO43,"Z")</f>
        <v>0</v>
      </c>
      <c r="I43" s="58">
        <f t="shared" ref="I43:I47" si="32">SUM(A43:H43)</f>
        <v>31</v>
      </c>
      <c r="J43" s="399" t="s">
        <v>106</v>
      </c>
      <c r="K43" s="395" t="s">
        <v>113</v>
      </c>
      <c r="L43" s="64" t="s">
        <v>102</v>
      </c>
      <c r="M43" s="64" t="s">
        <v>8</v>
      </c>
      <c r="N43" s="153" t="s">
        <v>8</v>
      </c>
      <c r="O43" s="1" t="s">
        <v>158</v>
      </c>
      <c r="P43" s="104" t="s">
        <v>174</v>
      </c>
      <c r="Q43" s="104" t="s">
        <v>174</v>
      </c>
      <c r="R43" s="104" t="s">
        <v>174</v>
      </c>
      <c r="S43" s="104" t="s">
        <v>174</v>
      </c>
      <c r="T43" s="104" t="s">
        <v>174</v>
      </c>
      <c r="U43" s="104" t="s">
        <v>102</v>
      </c>
      <c r="V43" s="383" t="s">
        <v>112</v>
      </c>
      <c r="W43" s="383" t="s">
        <v>112</v>
      </c>
      <c r="X43" s="383" t="s">
        <v>113</v>
      </c>
      <c r="Y43" s="383" t="s">
        <v>113</v>
      </c>
      <c r="Z43" s="383" t="s">
        <v>113</v>
      </c>
      <c r="AA43" s="383" t="s">
        <v>113</v>
      </c>
      <c r="AB43" s="104" t="s">
        <v>102</v>
      </c>
      <c r="AC43" s="1" t="s">
        <v>158</v>
      </c>
      <c r="AD43" s="238" t="s">
        <v>158</v>
      </c>
      <c r="AE43" s="1" t="s">
        <v>158</v>
      </c>
      <c r="AF43" s="383" t="s">
        <v>112</v>
      </c>
      <c r="AG43" s="64" t="s">
        <v>102</v>
      </c>
      <c r="AH43" s="64" t="s">
        <v>8</v>
      </c>
      <c r="AI43" s="383" t="s">
        <v>113</v>
      </c>
      <c r="AJ43" s="383" t="s">
        <v>113</v>
      </c>
      <c r="AK43" s="383" t="s">
        <v>113</v>
      </c>
      <c r="AL43" s="383" t="s">
        <v>113</v>
      </c>
      <c r="AM43" s="153" t="s">
        <v>8</v>
      </c>
      <c r="AN43" s="64" t="s">
        <v>102</v>
      </c>
      <c r="AO43" s="246" t="s">
        <v>8</v>
      </c>
      <c r="AP43" s="141">
        <v>0</v>
      </c>
      <c r="AQ43" s="50">
        <f t="shared" si="1"/>
        <v>0</v>
      </c>
      <c r="AR43" s="50">
        <v>0</v>
      </c>
      <c r="AS43" s="69">
        <f t="shared" si="11"/>
        <v>0</v>
      </c>
      <c r="AT43" s="74" t="s">
        <v>212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24"/>
        <v>4</v>
      </c>
      <c r="B44" s="2">
        <f t="shared" si="25"/>
        <v>5</v>
      </c>
      <c r="C44" s="6">
        <f t="shared" si="26"/>
        <v>8</v>
      </c>
      <c r="D44" s="2">
        <f t="shared" si="27"/>
        <v>2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400" t="s">
        <v>107</v>
      </c>
      <c r="K44" s="395" t="s">
        <v>2</v>
      </c>
      <c r="L44" s="383" t="s">
        <v>113</v>
      </c>
      <c r="M44" s="383" t="s">
        <v>113</v>
      </c>
      <c r="N44" s="104" t="s">
        <v>102</v>
      </c>
      <c r="O44" s="383" t="s">
        <v>1</v>
      </c>
      <c r="P44" s="383" t="s">
        <v>1</v>
      </c>
      <c r="Q44" s="383" t="s">
        <v>1</v>
      </c>
      <c r="R44" s="383" t="s">
        <v>1</v>
      </c>
      <c r="S44" s="64" t="s">
        <v>102</v>
      </c>
      <c r="T44" s="64" t="s">
        <v>8</v>
      </c>
      <c r="U44" s="383" t="s">
        <v>3</v>
      </c>
      <c r="V44" s="108" t="s">
        <v>3</v>
      </c>
      <c r="W44" s="108" t="s">
        <v>3</v>
      </c>
      <c r="X44" s="108" t="s">
        <v>3</v>
      </c>
      <c r="Y44" s="153" t="s">
        <v>94</v>
      </c>
      <c r="Z44" s="64" t="s">
        <v>102</v>
      </c>
      <c r="AA44" s="64" t="s">
        <v>8</v>
      </c>
      <c r="AB44" s="383" t="s">
        <v>113</v>
      </c>
      <c r="AC44" s="383" t="s">
        <v>2</v>
      </c>
      <c r="AD44" s="104" t="s">
        <v>8</v>
      </c>
      <c r="AE44" s="104" t="s">
        <v>102</v>
      </c>
      <c r="AF44" s="383" t="s">
        <v>111</v>
      </c>
      <c r="AG44" s="383" t="s">
        <v>111</v>
      </c>
      <c r="AH44" s="383" t="s">
        <v>111</v>
      </c>
      <c r="AI44" s="383" t="s">
        <v>111</v>
      </c>
      <c r="AJ44" s="104" t="s">
        <v>8</v>
      </c>
      <c r="AK44" s="1" t="s">
        <v>158</v>
      </c>
      <c r="AL44" s="1" t="s">
        <v>158</v>
      </c>
      <c r="AM44" s="153" t="s">
        <v>94</v>
      </c>
      <c r="AN44" s="64" t="s">
        <v>102</v>
      </c>
      <c r="AO44" s="246" t="s">
        <v>8</v>
      </c>
      <c r="AP44" s="141">
        <v>0</v>
      </c>
      <c r="AQ44" s="50">
        <f t="shared" si="1"/>
        <v>0</v>
      </c>
      <c r="AR44" s="50">
        <v>0</v>
      </c>
      <c r="AS44" s="69">
        <f t="shared" si="11"/>
        <v>0</v>
      </c>
      <c r="AT44" s="74" t="s">
        <v>212</v>
      </c>
    </row>
    <row r="45" spans="1:227" s="11" customFormat="1" ht="25.5" customHeight="1">
      <c r="A45" s="5">
        <f t="shared" si="24"/>
        <v>6</v>
      </c>
      <c r="B45" s="2">
        <f t="shared" si="25"/>
        <v>8</v>
      </c>
      <c r="C45" s="6">
        <f t="shared" si="26"/>
        <v>0</v>
      </c>
      <c r="D45" s="2">
        <f t="shared" si="27"/>
        <v>3</v>
      </c>
      <c r="E45" s="1">
        <f t="shared" si="28"/>
        <v>4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400" t="s">
        <v>108</v>
      </c>
      <c r="K45" s="141" t="s">
        <v>158</v>
      </c>
      <c r="L45" s="383" t="s">
        <v>112</v>
      </c>
      <c r="M45" s="383" t="s">
        <v>112</v>
      </c>
      <c r="N45" s="383" t="s">
        <v>113</v>
      </c>
      <c r="O45" s="383" t="s">
        <v>113</v>
      </c>
      <c r="P45" s="104" t="s">
        <v>102</v>
      </c>
      <c r="Q45" s="64" t="s">
        <v>102</v>
      </c>
      <c r="R45" s="153" t="s">
        <v>94</v>
      </c>
      <c r="S45" s="153" t="s">
        <v>94</v>
      </c>
      <c r="T45" s="153" t="s">
        <v>94</v>
      </c>
      <c r="U45" s="64" t="s">
        <v>8</v>
      </c>
      <c r="V45" s="104" t="s">
        <v>8</v>
      </c>
      <c r="W45" s="104" t="s">
        <v>102</v>
      </c>
      <c r="X45" s="1" t="s">
        <v>158</v>
      </c>
      <c r="Y45" s="1" t="s">
        <v>158</v>
      </c>
      <c r="Z45" s="383" t="s">
        <v>112</v>
      </c>
      <c r="AA45" s="383" t="s">
        <v>112</v>
      </c>
      <c r="AB45" s="153" t="s">
        <v>8</v>
      </c>
      <c r="AC45" s="383" t="s">
        <v>113</v>
      </c>
      <c r="AD45" s="383" t="s">
        <v>113</v>
      </c>
      <c r="AE45" s="383" t="s">
        <v>113</v>
      </c>
      <c r="AF45" s="64" t="s">
        <v>102</v>
      </c>
      <c r="AG45" s="153" t="s">
        <v>94</v>
      </c>
      <c r="AH45" s="64" t="s">
        <v>8</v>
      </c>
      <c r="AI45" s="383" t="s">
        <v>112</v>
      </c>
      <c r="AJ45" s="383" t="s">
        <v>112</v>
      </c>
      <c r="AK45" s="1" t="s">
        <v>8</v>
      </c>
      <c r="AL45" s="104" t="s">
        <v>102</v>
      </c>
      <c r="AM45" s="383" t="s">
        <v>113</v>
      </c>
      <c r="AN45" s="383" t="s">
        <v>113</v>
      </c>
      <c r="AO45" s="531" t="s">
        <v>113</v>
      </c>
      <c r="AP45" s="141">
        <v>0</v>
      </c>
      <c r="AQ45" s="50">
        <f t="shared" si="1"/>
        <v>0</v>
      </c>
      <c r="AR45" s="50">
        <v>0</v>
      </c>
      <c r="AS45" s="69">
        <f t="shared" si="11"/>
        <v>0</v>
      </c>
      <c r="AT45" s="74" t="s">
        <v>211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2" customHeight="1">
      <c r="A46" s="5">
        <f t="shared" si="24"/>
        <v>3</v>
      </c>
      <c r="B46" s="2">
        <f t="shared" si="25"/>
        <v>4</v>
      </c>
      <c r="C46" s="6">
        <f t="shared" si="26"/>
        <v>11</v>
      </c>
      <c r="D46" s="2">
        <f t="shared" si="27"/>
        <v>3</v>
      </c>
      <c r="E46" s="1">
        <f t="shared" si="28"/>
        <v>0</v>
      </c>
      <c r="F46" s="1">
        <f t="shared" si="29"/>
        <v>5</v>
      </c>
      <c r="G46" s="1">
        <f t="shared" si="30"/>
        <v>5</v>
      </c>
      <c r="H46" s="1">
        <f t="shared" si="31"/>
        <v>0</v>
      </c>
      <c r="I46" s="58">
        <f t="shared" si="32"/>
        <v>31</v>
      </c>
      <c r="J46" s="400" t="s">
        <v>109</v>
      </c>
      <c r="K46" s="167" t="s">
        <v>102</v>
      </c>
      <c r="L46" s="383" t="s">
        <v>111</v>
      </c>
      <c r="M46" s="383" t="s">
        <v>111</v>
      </c>
      <c r="N46" s="383" t="s">
        <v>111</v>
      </c>
      <c r="O46" s="383" t="s">
        <v>111</v>
      </c>
      <c r="P46" s="383" t="s">
        <v>111</v>
      </c>
      <c r="Q46" s="104" t="s">
        <v>102</v>
      </c>
      <c r="R46" s="104" t="s">
        <v>8</v>
      </c>
      <c r="S46" s="64" t="s">
        <v>102</v>
      </c>
      <c r="T46" s="64" t="s">
        <v>8</v>
      </c>
      <c r="U46" s="383" t="s">
        <v>113</v>
      </c>
      <c r="V46" s="383" t="s">
        <v>113</v>
      </c>
      <c r="W46" s="383" t="s">
        <v>113</v>
      </c>
      <c r="X46" s="104" t="s">
        <v>8</v>
      </c>
      <c r="Y46" s="383" t="s">
        <v>111</v>
      </c>
      <c r="Z46" s="383" t="s">
        <v>111</v>
      </c>
      <c r="AA46" s="383" t="s">
        <v>111</v>
      </c>
      <c r="AB46" s="104" t="s">
        <v>102</v>
      </c>
      <c r="AC46" s="383" t="s">
        <v>112</v>
      </c>
      <c r="AD46" s="383" t="s">
        <v>112</v>
      </c>
      <c r="AE46" s="383" t="s">
        <v>112</v>
      </c>
      <c r="AF46" s="383" t="s">
        <v>113</v>
      </c>
      <c r="AG46" s="64" t="s">
        <v>102</v>
      </c>
      <c r="AH46" s="64" t="s">
        <v>8</v>
      </c>
      <c r="AI46" s="1" t="s">
        <v>158</v>
      </c>
      <c r="AJ46" s="1" t="s">
        <v>158</v>
      </c>
      <c r="AK46" s="1" t="s">
        <v>158</v>
      </c>
      <c r="AL46" s="104" t="s">
        <v>8</v>
      </c>
      <c r="AM46" s="383" t="s">
        <v>111</v>
      </c>
      <c r="AN46" s="383" t="s">
        <v>111</v>
      </c>
      <c r="AO46" s="531" t="s">
        <v>111</v>
      </c>
      <c r="AP46" s="141">
        <v>0</v>
      </c>
      <c r="AQ46" s="50">
        <f t="shared" si="1"/>
        <v>0</v>
      </c>
      <c r="AR46" s="50">
        <v>0</v>
      </c>
      <c r="AS46" s="69">
        <f t="shared" si="11"/>
        <v>0</v>
      </c>
      <c r="AT46" s="74" t="s">
        <v>211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>COUNTIF(L47:AO47,1)+COUNTIF(L47:AO47,"早")+COUNTIF(L47:AO47,"M1")+COUNTIF(L47:AO47,"T早")+COUNTIF(L47:AO47,"日")</f>
        <v>9</v>
      </c>
      <c r="B47" s="32">
        <f>COUNTIF(L47:AO47,2)+COUNTIF(L47:AO47,"中")+COUNTIF(L47:AO47,"M2")+COUNTIF(L47:AO47,"T中")+COUNTIF(L47:AO47,"小夜")</f>
        <v>2</v>
      </c>
      <c r="C47" s="33">
        <f>COUNTIF(L47:AO47,3)+COUNTIF(L47:AO47,"晚")+COUNTIF(L47:AO47,"大夜")</f>
        <v>5</v>
      </c>
      <c r="D47" s="32">
        <f>COUNTIF(L47:AO47,"N")+COUNTIF(L47:AO47,"N8")</f>
        <v>1</v>
      </c>
      <c r="E47" s="34">
        <f>COUNTIF(L47:AO47,"S")</f>
        <v>3</v>
      </c>
      <c r="F47" s="34">
        <f>COUNTIF(L47:AO47,"X")</f>
        <v>5</v>
      </c>
      <c r="G47" s="34">
        <f>COUNTIF(L47:AO47,"Y")</f>
        <v>5</v>
      </c>
      <c r="H47" s="34">
        <f>COUNTIF(L47:AO47,"Z")</f>
        <v>0</v>
      </c>
      <c r="I47" s="59">
        <f t="shared" si="32"/>
        <v>30</v>
      </c>
      <c r="J47" s="401" t="s">
        <v>110</v>
      </c>
      <c r="K47" s="524" t="s">
        <v>111</v>
      </c>
      <c r="L47" s="98" t="s">
        <v>102</v>
      </c>
      <c r="M47" s="153" t="s">
        <v>94</v>
      </c>
      <c r="N47" s="153" t="s">
        <v>94</v>
      </c>
      <c r="O47" s="98" t="s">
        <v>8</v>
      </c>
      <c r="P47" s="396" t="s">
        <v>112</v>
      </c>
      <c r="Q47" s="396" t="s">
        <v>112</v>
      </c>
      <c r="R47" s="396" t="s">
        <v>112</v>
      </c>
      <c r="S47" s="396" t="s">
        <v>112</v>
      </c>
      <c r="T47" s="396" t="s">
        <v>112</v>
      </c>
      <c r="U47" s="396" t="s">
        <v>112</v>
      </c>
      <c r="V47" s="34" t="s">
        <v>102</v>
      </c>
      <c r="W47" s="383" t="s">
        <v>111</v>
      </c>
      <c r="X47" s="383" t="s">
        <v>111</v>
      </c>
      <c r="Y47" s="34" t="s">
        <v>8</v>
      </c>
      <c r="Z47" s="98" t="s">
        <v>102</v>
      </c>
      <c r="AA47" s="98" t="s">
        <v>8</v>
      </c>
      <c r="AB47" s="396" t="s">
        <v>112</v>
      </c>
      <c r="AC47" s="34" t="s">
        <v>158</v>
      </c>
      <c r="AD47" s="164" t="s">
        <v>94</v>
      </c>
      <c r="AE47" s="114" t="s">
        <v>8</v>
      </c>
      <c r="AF47" s="114" t="s">
        <v>102</v>
      </c>
      <c r="AG47" s="396" t="s">
        <v>113</v>
      </c>
      <c r="AH47" s="396" t="s">
        <v>113</v>
      </c>
      <c r="AI47" s="114" t="s">
        <v>8</v>
      </c>
      <c r="AJ47" s="396" t="s">
        <v>111</v>
      </c>
      <c r="AK47" s="396" t="s">
        <v>111</v>
      </c>
      <c r="AL47" s="396" t="s">
        <v>111</v>
      </c>
      <c r="AM47" s="114" t="s">
        <v>102</v>
      </c>
      <c r="AN47" s="396" t="s">
        <v>112</v>
      </c>
      <c r="AO47" s="533" t="s">
        <v>112</v>
      </c>
      <c r="AP47" s="192">
        <v>0</v>
      </c>
      <c r="AQ47" s="52">
        <f t="shared" si="1"/>
        <v>0</v>
      </c>
      <c r="AR47" s="52">
        <v>0</v>
      </c>
      <c r="AS47" s="70">
        <f t="shared" si="11"/>
        <v>0</v>
      </c>
      <c r="AT47" s="75" t="s">
        <v>211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4</v>
      </c>
      <c r="L48" s="285" cm="1">
        <f t="array" ref="L48">SUMPRODUCT(COUNTIF(L4:L47,{"1";"M1"}))</f>
        <v>3</v>
      </c>
      <c r="M48" s="285" cm="1">
        <f t="array" ref="M48">SUMPRODUCT(COUNTIF(M4:M47,{"1";"M1"}))</f>
        <v>3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3</v>
      </c>
      <c r="T48" s="285" cm="1">
        <f t="array" ref="T48">SUMPRODUCT(COUNTIF(T4:T47,{"1";"M1"}))</f>
        <v>3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3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3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3</v>
      </c>
      <c r="AH48" s="285" cm="1">
        <f t="array" ref="AH48">SUMPRODUCT(COUNTIF(AH4:AH47,{"1";"M1"}))</f>
        <v>3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4</v>
      </c>
      <c r="L49" s="174" cm="1">
        <f t="array" ref="L49">SUMPRODUCT(COUNTIF(L4:L47,{"2";"M2"}))</f>
        <v>3</v>
      </c>
      <c r="M49" s="174" cm="1">
        <f t="array" ref="M49">SUMPRODUCT(COUNTIF(M4:M47,{"2";"M2"}))</f>
        <v>3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3</v>
      </c>
      <c r="T49" s="174" cm="1">
        <f t="array" ref="T49">SUMPRODUCT(COUNTIF(T4:T47,{"2";"M2"}))</f>
        <v>3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3</v>
      </c>
      <c r="AA49" s="174" cm="1">
        <f t="array" ref="AA49">SUMPRODUCT(COUNTIF(AA4:AA47,{"2";"M2"}))</f>
        <v>3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3</v>
      </c>
      <c r="AH49" s="174" cm="1">
        <f t="array" ref="AH49">SUMPRODUCT(COUNTIF(AH4:AH47,{"2";"M2"}))</f>
        <v>3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C50" si="33">COUNTIF(K4:K47,3)</f>
        <v>3</v>
      </c>
      <c r="L50" s="175">
        <f t="shared" si="33"/>
        <v>2</v>
      </c>
      <c r="M50" s="175">
        <f t="shared" si="33"/>
        <v>2</v>
      </c>
      <c r="N50" s="175">
        <f t="shared" si="33"/>
        <v>3</v>
      </c>
      <c r="O50" s="175">
        <f t="shared" si="33"/>
        <v>3</v>
      </c>
      <c r="P50" s="175">
        <f t="shared" si="33"/>
        <v>3</v>
      </c>
      <c r="Q50" s="175">
        <f t="shared" si="33"/>
        <v>3</v>
      </c>
      <c r="R50" s="175">
        <f t="shared" si="33"/>
        <v>3</v>
      </c>
      <c r="S50" s="175">
        <f t="shared" si="33"/>
        <v>2</v>
      </c>
      <c r="T50" s="175">
        <f t="shared" si="33"/>
        <v>2</v>
      </c>
      <c r="U50" s="175">
        <f t="shared" si="33"/>
        <v>3</v>
      </c>
      <c r="V50" s="175">
        <f t="shared" si="33"/>
        <v>3</v>
      </c>
      <c r="W50" s="175">
        <f t="shared" si="33"/>
        <v>3</v>
      </c>
      <c r="X50" s="175">
        <f t="shared" si="33"/>
        <v>3</v>
      </c>
      <c r="Y50" s="175">
        <f t="shared" si="33"/>
        <v>3</v>
      </c>
      <c r="Z50" s="175">
        <f t="shared" si="33"/>
        <v>2</v>
      </c>
      <c r="AA50" s="175">
        <f t="shared" si="33"/>
        <v>2</v>
      </c>
      <c r="AB50" s="175">
        <f t="shared" si="33"/>
        <v>3</v>
      </c>
      <c r="AC50" s="175">
        <f t="shared" si="33"/>
        <v>3</v>
      </c>
      <c r="AD50" s="175">
        <f t="shared" ref="AD50:AO50" si="34">COUNTIF(AD4:AD47,3)</f>
        <v>3</v>
      </c>
      <c r="AE50" s="175">
        <f t="shared" si="34"/>
        <v>3</v>
      </c>
      <c r="AF50" s="175">
        <f t="shared" si="34"/>
        <v>3</v>
      </c>
      <c r="AG50" s="175">
        <f t="shared" si="34"/>
        <v>2</v>
      </c>
      <c r="AH50" s="175">
        <f t="shared" si="34"/>
        <v>2</v>
      </c>
      <c r="AI50" s="175">
        <f t="shared" si="34"/>
        <v>3</v>
      </c>
      <c r="AJ50" s="175">
        <f t="shared" si="34"/>
        <v>3</v>
      </c>
      <c r="AK50" s="175">
        <f t="shared" si="34"/>
        <v>3</v>
      </c>
      <c r="AL50" s="175">
        <f t="shared" si="34"/>
        <v>3</v>
      </c>
      <c r="AM50" s="175">
        <f t="shared" si="34"/>
        <v>3</v>
      </c>
      <c r="AN50" s="175">
        <f t="shared" si="34"/>
        <v>2</v>
      </c>
      <c r="AO50" s="175">
        <f t="shared" si="34"/>
        <v>2</v>
      </c>
      <c r="AQ50" s="4" t="s">
        <v>194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6</v>
      </c>
      <c r="L51" s="173" cm="1">
        <f t="array" ref="L51">SUMPRODUCT(COUNTIF(L4:L47,{"早";"T早"}))</f>
        <v>3</v>
      </c>
      <c r="M51" s="173" cm="1">
        <f t="array" ref="M51">SUMPRODUCT(COUNTIF(M4:M47,{"早";"T早"}))</f>
        <v>3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3</v>
      </c>
      <c r="T51" s="173" cm="1">
        <f t="array" ref="T51">SUMPRODUCT(COUNTIF(T4:T47,{"早";"T早"}))</f>
        <v>3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3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3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504</v>
      </c>
      <c r="AS51" s="4">
        <f>3*(31-I1)</f>
        <v>63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4</v>
      </c>
      <c r="L52" s="174" cm="1">
        <f t="array" ref="L52">SUMPRODUCT(COUNTIF(L4:L47,{"中";"T中"}))</f>
        <v>3</v>
      </c>
      <c r="M52" s="174" cm="1">
        <f t="array" ref="M52">SUMPRODUCT(COUNTIF(M4:M47,{"中";"T中"}))</f>
        <v>3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3</v>
      </c>
      <c r="T52" s="174" cm="1">
        <f t="array" ref="T52">SUMPRODUCT(COUNTIF(T4:T47,{"中";"T中"}))</f>
        <v>3</v>
      </c>
      <c r="U52" s="174" cm="1">
        <f t="array" ref="U52">SUMPRODUCT(COUNTIF(U4:U47,{"中";"T中"}))</f>
        <v>4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3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3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170</v>
      </c>
      <c r="AS52" s="4">
        <f>3*I1</f>
        <v>30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C53" si="35">COUNTIF(K4:K47,"晚")</f>
        <v>3</v>
      </c>
      <c r="L53" s="175">
        <f t="shared" si="35"/>
        <v>3</v>
      </c>
      <c r="M53" s="175">
        <f t="shared" si="35"/>
        <v>3</v>
      </c>
      <c r="N53" s="175">
        <f t="shared" si="35"/>
        <v>3</v>
      </c>
      <c r="O53" s="175">
        <f t="shared" si="35"/>
        <v>3</v>
      </c>
      <c r="P53" s="175">
        <f t="shared" si="35"/>
        <v>3</v>
      </c>
      <c r="Q53" s="175">
        <f t="shared" si="35"/>
        <v>3</v>
      </c>
      <c r="R53" s="175">
        <f t="shared" si="35"/>
        <v>3</v>
      </c>
      <c r="S53" s="175">
        <f t="shared" si="35"/>
        <v>3</v>
      </c>
      <c r="T53" s="175">
        <f t="shared" si="35"/>
        <v>3</v>
      </c>
      <c r="U53" s="175">
        <f t="shared" si="35"/>
        <v>3</v>
      </c>
      <c r="V53" s="175">
        <f t="shared" si="35"/>
        <v>3</v>
      </c>
      <c r="W53" s="175">
        <f t="shared" si="35"/>
        <v>3</v>
      </c>
      <c r="X53" s="175">
        <f t="shared" si="35"/>
        <v>3</v>
      </c>
      <c r="Y53" s="175">
        <f t="shared" si="35"/>
        <v>3</v>
      </c>
      <c r="Z53" s="175">
        <f t="shared" si="35"/>
        <v>3</v>
      </c>
      <c r="AA53" s="175">
        <f t="shared" si="35"/>
        <v>3</v>
      </c>
      <c r="AB53" s="175">
        <f t="shared" si="35"/>
        <v>3</v>
      </c>
      <c r="AC53" s="175">
        <f t="shared" si="35"/>
        <v>3</v>
      </c>
      <c r="AD53" s="175">
        <f t="shared" ref="AD53:AO53" si="36">COUNTIF(AD4:AD47,"晚")</f>
        <v>3</v>
      </c>
      <c r="AE53" s="175">
        <f t="shared" si="36"/>
        <v>3</v>
      </c>
      <c r="AF53" s="175">
        <f t="shared" si="36"/>
        <v>3</v>
      </c>
      <c r="AG53" s="175">
        <f t="shared" si="36"/>
        <v>3</v>
      </c>
      <c r="AH53" s="175">
        <f t="shared" si="36"/>
        <v>3</v>
      </c>
      <c r="AI53" s="175">
        <f t="shared" si="36"/>
        <v>3</v>
      </c>
      <c r="AJ53" s="175">
        <f t="shared" si="36"/>
        <v>3</v>
      </c>
      <c r="AK53" s="175">
        <f t="shared" si="36"/>
        <v>3</v>
      </c>
      <c r="AL53" s="175">
        <f t="shared" si="36"/>
        <v>3</v>
      </c>
      <c r="AM53" s="175">
        <f t="shared" si="36"/>
        <v>3</v>
      </c>
      <c r="AN53" s="175">
        <f t="shared" si="36"/>
        <v>3</v>
      </c>
      <c r="AO53" s="175">
        <f t="shared" si="36"/>
        <v>3</v>
      </c>
      <c r="AQ53" s="4" t="s">
        <v>8</v>
      </c>
      <c r="AR53" s="21">
        <f>38*I1</f>
        <v>380</v>
      </c>
      <c r="AS53" s="4">
        <f>6*I1</f>
        <v>60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198</v>
      </c>
      <c r="K54" s="173">
        <f t="shared" ref="K54:AO54" si="37">COUNTIF(K4:K47,"日")</f>
        <v>1</v>
      </c>
      <c r="L54" s="173">
        <f t="shared" si="37"/>
        <v>1</v>
      </c>
      <c r="M54" s="173">
        <f t="shared" si="37"/>
        <v>1</v>
      </c>
      <c r="N54" s="173">
        <f t="shared" si="37"/>
        <v>1</v>
      </c>
      <c r="O54" s="173">
        <f t="shared" si="37"/>
        <v>1</v>
      </c>
      <c r="P54" s="173">
        <f t="shared" si="37"/>
        <v>1</v>
      </c>
      <c r="Q54" s="173">
        <f t="shared" si="37"/>
        <v>1</v>
      </c>
      <c r="R54" s="173">
        <f t="shared" si="37"/>
        <v>1</v>
      </c>
      <c r="S54" s="173">
        <f t="shared" si="37"/>
        <v>1</v>
      </c>
      <c r="T54" s="173">
        <f t="shared" si="37"/>
        <v>1</v>
      </c>
      <c r="U54" s="173">
        <f t="shared" si="37"/>
        <v>1</v>
      </c>
      <c r="V54" s="173">
        <f t="shared" si="37"/>
        <v>1</v>
      </c>
      <c r="W54" s="173">
        <f t="shared" si="37"/>
        <v>1</v>
      </c>
      <c r="X54" s="173">
        <f t="shared" si="37"/>
        <v>1</v>
      </c>
      <c r="Y54" s="173">
        <f t="shared" si="37"/>
        <v>1</v>
      </c>
      <c r="Z54" s="173">
        <f t="shared" si="37"/>
        <v>1</v>
      </c>
      <c r="AA54" s="173">
        <f t="shared" si="37"/>
        <v>1</v>
      </c>
      <c r="AB54" s="173">
        <f t="shared" si="37"/>
        <v>1</v>
      </c>
      <c r="AC54" s="173">
        <f t="shared" si="37"/>
        <v>1</v>
      </c>
      <c r="AD54" s="173">
        <f t="shared" si="37"/>
        <v>1</v>
      </c>
      <c r="AE54" s="173">
        <f t="shared" si="37"/>
        <v>1</v>
      </c>
      <c r="AF54" s="173">
        <f t="shared" si="37"/>
        <v>1</v>
      </c>
      <c r="AG54" s="173">
        <f t="shared" si="37"/>
        <v>1</v>
      </c>
      <c r="AH54" s="173">
        <f t="shared" si="37"/>
        <v>1</v>
      </c>
      <c r="AI54" s="173">
        <f t="shared" si="37"/>
        <v>1</v>
      </c>
      <c r="AJ54" s="173">
        <f t="shared" si="37"/>
        <v>1</v>
      </c>
      <c r="AK54" s="173">
        <f t="shared" si="37"/>
        <v>1</v>
      </c>
      <c r="AL54" s="173">
        <f t="shared" si="37"/>
        <v>1</v>
      </c>
      <c r="AM54" s="173">
        <f t="shared" si="37"/>
        <v>1</v>
      </c>
      <c r="AN54" s="173">
        <f t="shared" si="37"/>
        <v>1</v>
      </c>
      <c r="AO54" s="173">
        <f t="shared" si="37"/>
        <v>1</v>
      </c>
      <c r="AQ54" s="11" t="s">
        <v>189</v>
      </c>
      <c r="AR54" s="21" cm="1">
        <f t="array" ref="AR54">SUMPRODUCT(COUNTIF(K4:AO41,{"N";"N8"}))</f>
        <v>45</v>
      </c>
      <c r="AS54" s="21" cm="2">
        <f t="array" ref="AS54">SUMPRODUCT(COUNTIF(K42:AO47,{"N";"N8"}))</f>
        <v>14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229</v>
      </c>
      <c r="K55" s="174">
        <f t="shared" ref="K55:AO55" si="38">COUNTIF(K4:K47,"小夜")</f>
        <v>1</v>
      </c>
      <c r="L55" s="174">
        <f t="shared" si="38"/>
        <v>1</v>
      </c>
      <c r="M55" s="174">
        <f t="shared" si="38"/>
        <v>1</v>
      </c>
      <c r="N55" s="174">
        <f t="shared" si="38"/>
        <v>1</v>
      </c>
      <c r="O55" s="174">
        <f t="shared" si="38"/>
        <v>1</v>
      </c>
      <c r="P55" s="174">
        <f t="shared" si="38"/>
        <v>1</v>
      </c>
      <c r="Q55" s="174">
        <f t="shared" si="38"/>
        <v>1</v>
      </c>
      <c r="R55" s="174">
        <f t="shared" si="38"/>
        <v>1</v>
      </c>
      <c r="S55" s="174">
        <f t="shared" si="38"/>
        <v>1</v>
      </c>
      <c r="T55" s="174">
        <f t="shared" si="38"/>
        <v>1</v>
      </c>
      <c r="U55" s="174">
        <f t="shared" si="38"/>
        <v>1</v>
      </c>
      <c r="V55" s="174">
        <f t="shared" si="38"/>
        <v>1</v>
      </c>
      <c r="W55" s="174">
        <f t="shared" si="38"/>
        <v>1</v>
      </c>
      <c r="X55" s="174">
        <f t="shared" si="38"/>
        <v>1</v>
      </c>
      <c r="Y55" s="174">
        <f t="shared" si="38"/>
        <v>1</v>
      </c>
      <c r="Z55" s="174">
        <f t="shared" si="38"/>
        <v>1</v>
      </c>
      <c r="AA55" s="174">
        <f t="shared" si="38"/>
        <v>1</v>
      </c>
      <c r="AB55" s="174">
        <f t="shared" si="38"/>
        <v>1</v>
      </c>
      <c r="AC55" s="174">
        <f t="shared" si="38"/>
        <v>1</v>
      </c>
      <c r="AD55" s="174">
        <f t="shared" si="38"/>
        <v>1</v>
      </c>
      <c r="AE55" s="174">
        <f t="shared" si="38"/>
        <v>1</v>
      </c>
      <c r="AF55" s="174">
        <f t="shared" si="38"/>
        <v>1</v>
      </c>
      <c r="AG55" s="174">
        <f t="shared" si="38"/>
        <v>1</v>
      </c>
      <c r="AH55" s="174">
        <f t="shared" si="38"/>
        <v>1</v>
      </c>
      <c r="AI55" s="174">
        <f t="shared" si="38"/>
        <v>1</v>
      </c>
      <c r="AJ55" s="174">
        <f t="shared" si="38"/>
        <v>1</v>
      </c>
      <c r="AK55" s="174">
        <f t="shared" si="38"/>
        <v>1</v>
      </c>
      <c r="AL55" s="174">
        <f t="shared" si="38"/>
        <v>1</v>
      </c>
      <c r="AM55" s="174">
        <f t="shared" si="38"/>
        <v>1</v>
      </c>
      <c r="AN55" s="174">
        <f t="shared" si="38"/>
        <v>1</v>
      </c>
      <c r="AO55" s="174">
        <f t="shared" si="38"/>
        <v>1</v>
      </c>
      <c r="AQ55" s="11" t="s">
        <v>190</v>
      </c>
      <c r="AR55" s="25">
        <f>SUMPRODUCT(COUNTIF(K4:AO41,{"S"}))</f>
        <v>92</v>
      </c>
      <c r="AS55" s="4">
        <f>SUMPRODUCT(COUNTIF(K42:AO47,{"S"}))</f>
        <v>9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230</v>
      </c>
      <c r="K56" s="175">
        <f t="shared" ref="K56:AO56" si="39">COUNTIF(K7:K50,"大夜")</f>
        <v>1</v>
      </c>
      <c r="L56" s="175">
        <f t="shared" si="39"/>
        <v>1</v>
      </c>
      <c r="M56" s="175">
        <f t="shared" si="39"/>
        <v>1</v>
      </c>
      <c r="N56" s="175">
        <f t="shared" si="39"/>
        <v>1</v>
      </c>
      <c r="O56" s="175">
        <f t="shared" si="39"/>
        <v>1</v>
      </c>
      <c r="P56" s="175">
        <f t="shared" si="39"/>
        <v>1</v>
      </c>
      <c r="Q56" s="175">
        <f t="shared" si="39"/>
        <v>1</v>
      </c>
      <c r="R56" s="175">
        <f t="shared" si="39"/>
        <v>1</v>
      </c>
      <c r="S56" s="175">
        <f t="shared" si="39"/>
        <v>1</v>
      </c>
      <c r="T56" s="175">
        <f t="shared" si="39"/>
        <v>1</v>
      </c>
      <c r="U56" s="175">
        <f t="shared" si="39"/>
        <v>1</v>
      </c>
      <c r="V56" s="175">
        <f t="shared" si="39"/>
        <v>1</v>
      </c>
      <c r="W56" s="175">
        <f t="shared" si="39"/>
        <v>1</v>
      </c>
      <c r="X56" s="175">
        <f t="shared" si="39"/>
        <v>1</v>
      </c>
      <c r="Y56" s="175">
        <f t="shared" si="39"/>
        <v>1</v>
      </c>
      <c r="Z56" s="175">
        <f t="shared" si="39"/>
        <v>1</v>
      </c>
      <c r="AA56" s="175">
        <f t="shared" si="39"/>
        <v>1</v>
      </c>
      <c r="AB56" s="175">
        <f t="shared" si="39"/>
        <v>1</v>
      </c>
      <c r="AC56" s="175">
        <f t="shared" si="39"/>
        <v>1</v>
      </c>
      <c r="AD56" s="175">
        <f t="shared" si="39"/>
        <v>1</v>
      </c>
      <c r="AE56" s="175">
        <f t="shared" si="39"/>
        <v>1</v>
      </c>
      <c r="AF56" s="175">
        <f t="shared" si="39"/>
        <v>1</v>
      </c>
      <c r="AG56" s="175">
        <f t="shared" si="39"/>
        <v>1</v>
      </c>
      <c r="AH56" s="175">
        <f t="shared" si="39"/>
        <v>1</v>
      </c>
      <c r="AI56" s="175">
        <f t="shared" si="39"/>
        <v>1</v>
      </c>
      <c r="AJ56" s="175">
        <f t="shared" si="39"/>
        <v>1</v>
      </c>
      <c r="AK56" s="175">
        <f t="shared" si="39"/>
        <v>1</v>
      </c>
      <c r="AL56" s="175">
        <f t="shared" si="39"/>
        <v>1</v>
      </c>
      <c r="AM56" s="175">
        <f t="shared" si="39"/>
        <v>1</v>
      </c>
      <c r="AN56" s="175">
        <f t="shared" si="39"/>
        <v>1</v>
      </c>
      <c r="AO56" s="175">
        <f t="shared" si="39"/>
        <v>1</v>
      </c>
      <c r="AQ56" s="36" t="s">
        <v>231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40">COUNTIF(K4:K47,"N")+COUNTIF(K4:K47,"N8")</f>
        <v>2</v>
      </c>
      <c r="L57" s="79">
        <f>COUNTIF(L4:L47,"N")+COUNTIF(L4:L47,"N8")</f>
        <v>0</v>
      </c>
      <c r="M57" s="79">
        <f t="shared" si="40"/>
        <v>0</v>
      </c>
      <c r="N57" s="79">
        <f t="shared" si="40"/>
        <v>4</v>
      </c>
      <c r="O57" s="79">
        <f t="shared" si="40"/>
        <v>6</v>
      </c>
      <c r="P57" s="79">
        <f t="shared" si="40"/>
        <v>1</v>
      </c>
      <c r="Q57" s="79">
        <f t="shared" si="40"/>
        <v>2</v>
      </c>
      <c r="R57" s="79">
        <f t="shared" si="40"/>
        <v>2</v>
      </c>
      <c r="S57" s="79">
        <f t="shared" si="40"/>
        <v>0</v>
      </c>
      <c r="T57" s="79">
        <f t="shared" si="40"/>
        <v>0</v>
      </c>
      <c r="U57" s="79">
        <f t="shared" si="40"/>
        <v>1</v>
      </c>
      <c r="V57" s="79">
        <f t="shared" si="40"/>
        <v>2</v>
      </c>
      <c r="W57" s="79">
        <f t="shared" si="40"/>
        <v>5</v>
      </c>
      <c r="X57" s="79">
        <f t="shared" si="40"/>
        <v>2</v>
      </c>
      <c r="Y57" s="79">
        <f t="shared" si="40"/>
        <v>3</v>
      </c>
      <c r="Z57" s="79">
        <f t="shared" si="40"/>
        <v>0</v>
      </c>
      <c r="AA57" s="79">
        <f t="shared" si="40"/>
        <v>0</v>
      </c>
      <c r="AB57" s="79">
        <f t="shared" si="40"/>
        <v>3</v>
      </c>
      <c r="AC57" s="79">
        <f t="shared" si="40"/>
        <v>3</v>
      </c>
      <c r="AD57" s="79">
        <f t="shared" si="40"/>
        <v>1</v>
      </c>
      <c r="AE57" s="79">
        <f t="shared" si="40"/>
        <v>1</v>
      </c>
      <c r="AF57" s="79">
        <f t="shared" si="40"/>
        <v>0</v>
      </c>
      <c r="AG57" s="79">
        <f t="shared" si="40"/>
        <v>0</v>
      </c>
      <c r="AH57" s="79">
        <f t="shared" si="40"/>
        <v>0</v>
      </c>
      <c r="AI57" s="79">
        <f t="shared" si="40"/>
        <v>2</v>
      </c>
      <c r="AJ57" s="79">
        <f t="shared" si="40"/>
        <v>9</v>
      </c>
      <c r="AK57" s="79">
        <f t="shared" si="40"/>
        <v>6</v>
      </c>
      <c r="AL57" s="79">
        <f t="shared" si="40"/>
        <v>3</v>
      </c>
      <c r="AM57" s="343">
        <f t="shared" si="40"/>
        <v>1</v>
      </c>
      <c r="AN57" s="344">
        <f t="shared" si="40"/>
        <v>0</v>
      </c>
      <c r="AO57" s="345">
        <f t="shared" si="40"/>
        <v>0</v>
      </c>
      <c r="AQ57" s="522" t="s">
        <v>232</v>
      </c>
      <c r="AR57" s="43">
        <f>SUM(AP4:AP41)</f>
        <v>2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41">COUNTIF(K4:K47,"X")+COUNTIF(K4:K47,"Y")+COUNTIF(K4:K47,"Z")</f>
        <v>14</v>
      </c>
      <c r="L58" s="29">
        <f>COUNTIF(L4:L47,"X")+COUNTIF(L4:L47,"Y")+COUNTIF(L4:L47,"Z")</f>
        <v>22</v>
      </c>
      <c r="M58" s="29">
        <f t="shared" si="41"/>
        <v>21</v>
      </c>
      <c r="N58" s="29">
        <f t="shared" si="41"/>
        <v>11</v>
      </c>
      <c r="O58" s="29">
        <f t="shared" si="41"/>
        <v>11</v>
      </c>
      <c r="P58" s="29">
        <f t="shared" si="41"/>
        <v>12</v>
      </c>
      <c r="Q58" s="29">
        <f t="shared" si="41"/>
        <v>12</v>
      </c>
      <c r="R58" s="29">
        <f t="shared" si="41"/>
        <v>12</v>
      </c>
      <c r="S58" s="29">
        <f t="shared" si="41"/>
        <v>21</v>
      </c>
      <c r="T58" s="29">
        <f t="shared" si="41"/>
        <v>19</v>
      </c>
      <c r="U58" s="29">
        <f t="shared" si="41"/>
        <v>11</v>
      </c>
      <c r="V58" s="29">
        <f t="shared" si="41"/>
        <v>9</v>
      </c>
      <c r="W58" s="29">
        <f t="shared" si="41"/>
        <v>9</v>
      </c>
      <c r="X58" s="29">
        <f t="shared" si="41"/>
        <v>12</v>
      </c>
      <c r="Y58" s="29">
        <f t="shared" si="41"/>
        <v>11</v>
      </c>
      <c r="Z58" s="29">
        <f t="shared" si="41"/>
        <v>20</v>
      </c>
      <c r="AA58" s="29">
        <f t="shared" si="41"/>
        <v>22</v>
      </c>
      <c r="AB58" s="29">
        <f t="shared" si="41"/>
        <v>11</v>
      </c>
      <c r="AC58" s="29">
        <f t="shared" si="41"/>
        <v>9</v>
      </c>
      <c r="AD58" s="29">
        <f t="shared" si="41"/>
        <v>11</v>
      </c>
      <c r="AE58" s="29">
        <f t="shared" si="41"/>
        <v>12</v>
      </c>
      <c r="AF58" s="29">
        <f t="shared" si="41"/>
        <v>12</v>
      </c>
      <c r="AG58" s="29">
        <f t="shared" si="41"/>
        <v>20</v>
      </c>
      <c r="AH58" s="29">
        <f t="shared" si="41"/>
        <v>22</v>
      </c>
      <c r="AI58" s="29">
        <f t="shared" si="41"/>
        <v>10</v>
      </c>
      <c r="AJ58" s="29">
        <f t="shared" si="41"/>
        <v>4</v>
      </c>
      <c r="AK58" s="29">
        <f t="shared" si="41"/>
        <v>9</v>
      </c>
      <c r="AL58" s="29">
        <f t="shared" si="41"/>
        <v>12</v>
      </c>
      <c r="AM58" s="29">
        <f t="shared" si="41"/>
        <v>12</v>
      </c>
      <c r="AN58" s="29">
        <f t="shared" si="41"/>
        <v>21</v>
      </c>
      <c r="AO58" s="347">
        <f t="shared" si="41"/>
        <v>24</v>
      </c>
      <c r="AQ58" s="522" t="s">
        <v>233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42">COUNTIF(K4:K47,"S")</f>
        <v>1</v>
      </c>
      <c r="L59" s="2">
        <f>COUNTIF(L4:L47,"S")</f>
        <v>2</v>
      </c>
      <c r="M59" s="2">
        <f t="shared" si="42"/>
        <v>3</v>
      </c>
      <c r="N59" s="2">
        <f t="shared" si="42"/>
        <v>2</v>
      </c>
      <c r="O59" s="2">
        <f t="shared" si="42"/>
        <v>0</v>
      </c>
      <c r="P59" s="2">
        <f t="shared" si="42"/>
        <v>4</v>
      </c>
      <c r="Q59" s="2">
        <f t="shared" si="42"/>
        <v>3</v>
      </c>
      <c r="R59" s="2">
        <f t="shared" si="42"/>
        <v>3</v>
      </c>
      <c r="S59" s="2">
        <f t="shared" si="42"/>
        <v>3</v>
      </c>
      <c r="T59" s="2">
        <f t="shared" si="42"/>
        <v>5</v>
      </c>
      <c r="U59" s="2">
        <f t="shared" si="42"/>
        <v>5</v>
      </c>
      <c r="V59" s="2">
        <f t="shared" si="42"/>
        <v>6</v>
      </c>
      <c r="W59" s="2">
        <f t="shared" si="42"/>
        <v>4</v>
      </c>
      <c r="X59" s="2">
        <f t="shared" si="42"/>
        <v>3</v>
      </c>
      <c r="Y59" s="2">
        <f t="shared" si="42"/>
        <v>3</v>
      </c>
      <c r="Z59" s="2">
        <f t="shared" si="42"/>
        <v>4</v>
      </c>
      <c r="AA59" s="2">
        <f t="shared" si="42"/>
        <v>2</v>
      </c>
      <c r="AB59" s="2">
        <f t="shared" si="42"/>
        <v>3</v>
      </c>
      <c r="AC59" s="2">
        <f t="shared" si="42"/>
        <v>5</v>
      </c>
      <c r="AD59" s="2">
        <f t="shared" si="42"/>
        <v>5</v>
      </c>
      <c r="AE59" s="2">
        <f t="shared" si="42"/>
        <v>4</v>
      </c>
      <c r="AF59" s="2">
        <f t="shared" si="42"/>
        <v>5</v>
      </c>
      <c r="AG59" s="2">
        <f t="shared" si="42"/>
        <v>4</v>
      </c>
      <c r="AH59" s="2">
        <f t="shared" si="42"/>
        <v>2</v>
      </c>
      <c r="AI59" s="2">
        <f t="shared" si="42"/>
        <v>5</v>
      </c>
      <c r="AJ59" s="2">
        <f t="shared" si="42"/>
        <v>4</v>
      </c>
      <c r="AK59" s="2">
        <f t="shared" si="42"/>
        <v>2</v>
      </c>
      <c r="AL59" s="2">
        <f t="shared" si="42"/>
        <v>2</v>
      </c>
      <c r="AM59" s="2">
        <f t="shared" si="42"/>
        <v>4</v>
      </c>
      <c r="AN59" s="2">
        <f t="shared" si="42"/>
        <v>3</v>
      </c>
      <c r="AO59" s="340">
        <f t="shared" si="42"/>
        <v>0</v>
      </c>
      <c r="AQ59" s="357"/>
      <c r="AR59" s="27"/>
      <c r="AS59" s="358" cm="1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43">COUNTIF(K4:K47,"T")</f>
        <v>0</v>
      </c>
      <c r="L60" s="2">
        <f>COUNTIF(L4:L47,"T")</f>
        <v>0</v>
      </c>
      <c r="M60" s="2">
        <f t="shared" si="43"/>
        <v>0</v>
      </c>
      <c r="N60" s="2">
        <f t="shared" si="43"/>
        <v>0</v>
      </c>
      <c r="O60" s="2">
        <f t="shared" si="43"/>
        <v>0</v>
      </c>
      <c r="P60" s="2">
        <f t="shared" si="43"/>
        <v>0</v>
      </c>
      <c r="Q60" s="2">
        <f t="shared" si="43"/>
        <v>0</v>
      </c>
      <c r="R60" s="2">
        <f t="shared" si="43"/>
        <v>0</v>
      </c>
      <c r="S60" s="2">
        <f t="shared" si="43"/>
        <v>0</v>
      </c>
      <c r="T60" s="2">
        <f t="shared" si="43"/>
        <v>0</v>
      </c>
      <c r="U60" s="2">
        <f t="shared" si="43"/>
        <v>0</v>
      </c>
      <c r="V60" s="2">
        <f t="shared" si="43"/>
        <v>0</v>
      </c>
      <c r="W60" s="2">
        <f t="shared" si="43"/>
        <v>0</v>
      </c>
      <c r="X60" s="2">
        <f t="shared" si="43"/>
        <v>0</v>
      </c>
      <c r="Y60" s="2">
        <f t="shared" si="43"/>
        <v>0</v>
      </c>
      <c r="Z60" s="2">
        <f t="shared" si="43"/>
        <v>0</v>
      </c>
      <c r="AA60" s="2">
        <f t="shared" si="43"/>
        <v>0</v>
      </c>
      <c r="AB60" s="2">
        <f t="shared" si="43"/>
        <v>0</v>
      </c>
      <c r="AC60" s="2">
        <f t="shared" si="43"/>
        <v>0</v>
      </c>
      <c r="AD60" s="2">
        <f t="shared" si="43"/>
        <v>0</v>
      </c>
      <c r="AE60" s="2">
        <f t="shared" si="43"/>
        <v>0</v>
      </c>
      <c r="AF60" s="2">
        <f t="shared" si="43"/>
        <v>0</v>
      </c>
      <c r="AG60" s="2">
        <f t="shared" si="43"/>
        <v>0</v>
      </c>
      <c r="AH60" s="2">
        <f t="shared" si="43"/>
        <v>0</v>
      </c>
      <c r="AI60" s="2">
        <f t="shared" si="43"/>
        <v>0</v>
      </c>
      <c r="AJ60" s="2">
        <f t="shared" si="43"/>
        <v>0</v>
      </c>
      <c r="AK60" s="2">
        <f t="shared" si="43"/>
        <v>0</v>
      </c>
      <c r="AL60" s="2">
        <f t="shared" si="43"/>
        <v>0</v>
      </c>
      <c r="AM60" s="2">
        <f t="shared" si="43"/>
        <v>0</v>
      </c>
      <c r="AN60" s="2">
        <f t="shared" si="43"/>
        <v>0</v>
      </c>
      <c r="AO60" s="340">
        <f t="shared" si="43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194</v>
      </c>
      <c r="K61" s="348">
        <f>SUM(K48:K60)</f>
        <v>44</v>
      </c>
      <c r="L61" s="349">
        <f t="shared" ref="L61:AO61" si="44">SUM(L48:L60)</f>
        <v>44</v>
      </c>
      <c r="M61" s="349">
        <f t="shared" si="44"/>
        <v>44</v>
      </c>
      <c r="N61" s="349">
        <f t="shared" si="44"/>
        <v>44</v>
      </c>
      <c r="O61" s="349">
        <f t="shared" si="44"/>
        <v>44</v>
      </c>
      <c r="P61" s="349">
        <f t="shared" si="44"/>
        <v>44</v>
      </c>
      <c r="Q61" s="349">
        <f t="shared" si="44"/>
        <v>44</v>
      </c>
      <c r="R61" s="349">
        <f t="shared" si="44"/>
        <v>44</v>
      </c>
      <c r="S61" s="349">
        <f t="shared" si="44"/>
        <v>44</v>
      </c>
      <c r="T61" s="349">
        <f t="shared" si="44"/>
        <v>44</v>
      </c>
      <c r="U61" s="349">
        <f t="shared" si="44"/>
        <v>44</v>
      </c>
      <c r="V61" s="349">
        <f t="shared" si="44"/>
        <v>44</v>
      </c>
      <c r="W61" s="349">
        <f t="shared" si="44"/>
        <v>44</v>
      </c>
      <c r="X61" s="349">
        <f t="shared" si="44"/>
        <v>44</v>
      </c>
      <c r="Y61" s="349">
        <f t="shared" si="44"/>
        <v>44</v>
      </c>
      <c r="Z61" s="349">
        <f t="shared" si="44"/>
        <v>44</v>
      </c>
      <c r="AA61" s="349">
        <f t="shared" si="44"/>
        <v>44</v>
      </c>
      <c r="AB61" s="349">
        <f t="shared" si="44"/>
        <v>44</v>
      </c>
      <c r="AC61" s="349">
        <f t="shared" si="44"/>
        <v>44</v>
      </c>
      <c r="AD61" s="349">
        <f t="shared" si="44"/>
        <v>44</v>
      </c>
      <c r="AE61" s="349">
        <f t="shared" si="44"/>
        <v>44</v>
      </c>
      <c r="AF61" s="349">
        <f t="shared" si="44"/>
        <v>44</v>
      </c>
      <c r="AG61" s="349">
        <f t="shared" si="44"/>
        <v>44</v>
      </c>
      <c r="AH61" s="349">
        <f t="shared" si="44"/>
        <v>44</v>
      </c>
      <c r="AI61" s="349">
        <f t="shared" si="44"/>
        <v>44</v>
      </c>
      <c r="AJ61" s="349">
        <f t="shared" si="44"/>
        <v>44</v>
      </c>
      <c r="AK61" s="349">
        <f t="shared" si="44"/>
        <v>44</v>
      </c>
      <c r="AL61" s="349">
        <f t="shared" si="44"/>
        <v>44</v>
      </c>
      <c r="AM61" s="349">
        <f t="shared" si="44"/>
        <v>44</v>
      </c>
      <c r="AN61" s="349">
        <f t="shared" si="44"/>
        <v>44</v>
      </c>
      <c r="AO61" s="350">
        <f t="shared" si="44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44-K57-K58-K59-27</f>
        <v>0</v>
      </c>
      <c r="L62" s="19">
        <f>44-L57-L58-L59-20</f>
        <v>0</v>
      </c>
      <c r="M62" s="19">
        <f>44-M57-M58-M59-20</f>
        <v>0</v>
      </c>
      <c r="N62" s="19">
        <f>44-N57-N58-N59-27</f>
        <v>0</v>
      </c>
      <c r="O62" s="19">
        <f t="shared" ref="O62:R62" si="45">44-O57-O58-O59-27</f>
        <v>0</v>
      </c>
      <c r="P62" s="19">
        <f t="shared" si="45"/>
        <v>0</v>
      </c>
      <c r="Q62" s="19">
        <f t="shared" si="45"/>
        <v>0</v>
      </c>
      <c r="R62" s="19">
        <f t="shared" si="45"/>
        <v>0</v>
      </c>
      <c r="S62" s="19">
        <f>44-S57-S58-S59-20</f>
        <v>0</v>
      </c>
      <c r="T62" s="19">
        <f>44-T57-T58-T59-20</f>
        <v>0</v>
      </c>
      <c r="U62" s="19">
        <f>44-U57-U58-U59-27</f>
        <v>0</v>
      </c>
      <c r="V62" s="19">
        <f t="shared" ref="V62:Y62" si="46">44-V57-V58-V59-27</f>
        <v>0</v>
      </c>
      <c r="W62" s="19">
        <f t="shared" si="46"/>
        <v>-1</v>
      </c>
      <c r="X62" s="19">
        <f t="shared" si="46"/>
        <v>0</v>
      </c>
      <c r="Y62" s="19">
        <f t="shared" si="46"/>
        <v>0</v>
      </c>
      <c r="Z62" s="19">
        <f>44-Z57-Z58-Z59-20</f>
        <v>0</v>
      </c>
      <c r="AA62" s="19">
        <f>44-AA57-AA58-AA59-20</f>
        <v>0</v>
      </c>
      <c r="AB62" s="19">
        <f>44-AB57-AB58-AB59-27</f>
        <v>0</v>
      </c>
      <c r="AC62" s="19">
        <f t="shared" ref="AC62:AF62" si="47">44-AC57-AC58-AC59-27</f>
        <v>0</v>
      </c>
      <c r="AD62" s="19">
        <f t="shared" si="47"/>
        <v>0</v>
      </c>
      <c r="AE62" s="19">
        <f t="shared" si="47"/>
        <v>0</v>
      </c>
      <c r="AF62" s="19">
        <f t="shared" si="47"/>
        <v>0</v>
      </c>
      <c r="AG62" s="19">
        <f>44-AG57-AG58-AG59-20</f>
        <v>0</v>
      </c>
      <c r="AH62" s="19">
        <f>44-AH57-AH58-AH59-20</f>
        <v>0</v>
      </c>
      <c r="AI62" s="19">
        <f>44-AI57-AI58-AI59-27</f>
        <v>0</v>
      </c>
      <c r="AJ62" s="19">
        <f t="shared" ref="AJ62:AM62" si="48">44-AJ57-AJ58-AJ59-27</f>
        <v>0</v>
      </c>
      <c r="AK62" s="19">
        <f t="shared" si="48"/>
        <v>0</v>
      </c>
      <c r="AL62" s="19">
        <f t="shared" si="48"/>
        <v>0</v>
      </c>
      <c r="AM62" s="19">
        <f t="shared" si="48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 cm="2">
        <f t="array" ref="K65">SUMPRODUCT(COUNTIF(K4:K16,{"1";"M1"}))</f>
        <v>2</v>
      </c>
      <c r="L65" s="523" cm="2">
        <f t="array" ref="L65">SUMPRODUCT(COUNTIF(L4:L16,{"1";"M1"}))</f>
        <v>1</v>
      </c>
      <c r="M65" s="523" cm="2">
        <f t="array" ref="M65">SUMPRODUCT(COUNTIF(M4:M16,{"1";"M1"}))</f>
        <v>1</v>
      </c>
      <c r="N65" s="283" cm="2">
        <f t="array" ref="N65">SUMPRODUCT(COUNTIF(N4:N16,{"1";"M1"}))</f>
        <v>1</v>
      </c>
      <c r="O65" s="283" cm="2">
        <f t="array" ref="O65">SUMPRODUCT(COUNTIF(O4:O16,{"1";"M1"}))</f>
        <v>1</v>
      </c>
      <c r="P65" s="283" cm="2">
        <f t="array" ref="P65">SUMPRODUCT(COUNTIF(P4:P16,{"1";"M1"}))</f>
        <v>1</v>
      </c>
      <c r="Q65" s="283" cm="2">
        <f t="array" ref="Q65">SUMPRODUCT(COUNTIF(Q4:Q16,{"1";"M1"}))</f>
        <v>2</v>
      </c>
      <c r="R65" s="283" cm="2">
        <f t="array" ref="R65">SUMPRODUCT(COUNTIF(R4:R16,{"1";"M1"}))</f>
        <v>2</v>
      </c>
      <c r="S65" s="523" cm="2">
        <f t="array" ref="S65">SUMPRODUCT(COUNTIF(S4:S16,{"1";"M1"}))</f>
        <v>2</v>
      </c>
      <c r="T65" s="523" cm="2">
        <f t="array" ref="T65">SUMPRODUCT(COUNTIF(T4:T16,{"1";"M1"}))</f>
        <v>2</v>
      </c>
      <c r="U65" s="283" cm="2">
        <f t="array" ref="U65">SUMPRODUCT(COUNTIF(U4:U16,{"1";"M1"}))</f>
        <v>2</v>
      </c>
      <c r="V65" s="283" cm="2">
        <f t="array" ref="V65">SUMPRODUCT(COUNTIF(V4:V16,{"1";"M1"}))</f>
        <v>2</v>
      </c>
      <c r="W65" s="283" cm="2">
        <f t="array" ref="W65">SUMPRODUCT(COUNTIF(W4:W16,{"1";"M1"}))</f>
        <v>2</v>
      </c>
      <c r="X65" s="283" cm="2">
        <f t="array" ref="X65">SUMPRODUCT(COUNTIF(X4:X16,{"1";"M1"}))</f>
        <v>2</v>
      </c>
      <c r="Y65" s="283" cm="2">
        <f t="array" ref="Y65">SUMPRODUCT(COUNTIF(Y4:Y16,{"1";"M1"}))</f>
        <v>1</v>
      </c>
      <c r="Z65" s="523" cm="2">
        <f t="array" ref="Z65">SUMPRODUCT(COUNTIF(Z4:Z16,{"1";"M1"}))</f>
        <v>0</v>
      </c>
      <c r="AA65" s="523" cm="2">
        <f t="array" ref="AA65">SUMPRODUCT(COUNTIF(AA4:AA16,{"1";"M1"}))</f>
        <v>0</v>
      </c>
      <c r="AB65" s="283" cm="2">
        <f t="array" ref="AB65">SUMPRODUCT(COUNTIF(AB4:AB16,{"1";"M1"}))</f>
        <v>2</v>
      </c>
      <c r="AC65" s="283" cm="2">
        <f t="array" ref="AC65">SUMPRODUCT(COUNTIF(AC4:AC16,{"1";"M1"}))</f>
        <v>3</v>
      </c>
      <c r="AD65" s="283" cm="2">
        <f t="array" ref="AD65">SUMPRODUCT(COUNTIF(AD4:AD16,{"1";"M1"}))</f>
        <v>2</v>
      </c>
      <c r="AE65" s="283" cm="2">
        <f t="array" ref="AE65">SUMPRODUCT(COUNTIF(AE4:AE16,{"1";"M1"}))</f>
        <v>2</v>
      </c>
      <c r="AF65" s="283" cm="2">
        <f t="array" ref="AF65">SUMPRODUCT(COUNTIF(AF4:AF16,{"1";"M1"}))</f>
        <v>1</v>
      </c>
      <c r="AG65" s="523" cm="2">
        <f t="array" ref="AG65">SUMPRODUCT(COUNTIF(AG4:AG16,{"1";"M1"}))</f>
        <v>1</v>
      </c>
      <c r="AH65" s="523" cm="2">
        <f t="array" ref="AH65">SUMPRODUCT(COUNTIF(AH4:AH16,{"1";"M1"}))</f>
        <v>1</v>
      </c>
      <c r="AI65" s="283" cm="2">
        <f t="array" ref="AI65">SUMPRODUCT(COUNTIF(AI4:AI16,{"1";"M1"}))</f>
        <v>1</v>
      </c>
      <c r="AJ65" s="283" cm="2">
        <f t="array" ref="AJ65">SUMPRODUCT(COUNTIF(AJ4:AJ16,{"1";"M1"}))</f>
        <v>1</v>
      </c>
      <c r="AK65" s="283" cm="2">
        <f t="array" ref="AK65">SUMPRODUCT(COUNTIF(AK4:AK16,{"1";"M1"}))</f>
        <v>2</v>
      </c>
      <c r="AL65" s="283" cm="2">
        <f t="array" ref="AL65">SUMPRODUCT(COUNTIF(AL4:AL16,{"1";"M1"}))</f>
        <v>2</v>
      </c>
      <c r="AM65" s="283" cm="2">
        <f t="array" ref="AM65">SUMPRODUCT(COUNTIF(AM4:AM16,{"1";"M1"}))</f>
        <v>1</v>
      </c>
      <c r="AN65" s="523" cm="2">
        <f t="array" ref="AN65">SUMPRODUCT(COUNTIF(AN4:AN16,{"1";"M1"}))</f>
        <v>0</v>
      </c>
      <c r="AO65" s="523" cm="2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7">
    <cfRule type="cellIs" dxfId="11260" priority="1" operator="equal">
      <formula>"大夜"</formula>
    </cfRule>
    <cfRule type="cellIs" dxfId="11259" priority="2" operator="equal">
      <formula>"晚"</formula>
    </cfRule>
    <cfRule type="cellIs" dxfId="11258" priority="3" operator="equal">
      <formula>3</formula>
    </cfRule>
    <cfRule type="cellIs" dxfId="11257" priority="4" operator="equal">
      <formula>"小夜"</formula>
    </cfRule>
    <cfRule type="cellIs" dxfId="11256" priority="5" operator="equal">
      <formula>"T中"</formula>
    </cfRule>
    <cfRule type="cellIs" dxfId="11255" priority="6" operator="equal">
      <formula>"中"</formula>
    </cfRule>
    <cfRule type="cellIs" dxfId="11254" priority="7" operator="equal">
      <formula>2</formula>
    </cfRule>
    <cfRule type="cellIs" dxfId="11253" priority="8" operator="equal">
      <formula>"日"</formula>
    </cfRule>
    <cfRule type="cellIs" dxfId="11252" priority="9" operator="equal">
      <formula>"早"</formula>
    </cfRule>
    <cfRule type="cellIs" dxfId="11251" priority="10" operator="equal">
      <formula>"T早"</formula>
    </cfRule>
    <cfRule type="cellIs" dxfId="11250" priority="11" operator="equal">
      <formula>"M1"</formula>
    </cfRule>
    <cfRule type="cellIs" dxfId="11249" priority="12" operator="equal">
      <formula>1</formula>
    </cfRule>
    <cfRule type="expression" dxfId="11248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47" priority="268" operator="equal">
      <formula>5</formula>
    </cfRule>
    <cfRule type="cellIs" dxfId="11246" priority="269" operator="equal">
      <formula>4</formula>
    </cfRule>
    <cfRule type="cellIs" dxfId="11245" priority="270" operator="equal">
      <formula>3</formula>
    </cfRule>
    <cfRule type="cellIs" dxfId="11244" priority="271" operator="equal">
      <formula>2</formula>
    </cfRule>
    <cfRule type="cellIs" dxfId="11243" priority="272" operator="equal">
      <formula>1</formula>
    </cfRule>
  </conditionalFormatting>
  <conditionalFormatting sqref="K54:AO56">
    <cfRule type="cellIs" dxfId="11242" priority="1497" operator="equal">
      <formula>"T中"</formula>
    </cfRule>
  </conditionalFormatting>
  <conditionalFormatting sqref="AP24">
    <cfRule type="cellIs" dxfId="11241" priority="4062" operator="equal">
      <formula>"大夜"</formula>
    </cfRule>
    <cfRule type="cellIs" dxfId="11240" priority="4063" operator="equal">
      <formula>"晚"</formula>
    </cfRule>
    <cfRule type="cellIs" dxfId="11239" priority="4064" operator="equal">
      <formula>3</formula>
    </cfRule>
    <cfRule type="cellIs" dxfId="11238" priority="4065" operator="equal">
      <formula>"小夜"</formula>
    </cfRule>
    <cfRule type="cellIs" dxfId="11237" priority="4066" operator="equal">
      <formula>"T中"</formula>
    </cfRule>
    <cfRule type="cellIs" dxfId="11236" priority="4067" operator="equal">
      <formula>"中"</formula>
    </cfRule>
    <cfRule type="cellIs" dxfId="11235" priority="4068" operator="equal">
      <formula>"M2"</formula>
    </cfRule>
    <cfRule type="cellIs" dxfId="11234" priority="4069" operator="equal">
      <formula>2</formula>
    </cfRule>
    <cfRule type="cellIs" dxfId="11233" priority="4070" operator="equal">
      <formula>"日"</formula>
    </cfRule>
    <cfRule type="cellIs" dxfId="11232" priority="4071" operator="equal">
      <formula>"T早"</formula>
    </cfRule>
    <cfRule type="cellIs" dxfId="11231" priority="4072" operator="equal">
      <formula>"早"</formula>
    </cfRule>
    <cfRule type="cellIs" dxfId="11230" priority="4073" operator="equal">
      <formula>"M1"</formula>
    </cfRule>
    <cfRule type="cellIs" dxfId="11229" priority="4074" operator="equal">
      <formula>1</formula>
    </cfRule>
  </conditionalFormatting>
  <conditionalFormatting sqref="AS4:AS47">
    <cfRule type="cellIs" dxfId="11228" priority="4060" operator="equal">
      <formula>-2</formula>
    </cfRule>
    <cfRule type="cellIs" dxfId="11227" priority="406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9 AV12:AV13 AV17 AV15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8EA4-1C0F-4A37-A25E-49865CADEFEF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/>
    <col min="234" max="234" width="7.109375" style="10" customWidth="1"/>
    <col min="235" max="16384" width="9" style="10"/>
  </cols>
  <sheetData>
    <row r="1" spans="1:227" ht="24.6" customHeight="1" thickBot="1">
      <c r="A1" s="8"/>
      <c r="B1" s="468" t="s">
        <v>136</v>
      </c>
      <c r="C1" s="8"/>
      <c r="D1" s="8"/>
      <c r="E1" s="8"/>
      <c r="F1" s="8"/>
      <c r="G1" s="8"/>
      <c r="H1" s="8"/>
      <c r="I1" s="9">
        <v>8</v>
      </c>
      <c r="J1" s="82"/>
      <c r="K1" s="573" t="str">
        <f>"TPKC剩餘人力："&amp;AR60&amp;" / NK剩餘人力："&amp;AS60&amp;" /  N班人力："&amp;AR54</f>
        <v>TPKC剩餘人力：5 / NK剩餘人力：0 /  N班人力：110</v>
      </c>
      <c r="L1" s="574"/>
      <c r="M1" s="574"/>
      <c r="N1" s="574"/>
      <c r="O1" s="574"/>
      <c r="P1" s="574"/>
      <c r="Q1" s="574"/>
      <c r="R1" s="574"/>
      <c r="S1" s="574"/>
      <c r="T1" s="574"/>
      <c r="U1" s="574"/>
      <c r="V1" s="574"/>
      <c r="W1" s="574"/>
      <c r="X1" s="574"/>
      <c r="Y1" s="574"/>
      <c r="Z1" s="574"/>
      <c r="AA1" s="574"/>
      <c r="AB1" s="574"/>
      <c r="AC1" s="574"/>
      <c r="AD1" s="574"/>
      <c r="AE1" s="574"/>
      <c r="AF1" s="574"/>
      <c r="AG1" s="574"/>
      <c r="AH1" s="574"/>
      <c r="AI1" s="573"/>
      <c r="AJ1" s="574"/>
      <c r="AK1" s="574"/>
      <c r="AL1" s="575"/>
      <c r="AM1" s="576"/>
      <c r="AN1" s="576"/>
      <c r="AO1" s="469"/>
      <c r="AR1" s="10"/>
      <c r="AS1" s="3"/>
    </row>
    <row r="2" spans="1:227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470" t="s">
        <v>137</v>
      </c>
      <c r="G2" s="470" t="s">
        <v>138</v>
      </c>
      <c r="H2" s="470" t="s">
        <v>139</v>
      </c>
      <c r="I2" s="554" t="s">
        <v>22</v>
      </c>
      <c r="J2" s="577" t="s">
        <v>140</v>
      </c>
      <c r="K2" s="471" t="s">
        <v>141</v>
      </c>
      <c r="L2" s="472" t="s">
        <v>142</v>
      </c>
      <c r="M2" s="472" t="s">
        <v>143</v>
      </c>
      <c r="N2" s="473" t="s">
        <v>144</v>
      </c>
      <c r="O2" s="474" t="s">
        <v>145</v>
      </c>
      <c r="P2" s="474" t="s">
        <v>146</v>
      </c>
      <c r="Q2" s="475" t="s">
        <v>147</v>
      </c>
      <c r="R2" s="475" t="s">
        <v>141</v>
      </c>
      <c r="S2" s="475" t="s">
        <v>142</v>
      </c>
      <c r="T2" s="475" t="s">
        <v>143</v>
      </c>
      <c r="U2" s="476" t="s">
        <v>144</v>
      </c>
      <c r="V2" s="477" t="s">
        <v>145</v>
      </c>
      <c r="W2" s="477" t="s">
        <v>146</v>
      </c>
      <c r="X2" s="472" t="s">
        <v>147</v>
      </c>
      <c r="Y2" s="472" t="s">
        <v>141</v>
      </c>
      <c r="Z2" s="472" t="s">
        <v>142</v>
      </c>
      <c r="AA2" s="472" t="s">
        <v>143</v>
      </c>
      <c r="AB2" s="473" t="s">
        <v>144</v>
      </c>
      <c r="AC2" s="474" t="s">
        <v>145</v>
      </c>
      <c r="AD2" s="474" t="s">
        <v>146</v>
      </c>
      <c r="AE2" s="475" t="s">
        <v>147</v>
      </c>
      <c r="AF2" s="475" t="s">
        <v>141</v>
      </c>
      <c r="AG2" s="475" t="s">
        <v>142</v>
      </c>
      <c r="AH2" s="475" t="s">
        <v>143</v>
      </c>
      <c r="AI2" s="476" t="s">
        <v>144</v>
      </c>
      <c r="AJ2" s="477" t="s">
        <v>145</v>
      </c>
      <c r="AK2" s="477" t="s">
        <v>146</v>
      </c>
      <c r="AL2" s="472" t="s">
        <v>147</v>
      </c>
      <c r="AM2" s="472" t="s">
        <v>141</v>
      </c>
      <c r="AN2" s="472" t="s">
        <v>142</v>
      </c>
      <c r="AO2" s="478" t="s">
        <v>143</v>
      </c>
      <c r="AR2" s="10"/>
      <c r="AV2" s="549" t="s">
        <v>124</v>
      </c>
      <c r="AW2" s="550"/>
      <c r="AX2" s="550"/>
    </row>
    <row r="3" spans="1:227" ht="24.6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72"/>
      <c r="K3" s="192">
        <v>1</v>
      </c>
      <c r="L3" s="34">
        <v>2</v>
      </c>
      <c r="M3" s="34">
        <v>3</v>
      </c>
      <c r="N3" s="34">
        <v>4</v>
      </c>
      <c r="O3" s="60">
        <v>5</v>
      </c>
      <c r="P3" s="60">
        <v>6</v>
      </c>
      <c r="Q3" s="34">
        <v>7</v>
      </c>
      <c r="R3" s="34">
        <v>8</v>
      </c>
      <c r="S3" s="34">
        <v>9</v>
      </c>
      <c r="T3" s="34">
        <v>10</v>
      </c>
      <c r="U3" s="34">
        <v>11</v>
      </c>
      <c r="V3" s="60">
        <v>12</v>
      </c>
      <c r="W3" s="60">
        <v>13</v>
      </c>
      <c r="X3" s="34">
        <v>14</v>
      </c>
      <c r="Y3" s="34">
        <v>15</v>
      </c>
      <c r="Z3" s="34">
        <v>16</v>
      </c>
      <c r="AA3" s="34">
        <v>17</v>
      </c>
      <c r="AB3" s="34">
        <v>18</v>
      </c>
      <c r="AC3" s="60">
        <v>19</v>
      </c>
      <c r="AD3" s="60">
        <v>20</v>
      </c>
      <c r="AE3" s="34">
        <v>21</v>
      </c>
      <c r="AF3" s="34">
        <v>22</v>
      </c>
      <c r="AG3" s="34">
        <v>23</v>
      </c>
      <c r="AH3" s="34">
        <v>24</v>
      </c>
      <c r="AI3" s="34">
        <v>25</v>
      </c>
      <c r="AJ3" s="60">
        <v>26</v>
      </c>
      <c r="AK3" s="60">
        <v>27</v>
      </c>
      <c r="AL3" s="34">
        <v>28</v>
      </c>
      <c r="AM3" s="34">
        <v>29</v>
      </c>
      <c r="AN3" s="34">
        <v>30</v>
      </c>
      <c r="AO3" s="70">
        <v>31</v>
      </c>
      <c r="AP3" s="479" t="s">
        <v>148</v>
      </c>
      <c r="AQ3" s="479" t="s">
        <v>149</v>
      </c>
      <c r="AR3" s="480" t="s">
        <v>150</v>
      </c>
      <c r="AS3" s="481" t="s">
        <v>22</v>
      </c>
      <c r="AT3" s="482" t="s">
        <v>151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4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1</v>
      </c>
      <c r="F4" s="31">
        <f>COUNTIF(K4:AO4,"X")</f>
        <v>4</v>
      </c>
      <c r="G4" s="31">
        <f>COUNTIF(K4:AO4,"Y")</f>
        <v>4</v>
      </c>
      <c r="H4" s="31">
        <f>COUNTIF(K4:AO4,"Z")</f>
        <v>0</v>
      </c>
      <c r="I4" s="57">
        <f t="shared" ref="I4:I47" si="0">SUM(A4:H4)</f>
        <v>31</v>
      </c>
      <c r="J4" s="483" t="s">
        <v>53</v>
      </c>
      <c r="K4" s="121">
        <v>3</v>
      </c>
      <c r="L4" s="123">
        <v>3</v>
      </c>
      <c r="M4" s="123">
        <v>3</v>
      </c>
      <c r="N4" s="123">
        <v>3</v>
      </c>
      <c r="O4" s="97" t="s">
        <v>154</v>
      </c>
      <c r="P4" s="421" t="s">
        <v>8</v>
      </c>
      <c r="Q4" s="121">
        <v>3</v>
      </c>
      <c r="R4" s="123">
        <v>3</v>
      </c>
      <c r="S4" s="123">
        <v>3</v>
      </c>
      <c r="T4" s="122">
        <v>3</v>
      </c>
      <c r="U4" s="122">
        <v>3</v>
      </c>
      <c r="V4" s="97" t="s">
        <v>154</v>
      </c>
      <c r="W4" s="387">
        <v>1</v>
      </c>
      <c r="X4" s="324" t="s">
        <v>155</v>
      </c>
      <c r="Y4" s="103" t="s">
        <v>156</v>
      </c>
      <c r="Z4" s="103" t="s">
        <v>156</v>
      </c>
      <c r="AA4" s="97" t="s">
        <v>8</v>
      </c>
      <c r="AB4" s="97" t="s">
        <v>154</v>
      </c>
      <c r="AC4" s="97" t="s">
        <v>8</v>
      </c>
      <c r="AD4" s="418" t="s">
        <v>94</v>
      </c>
      <c r="AE4" s="97" t="s">
        <v>154</v>
      </c>
      <c r="AF4" s="103" t="s">
        <v>157</v>
      </c>
      <c r="AG4" s="103" t="s">
        <v>157</v>
      </c>
      <c r="AH4" s="103" t="s">
        <v>157</v>
      </c>
      <c r="AI4" s="103" t="s">
        <v>157</v>
      </c>
      <c r="AJ4" s="103" t="s">
        <v>3</v>
      </c>
      <c r="AK4" s="421" t="s">
        <v>8</v>
      </c>
      <c r="AL4" s="121">
        <v>3</v>
      </c>
      <c r="AM4" s="123">
        <v>3</v>
      </c>
      <c r="AN4" s="123">
        <v>3</v>
      </c>
      <c r="AO4" s="215">
        <v>3</v>
      </c>
      <c r="AP4" s="66">
        <v>0</v>
      </c>
      <c r="AQ4" s="51">
        <f t="shared" ref="AQ4:AQ47" si="1">$F4+$G4+H4-$I$1</f>
        <v>0</v>
      </c>
      <c r="AR4" s="51">
        <v>0</v>
      </c>
      <c r="AS4" s="281">
        <f>SUM(AP4:AR4)</f>
        <v>0</v>
      </c>
      <c r="AT4" s="73" t="s">
        <v>40</v>
      </c>
      <c r="AV4" s="10" cm="1">
        <f t="array" ref="AV4">SUMPRODUCT(COUNTIF(O4:P4,{"X";"Y";"Z";"S"}))+SUMPRODUCT(COUNTIF(V4:W4,{"X";"Y";"Z";"S"}))+SUMPRODUCT(COUNTIF(AC4:AD4,{"X";"Y";"Z";"S"}))+SUMPRODUCT(COUNTIF(AJ4:AK4,{"X";"Y";"Z";"S"}))-5</f>
        <v>1</v>
      </c>
      <c r="AW4" s="10">
        <v>2</v>
      </c>
      <c r="AX4" s="10">
        <f t="shared" ref="AX4" si="2">AV4+AW4</f>
        <v>3</v>
      </c>
    </row>
    <row r="5" spans="1:227" ht="25.5" customHeight="1">
      <c r="A5" s="5">
        <f t="shared" ref="A5:A47" si="3">COUNTIF(K5:AO5,1)+COUNTIF(K5:AO5,"早")+COUNTIF(K5:AO5,"M1")+COUNTIF(K5:AO5,"T早")+COUNTIF(K5:AO5,"日")</f>
        <v>4</v>
      </c>
      <c r="B5" s="2">
        <f t="shared" ref="B5:B47" si="4">COUNTIF(K5:AO5,2)+COUNTIF(K5:AO5,"中")+COUNTIF(K5:AO5,"M2")+COUNTIF(K5:AO5,"T中")+COUNTIF(K5:AO5,"小夜")</f>
        <v>4</v>
      </c>
      <c r="C5" s="6">
        <f t="shared" ref="C5:C47" si="5">COUNTIF(K5:AO5,3)+COUNTIF(K5:AO5,"晚")+COUNTIF(K5:AO5,"大夜")</f>
        <v>7</v>
      </c>
      <c r="D5" s="2">
        <f t="shared" ref="D5:D47" si="6">COUNTIF(K5:AO5,"N")+COUNTIF(K5:AO5,"N8")</f>
        <v>4</v>
      </c>
      <c r="E5" s="1">
        <f t="shared" ref="E5:E47" si="7">COUNTIF(K5:AO5,"S")</f>
        <v>4</v>
      </c>
      <c r="F5" s="1">
        <f t="shared" ref="F5:F47" si="8">COUNTIF(K5:AO5,"X")</f>
        <v>4</v>
      </c>
      <c r="G5" s="1">
        <f t="shared" ref="G5:G47" si="9">COUNTIF(K5:AO5,"Y")</f>
        <v>4</v>
      </c>
      <c r="H5" s="1">
        <f t="shared" ref="H5:H47" si="10">COUNTIF(K5:AO5,"Z")</f>
        <v>0</v>
      </c>
      <c r="I5" s="58">
        <f t="shared" si="0"/>
        <v>31</v>
      </c>
      <c r="J5" s="484" t="s">
        <v>12</v>
      </c>
      <c r="K5" s="485" t="s">
        <v>61</v>
      </c>
      <c r="L5" s="64" t="s">
        <v>154</v>
      </c>
      <c r="M5" s="153" t="s">
        <v>94</v>
      </c>
      <c r="N5" s="153" t="s">
        <v>94</v>
      </c>
      <c r="O5" s="153" t="s">
        <v>94</v>
      </c>
      <c r="P5" s="101" t="s">
        <v>8</v>
      </c>
      <c r="Q5" s="112" t="s">
        <v>156</v>
      </c>
      <c r="R5" s="104" t="s">
        <v>61</v>
      </c>
      <c r="S5" s="104" t="s">
        <v>156</v>
      </c>
      <c r="T5" s="513" t="s">
        <v>156</v>
      </c>
      <c r="U5" s="64" t="s">
        <v>154</v>
      </c>
      <c r="V5" s="104">
        <v>1</v>
      </c>
      <c r="W5" s="101" t="s">
        <v>8</v>
      </c>
      <c r="X5" s="359">
        <v>3</v>
      </c>
      <c r="Y5" s="176">
        <v>3</v>
      </c>
      <c r="Z5" s="160" t="s">
        <v>61</v>
      </c>
      <c r="AA5" s="104" t="s">
        <v>61</v>
      </c>
      <c r="AB5" s="64" t="s">
        <v>154</v>
      </c>
      <c r="AC5" s="155" t="s">
        <v>94</v>
      </c>
      <c r="AD5" s="101" t="s">
        <v>8</v>
      </c>
      <c r="AE5" s="359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154</v>
      </c>
      <c r="AK5" s="113">
        <v>2</v>
      </c>
      <c r="AL5" s="359">
        <v>2</v>
      </c>
      <c r="AM5" s="176">
        <v>2</v>
      </c>
      <c r="AN5" s="486">
        <v>2</v>
      </c>
      <c r="AO5" s="101" t="s">
        <v>8</v>
      </c>
      <c r="AP5" s="63">
        <v>0</v>
      </c>
      <c r="AQ5" s="50">
        <f t="shared" si="1"/>
        <v>0</v>
      </c>
      <c r="AR5" s="50">
        <v>0</v>
      </c>
      <c r="AS5" s="276">
        <f t="shared" ref="AS5:AS16" si="11">SUM(AP5:AR5)</f>
        <v>0</v>
      </c>
      <c r="AT5" s="74" t="s">
        <v>41</v>
      </c>
    </row>
    <row r="6" spans="1:227" ht="25.5" customHeight="1">
      <c r="A6" s="5">
        <f t="shared" si="3"/>
        <v>5</v>
      </c>
      <c r="B6" s="2">
        <f t="shared" si="4"/>
        <v>0</v>
      </c>
      <c r="C6" s="6">
        <f t="shared" si="5"/>
        <v>0</v>
      </c>
      <c r="D6" s="2">
        <f t="shared" si="6"/>
        <v>10</v>
      </c>
      <c r="E6" s="1">
        <f t="shared" si="7"/>
        <v>7</v>
      </c>
      <c r="F6" s="1">
        <f t="shared" si="8"/>
        <v>4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487" t="s">
        <v>56</v>
      </c>
      <c r="K6" s="112" t="s">
        <v>158</v>
      </c>
      <c r="L6" s="64" t="s">
        <v>154</v>
      </c>
      <c r="M6" s="153" t="s">
        <v>94</v>
      </c>
      <c r="N6" s="160" t="s">
        <v>61</v>
      </c>
      <c r="O6" s="176" t="s">
        <v>1</v>
      </c>
      <c r="P6" s="233" t="s">
        <v>156</v>
      </c>
      <c r="Q6" s="104" t="s">
        <v>61</v>
      </c>
      <c r="R6" s="104" t="s">
        <v>158</v>
      </c>
      <c r="S6" s="64" t="s">
        <v>154</v>
      </c>
      <c r="T6" s="104" t="s">
        <v>61</v>
      </c>
      <c r="U6" s="167" t="s">
        <v>94</v>
      </c>
      <c r="V6" s="167" t="s">
        <v>94</v>
      </c>
      <c r="W6" s="101" t="s">
        <v>8</v>
      </c>
      <c r="X6" s="167" t="s">
        <v>94</v>
      </c>
      <c r="Y6" s="317" t="s">
        <v>61</v>
      </c>
      <c r="Z6" s="176" t="s">
        <v>1</v>
      </c>
      <c r="AA6" s="167" t="s">
        <v>94</v>
      </c>
      <c r="AB6" s="153" t="s">
        <v>94</v>
      </c>
      <c r="AC6" s="176" t="s">
        <v>1</v>
      </c>
      <c r="AD6" s="101" t="s">
        <v>154</v>
      </c>
      <c r="AE6" s="96" t="s">
        <v>8</v>
      </c>
      <c r="AF6" s="104" t="s">
        <v>155</v>
      </c>
      <c r="AG6" s="104" t="s">
        <v>61</v>
      </c>
      <c r="AH6" s="104" t="s">
        <v>61</v>
      </c>
      <c r="AI6" s="104" t="s">
        <v>158</v>
      </c>
      <c r="AJ6" s="64" t="s">
        <v>154</v>
      </c>
      <c r="AK6" s="155" t="s">
        <v>94</v>
      </c>
      <c r="AL6" s="64" t="s">
        <v>8</v>
      </c>
      <c r="AM6" s="64" t="s">
        <v>154</v>
      </c>
      <c r="AN6" s="104" t="s">
        <v>61</v>
      </c>
      <c r="AO6" s="113" t="s">
        <v>8</v>
      </c>
      <c r="AP6" s="63">
        <v>0</v>
      </c>
      <c r="AQ6" s="50">
        <f t="shared" si="1"/>
        <v>1</v>
      </c>
      <c r="AR6" s="50">
        <v>0</v>
      </c>
      <c r="AS6" s="276">
        <f t="shared" si="11"/>
        <v>1</v>
      </c>
      <c r="AT6" s="74" t="s">
        <v>41</v>
      </c>
      <c r="AV6" s="10">
        <f t="array" ref="AV6">SUMPRODUCT(COUNTIF(O6:P6,{"X";"Y";"Z";"S"}))+SUMPRODUCT(COUNTIF(V6:W6,{"X";"Y";"Z";"S"}))+SUMPRODUCT(COUNTIF(AC6:AD6,{"X";"Y";"Z";"S"}))+SUMPRODUCT(COUNTIF(AJ6:AK6,{"X";"Y";"Z";"S"}))-5</f>
        <v>0</v>
      </c>
      <c r="AW6" s="10">
        <v>3</v>
      </c>
      <c r="AX6" s="10">
        <f t="shared" ref="AX6:AX7" si="12">AV6+AW6</f>
        <v>3</v>
      </c>
    </row>
    <row r="7" spans="1:227" ht="25.5" customHeight="1">
      <c r="A7" s="5">
        <f t="shared" si="3"/>
        <v>16</v>
      </c>
      <c r="B7" s="2">
        <f t="shared" si="4"/>
        <v>3</v>
      </c>
      <c r="C7" s="6">
        <f t="shared" si="5"/>
        <v>0</v>
      </c>
      <c r="D7" s="2">
        <f t="shared" si="6"/>
        <v>2</v>
      </c>
      <c r="E7" s="1">
        <f t="shared" si="7"/>
        <v>2</v>
      </c>
      <c r="F7" s="1">
        <f t="shared" si="8"/>
        <v>4</v>
      </c>
      <c r="G7" s="1">
        <f t="shared" si="9"/>
        <v>4</v>
      </c>
      <c r="H7" s="1">
        <f t="shared" si="10"/>
        <v>0</v>
      </c>
      <c r="I7" s="58">
        <f t="shared" si="0"/>
        <v>31</v>
      </c>
      <c r="J7" s="487" t="s">
        <v>60</v>
      </c>
      <c r="K7" s="359" t="s">
        <v>156</v>
      </c>
      <c r="L7" s="104">
        <v>1</v>
      </c>
      <c r="M7" s="104">
        <v>1</v>
      </c>
      <c r="N7" s="176" t="s">
        <v>155</v>
      </c>
      <c r="O7" s="64" t="s">
        <v>154</v>
      </c>
      <c r="P7" s="101" t="s">
        <v>8</v>
      </c>
      <c r="Q7" s="112" t="s">
        <v>156</v>
      </c>
      <c r="R7" s="176" t="s">
        <v>156</v>
      </c>
      <c r="S7" s="513" t="s">
        <v>156</v>
      </c>
      <c r="T7" s="64" t="s">
        <v>154</v>
      </c>
      <c r="U7" s="176">
        <v>2</v>
      </c>
      <c r="V7" s="176">
        <v>2</v>
      </c>
      <c r="W7" s="233">
        <v>2</v>
      </c>
      <c r="X7" s="96" t="s">
        <v>8</v>
      </c>
      <c r="Y7" s="176" t="s">
        <v>156</v>
      </c>
      <c r="Z7" s="104">
        <v>1</v>
      </c>
      <c r="AA7" s="104" t="s">
        <v>156</v>
      </c>
      <c r="AB7" s="104" t="s">
        <v>155</v>
      </c>
      <c r="AC7" s="64" t="s">
        <v>154</v>
      </c>
      <c r="AD7" s="101" t="s">
        <v>8</v>
      </c>
      <c r="AE7" s="488" t="s">
        <v>61</v>
      </c>
      <c r="AF7" s="104" t="s">
        <v>155</v>
      </c>
      <c r="AG7" s="104" t="s">
        <v>155</v>
      </c>
      <c r="AH7" s="64" t="s">
        <v>154</v>
      </c>
      <c r="AI7" s="176">
        <v>1</v>
      </c>
      <c r="AJ7" s="176">
        <v>1</v>
      </c>
      <c r="AK7" s="155" t="s">
        <v>94</v>
      </c>
      <c r="AL7" s="167" t="s">
        <v>94</v>
      </c>
      <c r="AM7" s="64" t="s">
        <v>8</v>
      </c>
      <c r="AN7" s="104" t="s">
        <v>155</v>
      </c>
      <c r="AO7" s="113" t="s">
        <v>61</v>
      </c>
      <c r="AP7" s="63">
        <v>0</v>
      </c>
      <c r="AQ7" s="50">
        <f t="shared" si="1"/>
        <v>0</v>
      </c>
      <c r="AR7" s="50">
        <v>0</v>
      </c>
      <c r="AS7" s="276">
        <f t="shared" si="11"/>
        <v>0</v>
      </c>
      <c r="AT7" s="74" t="s">
        <v>41</v>
      </c>
      <c r="AV7" s="10">
        <f t="array" ref="AV7">SUMPRODUCT(COUNTIF(O7:P7,{"X";"Y";"Z";"S"}))+SUMPRODUCT(COUNTIF(V7:W7,{"X";"Y";"Z";"S"}))+SUMPRODUCT(COUNTIF(AC7:AD7,{"X";"Y";"Z";"S"}))+SUMPRODUCT(COUNTIF(AJ7:AK7,{"X";"Y";"Z";"S"}))-5</f>
        <v>0</v>
      </c>
      <c r="AW7" s="10">
        <v>2</v>
      </c>
      <c r="AX7" s="10">
        <f t="shared" si="12"/>
        <v>2</v>
      </c>
    </row>
    <row r="8" spans="1:227" ht="24" customHeight="1">
      <c r="A8" s="5">
        <f t="shared" si="3"/>
        <v>0</v>
      </c>
      <c r="B8" s="2">
        <f t="shared" si="4"/>
        <v>0</v>
      </c>
      <c r="C8" s="6">
        <f t="shared" si="5"/>
        <v>0</v>
      </c>
      <c r="D8" s="2">
        <f t="shared" si="6"/>
        <v>23</v>
      </c>
      <c r="E8" s="1">
        <f t="shared" si="7"/>
        <v>0</v>
      </c>
      <c r="F8" s="1">
        <f t="shared" si="8"/>
        <v>4</v>
      </c>
      <c r="G8" s="1">
        <f t="shared" si="9"/>
        <v>4</v>
      </c>
      <c r="H8" s="1">
        <f t="shared" si="10"/>
        <v>0</v>
      </c>
      <c r="I8" s="58">
        <f t="shared" si="0"/>
        <v>31</v>
      </c>
      <c r="J8" s="487" t="s">
        <v>54</v>
      </c>
      <c r="K8" s="112" t="s">
        <v>61</v>
      </c>
      <c r="L8" s="104" t="s">
        <v>61</v>
      </c>
      <c r="M8" s="104" t="s">
        <v>158</v>
      </c>
      <c r="N8" s="104" t="s">
        <v>61</v>
      </c>
      <c r="O8" s="64" t="s">
        <v>154</v>
      </c>
      <c r="P8" s="101" t="s">
        <v>8</v>
      </c>
      <c r="Q8" s="104" t="s">
        <v>61</v>
      </c>
      <c r="R8" s="104" t="s">
        <v>61</v>
      </c>
      <c r="S8" s="104" t="s">
        <v>61</v>
      </c>
      <c r="T8" s="104" t="s">
        <v>158</v>
      </c>
      <c r="U8" s="104" t="s">
        <v>61</v>
      </c>
      <c r="V8" s="64" t="s">
        <v>154</v>
      </c>
      <c r="W8" s="101" t="s">
        <v>8</v>
      </c>
      <c r="X8" s="112" t="s">
        <v>61</v>
      </c>
      <c r="Y8" s="104" t="s">
        <v>61</v>
      </c>
      <c r="Z8" s="104" t="s">
        <v>61</v>
      </c>
      <c r="AA8" s="104" t="s">
        <v>61</v>
      </c>
      <c r="AB8" s="317" t="s">
        <v>61</v>
      </c>
      <c r="AC8" s="64" t="s">
        <v>154</v>
      </c>
      <c r="AD8" s="101" t="s">
        <v>8</v>
      </c>
      <c r="AE8" s="112" t="s">
        <v>61</v>
      </c>
      <c r="AF8" s="104" t="s">
        <v>61</v>
      </c>
      <c r="AG8" s="104" t="s">
        <v>61</v>
      </c>
      <c r="AH8" s="104" t="s">
        <v>61</v>
      </c>
      <c r="AI8" s="317" t="s">
        <v>61</v>
      </c>
      <c r="AJ8" s="64" t="s">
        <v>154</v>
      </c>
      <c r="AK8" s="101" t="s">
        <v>8</v>
      </c>
      <c r="AL8" s="112" t="s">
        <v>61</v>
      </c>
      <c r="AM8" s="104" t="s">
        <v>61</v>
      </c>
      <c r="AN8" s="104" t="s">
        <v>61</v>
      </c>
      <c r="AO8" s="113" t="s">
        <v>61</v>
      </c>
      <c r="AP8" s="63">
        <v>0</v>
      </c>
      <c r="AQ8" s="50">
        <f t="shared" si="1"/>
        <v>0</v>
      </c>
      <c r="AR8" s="50">
        <v>0</v>
      </c>
      <c r="AS8" s="276">
        <f t="shared" si="11"/>
        <v>0</v>
      </c>
      <c r="AT8" s="74" t="s">
        <v>55</v>
      </c>
    </row>
    <row r="9" spans="1:227" s="11" customFormat="1" ht="24.75" customHeight="1">
      <c r="A9" s="5">
        <f t="shared" si="3"/>
        <v>17</v>
      </c>
      <c r="B9" s="2">
        <f t="shared" si="4"/>
        <v>1</v>
      </c>
      <c r="C9" s="6">
        <f t="shared" si="5"/>
        <v>0</v>
      </c>
      <c r="D9" s="2">
        <f t="shared" si="6"/>
        <v>4</v>
      </c>
      <c r="E9" s="1">
        <f t="shared" si="7"/>
        <v>1</v>
      </c>
      <c r="F9" s="1">
        <f t="shared" si="8"/>
        <v>4</v>
      </c>
      <c r="G9" s="1">
        <f t="shared" si="9"/>
        <v>4</v>
      </c>
      <c r="H9" s="1">
        <f t="shared" si="10"/>
        <v>0</v>
      </c>
      <c r="I9" s="58">
        <f t="shared" si="0"/>
        <v>31</v>
      </c>
      <c r="J9" s="487" t="s">
        <v>42</v>
      </c>
      <c r="K9" s="359">
        <v>1</v>
      </c>
      <c r="L9" s="104" t="s">
        <v>156</v>
      </c>
      <c r="M9" s="176">
        <v>1</v>
      </c>
      <c r="N9" s="104" t="s">
        <v>156</v>
      </c>
      <c r="O9" s="64" t="s">
        <v>154</v>
      </c>
      <c r="P9" s="233">
        <v>2</v>
      </c>
      <c r="Q9" s="96" t="s">
        <v>8</v>
      </c>
      <c r="R9" s="176">
        <v>1</v>
      </c>
      <c r="S9" s="104" t="s">
        <v>156</v>
      </c>
      <c r="T9" s="104" t="s">
        <v>156</v>
      </c>
      <c r="U9" s="64" t="s">
        <v>154</v>
      </c>
      <c r="V9" s="64" t="s">
        <v>8</v>
      </c>
      <c r="W9" s="101" t="s">
        <v>154</v>
      </c>
      <c r="X9" s="359">
        <v>1</v>
      </c>
      <c r="Y9" s="104" t="s">
        <v>156</v>
      </c>
      <c r="Z9" s="176">
        <v>1</v>
      </c>
      <c r="AA9" s="104" t="s">
        <v>155</v>
      </c>
      <c r="AB9" s="104" t="s">
        <v>61</v>
      </c>
      <c r="AC9" s="153" t="s">
        <v>94</v>
      </c>
      <c r="AD9" s="101" t="s">
        <v>8</v>
      </c>
      <c r="AE9" s="112" t="s">
        <v>156</v>
      </c>
      <c r="AF9" s="160" t="s">
        <v>158</v>
      </c>
      <c r="AG9" s="176">
        <v>1</v>
      </c>
      <c r="AH9" s="104" t="s">
        <v>156</v>
      </c>
      <c r="AI9" s="64" t="s">
        <v>154</v>
      </c>
      <c r="AJ9" s="104" t="s">
        <v>156</v>
      </c>
      <c r="AK9" s="113">
        <v>1</v>
      </c>
      <c r="AL9" s="359">
        <v>1</v>
      </c>
      <c r="AM9" s="104" t="s">
        <v>158</v>
      </c>
      <c r="AN9" s="104" t="s">
        <v>61</v>
      </c>
      <c r="AO9" s="101" t="s">
        <v>8</v>
      </c>
      <c r="AP9" s="63">
        <v>0</v>
      </c>
      <c r="AQ9" s="50">
        <f t="shared" si="1"/>
        <v>0</v>
      </c>
      <c r="AR9" s="50">
        <v>0</v>
      </c>
      <c r="AS9" s="276">
        <f t="shared" si="11"/>
        <v>0</v>
      </c>
      <c r="AT9" s="74" t="s">
        <v>40</v>
      </c>
      <c r="AU9" s="10"/>
      <c r="AV9" s="10">
        <f t="array" ref="AV9">SUMPRODUCT(COUNTIF(O9:P9,{"X";"Y";"Z";"S"}))+SUMPRODUCT(COUNTIF(V9:W9,{"X";"Y";"Z";"S"}))+SUMPRODUCT(COUNTIF(AC9:AD9,{"X";"Y";"Z";"S"}))+SUMPRODUCT(COUNTIF(AJ9:AK9,{"X";"Y";"Z";"S"}))-5</f>
        <v>0</v>
      </c>
      <c r="AW9" s="10">
        <v>3</v>
      </c>
      <c r="AX9" s="10">
        <f t="shared" ref="AX9:AX13" si="13">AV9+AW9</f>
        <v>3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11</v>
      </c>
      <c r="B10" s="2">
        <f t="shared" si="4"/>
        <v>2</v>
      </c>
      <c r="C10" s="6">
        <f t="shared" si="5"/>
        <v>0</v>
      </c>
      <c r="D10" s="2">
        <f t="shared" si="6"/>
        <v>2</v>
      </c>
      <c r="E10" s="1">
        <f t="shared" si="7"/>
        <v>8</v>
      </c>
      <c r="F10" s="1">
        <f t="shared" si="8"/>
        <v>4</v>
      </c>
      <c r="G10" s="1">
        <f t="shared" si="9"/>
        <v>4</v>
      </c>
      <c r="H10" s="1">
        <f t="shared" si="10"/>
        <v>0</v>
      </c>
      <c r="I10" s="58">
        <f t="shared" si="0"/>
        <v>31</v>
      </c>
      <c r="J10" s="489" t="s">
        <v>52</v>
      </c>
      <c r="K10" s="359">
        <v>2</v>
      </c>
      <c r="L10" s="176">
        <v>2</v>
      </c>
      <c r="M10" s="64" t="s">
        <v>154</v>
      </c>
      <c r="N10" s="153" t="s">
        <v>94</v>
      </c>
      <c r="O10" s="153" t="s">
        <v>94</v>
      </c>
      <c r="P10" s="101" t="s">
        <v>8</v>
      </c>
      <c r="Q10" s="490" t="s">
        <v>156</v>
      </c>
      <c r="R10" s="104" t="s">
        <v>156</v>
      </c>
      <c r="S10" s="153" t="s">
        <v>94</v>
      </c>
      <c r="T10" s="153" t="s">
        <v>94</v>
      </c>
      <c r="U10" s="153" t="s">
        <v>94</v>
      </c>
      <c r="V10" s="64" t="s">
        <v>154</v>
      </c>
      <c r="W10" s="233">
        <v>1</v>
      </c>
      <c r="X10" s="359" t="s">
        <v>155</v>
      </c>
      <c r="Y10" s="317" t="s">
        <v>61</v>
      </c>
      <c r="Z10" s="153" t="s">
        <v>94</v>
      </c>
      <c r="AA10" s="153" t="s">
        <v>94</v>
      </c>
      <c r="AB10" s="153" t="s">
        <v>94</v>
      </c>
      <c r="AC10" s="64" t="s">
        <v>8</v>
      </c>
      <c r="AD10" s="101" t="s">
        <v>154</v>
      </c>
      <c r="AE10" s="359" t="s">
        <v>156</v>
      </c>
      <c r="AF10" s="486" t="s">
        <v>156</v>
      </c>
      <c r="AG10" s="104" t="s">
        <v>156</v>
      </c>
      <c r="AH10" s="64" t="s">
        <v>8</v>
      </c>
      <c r="AI10" s="64" t="s">
        <v>154</v>
      </c>
      <c r="AJ10" s="104" t="s">
        <v>156</v>
      </c>
      <c r="AK10" s="233">
        <v>1</v>
      </c>
      <c r="AL10" s="359" t="s">
        <v>155</v>
      </c>
      <c r="AM10" s="104" t="s">
        <v>158</v>
      </c>
      <c r="AN10" s="104" t="s">
        <v>156</v>
      </c>
      <c r="AO10" s="101" t="s">
        <v>8</v>
      </c>
      <c r="AP10" s="63">
        <v>0</v>
      </c>
      <c r="AQ10" s="50">
        <f t="shared" si="1"/>
        <v>0</v>
      </c>
      <c r="AR10" s="50">
        <v>0</v>
      </c>
      <c r="AS10" s="276">
        <f t="shared" si="11"/>
        <v>0</v>
      </c>
      <c r="AT10" s="74" t="s">
        <v>41</v>
      </c>
      <c r="AU10" s="491"/>
      <c r="AV10" s="10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10">
        <v>3</v>
      </c>
      <c r="AX10" s="10">
        <f t="shared" si="13"/>
        <v>3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3"/>
        <v>14</v>
      </c>
      <c r="B11" s="2">
        <f t="shared" si="4"/>
        <v>4</v>
      </c>
      <c r="C11" s="6">
        <f t="shared" si="5"/>
        <v>0</v>
      </c>
      <c r="D11" s="2">
        <f t="shared" si="6"/>
        <v>2</v>
      </c>
      <c r="E11" s="1">
        <f t="shared" si="7"/>
        <v>3</v>
      </c>
      <c r="F11" s="1">
        <f t="shared" si="8"/>
        <v>4</v>
      </c>
      <c r="G11" s="1">
        <f t="shared" si="9"/>
        <v>4</v>
      </c>
      <c r="H11" s="1">
        <f t="shared" si="10"/>
        <v>0</v>
      </c>
      <c r="I11" s="58">
        <f t="shared" si="0"/>
        <v>31</v>
      </c>
      <c r="J11" s="487" t="s">
        <v>43</v>
      </c>
      <c r="K11" s="96" t="s">
        <v>154</v>
      </c>
      <c r="L11" s="104" t="s">
        <v>156</v>
      </c>
      <c r="M11" s="104" t="s">
        <v>61</v>
      </c>
      <c r="N11" s="176">
        <v>2</v>
      </c>
      <c r="O11" s="176">
        <v>2</v>
      </c>
      <c r="P11" s="101" t="s">
        <v>8</v>
      </c>
      <c r="Q11" s="112" t="s">
        <v>156</v>
      </c>
      <c r="R11" s="486" t="s">
        <v>156</v>
      </c>
      <c r="S11" s="180" t="s">
        <v>97</v>
      </c>
      <c r="T11" s="153" t="s">
        <v>94</v>
      </c>
      <c r="U11" s="104" t="s">
        <v>156</v>
      </c>
      <c r="V11" s="64" t="s">
        <v>154</v>
      </c>
      <c r="W11" s="101" t="s">
        <v>8</v>
      </c>
      <c r="X11" s="112" t="s">
        <v>155</v>
      </c>
      <c r="Y11" s="153" t="s">
        <v>94</v>
      </c>
      <c r="Z11" s="64" t="s">
        <v>154</v>
      </c>
      <c r="AA11" s="104" t="s">
        <v>155</v>
      </c>
      <c r="AB11" s="176">
        <v>1</v>
      </c>
      <c r="AC11" s="176">
        <v>2</v>
      </c>
      <c r="AD11" s="233">
        <v>2</v>
      </c>
      <c r="AE11" s="96" t="s">
        <v>8</v>
      </c>
      <c r="AF11" s="104">
        <v>1</v>
      </c>
      <c r="AG11" s="176" t="s">
        <v>156</v>
      </c>
      <c r="AH11" s="104" t="s">
        <v>155</v>
      </c>
      <c r="AI11" s="104" t="s">
        <v>158</v>
      </c>
      <c r="AJ11" s="113">
        <v>1</v>
      </c>
      <c r="AK11" s="101" t="s">
        <v>154</v>
      </c>
      <c r="AL11" s="167" t="s">
        <v>94</v>
      </c>
      <c r="AM11" s="104" t="s">
        <v>155</v>
      </c>
      <c r="AN11" s="180" t="s">
        <v>97</v>
      </c>
      <c r="AO11" s="101" t="s">
        <v>8</v>
      </c>
      <c r="AP11" s="63">
        <v>0</v>
      </c>
      <c r="AQ11" s="50">
        <f t="shared" si="1"/>
        <v>0</v>
      </c>
      <c r="AR11" s="50">
        <v>0</v>
      </c>
      <c r="AS11" s="276">
        <f t="shared" si="11"/>
        <v>0</v>
      </c>
      <c r="AT11" s="74" t="s">
        <v>40</v>
      </c>
      <c r="AU11" s="10"/>
      <c r="AV11" s="10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10">
        <v>3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14</v>
      </c>
      <c r="B12" s="2">
        <f t="shared" si="4"/>
        <v>2</v>
      </c>
      <c r="C12" s="6">
        <f t="shared" si="5"/>
        <v>0</v>
      </c>
      <c r="D12" s="2">
        <f t="shared" si="6"/>
        <v>5</v>
      </c>
      <c r="E12" s="1">
        <f t="shared" si="7"/>
        <v>2</v>
      </c>
      <c r="F12" s="1">
        <f t="shared" si="8"/>
        <v>4</v>
      </c>
      <c r="G12" s="1">
        <f t="shared" si="9"/>
        <v>4</v>
      </c>
      <c r="H12" s="1">
        <f t="shared" si="10"/>
        <v>0</v>
      </c>
      <c r="I12" s="58">
        <f t="shared" si="0"/>
        <v>31</v>
      </c>
      <c r="J12" s="487" t="s">
        <v>59</v>
      </c>
      <c r="K12" s="112" t="s">
        <v>156</v>
      </c>
      <c r="L12" s="176">
        <v>1</v>
      </c>
      <c r="M12" s="104" t="s">
        <v>156</v>
      </c>
      <c r="N12" s="176">
        <v>1</v>
      </c>
      <c r="O12" s="64" t="s">
        <v>154</v>
      </c>
      <c r="P12" s="101" t="s">
        <v>8</v>
      </c>
      <c r="Q12" s="512">
        <v>1</v>
      </c>
      <c r="R12" s="104">
        <v>1</v>
      </c>
      <c r="S12" s="104" t="s">
        <v>156</v>
      </c>
      <c r="T12" s="104" t="s">
        <v>155</v>
      </c>
      <c r="U12" s="176">
        <v>1</v>
      </c>
      <c r="V12" s="176">
        <v>1</v>
      </c>
      <c r="W12" s="101" t="s">
        <v>154</v>
      </c>
      <c r="X12" s="112" t="s">
        <v>155</v>
      </c>
      <c r="Y12" s="160" t="s">
        <v>0</v>
      </c>
      <c r="Z12" s="160" t="s">
        <v>0</v>
      </c>
      <c r="AA12" s="161" t="s">
        <v>0</v>
      </c>
      <c r="AB12" s="317" t="s">
        <v>61</v>
      </c>
      <c r="AC12" s="64" t="s">
        <v>8</v>
      </c>
      <c r="AD12" s="101" t="s">
        <v>154</v>
      </c>
      <c r="AE12" s="167" t="s">
        <v>94</v>
      </c>
      <c r="AF12" s="153" t="s">
        <v>94</v>
      </c>
      <c r="AG12" s="64" t="s">
        <v>8</v>
      </c>
      <c r="AH12" s="104" t="s">
        <v>156</v>
      </c>
      <c r="AI12" s="317" t="s">
        <v>158</v>
      </c>
      <c r="AJ12" s="176">
        <v>2</v>
      </c>
      <c r="AK12" s="233">
        <v>2</v>
      </c>
      <c r="AL12" s="96" t="s">
        <v>154</v>
      </c>
      <c r="AM12" s="104" t="s">
        <v>155</v>
      </c>
      <c r="AN12" s="176" t="s">
        <v>155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276">
        <f t="shared" si="11"/>
        <v>0</v>
      </c>
      <c r="AT12" s="74" t="s">
        <v>41</v>
      </c>
      <c r="AU12" s="10"/>
      <c r="AV12" s="10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10">
        <v>2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14</v>
      </c>
      <c r="B13" s="2">
        <f t="shared" si="4"/>
        <v>0</v>
      </c>
      <c r="C13" s="6">
        <f t="shared" si="5"/>
        <v>2</v>
      </c>
      <c r="D13" s="2">
        <f t="shared" si="6"/>
        <v>6</v>
      </c>
      <c r="E13" s="1">
        <f t="shared" si="7"/>
        <v>1</v>
      </c>
      <c r="F13" s="1">
        <f t="shared" si="8"/>
        <v>4</v>
      </c>
      <c r="G13" s="1">
        <f t="shared" si="9"/>
        <v>4</v>
      </c>
      <c r="H13" s="1">
        <f t="shared" si="10"/>
        <v>0</v>
      </c>
      <c r="I13" s="58">
        <f t="shared" si="0"/>
        <v>31</v>
      </c>
      <c r="J13" s="489" t="s">
        <v>57</v>
      </c>
      <c r="K13" s="112" t="s">
        <v>156</v>
      </c>
      <c r="L13" s="104" t="s">
        <v>61</v>
      </c>
      <c r="M13" s="104" t="s">
        <v>156</v>
      </c>
      <c r="N13" s="64" t="s">
        <v>154</v>
      </c>
      <c r="O13" s="176">
        <v>3</v>
      </c>
      <c r="P13" s="233">
        <v>3</v>
      </c>
      <c r="Q13" s="96" t="s">
        <v>8</v>
      </c>
      <c r="R13" s="64" t="s">
        <v>154</v>
      </c>
      <c r="S13" s="153" t="s">
        <v>94</v>
      </c>
      <c r="T13" s="176">
        <v>1</v>
      </c>
      <c r="U13" s="180" t="s">
        <v>93</v>
      </c>
      <c r="V13" s="64" t="s">
        <v>8</v>
      </c>
      <c r="W13" s="101" t="s">
        <v>154</v>
      </c>
      <c r="X13" s="112">
        <v>1</v>
      </c>
      <c r="Y13" s="317" t="s">
        <v>61</v>
      </c>
      <c r="Z13" s="486" t="s">
        <v>156</v>
      </c>
      <c r="AA13" s="176">
        <v>1</v>
      </c>
      <c r="AB13" s="180" t="s">
        <v>93</v>
      </c>
      <c r="AC13" s="64" t="s">
        <v>8</v>
      </c>
      <c r="AD13" s="492" t="s">
        <v>1</v>
      </c>
      <c r="AE13" s="359">
        <v>1</v>
      </c>
      <c r="AF13" s="104">
        <v>1</v>
      </c>
      <c r="AG13" s="104" t="s">
        <v>156</v>
      </c>
      <c r="AH13" s="104" t="s">
        <v>61</v>
      </c>
      <c r="AI13" s="180" t="s">
        <v>93</v>
      </c>
      <c r="AJ13" s="64" t="s">
        <v>154</v>
      </c>
      <c r="AK13" s="101" t="s">
        <v>8</v>
      </c>
      <c r="AL13" s="112" t="s">
        <v>61</v>
      </c>
      <c r="AM13" s="180" t="s">
        <v>93</v>
      </c>
      <c r="AN13" s="104" t="s">
        <v>61</v>
      </c>
      <c r="AO13" s="113" t="s">
        <v>61</v>
      </c>
      <c r="AP13" s="63">
        <v>0</v>
      </c>
      <c r="AQ13" s="50">
        <f t="shared" si="1"/>
        <v>0</v>
      </c>
      <c r="AR13" s="50">
        <v>0</v>
      </c>
      <c r="AS13" s="276">
        <f t="shared" si="11"/>
        <v>0</v>
      </c>
      <c r="AT13" s="74" t="s">
        <v>40</v>
      </c>
      <c r="AU13" s="10"/>
      <c r="AV13" s="10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10">
        <v>2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4</v>
      </c>
      <c r="F14" s="1">
        <f t="shared" si="8"/>
        <v>4</v>
      </c>
      <c r="G14" s="1">
        <f t="shared" si="9"/>
        <v>4</v>
      </c>
      <c r="H14" s="1">
        <f t="shared" si="10"/>
        <v>0</v>
      </c>
      <c r="I14" s="58">
        <f t="shared" si="0"/>
        <v>31</v>
      </c>
      <c r="J14" s="489" t="s">
        <v>48</v>
      </c>
      <c r="K14" s="96" t="s">
        <v>154</v>
      </c>
      <c r="L14" s="153" t="s">
        <v>94</v>
      </c>
      <c r="M14" s="176">
        <v>2</v>
      </c>
      <c r="N14" s="64" t="s">
        <v>8</v>
      </c>
      <c r="O14" s="153" t="s">
        <v>94</v>
      </c>
      <c r="P14" s="101" t="s">
        <v>154</v>
      </c>
      <c r="Q14" s="359">
        <v>2</v>
      </c>
      <c r="R14" s="176">
        <v>2</v>
      </c>
      <c r="S14" s="176">
        <v>2</v>
      </c>
      <c r="T14" s="176">
        <v>2</v>
      </c>
      <c r="U14" s="64" t="s">
        <v>8</v>
      </c>
      <c r="V14" s="176">
        <v>3</v>
      </c>
      <c r="W14" s="233">
        <v>3</v>
      </c>
      <c r="X14" s="359">
        <v>2</v>
      </c>
      <c r="Y14" s="176">
        <v>2</v>
      </c>
      <c r="Z14" s="176">
        <v>2</v>
      </c>
      <c r="AA14" s="64" t="s">
        <v>154</v>
      </c>
      <c r="AB14" s="64" t="s">
        <v>8</v>
      </c>
      <c r="AC14" s="153" t="s">
        <v>159</v>
      </c>
      <c r="AD14" s="155" t="s">
        <v>94</v>
      </c>
      <c r="AE14" s="359">
        <v>2</v>
      </c>
      <c r="AF14" s="176">
        <v>2</v>
      </c>
      <c r="AG14" s="176">
        <v>2</v>
      </c>
      <c r="AH14" s="176">
        <v>2</v>
      </c>
      <c r="AI14" s="64" t="s">
        <v>154</v>
      </c>
      <c r="AJ14" s="176">
        <v>3</v>
      </c>
      <c r="AK14" s="233">
        <v>3</v>
      </c>
      <c r="AL14" s="96" t="s">
        <v>8</v>
      </c>
      <c r="AM14" s="317" t="s">
        <v>61</v>
      </c>
      <c r="AN14" s="104" t="s">
        <v>160</v>
      </c>
      <c r="AO14" s="69" t="s">
        <v>2</v>
      </c>
      <c r="AP14" s="63">
        <v>0</v>
      </c>
      <c r="AQ14" s="50">
        <f t="shared" si="1"/>
        <v>0</v>
      </c>
      <c r="AR14" s="50">
        <v>0</v>
      </c>
      <c r="AS14" s="276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12</v>
      </c>
      <c r="B15" s="2">
        <f t="shared" si="4"/>
        <v>1</v>
      </c>
      <c r="C15" s="6">
        <f t="shared" si="5"/>
        <v>0</v>
      </c>
      <c r="D15" s="2">
        <f t="shared" si="6"/>
        <v>6</v>
      </c>
      <c r="E15" s="1">
        <f t="shared" si="7"/>
        <v>4</v>
      </c>
      <c r="F15" s="1">
        <f t="shared" si="8"/>
        <v>4</v>
      </c>
      <c r="G15" s="1">
        <f t="shared" si="9"/>
        <v>4</v>
      </c>
      <c r="H15" s="1">
        <f t="shared" si="10"/>
        <v>0</v>
      </c>
      <c r="I15" s="58">
        <f t="shared" si="0"/>
        <v>31</v>
      </c>
      <c r="J15" s="487" t="s">
        <v>13</v>
      </c>
      <c r="K15" s="167" t="s">
        <v>94</v>
      </c>
      <c r="L15" s="153" t="s">
        <v>94</v>
      </c>
      <c r="M15" s="180" t="s">
        <v>93</v>
      </c>
      <c r="N15" s="317" t="s">
        <v>61</v>
      </c>
      <c r="O15" s="104" t="s">
        <v>156</v>
      </c>
      <c r="P15" s="64" t="s">
        <v>154</v>
      </c>
      <c r="Q15" s="153" t="s">
        <v>94</v>
      </c>
      <c r="R15" s="519" t="s">
        <v>155</v>
      </c>
      <c r="S15" s="519" t="s">
        <v>155</v>
      </c>
      <c r="T15" s="519" t="s">
        <v>155</v>
      </c>
      <c r="U15" s="519" t="s">
        <v>61</v>
      </c>
      <c r="V15" s="64" t="s">
        <v>8</v>
      </c>
      <c r="W15" s="155" t="s">
        <v>159</v>
      </c>
      <c r="X15" s="96" t="s">
        <v>154</v>
      </c>
      <c r="Y15" s="317" t="s">
        <v>61</v>
      </c>
      <c r="Z15" s="161" t="s">
        <v>61</v>
      </c>
      <c r="AA15" s="176" t="s">
        <v>156</v>
      </c>
      <c r="AB15" s="64" t="s">
        <v>8</v>
      </c>
      <c r="AC15" s="104" t="s">
        <v>1</v>
      </c>
      <c r="AD15" s="233" t="s">
        <v>1</v>
      </c>
      <c r="AE15" s="96" t="s">
        <v>154</v>
      </c>
      <c r="AF15" s="104" t="s">
        <v>156</v>
      </c>
      <c r="AG15" s="486">
        <v>1</v>
      </c>
      <c r="AH15" s="180" t="s">
        <v>93</v>
      </c>
      <c r="AI15" s="176">
        <v>2</v>
      </c>
      <c r="AJ15" s="64" t="s">
        <v>8</v>
      </c>
      <c r="AK15" s="101" t="s">
        <v>154</v>
      </c>
      <c r="AL15" s="488" t="s">
        <v>61</v>
      </c>
      <c r="AM15" s="317" t="s">
        <v>61</v>
      </c>
      <c r="AN15" s="64" t="s">
        <v>8</v>
      </c>
      <c r="AO15" s="493" t="s">
        <v>161</v>
      </c>
      <c r="AP15" s="63">
        <v>0</v>
      </c>
      <c r="AQ15" s="50">
        <f t="shared" si="1"/>
        <v>0</v>
      </c>
      <c r="AR15" s="50">
        <v>0</v>
      </c>
      <c r="AS15" s="276">
        <f t="shared" si="11"/>
        <v>0</v>
      </c>
      <c r="AT15" s="74" t="s">
        <v>40</v>
      </c>
      <c r="AU15" s="10"/>
      <c r="AV15" s="10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10">
        <v>2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11</v>
      </c>
      <c r="B16" s="2">
        <f t="shared" si="4"/>
        <v>2</v>
      </c>
      <c r="C16" s="6">
        <f t="shared" si="5"/>
        <v>0</v>
      </c>
      <c r="D16" s="2">
        <f t="shared" si="6"/>
        <v>6</v>
      </c>
      <c r="E16" s="1">
        <f t="shared" si="7"/>
        <v>4</v>
      </c>
      <c r="F16" s="1">
        <f t="shared" si="8"/>
        <v>4</v>
      </c>
      <c r="G16" s="1">
        <f t="shared" si="9"/>
        <v>4</v>
      </c>
      <c r="H16" s="1">
        <f t="shared" si="10"/>
        <v>0</v>
      </c>
      <c r="I16" s="58">
        <f t="shared" si="0"/>
        <v>31</v>
      </c>
      <c r="J16" s="489" t="s">
        <v>98</v>
      </c>
      <c r="K16" s="96" t="s">
        <v>154</v>
      </c>
      <c r="L16" s="176" t="s">
        <v>156</v>
      </c>
      <c r="M16" s="104" t="s">
        <v>61</v>
      </c>
      <c r="N16" s="317" t="s">
        <v>61</v>
      </c>
      <c r="O16" s="64" t="s">
        <v>8</v>
      </c>
      <c r="P16" s="64" t="s">
        <v>154</v>
      </c>
      <c r="Q16" s="153" t="s">
        <v>94</v>
      </c>
      <c r="R16" s="153" t="s">
        <v>94</v>
      </c>
      <c r="S16" s="153" t="s">
        <v>94</v>
      </c>
      <c r="T16" s="153" t="s">
        <v>94</v>
      </c>
      <c r="U16" s="64" t="s">
        <v>8</v>
      </c>
      <c r="V16" s="104" t="s">
        <v>156</v>
      </c>
      <c r="W16" s="113" t="s">
        <v>156</v>
      </c>
      <c r="X16" s="96" t="s">
        <v>154</v>
      </c>
      <c r="Y16" s="180" t="s">
        <v>97</v>
      </c>
      <c r="Z16" s="317" t="s">
        <v>61</v>
      </c>
      <c r="AA16" s="134">
        <v>2</v>
      </c>
      <c r="AB16" s="134">
        <v>2</v>
      </c>
      <c r="AC16" s="64" t="s">
        <v>8</v>
      </c>
      <c r="AD16" s="101" t="s">
        <v>154</v>
      </c>
      <c r="AE16" s="112" t="s">
        <v>61</v>
      </c>
      <c r="AF16" s="180" t="s">
        <v>97</v>
      </c>
      <c r="AG16" s="104" t="s">
        <v>156</v>
      </c>
      <c r="AH16" s="180" t="s">
        <v>101</v>
      </c>
      <c r="AI16" s="104" t="s">
        <v>61</v>
      </c>
      <c r="AJ16" s="64" t="s">
        <v>8</v>
      </c>
      <c r="AK16" s="113" t="s">
        <v>155</v>
      </c>
      <c r="AL16" s="490" t="s">
        <v>156</v>
      </c>
      <c r="AM16" s="180" t="s">
        <v>97</v>
      </c>
      <c r="AN16" s="104" t="s">
        <v>61</v>
      </c>
      <c r="AO16" s="493" t="s">
        <v>101</v>
      </c>
      <c r="AP16" s="63">
        <v>0</v>
      </c>
      <c r="AQ16" s="50">
        <f t="shared" si="1"/>
        <v>0</v>
      </c>
      <c r="AR16" s="50">
        <v>0</v>
      </c>
      <c r="AS16" s="276">
        <f t="shared" si="11"/>
        <v>0</v>
      </c>
      <c r="AT16" s="74" t="s">
        <v>41</v>
      </c>
      <c r="AU16" s="10"/>
      <c r="AV16" s="10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10">
        <v>2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24">
        <f t="shared" si="3"/>
        <v>5</v>
      </c>
      <c r="B17" s="32">
        <f t="shared" si="4"/>
        <v>4</v>
      </c>
      <c r="C17" s="33">
        <f t="shared" si="5"/>
        <v>9</v>
      </c>
      <c r="D17" s="32">
        <f t="shared" si="6"/>
        <v>3</v>
      </c>
      <c r="E17" s="34">
        <f t="shared" si="7"/>
        <v>2</v>
      </c>
      <c r="F17" s="34">
        <f t="shared" si="8"/>
        <v>4</v>
      </c>
      <c r="G17" s="34">
        <f t="shared" si="9"/>
        <v>4</v>
      </c>
      <c r="H17" s="34">
        <f t="shared" si="10"/>
        <v>0</v>
      </c>
      <c r="I17" s="59">
        <f t="shared" si="0"/>
        <v>31</v>
      </c>
      <c r="J17" s="494" t="s">
        <v>62</v>
      </c>
      <c r="K17" s="251" t="s">
        <v>3</v>
      </c>
      <c r="L17" s="114" t="s">
        <v>3</v>
      </c>
      <c r="M17" s="114" t="s">
        <v>3</v>
      </c>
      <c r="N17" s="114" t="s">
        <v>3</v>
      </c>
      <c r="O17" s="98" t="s">
        <v>154</v>
      </c>
      <c r="P17" s="518" t="s">
        <v>156</v>
      </c>
      <c r="Q17" s="518" t="s">
        <v>156</v>
      </c>
      <c r="R17" s="518" t="s">
        <v>156</v>
      </c>
      <c r="S17" s="518">
        <v>1</v>
      </c>
      <c r="T17" s="518" t="s">
        <v>61</v>
      </c>
      <c r="U17" s="98" t="s">
        <v>8</v>
      </c>
      <c r="V17" s="164" t="s">
        <v>94</v>
      </c>
      <c r="W17" s="142" t="s">
        <v>154</v>
      </c>
      <c r="X17" s="213" t="s">
        <v>8</v>
      </c>
      <c r="Y17" s="98" t="s">
        <v>154</v>
      </c>
      <c r="Z17" s="456">
        <v>3</v>
      </c>
      <c r="AA17" s="456">
        <v>3</v>
      </c>
      <c r="AB17" s="456">
        <v>3</v>
      </c>
      <c r="AC17" s="456">
        <v>3</v>
      </c>
      <c r="AD17" s="495">
        <v>3</v>
      </c>
      <c r="AE17" s="213" t="s">
        <v>8</v>
      </c>
      <c r="AF17" s="456" t="s">
        <v>155</v>
      </c>
      <c r="AG17" s="114" t="s">
        <v>61</v>
      </c>
      <c r="AH17" s="114" t="s">
        <v>61</v>
      </c>
      <c r="AI17" s="164" t="s">
        <v>94</v>
      </c>
      <c r="AJ17" s="98" t="s">
        <v>154</v>
      </c>
      <c r="AK17" s="142" t="s">
        <v>8</v>
      </c>
      <c r="AL17" s="251" t="s">
        <v>160</v>
      </c>
      <c r="AM17" s="114" t="s">
        <v>160</v>
      </c>
      <c r="AN17" s="456">
        <v>2</v>
      </c>
      <c r="AO17" s="517">
        <v>2</v>
      </c>
      <c r="AP17" s="278">
        <v>0</v>
      </c>
      <c r="AQ17" s="65">
        <f t="shared" si="1"/>
        <v>0</v>
      </c>
      <c r="AR17" s="65">
        <v>0</v>
      </c>
      <c r="AS17" s="496">
        <f>SUM(AP17:AR17)</f>
        <v>0</v>
      </c>
      <c r="AT17" s="279" t="s">
        <v>40</v>
      </c>
      <c r="AV17" s="10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4</v>
      </c>
      <c r="B18" s="29">
        <f t="shared" si="4"/>
        <v>4</v>
      </c>
      <c r="C18" s="30">
        <f t="shared" si="5"/>
        <v>11</v>
      </c>
      <c r="D18" s="29">
        <f t="shared" si="6"/>
        <v>0</v>
      </c>
      <c r="E18" s="31">
        <f t="shared" si="7"/>
        <v>3</v>
      </c>
      <c r="F18" s="31">
        <f t="shared" si="8"/>
        <v>5</v>
      </c>
      <c r="G18" s="31">
        <f t="shared" si="9"/>
        <v>4</v>
      </c>
      <c r="H18" s="31">
        <f t="shared" si="10"/>
        <v>0</v>
      </c>
      <c r="I18" s="57">
        <f t="shared" si="0"/>
        <v>31</v>
      </c>
      <c r="J18" s="497" t="s">
        <v>14</v>
      </c>
      <c r="K18" s="514" t="s">
        <v>154</v>
      </c>
      <c r="L18" s="409" t="s">
        <v>8</v>
      </c>
      <c r="M18" s="245">
        <v>2</v>
      </c>
      <c r="N18" s="116">
        <v>2</v>
      </c>
      <c r="O18" s="245">
        <v>2</v>
      </c>
      <c r="P18" s="410">
        <v>2</v>
      </c>
      <c r="Q18" s="514" t="s">
        <v>154</v>
      </c>
      <c r="R18" s="408" t="s">
        <v>94</v>
      </c>
      <c r="S18" s="408" t="s">
        <v>94</v>
      </c>
      <c r="T18" s="409" t="s">
        <v>8</v>
      </c>
      <c r="U18" s="116">
        <v>3</v>
      </c>
      <c r="V18" s="116">
        <v>3</v>
      </c>
      <c r="W18" s="410">
        <v>3</v>
      </c>
      <c r="X18" s="375">
        <v>3</v>
      </c>
      <c r="Y18" s="116">
        <v>3</v>
      </c>
      <c r="Z18" s="116">
        <v>3</v>
      </c>
      <c r="AA18" s="409" t="s">
        <v>154</v>
      </c>
      <c r="AB18" s="116">
        <v>3</v>
      </c>
      <c r="AC18" s="116">
        <v>3</v>
      </c>
      <c r="AD18" s="410">
        <v>3</v>
      </c>
      <c r="AE18" s="375">
        <v>3</v>
      </c>
      <c r="AF18" s="116">
        <v>3</v>
      </c>
      <c r="AG18" s="409" t="s">
        <v>8</v>
      </c>
      <c r="AH18" s="116">
        <v>1</v>
      </c>
      <c r="AI18" s="116">
        <v>1</v>
      </c>
      <c r="AJ18" s="116" t="s">
        <v>8</v>
      </c>
      <c r="AK18" s="515" t="s">
        <v>154</v>
      </c>
      <c r="AL18" s="407" t="s">
        <v>94</v>
      </c>
      <c r="AM18" s="409" t="s">
        <v>8</v>
      </c>
      <c r="AN18" s="245">
        <v>1</v>
      </c>
      <c r="AO18" s="516">
        <v>1</v>
      </c>
      <c r="AP18" s="498">
        <v>0</v>
      </c>
      <c r="AQ18" s="51">
        <f t="shared" si="1"/>
        <v>1</v>
      </c>
      <c r="AR18" s="51">
        <v>0</v>
      </c>
      <c r="AS18" s="281">
        <f t="shared" ref="AS18:AS31" si="15">SUM(AP18:AR18)</f>
        <v>1</v>
      </c>
      <c r="AT18" s="73" t="s">
        <v>41</v>
      </c>
      <c r="AU18" s="10"/>
      <c r="AV18" s="10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7</v>
      </c>
      <c r="B19" s="2">
        <f t="shared" si="4"/>
        <v>7</v>
      </c>
      <c r="C19" s="6">
        <f t="shared" si="5"/>
        <v>5</v>
      </c>
      <c r="D19" s="2">
        <f t="shared" si="6"/>
        <v>1</v>
      </c>
      <c r="E19" s="1">
        <f t="shared" si="7"/>
        <v>3</v>
      </c>
      <c r="F19" s="1">
        <f t="shared" si="8"/>
        <v>4</v>
      </c>
      <c r="G19" s="1">
        <f t="shared" si="9"/>
        <v>4</v>
      </c>
      <c r="H19" s="1">
        <f t="shared" si="10"/>
        <v>0</v>
      </c>
      <c r="I19" s="58">
        <f t="shared" si="0"/>
        <v>31</v>
      </c>
      <c r="J19" s="499" t="s">
        <v>15</v>
      </c>
      <c r="K19" s="485" t="s">
        <v>61</v>
      </c>
      <c r="L19" s="64" t="s">
        <v>154</v>
      </c>
      <c r="M19" s="104">
        <v>2</v>
      </c>
      <c r="N19" s="104">
        <v>2</v>
      </c>
      <c r="O19" s="64" t="s">
        <v>8</v>
      </c>
      <c r="P19" s="101" t="s">
        <v>154</v>
      </c>
      <c r="Q19" s="112" t="s">
        <v>157</v>
      </c>
      <c r="R19" s="104" t="s">
        <v>157</v>
      </c>
      <c r="S19" s="104" t="s">
        <v>157</v>
      </c>
      <c r="T19" s="64" t="s">
        <v>8</v>
      </c>
      <c r="U19" s="104">
        <v>2</v>
      </c>
      <c r="V19" s="104">
        <v>2</v>
      </c>
      <c r="W19" s="519">
        <v>2</v>
      </c>
      <c r="X19" s="64" t="s">
        <v>154</v>
      </c>
      <c r="Y19" s="153" t="s">
        <v>94</v>
      </c>
      <c r="Z19" s="519" t="s">
        <v>155</v>
      </c>
      <c r="AA19" s="519" t="s">
        <v>155</v>
      </c>
      <c r="AB19" s="519" t="s">
        <v>155</v>
      </c>
      <c r="AC19" s="153" t="s">
        <v>94</v>
      </c>
      <c r="AD19" s="101" t="s">
        <v>8</v>
      </c>
      <c r="AE19" s="112" t="s">
        <v>160</v>
      </c>
      <c r="AF19" s="104" t="s">
        <v>160</v>
      </c>
      <c r="AG19" s="64" t="s">
        <v>154</v>
      </c>
      <c r="AH19" s="104" t="s">
        <v>156</v>
      </c>
      <c r="AI19" s="104" t="s">
        <v>156</v>
      </c>
      <c r="AJ19" s="104" t="s">
        <v>156</v>
      </c>
      <c r="AK19" s="113" t="s">
        <v>156</v>
      </c>
      <c r="AL19" s="167" t="s">
        <v>94</v>
      </c>
      <c r="AM19" s="64" t="s">
        <v>8</v>
      </c>
      <c r="AN19" s="104" t="s">
        <v>157</v>
      </c>
      <c r="AO19" s="113" t="s">
        <v>157</v>
      </c>
      <c r="AP19" s="63">
        <v>0</v>
      </c>
      <c r="AQ19" s="50">
        <f t="shared" si="1"/>
        <v>0</v>
      </c>
      <c r="AR19" s="50">
        <v>0</v>
      </c>
      <c r="AS19" s="276">
        <f t="shared" si="15"/>
        <v>0</v>
      </c>
      <c r="AT19" s="74" t="s">
        <v>41</v>
      </c>
      <c r="AU19" s="10"/>
      <c r="AV19" s="10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3"/>
        <v>4</v>
      </c>
      <c r="B20" s="2">
        <f t="shared" si="4"/>
        <v>13</v>
      </c>
      <c r="C20" s="6">
        <f t="shared" si="5"/>
        <v>5</v>
      </c>
      <c r="D20" s="2">
        <f t="shared" si="6"/>
        <v>0</v>
      </c>
      <c r="E20" s="1">
        <f t="shared" si="7"/>
        <v>1</v>
      </c>
      <c r="F20" s="1">
        <f t="shared" si="8"/>
        <v>4</v>
      </c>
      <c r="G20" s="1">
        <f t="shared" si="9"/>
        <v>4</v>
      </c>
      <c r="H20" s="1">
        <f t="shared" si="10"/>
        <v>0</v>
      </c>
      <c r="I20" s="58">
        <f t="shared" si="0"/>
        <v>31</v>
      </c>
      <c r="J20" s="500" t="s">
        <v>16</v>
      </c>
      <c r="K20" s="112" t="s">
        <v>156</v>
      </c>
      <c r="L20" s="104">
        <v>1</v>
      </c>
      <c r="M20" s="104">
        <v>1</v>
      </c>
      <c r="N20" s="104" t="s">
        <v>156</v>
      </c>
      <c r="O20" s="64" t="s">
        <v>154</v>
      </c>
      <c r="P20" s="101" t="s">
        <v>8</v>
      </c>
      <c r="Q20" s="112">
        <v>2</v>
      </c>
      <c r="R20" s="383" t="s">
        <v>2</v>
      </c>
      <c r="S20" s="64" t="s">
        <v>154</v>
      </c>
      <c r="T20" s="104">
        <v>2</v>
      </c>
      <c r="U20" s="383" t="s">
        <v>2</v>
      </c>
      <c r="V20" s="383" t="s">
        <v>2</v>
      </c>
      <c r="W20" s="383" t="s">
        <v>2</v>
      </c>
      <c r="X20" s="64" t="s">
        <v>8</v>
      </c>
      <c r="Y20" s="104" t="s">
        <v>157</v>
      </c>
      <c r="Z20" s="104" t="s">
        <v>157</v>
      </c>
      <c r="AA20" s="104">
        <v>3</v>
      </c>
      <c r="AB20" s="153" t="s">
        <v>94</v>
      </c>
      <c r="AC20" s="64" t="s">
        <v>154</v>
      </c>
      <c r="AD20" s="101" t="s">
        <v>8</v>
      </c>
      <c r="AE20" s="112" t="s">
        <v>157</v>
      </c>
      <c r="AF20" s="104" t="s">
        <v>157</v>
      </c>
      <c r="AG20" s="64" t="s">
        <v>154</v>
      </c>
      <c r="AH20" s="383" t="s">
        <v>2</v>
      </c>
      <c r="AI20" s="383" t="s">
        <v>2</v>
      </c>
      <c r="AJ20" s="383" t="s">
        <v>2</v>
      </c>
      <c r="AK20" s="451" t="s">
        <v>2</v>
      </c>
      <c r="AL20" s="141">
        <v>2</v>
      </c>
      <c r="AM20" s="1">
        <v>2</v>
      </c>
      <c r="AN20" s="64" t="s">
        <v>8</v>
      </c>
      <c r="AO20" s="69">
        <v>2</v>
      </c>
      <c r="AP20" s="63">
        <v>0</v>
      </c>
      <c r="AQ20" s="50">
        <f t="shared" si="1"/>
        <v>0</v>
      </c>
      <c r="AR20" s="50">
        <v>0</v>
      </c>
      <c r="AS20" s="276">
        <f t="shared" si="15"/>
        <v>0</v>
      </c>
      <c r="AT20" s="74" t="s">
        <v>40</v>
      </c>
      <c r="AV20" s="10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5">
        <f t="shared" si="3"/>
        <v>3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4</v>
      </c>
      <c r="G21" s="1">
        <f t="shared" si="9"/>
        <v>4</v>
      </c>
      <c r="H21" s="1">
        <f t="shared" si="10"/>
        <v>0</v>
      </c>
      <c r="I21" s="58">
        <f t="shared" si="0"/>
        <v>31</v>
      </c>
      <c r="J21" s="499" t="s">
        <v>17</v>
      </c>
      <c r="K21" s="112" t="s">
        <v>157</v>
      </c>
      <c r="L21" s="104" t="s">
        <v>157</v>
      </c>
      <c r="M21" s="104" t="s">
        <v>157</v>
      </c>
      <c r="N21" s="104" t="s">
        <v>163</v>
      </c>
      <c r="O21" s="64" t="s">
        <v>154</v>
      </c>
      <c r="P21" s="101" t="s">
        <v>8</v>
      </c>
      <c r="Q21" s="96" t="s">
        <v>154</v>
      </c>
      <c r="R21" s="104" t="s">
        <v>157</v>
      </c>
      <c r="S21" s="104" t="s">
        <v>157</v>
      </c>
      <c r="T21" s="104" t="s">
        <v>157</v>
      </c>
      <c r="U21" s="104" t="s">
        <v>157</v>
      </c>
      <c r="V21" s="104" t="s">
        <v>3</v>
      </c>
      <c r="W21" s="113" t="s">
        <v>3</v>
      </c>
      <c r="X21" s="96" t="s">
        <v>8</v>
      </c>
      <c r="Y21" s="104" t="s">
        <v>157</v>
      </c>
      <c r="Z21" s="104" t="s">
        <v>157</v>
      </c>
      <c r="AA21" s="104">
        <v>3</v>
      </c>
      <c r="AB21" s="104">
        <v>3</v>
      </c>
      <c r="AC21" s="64" t="s">
        <v>154</v>
      </c>
      <c r="AD21" s="101" t="s">
        <v>8</v>
      </c>
      <c r="AE21" s="112">
        <v>1</v>
      </c>
      <c r="AF21" s="104">
        <v>1</v>
      </c>
      <c r="AG21" s="104">
        <v>1</v>
      </c>
      <c r="AH21" s="64" t="s">
        <v>154</v>
      </c>
      <c r="AI21" s="104" t="s">
        <v>157</v>
      </c>
      <c r="AJ21" s="104" t="s">
        <v>157</v>
      </c>
      <c r="AK21" s="113" t="s">
        <v>157</v>
      </c>
      <c r="AL21" s="112" t="s">
        <v>157</v>
      </c>
      <c r="AM21" s="104" t="s">
        <v>163</v>
      </c>
      <c r="AN21" s="104" t="s">
        <v>157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276">
        <f t="shared" si="15"/>
        <v>0</v>
      </c>
      <c r="AT21" s="74" t="s">
        <v>41</v>
      </c>
      <c r="AV21" s="10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11" customFormat="1" ht="25.5" customHeight="1">
      <c r="A22" s="5">
        <f t="shared" si="3"/>
        <v>0</v>
      </c>
      <c r="B22" s="2">
        <f t="shared" si="4"/>
        <v>13</v>
      </c>
      <c r="C22" s="6">
        <f t="shared" si="5"/>
        <v>10</v>
      </c>
      <c r="D22" s="2">
        <f t="shared" si="6"/>
        <v>0</v>
      </c>
      <c r="E22" s="1">
        <f t="shared" si="7"/>
        <v>0</v>
      </c>
      <c r="F22" s="1">
        <f t="shared" si="8"/>
        <v>4</v>
      </c>
      <c r="G22" s="1">
        <f t="shared" si="9"/>
        <v>4</v>
      </c>
      <c r="H22" s="1">
        <f t="shared" si="10"/>
        <v>0</v>
      </c>
      <c r="I22" s="58">
        <f t="shared" si="0"/>
        <v>31</v>
      </c>
      <c r="J22" s="501" t="s">
        <v>58</v>
      </c>
      <c r="K22" s="112">
        <v>2</v>
      </c>
      <c r="L22" s="104">
        <v>2</v>
      </c>
      <c r="M22" s="64" t="s">
        <v>154</v>
      </c>
      <c r="N22" s="104" t="s">
        <v>160</v>
      </c>
      <c r="O22" s="104" t="s">
        <v>160</v>
      </c>
      <c r="P22" s="113" t="s">
        <v>160</v>
      </c>
      <c r="Q22" s="112">
        <v>2</v>
      </c>
      <c r="R22" s="104">
        <v>2</v>
      </c>
      <c r="S22" s="64" t="s">
        <v>8</v>
      </c>
      <c r="T22" s="104" t="s">
        <v>157</v>
      </c>
      <c r="U22" s="104" t="s">
        <v>157</v>
      </c>
      <c r="V22" s="64" t="s">
        <v>154</v>
      </c>
      <c r="W22" s="101" t="s">
        <v>8</v>
      </c>
      <c r="X22" s="112">
        <v>2</v>
      </c>
      <c r="Y22" s="1">
        <v>2</v>
      </c>
      <c r="Z22" s="64" t="s">
        <v>154</v>
      </c>
      <c r="AA22" s="104" t="s">
        <v>157</v>
      </c>
      <c r="AB22" s="104" t="s">
        <v>157</v>
      </c>
      <c r="AC22" s="104" t="s">
        <v>157</v>
      </c>
      <c r="AD22" s="113" t="s">
        <v>157</v>
      </c>
      <c r="AE22" s="112" t="s">
        <v>163</v>
      </c>
      <c r="AF22" s="64" t="s">
        <v>8</v>
      </c>
      <c r="AG22" s="104">
        <v>3</v>
      </c>
      <c r="AH22" s="104">
        <v>3</v>
      </c>
      <c r="AI22" s="104">
        <v>3</v>
      </c>
      <c r="AJ22" s="64" t="s">
        <v>154</v>
      </c>
      <c r="AK22" s="101" t="s">
        <v>8</v>
      </c>
      <c r="AL22" s="112" t="s">
        <v>160</v>
      </c>
      <c r="AM22" s="104" t="s">
        <v>160</v>
      </c>
      <c r="AN22" s="104" t="s">
        <v>160</v>
      </c>
      <c r="AO22" s="69">
        <v>2</v>
      </c>
      <c r="AP22" s="63">
        <v>0</v>
      </c>
      <c r="AQ22" s="50">
        <f t="shared" si="1"/>
        <v>0</v>
      </c>
      <c r="AR22" s="50">
        <v>0</v>
      </c>
      <c r="AS22" s="276">
        <f t="shared" si="15"/>
        <v>0</v>
      </c>
      <c r="AT22" s="74" t="s">
        <v>40</v>
      </c>
      <c r="AU22" s="10"/>
      <c r="AV22" s="10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10</v>
      </c>
      <c r="B23" s="2">
        <f t="shared" si="4"/>
        <v>5</v>
      </c>
      <c r="C23" s="6">
        <f t="shared" si="5"/>
        <v>0</v>
      </c>
      <c r="D23" s="2">
        <f t="shared" si="6"/>
        <v>8</v>
      </c>
      <c r="E23" s="1">
        <f t="shared" si="7"/>
        <v>0</v>
      </c>
      <c r="F23" s="1">
        <f t="shared" si="8"/>
        <v>4</v>
      </c>
      <c r="G23" s="1">
        <f t="shared" si="9"/>
        <v>4</v>
      </c>
      <c r="H23" s="1">
        <f t="shared" si="10"/>
        <v>0</v>
      </c>
      <c r="I23" s="58">
        <f t="shared" si="0"/>
        <v>31</v>
      </c>
      <c r="J23" s="502" t="s">
        <v>44</v>
      </c>
      <c r="K23" s="96" t="s">
        <v>154</v>
      </c>
      <c r="L23" s="317" t="s">
        <v>61</v>
      </c>
      <c r="M23" s="317" t="s">
        <v>61</v>
      </c>
      <c r="N23" s="104" t="s">
        <v>156</v>
      </c>
      <c r="O23" s="64" t="s">
        <v>8</v>
      </c>
      <c r="P23" s="101" t="s">
        <v>154</v>
      </c>
      <c r="Q23" s="96" t="s">
        <v>8</v>
      </c>
      <c r="R23" s="104" t="s">
        <v>155</v>
      </c>
      <c r="S23" s="317" t="s">
        <v>61</v>
      </c>
      <c r="T23" s="317" t="s">
        <v>61</v>
      </c>
      <c r="U23" s="104" t="s">
        <v>156</v>
      </c>
      <c r="V23" s="104" t="s">
        <v>155</v>
      </c>
      <c r="W23" s="113" t="s">
        <v>155</v>
      </c>
      <c r="X23" s="96" t="s">
        <v>154</v>
      </c>
      <c r="Y23" s="104" t="s">
        <v>160</v>
      </c>
      <c r="Z23" s="1">
        <v>2</v>
      </c>
      <c r="AA23" s="1">
        <v>2</v>
      </c>
      <c r="AB23" s="104" t="s">
        <v>160</v>
      </c>
      <c r="AC23" s="64" t="s">
        <v>8</v>
      </c>
      <c r="AD23" s="101" t="s">
        <v>154</v>
      </c>
      <c r="AE23" s="112" t="s">
        <v>155</v>
      </c>
      <c r="AF23" s="317" t="s">
        <v>61</v>
      </c>
      <c r="AG23" s="317" t="s">
        <v>61</v>
      </c>
      <c r="AH23" s="317" t="s">
        <v>61</v>
      </c>
      <c r="AI23" s="104" t="s">
        <v>156</v>
      </c>
      <c r="AJ23" s="1">
        <v>2</v>
      </c>
      <c r="AK23" s="101" t="s">
        <v>8</v>
      </c>
      <c r="AL23" s="112" t="s">
        <v>156</v>
      </c>
      <c r="AM23" s="104" t="s">
        <v>156</v>
      </c>
      <c r="AN23" s="317" t="s">
        <v>61</v>
      </c>
      <c r="AO23" s="113" t="s">
        <v>156</v>
      </c>
      <c r="AP23" s="63">
        <v>0</v>
      </c>
      <c r="AQ23" s="50">
        <f t="shared" si="1"/>
        <v>0</v>
      </c>
      <c r="AR23" s="50">
        <v>0</v>
      </c>
      <c r="AS23" s="276">
        <f t="shared" si="15"/>
        <v>0</v>
      </c>
      <c r="AT23" s="74" t="s">
        <v>41</v>
      </c>
      <c r="AU23" s="10"/>
      <c r="AV23" s="10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10</v>
      </c>
      <c r="B24" s="2">
        <f t="shared" si="4"/>
        <v>0</v>
      </c>
      <c r="C24" s="6">
        <f t="shared" si="5"/>
        <v>0</v>
      </c>
      <c r="D24" s="2">
        <f t="shared" si="6"/>
        <v>13</v>
      </c>
      <c r="E24" s="1">
        <f t="shared" si="7"/>
        <v>0</v>
      </c>
      <c r="F24" s="1">
        <f t="shared" si="8"/>
        <v>4</v>
      </c>
      <c r="G24" s="1">
        <f t="shared" si="9"/>
        <v>4</v>
      </c>
      <c r="H24" s="1">
        <f t="shared" si="10"/>
        <v>0</v>
      </c>
      <c r="I24" s="58">
        <f t="shared" si="0"/>
        <v>31</v>
      </c>
      <c r="J24" s="502" t="s">
        <v>45</v>
      </c>
      <c r="K24" s="112" t="s">
        <v>61</v>
      </c>
      <c r="L24" s="104" t="s">
        <v>61</v>
      </c>
      <c r="M24" s="104" t="s">
        <v>61</v>
      </c>
      <c r="N24" s="104" t="s">
        <v>61</v>
      </c>
      <c r="O24" s="64" t="s">
        <v>154</v>
      </c>
      <c r="P24" s="101" t="s">
        <v>8</v>
      </c>
      <c r="Q24" s="112">
        <v>1</v>
      </c>
      <c r="R24" s="104" t="s">
        <v>61</v>
      </c>
      <c r="S24" s="104">
        <v>1</v>
      </c>
      <c r="T24" s="104">
        <v>1</v>
      </c>
      <c r="U24" s="104">
        <v>1</v>
      </c>
      <c r="V24" s="64" t="s">
        <v>154</v>
      </c>
      <c r="W24" s="101" t="s">
        <v>8</v>
      </c>
      <c r="X24" s="112" t="s">
        <v>61</v>
      </c>
      <c r="Y24" s="104">
        <v>1</v>
      </c>
      <c r="Z24" s="104">
        <v>1</v>
      </c>
      <c r="AA24" s="104">
        <v>1</v>
      </c>
      <c r="AB24" s="104">
        <v>1</v>
      </c>
      <c r="AC24" s="64" t="s">
        <v>154</v>
      </c>
      <c r="AD24" s="101" t="s">
        <v>8</v>
      </c>
      <c r="AE24" s="112">
        <v>1</v>
      </c>
      <c r="AF24" s="112">
        <v>1</v>
      </c>
      <c r="AG24" s="160" t="s">
        <v>61</v>
      </c>
      <c r="AH24" s="104" t="s">
        <v>61</v>
      </c>
      <c r="AI24" s="104" t="s">
        <v>158</v>
      </c>
      <c r="AJ24" s="64" t="s">
        <v>154</v>
      </c>
      <c r="AK24" s="101" t="s">
        <v>8</v>
      </c>
      <c r="AL24" s="112" t="s">
        <v>61</v>
      </c>
      <c r="AM24" s="104" t="s">
        <v>61</v>
      </c>
      <c r="AN24" s="104" t="s">
        <v>61</v>
      </c>
      <c r="AO24" s="113" t="s">
        <v>61</v>
      </c>
      <c r="AP24" s="63">
        <v>0</v>
      </c>
      <c r="AQ24" s="50">
        <f t="shared" si="1"/>
        <v>0</v>
      </c>
      <c r="AR24" s="50">
        <v>0</v>
      </c>
      <c r="AS24" s="276">
        <f t="shared" si="15"/>
        <v>0</v>
      </c>
      <c r="AT24" s="74" t="s">
        <v>55</v>
      </c>
      <c r="AU24" s="10"/>
      <c r="AV24" s="10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2" customHeight="1">
      <c r="A25" s="5">
        <f t="shared" si="3"/>
        <v>5</v>
      </c>
      <c r="B25" s="2">
        <f t="shared" si="4"/>
        <v>12</v>
      </c>
      <c r="C25" s="6">
        <f t="shared" si="5"/>
        <v>6</v>
      </c>
      <c r="D25" s="2">
        <f t="shared" si="6"/>
        <v>0</v>
      </c>
      <c r="E25" s="1">
        <f t="shared" si="7"/>
        <v>0</v>
      </c>
      <c r="F25" s="1">
        <f t="shared" si="8"/>
        <v>4</v>
      </c>
      <c r="G25" s="1">
        <f t="shared" si="9"/>
        <v>4</v>
      </c>
      <c r="H25" s="1">
        <f t="shared" si="10"/>
        <v>0</v>
      </c>
      <c r="I25" s="58">
        <f t="shared" si="0"/>
        <v>31</v>
      </c>
      <c r="J25" s="502" t="s">
        <v>63</v>
      </c>
      <c r="K25" s="112" t="s">
        <v>160</v>
      </c>
      <c r="L25" s="104" t="s">
        <v>160</v>
      </c>
      <c r="M25" s="104" t="s">
        <v>160</v>
      </c>
      <c r="N25" s="104" t="s">
        <v>160</v>
      </c>
      <c r="O25" s="64" t="s">
        <v>154</v>
      </c>
      <c r="P25" s="101" t="s">
        <v>8</v>
      </c>
      <c r="Q25" s="112" t="s">
        <v>160</v>
      </c>
      <c r="R25" s="104" t="s">
        <v>160</v>
      </c>
      <c r="S25" s="104">
        <v>2</v>
      </c>
      <c r="T25" s="64" t="s">
        <v>154</v>
      </c>
      <c r="U25" s="104" t="s">
        <v>155</v>
      </c>
      <c r="V25" s="104" t="s">
        <v>155</v>
      </c>
      <c r="W25" s="113" t="s">
        <v>155</v>
      </c>
      <c r="X25" s="112" t="s">
        <v>155</v>
      </c>
      <c r="Y25" s="104" t="s">
        <v>155</v>
      </c>
      <c r="Z25" s="64" t="s">
        <v>8</v>
      </c>
      <c r="AA25" s="104" t="s">
        <v>3</v>
      </c>
      <c r="AB25" s="104" t="s">
        <v>3</v>
      </c>
      <c r="AC25" s="64" t="s">
        <v>154</v>
      </c>
      <c r="AD25" s="113" t="s">
        <v>160</v>
      </c>
      <c r="AE25" s="112" t="s">
        <v>160</v>
      </c>
      <c r="AF25" s="104" t="s">
        <v>160</v>
      </c>
      <c r="AG25" s="104" t="s">
        <v>160</v>
      </c>
      <c r="AH25" s="104" t="s">
        <v>160</v>
      </c>
      <c r="AI25" s="64" t="s">
        <v>8</v>
      </c>
      <c r="AJ25" s="64" t="s">
        <v>154</v>
      </c>
      <c r="AK25" s="101" t="s">
        <v>8</v>
      </c>
      <c r="AL25" s="112" t="s">
        <v>157</v>
      </c>
      <c r="AM25" s="104" t="s">
        <v>163</v>
      </c>
      <c r="AN25" s="104" t="s">
        <v>157</v>
      </c>
      <c r="AO25" s="113" t="s">
        <v>157</v>
      </c>
      <c r="AP25" s="63">
        <v>0</v>
      </c>
      <c r="AQ25" s="50">
        <f t="shared" si="1"/>
        <v>0</v>
      </c>
      <c r="AR25" s="50">
        <v>0</v>
      </c>
      <c r="AS25" s="276">
        <f t="shared" si="15"/>
        <v>0</v>
      </c>
      <c r="AT25" s="74" t="s">
        <v>40</v>
      </c>
      <c r="AU25" s="10"/>
      <c r="AV25" s="10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3"/>
        <v>7</v>
      </c>
      <c r="B26" s="2">
        <f t="shared" si="4"/>
        <v>2</v>
      </c>
      <c r="C26" s="6">
        <f t="shared" si="5"/>
        <v>14</v>
      </c>
      <c r="D26" s="2">
        <f t="shared" si="6"/>
        <v>0</v>
      </c>
      <c r="E26" s="1">
        <f t="shared" si="7"/>
        <v>0</v>
      </c>
      <c r="F26" s="1">
        <f t="shared" si="8"/>
        <v>4</v>
      </c>
      <c r="G26" s="1">
        <f t="shared" si="9"/>
        <v>4</v>
      </c>
      <c r="H26" s="1">
        <f t="shared" si="10"/>
        <v>0</v>
      </c>
      <c r="I26" s="58">
        <f t="shared" si="0"/>
        <v>31</v>
      </c>
      <c r="J26" s="502" t="s">
        <v>64</v>
      </c>
      <c r="K26" s="112" t="s">
        <v>3</v>
      </c>
      <c r="L26" s="64" t="s">
        <v>154</v>
      </c>
      <c r="M26" s="64" t="s">
        <v>8</v>
      </c>
      <c r="N26" s="104">
        <v>3</v>
      </c>
      <c r="O26" s="104" t="s">
        <v>3</v>
      </c>
      <c r="P26" s="113" t="s">
        <v>3</v>
      </c>
      <c r="Q26" s="112" t="s">
        <v>157</v>
      </c>
      <c r="R26" s="104" t="s">
        <v>157</v>
      </c>
      <c r="S26" s="64" t="s">
        <v>154</v>
      </c>
      <c r="T26" s="104" t="s">
        <v>156</v>
      </c>
      <c r="U26" s="104" t="s">
        <v>156</v>
      </c>
      <c r="V26" s="64" t="s">
        <v>8</v>
      </c>
      <c r="W26" s="101" t="s">
        <v>154</v>
      </c>
      <c r="X26" s="112" t="s">
        <v>3</v>
      </c>
      <c r="Y26" s="104" t="s">
        <v>3</v>
      </c>
      <c r="Z26" s="104" t="s">
        <v>3</v>
      </c>
      <c r="AA26" s="104" t="s">
        <v>3</v>
      </c>
      <c r="AB26" s="104" t="s">
        <v>3</v>
      </c>
      <c r="AC26" s="64" t="s">
        <v>154</v>
      </c>
      <c r="AD26" s="101" t="s">
        <v>8</v>
      </c>
      <c r="AE26" s="112" t="s">
        <v>156</v>
      </c>
      <c r="AF26" s="104" t="s">
        <v>156</v>
      </c>
      <c r="AG26" s="104" t="s">
        <v>156</v>
      </c>
      <c r="AH26" s="104" t="s">
        <v>156</v>
      </c>
      <c r="AI26" s="104" t="s">
        <v>156</v>
      </c>
      <c r="AJ26" s="64" t="s">
        <v>8</v>
      </c>
      <c r="AK26" s="113" t="s">
        <v>3</v>
      </c>
      <c r="AL26" s="112" t="s">
        <v>3</v>
      </c>
      <c r="AM26" s="104" t="s">
        <v>3</v>
      </c>
      <c r="AN26" s="104" t="s">
        <v>160</v>
      </c>
      <c r="AO26" s="113" t="s">
        <v>160</v>
      </c>
      <c r="AP26" s="63">
        <v>0</v>
      </c>
      <c r="AQ26" s="50">
        <f t="shared" si="1"/>
        <v>0</v>
      </c>
      <c r="AR26" s="50">
        <v>0</v>
      </c>
      <c r="AS26" s="276">
        <f t="shared" si="15"/>
        <v>0</v>
      </c>
      <c r="AT26" s="74" t="s">
        <v>41</v>
      </c>
      <c r="AU26" s="3"/>
      <c r="AV26" s="10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11" customFormat="1" ht="25.5" customHeight="1">
      <c r="A27" s="5">
        <f t="shared" si="3"/>
        <v>22</v>
      </c>
      <c r="B27" s="2">
        <f t="shared" si="4"/>
        <v>1</v>
      </c>
      <c r="C27" s="6">
        <f t="shared" si="5"/>
        <v>0</v>
      </c>
      <c r="D27" s="2">
        <f t="shared" si="6"/>
        <v>0</v>
      </c>
      <c r="E27" s="1">
        <f t="shared" si="7"/>
        <v>0</v>
      </c>
      <c r="F27" s="1">
        <f t="shared" si="8"/>
        <v>4</v>
      </c>
      <c r="G27" s="1">
        <f t="shared" si="9"/>
        <v>4</v>
      </c>
      <c r="H27" s="1">
        <f t="shared" si="10"/>
        <v>0</v>
      </c>
      <c r="I27" s="58">
        <f t="shared" si="0"/>
        <v>31</v>
      </c>
      <c r="J27" s="501" t="s">
        <v>65</v>
      </c>
      <c r="K27" s="112">
        <v>1</v>
      </c>
      <c r="L27" s="50">
        <v>1</v>
      </c>
      <c r="M27" s="64" t="s">
        <v>154</v>
      </c>
      <c r="N27" s="104">
        <v>1</v>
      </c>
      <c r="O27" s="104">
        <v>1</v>
      </c>
      <c r="P27" s="113">
        <v>1</v>
      </c>
      <c r="Q27" s="112">
        <v>1</v>
      </c>
      <c r="R27" s="104">
        <v>1</v>
      </c>
      <c r="S27" s="64" t="s">
        <v>8</v>
      </c>
      <c r="T27" s="104">
        <v>1</v>
      </c>
      <c r="U27" s="104">
        <v>1</v>
      </c>
      <c r="V27" s="64" t="s">
        <v>154</v>
      </c>
      <c r="W27" s="101" t="s">
        <v>8</v>
      </c>
      <c r="X27" s="112">
        <v>1</v>
      </c>
      <c r="Y27" s="104">
        <v>1</v>
      </c>
      <c r="Z27" s="64" t="s">
        <v>154</v>
      </c>
      <c r="AA27" s="104">
        <v>1</v>
      </c>
      <c r="AB27" s="104">
        <v>1</v>
      </c>
      <c r="AC27" s="104">
        <v>1</v>
      </c>
      <c r="AD27" s="113">
        <v>1</v>
      </c>
      <c r="AE27" s="112">
        <v>1</v>
      </c>
      <c r="AF27" s="104">
        <v>2</v>
      </c>
      <c r="AG27" s="64" t="s">
        <v>8</v>
      </c>
      <c r="AH27" s="1">
        <v>1</v>
      </c>
      <c r="AI27" s="104">
        <v>1</v>
      </c>
      <c r="AJ27" s="64" t="s">
        <v>154</v>
      </c>
      <c r="AK27" s="101" t="s">
        <v>8</v>
      </c>
      <c r="AL27" s="112">
        <v>1</v>
      </c>
      <c r="AM27" s="104">
        <v>1</v>
      </c>
      <c r="AN27" s="104">
        <v>1</v>
      </c>
      <c r="AO27" s="113">
        <v>1</v>
      </c>
      <c r="AP27" s="63">
        <v>0</v>
      </c>
      <c r="AQ27" s="50">
        <f t="shared" si="1"/>
        <v>0</v>
      </c>
      <c r="AR27" s="50">
        <v>0</v>
      </c>
      <c r="AS27" s="276">
        <f t="shared" si="15"/>
        <v>0</v>
      </c>
      <c r="AT27" s="74" t="s">
        <v>40</v>
      </c>
      <c r="AU27" s="10"/>
      <c r="AV27" s="10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3"/>
        <v>6</v>
      </c>
      <c r="B28" s="2">
        <f t="shared" si="4"/>
        <v>17</v>
      </c>
      <c r="C28" s="6">
        <f t="shared" si="5"/>
        <v>0</v>
      </c>
      <c r="D28" s="2">
        <f t="shared" si="6"/>
        <v>0</v>
      </c>
      <c r="E28" s="1">
        <f t="shared" si="7"/>
        <v>0</v>
      </c>
      <c r="F28" s="1">
        <f t="shared" si="8"/>
        <v>4</v>
      </c>
      <c r="G28" s="1">
        <f t="shared" si="9"/>
        <v>4</v>
      </c>
      <c r="H28" s="1">
        <f t="shared" si="10"/>
        <v>0</v>
      </c>
      <c r="I28" s="58">
        <f t="shared" si="0"/>
        <v>31</v>
      </c>
      <c r="J28" s="501" t="s">
        <v>132</v>
      </c>
      <c r="K28" s="112">
        <v>2</v>
      </c>
      <c r="L28" s="64" t="s">
        <v>154</v>
      </c>
      <c r="M28" s="104">
        <v>1</v>
      </c>
      <c r="N28" s="104">
        <v>1</v>
      </c>
      <c r="O28" s="104">
        <v>1</v>
      </c>
      <c r="P28" s="113">
        <v>1</v>
      </c>
      <c r="Q28" s="96" t="s">
        <v>8</v>
      </c>
      <c r="R28" s="104">
        <v>2</v>
      </c>
      <c r="S28" s="104">
        <v>2</v>
      </c>
      <c r="T28" s="104">
        <v>2</v>
      </c>
      <c r="U28" s="104">
        <v>2</v>
      </c>
      <c r="V28" s="64" t="s">
        <v>154</v>
      </c>
      <c r="W28" s="101" t="s">
        <v>8</v>
      </c>
      <c r="X28" s="112">
        <v>2</v>
      </c>
      <c r="Y28" s="104">
        <v>2</v>
      </c>
      <c r="Z28" s="104">
        <v>2</v>
      </c>
      <c r="AA28" s="104">
        <v>2</v>
      </c>
      <c r="AB28" s="64" t="s">
        <v>154</v>
      </c>
      <c r="AC28" s="104">
        <v>1</v>
      </c>
      <c r="AD28" s="113">
        <v>1</v>
      </c>
      <c r="AE28" s="96" t="s">
        <v>8</v>
      </c>
      <c r="AF28" s="104">
        <v>2</v>
      </c>
      <c r="AG28" s="104">
        <v>2</v>
      </c>
      <c r="AH28" s="1">
        <v>2</v>
      </c>
      <c r="AI28" s="104">
        <v>2</v>
      </c>
      <c r="AJ28" s="64" t="s">
        <v>154</v>
      </c>
      <c r="AK28" s="101" t="s">
        <v>8</v>
      </c>
      <c r="AL28" s="112">
        <v>2</v>
      </c>
      <c r="AM28" s="104">
        <v>2</v>
      </c>
      <c r="AN28" s="104">
        <v>2</v>
      </c>
      <c r="AO28" s="113">
        <v>2</v>
      </c>
      <c r="AP28" s="63">
        <v>0</v>
      </c>
      <c r="AQ28" s="50">
        <f t="shared" si="1"/>
        <v>0</v>
      </c>
      <c r="AR28" s="50">
        <v>0</v>
      </c>
      <c r="AS28" s="276">
        <f t="shared" si="15"/>
        <v>0</v>
      </c>
      <c r="AT28" s="74" t="s">
        <v>40</v>
      </c>
      <c r="AU28" s="10"/>
      <c r="AV28" s="10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3"/>
        <v>1</v>
      </c>
      <c r="B29" s="2">
        <f t="shared" si="4"/>
        <v>5</v>
      </c>
      <c r="C29" s="6">
        <f t="shared" si="5"/>
        <v>3</v>
      </c>
      <c r="D29" s="2">
        <f t="shared" si="6"/>
        <v>4</v>
      </c>
      <c r="E29" s="1">
        <f t="shared" si="7"/>
        <v>10</v>
      </c>
      <c r="F29" s="1">
        <f t="shared" si="8"/>
        <v>4</v>
      </c>
      <c r="G29" s="1">
        <f t="shared" si="9"/>
        <v>4</v>
      </c>
      <c r="H29" s="1">
        <f t="shared" si="10"/>
        <v>0</v>
      </c>
      <c r="I29" s="58">
        <f t="shared" si="0"/>
        <v>31</v>
      </c>
      <c r="J29" s="502" t="s">
        <v>67</v>
      </c>
      <c r="K29" s="112">
        <v>3</v>
      </c>
      <c r="L29" s="1">
        <v>3</v>
      </c>
      <c r="M29" s="104">
        <v>3</v>
      </c>
      <c r="N29" s="64" t="s">
        <v>154</v>
      </c>
      <c r="O29" s="64" t="s">
        <v>8</v>
      </c>
      <c r="P29" s="101" t="s">
        <v>154</v>
      </c>
      <c r="Q29" s="167" t="s">
        <v>94</v>
      </c>
      <c r="R29" s="153" t="s">
        <v>94</v>
      </c>
      <c r="S29" s="153" t="s">
        <v>94</v>
      </c>
      <c r="T29" s="153" t="s">
        <v>94</v>
      </c>
      <c r="U29" s="153" t="s">
        <v>94</v>
      </c>
      <c r="V29" s="64" t="s">
        <v>8</v>
      </c>
      <c r="W29" s="155" t="s">
        <v>94</v>
      </c>
      <c r="X29" s="167" t="s">
        <v>94</v>
      </c>
      <c r="Y29" s="153" t="s">
        <v>94</v>
      </c>
      <c r="Z29" s="153" t="s">
        <v>94</v>
      </c>
      <c r="AA29" s="153" t="s">
        <v>94</v>
      </c>
      <c r="AB29" s="64" t="s">
        <v>154</v>
      </c>
      <c r="AC29" s="104">
        <v>2</v>
      </c>
      <c r="AD29" s="113">
        <v>2</v>
      </c>
      <c r="AE29" s="96" t="s">
        <v>8</v>
      </c>
      <c r="AF29" s="317" t="s">
        <v>61</v>
      </c>
      <c r="AG29" s="317" t="s">
        <v>61</v>
      </c>
      <c r="AH29" s="317" t="s">
        <v>61</v>
      </c>
      <c r="AI29" s="104">
        <v>2</v>
      </c>
      <c r="AJ29" s="50">
        <v>2</v>
      </c>
      <c r="AK29" s="503">
        <v>2</v>
      </c>
      <c r="AL29" s="96" t="s">
        <v>154</v>
      </c>
      <c r="AM29" s="104">
        <v>1</v>
      </c>
      <c r="AN29" s="317" t="s">
        <v>61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276">
        <f t="shared" si="15"/>
        <v>0</v>
      </c>
      <c r="AT29" s="74" t="s">
        <v>40</v>
      </c>
      <c r="AU29" s="10"/>
      <c r="AV29" s="10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3"/>
        <v>6</v>
      </c>
      <c r="B30" s="2">
        <f t="shared" si="4"/>
        <v>7</v>
      </c>
      <c r="C30" s="6">
        <f t="shared" si="5"/>
        <v>10</v>
      </c>
      <c r="D30" s="2">
        <f t="shared" si="6"/>
        <v>0</v>
      </c>
      <c r="E30" s="1">
        <f t="shared" si="7"/>
        <v>0</v>
      </c>
      <c r="F30" s="1">
        <f t="shared" si="8"/>
        <v>4</v>
      </c>
      <c r="G30" s="1">
        <f t="shared" si="9"/>
        <v>4</v>
      </c>
      <c r="H30" s="1">
        <f t="shared" si="10"/>
        <v>0</v>
      </c>
      <c r="I30" s="58">
        <f t="shared" si="0"/>
        <v>31</v>
      </c>
      <c r="J30" s="502" t="s">
        <v>68</v>
      </c>
      <c r="K30" s="112">
        <v>2</v>
      </c>
      <c r="L30" s="104">
        <v>2</v>
      </c>
      <c r="M30" s="64" t="s">
        <v>154</v>
      </c>
      <c r="N30" s="104">
        <v>3</v>
      </c>
      <c r="O30" s="50">
        <v>3</v>
      </c>
      <c r="P30" s="503">
        <v>3</v>
      </c>
      <c r="Q30" s="112">
        <v>3</v>
      </c>
      <c r="R30" s="104">
        <v>3</v>
      </c>
      <c r="S30" s="64" t="s">
        <v>8</v>
      </c>
      <c r="T30" s="104">
        <v>1</v>
      </c>
      <c r="U30" s="104">
        <v>1</v>
      </c>
      <c r="V30" s="104">
        <v>1</v>
      </c>
      <c r="W30" s="113">
        <v>1</v>
      </c>
      <c r="X30" s="112">
        <v>1</v>
      </c>
      <c r="Y30" s="104">
        <v>1</v>
      </c>
      <c r="Z30" s="64" t="s">
        <v>154</v>
      </c>
      <c r="AA30" s="1">
        <v>2</v>
      </c>
      <c r="AB30" s="104">
        <v>2</v>
      </c>
      <c r="AC30" s="64" t="s">
        <v>8</v>
      </c>
      <c r="AD30" s="101" t="s">
        <v>154</v>
      </c>
      <c r="AE30" s="112">
        <v>3</v>
      </c>
      <c r="AF30" s="104">
        <v>3</v>
      </c>
      <c r="AG30" s="104">
        <v>3</v>
      </c>
      <c r="AH30" s="104">
        <v>3</v>
      </c>
      <c r="AI30" s="104">
        <v>3</v>
      </c>
      <c r="AJ30" s="64" t="s">
        <v>154</v>
      </c>
      <c r="AK30" s="101" t="s">
        <v>8</v>
      </c>
      <c r="AL30" s="141">
        <v>2</v>
      </c>
      <c r="AM30" s="104">
        <v>2</v>
      </c>
      <c r="AN30" s="104">
        <v>2</v>
      </c>
      <c r="AO30" s="101" t="s">
        <v>8</v>
      </c>
      <c r="AP30" s="93">
        <v>0</v>
      </c>
      <c r="AQ30" s="50">
        <f t="shared" si="1"/>
        <v>0</v>
      </c>
      <c r="AR30" s="50">
        <v>0</v>
      </c>
      <c r="AS30" s="276">
        <f t="shared" si="15"/>
        <v>0</v>
      </c>
      <c r="AT30" s="74" t="s">
        <v>41</v>
      </c>
      <c r="AU30" s="10"/>
      <c r="AV30" s="10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2</v>
      </c>
      <c r="B31" s="2">
        <f t="shared" si="4"/>
        <v>7</v>
      </c>
      <c r="C31" s="6">
        <f t="shared" si="5"/>
        <v>10</v>
      </c>
      <c r="D31" s="2">
        <f t="shared" si="6"/>
        <v>4</v>
      </c>
      <c r="E31" s="1">
        <f t="shared" si="7"/>
        <v>0</v>
      </c>
      <c r="F31" s="1">
        <f t="shared" si="8"/>
        <v>4</v>
      </c>
      <c r="G31" s="1">
        <f t="shared" si="9"/>
        <v>4</v>
      </c>
      <c r="H31" s="1">
        <f t="shared" si="10"/>
        <v>0</v>
      </c>
      <c r="I31" s="58">
        <f t="shared" si="0"/>
        <v>31</v>
      </c>
      <c r="J31" s="502" t="s">
        <v>69</v>
      </c>
      <c r="K31" s="112">
        <v>1</v>
      </c>
      <c r="L31" s="64" t="s">
        <v>154</v>
      </c>
      <c r="M31" s="317" t="s">
        <v>61</v>
      </c>
      <c r="N31" s="104">
        <v>1</v>
      </c>
      <c r="O31" s="64" t="s">
        <v>8</v>
      </c>
      <c r="P31" s="101" t="s">
        <v>154</v>
      </c>
      <c r="Q31" s="112">
        <v>3</v>
      </c>
      <c r="R31" s="104">
        <v>3</v>
      </c>
      <c r="S31" s="104">
        <v>3</v>
      </c>
      <c r="T31" s="104">
        <v>3</v>
      </c>
      <c r="U31" s="64" t="s">
        <v>8</v>
      </c>
      <c r="V31" s="104">
        <v>2</v>
      </c>
      <c r="W31" s="113">
        <v>2</v>
      </c>
      <c r="X31" s="96" t="s">
        <v>154</v>
      </c>
      <c r="Y31" s="160" t="s">
        <v>0</v>
      </c>
      <c r="Z31" s="160" t="s">
        <v>0</v>
      </c>
      <c r="AA31" s="161" t="s">
        <v>0</v>
      </c>
      <c r="AB31" s="104">
        <v>2</v>
      </c>
      <c r="AC31" s="64" t="s">
        <v>8</v>
      </c>
      <c r="AD31" s="101" t="s">
        <v>154</v>
      </c>
      <c r="AE31" s="112">
        <v>2</v>
      </c>
      <c r="AF31" s="104">
        <v>2</v>
      </c>
      <c r="AG31" s="104">
        <v>2</v>
      </c>
      <c r="AH31" s="104">
        <v>2</v>
      </c>
      <c r="AI31" s="64" t="s">
        <v>8</v>
      </c>
      <c r="AJ31" s="104">
        <v>3</v>
      </c>
      <c r="AK31" s="113">
        <v>3</v>
      </c>
      <c r="AL31" s="141">
        <v>3</v>
      </c>
      <c r="AM31" s="104">
        <v>3</v>
      </c>
      <c r="AN31" s="104">
        <v>3</v>
      </c>
      <c r="AO31" s="113">
        <v>3</v>
      </c>
      <c r="AP31" s="93">
        <v>0</v>
      </c>
      <c r="AQ31" s="50">
        <f t="shared" si="1"/>
        <v>0</v>
      </c>
      <c r="AR31" s="50">
        <v>0</v>
      </c>
      <c r="AS31" s="276">
        <f t="shared" si="15"/>
        <v>0</v>
      </c>
      <c r="AT31" s="74" t="s">
        <v>41</v>
      </c>
      <c r="AU31" s="10"/>
      <c r="AV31" s="10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3"/>
        <v>5</v>
      </c>
      <c r="B32" s="2">
        <f t="shared" si="4"/>
        <v>11</v>
      </c>
      <c r="C32" s="6">
        <f t="shared" si="5"/>
        <v>7</v>
      </c>
      <c r="D32" s="2">
        <f t="shared" si="6"/>
        <v>0</v>
      </c>
      <c r="E32" s="1">
        <f t="shared" si="7"/>
        <v>0</v>
      </c>
      <c r="F32" s="1">
        <f t="shared" si="8"/>
        <v>4</v>
      </c>
      <c r="G32" s="1">
        <f t="shared" si="9"/>
        <v>4</v>
      </c>
      <c r="H32" s="1">
        <f t="shared" si="10"/>
        <v>0</v>
      </c>
      <c r="I32" s="58">
        <f t="shared" si="0"/>
        <v>31</v>
      </c>
      <c r="J32" s="502" t="s">
        <v>70</v>
      </c>
      <c r="K32" s="112">
        <v>3</v>
      </c>
      <c r="L32" s="104">
        <v>3</v>
      </c>
      <c r="M32" s="104">
        <v>3</v>
      </c>
      <c r="N32" s="64" t="s">
        <v>154</v>
      </c>
      <c r="O32" s="104">
        <v>1</v>
      </c>
      <c r="P32" s="113">
        <v>1</v>
      </c>
      <c r="Q32" s="96" t="s">
        <v>8</v>
      </c>
      <c r="R32" s="104">
        <v>2</v>
      </c>
      <c r="S32" s="1">
        <v>2</v>
      </c>
      <c r="T32" s="104">
        <v>2</v>
      </c>
      <c r="U32" s="104">
        <v>2</v>
      </c>
      <c r="V32" s="64" t="s">
        <v>154</v>
      </c>
      <c r="W32" s="101" t="s">
        <v>8</v>
      </c>
      <c r="X32" s="112">
        <v>2</v>
      </c>
      <c r="Y32" s="104">
        <v>2</v>
      </c>
      <c r="Z32" s="104">
        <v>2</v>
      </c>
      <c r="AA32" s="64" t="s">
        <v>154</v>
      </c>
      <c r="AB32" s="104">
        <v>1</v>
      </c>
      <c r="AC32" s="104">
        <v>1</v>
      </c>
      <c r="AD32" s="113">
        <v>1</v>
      </c>
      <c r="AE32" s="112">
        <v>2</v>
      </c>
      <c r="AF32" s="64" t="s">
        <v>8</v>
      </c>
      <c r="AG32" s="104">
        <v>2</v>
      </c>
      <c r="AH32" s="1">
        <v>2</v>
      </c>
      <c r="AI32" s="104">
        <v>2</v>
      </c>
      <c r="AJ32" s="64" t="s">
        <v>154</v>
      </c>
      <c r="AK32" s="101" t="s">
        <v>8</v>
      </c>
      <c r="AL32" s="112">
        <v>3</v>
      </c>
      <c r="AM32" s="104">
        <v>3</v>
      </c>
      <c r="AN32" s="104">
        <v>3</v>
      </c>
      <c r="AO32" s="113">
        <v>3</v>
      </c>
      <c r="AP32" s="93">
        <v>0</v>
      </c>
      <c r="AQ32" s="50">
        <f t="shared" si="1"/>
        <v>0</v>
      </c>
      <c r="AR32" s="50">
        <v>0</v>
      </c>
      <c r="AS32" s="276">
        <f>SUM(AP32:AR32)</f>
        <v>0</v>
      </c>
      <c r="AT32" s="74" t="s">
        <v>40</v>
      </c>
      <c r="AU32" s="10"/>
      <c r="AV32" s="10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8</v>
      </c>
      <c r="B33" s="32">
        <f t="shared" si="4"/>
        <v>9</v>
      </c>
      <c r="C33" s="33">
        <f t="shared" si="5"/>
        <v>6</v>
      </c>
      <c r="D33" s="32">
        <f t="shared" si="6"/>
        <v>0</v>
      </c>
      <c r="E33" s="34">
        <f t="shared" si="7"/>
        <v>0</v>
      </c>
      <c r="F33" s="34">
        <f t="shared" si="8"/>
        <v>4</v>
      </c>
      <c r="G33" s="34">
        <f t="shared" si="9"/>
        <v>4</v>
      </c>
      <c r="H33" s="34">
        <f t="shared" si="10"/>
        <v>0</v>
      </c>
      <c r="I33" s="59">
        <f t="shared" si="0"/>
        <v>31</v>
      </c>
      <c r="J33" s="504" t="s">
        <v>73</v>
      </c>
      <c r="K33" s="251">
        <v>1</v>
      </c>
      <c r="L33" s="98" t="s">
        <v>154</v>
      </c>
      <c r="M33" s="114">
        <v>2</v>
      </c>
      <c r="N33" s="114">
        <v>2</v>
      </c>
      <c r="O33" s="114">
        <v>2</v>
      </c>
      <c r="P33" s="118">
        <v>2</v>
      </c>
      <c r="Q33" s="251">
        <v>2</v>
      </c>
      <c r="R33" s="98" t="s">
        <v>8</v>
      </c>
      <c r="S33" s="114">
        <v>3</v>
      </c>
      <c r="T33" s="114">
        <v>3</v>
      </c>
      <c r="U33" s="114">
        <v>3</v>
      </c>
      <c r="V33" s="98" t="s">
        <v>154</v>
      </c>
      <c r="W33" s="142" t="s">
        <v>8</v>
      </c>
      <c r="X33" s="251">
        <v>3</v>
      </c>
      <c r="Y33" s="114">
        <v>3</v>
      </c>
      <c r="Z33" s="114">
        <v>3</v>
      </c>
      <c r="AA33" s="98" t="s">
        <v>154</v>
      </c>
      <c r="AB33" s="114">
        <v>2</v>
      </c>
      <c r="AC33" s="114">
        <v>2</v>
      </c>
      <c r="AD33" s="118">
        <v>2</v>
      </c>
      <c r="AE33" s="251">
        <v>2</v>
      </c>
      <c r="AF33" s="98" t="s">
        <v>8</v>
      </c>
      <c r="AG33" s="114">
        <v>1</v>
      </c>
      <c r="AH33" s="34">
        <v>1</v>
      </c>
      <c r="AI33" s="114">
        <v>1</v>
      </c>
      <c r="AJ33" s="98" t="s">
        <v>154</v>
      </c>
      <c r="AK33" s="142" t="s">
        <v>8</v>
      </c>
      <c r="AL33" s="251">
        <v>1</v>
      </c>
      <c r="AM33" s="114">
        <v>1</v>
      </c>
      <c r="AN33" s="34">
        <v>1</v>
      </c>
      <c r="AO33" s="118">
        <v>1</v>
      </c>
      <c r="AP33" s="94">
        <v>0</v>
      </c>
      <c r="AQ33" s="65">
        <f t="shared" si="1"/>
        <v>0</v>
      </c>
      <c r="AR33" s="65">
        <v>0</v>
      </c>
      <c r="AS33" s="496">
        <f t="shared" ref="AS33:AS39" si="16">SUM(AP33:AR33)</f>
        <v>0</v>
      </c>
      <c r="AT33" s="279" t="s">
        <v>40</v>
      </c>
      <c r="AU33" s="10"/>
      <c r="AV33" s="10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8">
        <f t="shared" si="3"/>
        <v>6</v>
      </c>
      <c r="B34" s="29">
        <f t="shared" si="4"/>
        <v>0</v>
      </c>
      <c r="C34" s="30">
        <f t="shared" si="5"/>
        <v>11</v>
      </c>
      <c r="D34" s="29">
        <f t="shared" si="6"/>
        <v>0</v>
      </c>
      <c r="E34" s="31">
        <f t="shared" si="7"/>
        <v>6</v>
      </c>
      <c r="F34" s="31">
        <f t="shared" si="8"/>
        <v>4</v>
      </c>
      <c r="G34" s="31">
        <f t="shared" si="9"/>
        <v>4</v>
      </c>
      <c r="H34" s="31">
        <f t="shared" si="10"/>
        <v>0</v>
      </c>
      <c r="I34" s="57">
        <f t="shared" si="0"/>
        <v>31</v>
      </c>
      <c r="J34" s="497" t="s">
        <v>46</v>
      </c>
      <c r="K34" s="292" t="s">
        <v>154</v>
      </c>
      <c r="L34" s="103" t="s">
        <v>156</v>
      </c>
      <c r="M34" s="103" t="s">
        <v>156</v>
      </c>
      <c r="N34" s="103" t="s">
        <v>156</v>
      </c>
      <c r="O34" s="97" t="s">
        <v>8</v>
      </c>
      <c r="P34" s="221" t="s">
        <v>94</v>
      </c>
      <c r="Q34" s="418" t="s">
        <v>94</v>
      </c>
      <c r="R34" s="97" t="s">
        <v>154</v>
      </c>
      <c r="S34" s="103" t="s">
        <v>157</v>
      </c>
      <c r="T34" s="103" t="s">
        <v>157</v>
      </c>
      <c r="U34" s="103" t="s">
        <v>157</v>
      </c>
      <c r="V34" s="103" t="s">
        <v>157</v>
      </c>
      <c r="W34" s="387" t="s">
        <v>163</v>
      </c>
      <c r="X34" s="324" t="s">
        <v>163</v>
      </c>
      <c r="Y34" s="97" t="s">
        <v>8</v>
      </c>
      <c r="Z34" s="103" t="s">
        <v>156</v>
      </c>
      <c r="AA34" s="103" t="s">
        <v>156</v>
      </c>
      <c r="AB34" s="103" t="s">
        <v>156</v>
      </c>
      <c r="AC34" s="97" t="s">
        <v>154</v>
      </c>
      <c r="AD34" s="221" t="s">
        <v>94</v>
      </c>
      <c r="AE34" s="418" t="s">
        <v>94</v>
      </c>
      <c r="AF34" s="97" t="s">
        <v>8</v>
      </c>
      <c r="AG34" s="103" t="s">
        <v>157</v>
      </c>
      <c r="AH34" s="103" t="s">
        <v>157</v>
      </c>
      <c r="AI34" s="103" t="s">
        <v>157</v>
      </c>
      <c r="AJ34" s="103" t="s">
        <v>157</v>
      </c>
      <c r="AK34" s="387" t="s">
        <v>157</v>
      </c>
      <c r="AL34" s="292" t="s">
        <v>154</v>
      </c>
      <c r="AM34" s="157" t="s">
        <v>94</v>
      </c>
      <c r="AN34" s="157" t="s">
        <v>94</v>
      </c>
      <c r="AO34" s="421" t="s">
        <v>8</v>
      </c>
      <c r="AP34" s="95">
        <v>0</v>
      </c>
      <c r="AQ34" s="51">
        <f t="shared" si="1"/>
        <v>0</v>
      </c>
      <c r="AR34" s="51">
        <v>0</v>
      </c>
      <c r="AS34" s="281">
        <f t="shared" si="16"/>
        <v>0</v>
      </c>
      <c r="AT34" s="73" t="s">
        <v>41</v>
      </c>
      <c r="AU34" s="10"/>
      <c r="AV34" s="10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3"/>
        <v>0</v>
      </c>
      <c r="B35" s="2">
        <f t="shared" si="4"/>
        <v>12</v>
      </c>
      <c r="C35" s="6">
        <f t="shared" si="5"/>
        <v>6</v>
      </c>
      <c r="D35" s="2">
        <f t="shared" si="6"/>
        <v>0</v>
      </c>
      <c r="E35" s="1">
        <f t="shared" si="7"/>
        <v>5</v>
      </c>
      <c r="F35" s="1">
        <f t="shared" si="8"/>
        <v>4</v>
      </c>
      <c r="G35" s="1">
        <f t="shared" si="9"/>
        <v>4</v>
      </c>
      <c r="H35" s="1">
        <f t="shared" si="10"/>
        <v>0</v>
      </c>
      <c r="I35" s="58">
        <f t="shared" si="0"/>
        <v>31</v>
      </c>
      <c r="J35" s="501" t="s">
        <v>47</v>
      </c>
      <c r="K35" s="96" t="s">
        <v>154</v>
      </c>
      <c r="L35" s="104" t="s">
        <v>160</v>
      </c>
      <c r="M35" s="104" t="s">
        <v>160</v>
      </c>
      <c r="N35" s="104" t="s">
        <v>160</v>
      </c>
      <c r="O35" s="64" t="s">
        <v>8</v>
      </c>
      <c r="P35" s="101" t="s">
        <v>154</v>
      </c>
      <c r="Q35" s="112" t="s">
        <v>160</v>
      </c>
      <c r="R35" s="104" t="s">
        <v>160</v>
      </c>
      <c r="S35" s="64" t="s">
        <v>8</v>
      </c>
      <c r="T35" s="104" t="s">
        <v>160</v>
      </c>
      <c r="U35" s="104" t="s">
        <v>160</v>
      </c>
      <c r="V35" s="104" t="s">
        <v>160</v>
      </c>
      <c r="W35" s="113" t="s">
        <v>162</v>
      </c>
      <c r="X35" s="112" t="s">
        <v>160</v>
      </c>
      <c r="Y35" s="64" t="s">
        <v>154</v>
      </c>
      <c r="Z35" s="104" t="s">
        <v>160</v>
      </c>
      <c r="AA35" s="104" t="s">
        <v>160</v>
      </c>
      <c r="AB35" s="64" t="s">
        <v>8</v>
      </c>
      <c r="AC35" s="104" t="s">
        <v>164</v>
      </c>
      <c r="AD35" s="113" t="s">
        <v>164</v>
      </c>
      <c r="AE35" s="112" t="s">
        <v>164</v>
      </c>
      <c r="AF35" s="104" t="s">
        <v>164</v>
      </c>
      <c r="AG35" s="104" t="s">
        <v>164</v>
      </c>
      <c r="AH35" s="104" t="s">
        <v>164</v>
      </c>
      <c r="AI35" s="64" t="s">
        <v>154</v>
      </c>
      <c r="AJ35" s="153" t="s">
        <v>94</v>
      </c>
      <c r="AK35" s="155" t="s">
        <v>94</v>
      </c>
      <c r="AL35" s="167" t="s">
        <v>94</v>
      </c>
      <c r="AM35" s="153" t="s">
        <v>94</v>
      </c>
      <c r="AN35" s="153" t="s">
        <v>94</v>
      </c>
      <c r="AO35" s="101" t="s">
        <v>8</v>
      </c>
      <c r="AP35" s="63">
        <v>0</v>
      </c>
      <c r="AQ35" s="50">
        <f t="shared" si="1"/>
        <v>0</v>
      </c>
      <c r="AR35" s="50">
        <v>0</v>
      </c>
      <c r="AS35" s="276">
        <f t="shared" si="16"/>
        <v>0</v>
      </c>
      <c r="AT35" s="74" t="s">
        <v>41</v>
      </c>
      <c r="AU35" s="10"/>
      <c r="AV35" s="10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0</v>
      </c>
      <c r="B36" s="2">
        <f t="shared" si="4"/>
        <v>19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4</v>
      </c>
      <c r="G36" s="1">
        <f t="shared" si="9"/>
        <v>4</v>
      </c>
      <c r="H36" s="1">
        <f t="shared" si="10"/>
        <v>0</v>
      </c>
      <c r="I36" s="58">
        <f t="shared" si="0"/>
        <v>31</v>
      </c>
      <c r="J36" s="501" t="s">
        <v>18</v>
      </c>
      <c r="K36" s="112" t="s">
        <v>160</v>
      </c>
      <c r="L36" s="104" t="s">
        <v>160</v>
      </c>
      <c r="M36" s="104" t="s">
        <v>162</v>
      </c>
      <c r="N36" s="64" t="s">
        <v>154</v>
      </c>
      <c r="O36" s="104" t="s">
        <v>160</v>
      </c>
      <c r="P36" s="113" t="s">
        <v>160</v>
      </c>
      <c r="Q36" s="112" t="s">
        <v>160</v>
      </c>
      <c r="R36" s="64" t="s">
        <v>8</v>
      </c>
      <c r="S36" s="104" t="s">
        <v>160</v>
      </c>
      <c r="T36" s="104" t="s">
        <v>160</v>
      </c>
      <c r="U36" s="104" t="s">
        <v>160</v>
      </c>
      <c r="V36" s="64" t="s">
        <v>154</v>
      </c>
      <c r="W36" s="101" t="s">
        <v>8</v>
      </c>
      <c r="X36" s="112" t="s">
        <v>160</v>
      </c>
      <c r="Y36" s="104" t="s">
        <v>162</v>
      </c>
      <c r="Z36" s="104" t="s">
        <v>160</v>
      </c>
      <c r="AA36" s="64" t="s">
        <v>154</v>
      </c>
      <c r="AB36" s="104" t="s">
        <v>162</v>
      </c>
      <c r="AC36" s="104" t="s">
        <v>160</v>
      </c>
      <c r="AD36" s="101" t="s">
        <v>8</v>
      </c>
      <c r="AE36" s="167" t="s">
        <v>94</v>
      </c>
      <c r="AF36" s="153" t="s">
        <v>94</v>
      </c>
      <c r="AG36" s="153" t="s">
        <v>94</v>
      </c>
      <c r="AH36" s="153" t="s">
        <v>94</v>
      </c>
      <c r="AI36" s="64" t="s">
        <v>154</v>
      </c>
      <c r="AJ36" s="104" t="s">
        <v>160</v>
      </c>
      <c r="AK36" s="113" t="s">
        <v>160</v>
      </c>
      <c r="AL36" s="112" t="s">
        <v>160</v>
      </c>
      <c r="AM36" s="104" t="s">
        <v>160</v>
      </c>
      <c r="AN36" s="64" t="s">
        <v>8</v>
      </c>
      <c r="AO36" s="113" t="s">
        <v>160</v>
      </c>
      <c r="AP36" s="63">
        <v>0</v>
      </c>
      <c r="AQ36" s="50">
        <f t="shared" si="1"/>
        <v>0</v>
      </c>
      <c r="AR36" s="50">
        <v>0</v>
      </c>
      <c r="AS36" s="276">
        <f t="shared" si="16"/>
        <v>0</v>
      </c>
      <c r="AT36" s="74" t="s">
        <v>40</v>
      </c>
      <c r="AU36" s="10"/>
      <c r="AV36" s="10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17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4</v>
      </c>
      <c r="G37" s="1">
        <f t="shared" si="9"/>
        <v>4</v>
      </c>
      <c r="H37" s="1">
        <f t="shared" si="10"/>
        <v>0</v>
      </c>
      <c r="I37" s="58">
        <f t="shared" si="0"/>
        <v>31</v>
      </c>
      <c r="J37" s="505" t="s">
        <v>71</v>
      </c>
      <c r="K37" s="112" t="s">
        <v>160</v>
      </c>
      <c r="L37" s="64" t="s">
        <v>154</v>
      </c>
      <c r="M37" s="64" t="s">
        <v>8</v>
      </c>
      <c r="N37" s="104" t="s">
        <v>160</v>
      </c>
      <c r="O37" s="104" t="s">
        <v>165</v>
      </c>
      <c r="P37" s="113" t="s">
        <v>162</v>
      </c>
      <c r="Q37" s="112" t="s">
        <v>160</v>
      </c>
      <c r="R37" s="104" t="s">
        <v>160</v>
      </c>
      <c r="S37" s="104" t="s">
        <v>160</v>
      </c>
      <c r="T37" s="64" t="s">
        <v>154</v>
      </c>
      <c r="U37" s="64" t="s">
        <v>8</v>
      </c>
      <c r="V37" s="104" t="s">
        <v>157</v>
      </c>
      <c r="W37" s="113" t="s">
        <v>157</v>
      </c>
      <c r="X37" s="112" t="s">
        <v>157</v>
      </c>
      <c r="Y37" s="153" t="s">
        <v>94</v>
      </c>
      <c r="Z37" s="64" t="s">
        <v>154</v>
      </c>
      <c r="AA37" s="104" t="s">
        <v>160</v>
      </c>
      <c r="AB37" s="104" t="s">
        <v>160</v>
      </c>
      <c r="AC37" s="104" t="s">
        <v>165</v>
      </c>
      <c r="AD37" s="113" t="s">
        <v>160</v>
      </c>
      <c r="AE37" s="112" t="s">
        <v>160</v>
      </c>
      <c r="AF37" s="104" t="s">
        <v>160</v>
      </c>
      <c r="AG37" s="64" t="s">
        <v>8</v>
      </c>
      <c r="AH37" s="153" t="s">
        <v>94</v>
      </c>
      <c r="AI37" s="104" t="s">
        <v>160</v>
      </c>
      <c r="AJ37" s="104" t="s">
        <v>165</v>
      </c>
      <c r="AK37" s="113" t="s">
        <v>160</v>
      </c>
      <c r="AL37" s="112" t="s">
        <v>160</v>
      </c>
      <c r="AM37" s="64" t="s">
        <v>154</v>
      </c>
      <c r="AN37" s="64" t="s">
        <v>8</v>
      </c>
      <c r="AO37" s="451" t="s">
        <v>3</v>
      </c>
      <c r="AP37" s="63">
        <v>0</v>
      </c>
      <c r="AQ37" s="50">
        <f t="shared" si="1"/>
        <v>0</v>
      </c>
      <c r="AR37" s="50">
        <v>0</v>
      </c>
      <c r="AS37" s="276">
        <f t="shared" si="16"/>
        <v>0</v>
      </c>
      <c r="AT37" s="74" t="s">
        <v>41</v>
      </c>
      <c r="AU37" s="10"/>
      <c r="AV37" s="10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4</v>
      </c>
      <c r="B38" s="2">
        <f t="shared" si="4"/>
        <v>10</v>
      </c>
      <c r="C38" s="6">
        <f t="shared" si="5"/>
        <v>6</v>
      </c>
      <c r="D38" s="2">
        <f t="shared" si="6"/>
        <v>1</v>
      </c>
      <c r="E38" s="1">
        <f t="shared" si="7"/>
        <v>2</v>
      </c>
      <c r="F38" s="1">
        <f t="shared" si="8"/>
        <v>4</v>
      </c>
      <c r="G38" s="1">
        <f t="shared" si="9"/>
        <v>4</v>
      </c>
      <c r="H38" s="1">
        <f t="shared" si="10"/>
        <v>0</v>
      </c>
      <c r="I38" s="58">
        <f t="shared" si="0"/>
        <v>31</v>
      </c>
      <c r="J38" s="501" t="s">
        <v>19</v>
      </c>
      <c r="K38" s="96" t="s">
        <v>154</v>
      </c>
      <c r="L38" s="104" t="s">
        <v>157</v>
      </c>
      <c r="M38" s="104" t="s">
        <v>157</v>
      </c>
      <c r="N38" s="104" t="s">
        <v>163</v>
      </c>
      <c r="O38" s="104" t="s">
        <v>157</v>
      </c>
      <c r="P38" s="113" t="s">
        <v>157</v>
      </c>
      <c r="Q38" s="112" t="s">
        <v>157</v>
      </c>
      <c r="R38" s="64" t="s">
        <v>8</v>
      </c>
      <c r="S38" s="104" t="s">
        <v>160</v>
      </c>
      <c r="T38" s="104" t="s">
        <v>160</v>
      </c>
      <c r="U38" s="64" t="s">
        <v>154</v>
      </c>
      <c r="V38" s="64" t="s">
        <v>8</v>
      </c>
      <c r="W38" s="101" t="s">
        <v>154</v>
      </c>
      <c r="X38" s="167" t="s">
        <v>94</v>
      </c>
      <c r="Y38" s="153" t="s">
        <v>94</v>
      </c>
      <c r="Z38" s="64" t="s">
        <v>8</v>
      </c>
      <c r="AA38" s="104" t="s">
        <v>160</v>
      </c>
      <c r="AB38" s="104" t="s">
        <v>160</v>
      </c>
      <c r="AC38" s="104" t="s">
        <v>160</v>
      </c>
      <c r="AD38" s="113" t="s">
        <v>160</v>
      </c>
      <c r="AE38" s="112" t="s">
        <v>160</v>
      </c>
      <c r="AF38" s="64" t="s">
        <v>154</v>
      </c>
      <c r="AG38" s="104" t="s">
        <v>160</v>
      </c>
      <c r="AH38" s="104" t="s">
        <v>160</v>
      </c>
      <c r="AI38" s="104" t="s">
        <v>160</v>
      </c>
      <c r="AJ38" s="64" t="s">
        <v>8</v>
      </c>
      <c r="AK38" s="113" t="s">
        <v>156</v>
      </c>
      <c r="AL38" s="112" t="s">
        <v>156</v>
      </c>
      <c r="AM38" s="317" t="s">
        <v>61</v>
      </c>
      <c r="AN38" s="104" t="s">
        <v>156</v>
      </c>
      <c r="AO38" s="113" t="s">
        <v>156</v>
      </c>
      <c r="AP38" s="63">
        <v>0</v>
      </c>
      <c r="AQ38" s="50">
        <f t="shared" si="1"/>
        <v>0</v>
      </c>
      <c r="AR38" s="50">
        <v>0</v>
      </c>
      <c r="AS38" s="276">
        <f t="shared" si="16"/>
        <v>0</v>
      </c>
      <c r="AT38" s="74" t="s">
        <v>40</v>
      </c>
      <c r="AU38" s="10"/>
      <c r="AV38" s="10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19</v>
      </c>
      <c r="B39" s="2">
        <f t="shared" si="4"/>
        <v>3</v>
      </c>
      <c r="C39" s="6">
        <f t="shared" si="5"/>
        <v>0</v>
      </c>
      <c r="D39" s="2">
        <f t="shared" si="6"/>
        <v>0</v>
      </c>
      <c r="E39" s="1">
        <f t="shared" si="7"/>
        <v>1</v>
      </c>
      <c r="F39" s="1">
        <f t="shared" si="8"/>
        <v>4</v>
      </c>
      <c r="G39" s="1">
        <f t="shared" si="9"/>
        <v>4</v>
      </c>
      <c r="H39" s="1">
        <f t="shared" si="10"/>
        <v>0</v>
      </c>
      <c r="I39" s="58">
        <f t="shared" si="0"/>
        <v>31</v>
      </c>
      <c r="J39" s="501" t="s">
        <v>166</v>
      </c>
      <c r="K39" s="112" t="s">
        <v>156</v>
      </c>
      <c r="L39" s="104" t="s">
        <v>156</v>
      </c>
      <c r="M39" s="104" t="s">
        <v>156</v>
      </c>
      <c r="N39" s="64" t="s">
        <v>154</v>
      </c>
      <c r="O39" s="104" t="s">
        <v>167</v>
      </c>
      <c r="P39" s="113" t="s">
        <v>156</v>
      </c>
      <c r="Q39" s="112" t="s">
        <v>156</v>
      </c>
      <c r="R39" s="153" t="s">
        <v>94</v>
      </c>
      <c r="S39" s="104" t="s">
        <v>155</v>
      </c>
      <c r="T39" s="104" t="s">
        <v>155</v>
      </c>
      <c r="U39" s="64" t="s">
        <v>8</v>
      </c>
      <c r="V39" s="64" t="s">
        <v>154</v>
      </c>
      <c r="W39" s="101" t="s">
        <v>8</v>
      </c>
      <c r="X39" s="112" t="s">
        <v>167</v>
      </c>
      <c r="Y39" s="104" t="s">
        <v>156</v>
      </c>
      <c r="Z39" s="104" t="s">
        <v>156</v>
      </c>
      <c r="AA39" s="64" t="s">
        <v>154</v>
      </c>
      <c r="AB39" s="104" t="s">
        <v>156</v>
      </c>
      <c r="AC39" s="104" t="s">
        <v>167</v>
      </c>
      <c r="AD39" s="113" t="s">
        <v>167</v>
      </c>
      <c r="AE39" s="112" t="s">
        <v>156</v>
      </c>
      <c r="AF39" s="64" t="s">
        <v>8</v>
      </c>
      <c r="AG39" s="104" t="s">
        <v>160</v>
      </c>
      <c r="AH39" s="104" t="s">
        <v>160</v>
      </c>
      <c r="AI39" s="104" t="s">
        <v>160</v>
      </c>
      <c r="AJ39" s="64" t="s">
        <v>154</v>
      </c>
      <c r="AK39" s="101" t="s">
        <v>8</v>
      </c>
      <c r="AL39" s="112" t="s">
        <v>167</v>
      </c>
      <c r="AM39" s="104" t="s">
        <v>156</v>
      </c>
      <c r="AN39" s="104" t="s">
        <v>156</v>
      </c>
      <c r="AO39" s="113" t="s">
        <v>156</v>
      </c>
      <c r="AP39" s="63">
        <v>0</v>
      </c>
      <c r="AQ39" s="50">
        <f t="shared" si="1"/>
        <v>0</v>
      </c>
      <c r="AR39" s="50">
        <v>0</v>
      </c>
      <c r="AS39" s="276">
        <f t="shared" si="16"/>
        <v>0</v>
      </c>
      <c r="AT39" s="74" t="s">
        <v>40</v>
      </c>
      <c r="AV39" s="10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5">
        <f t="shared" si="3"/>
        <v>20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0</v>
      </c>
      <c r="F40" s="1">
        <f t="shared" si="8"/>
        <v>4</v>
      </c>
      <c r="G40" s="1">
        <f t="shared" si="9"/>
        <v>4</v>
      </c>
      <c r="H40" s="1">
        <f t="shared" si="10"/>
        <v>0</v>
      </c>
      <c r="I40" s="58">
        <f t="shared" si="0"/>
        <v>31</v>
      </c>
      <c r="J40" s="501" t="s">
        <v>72</v>
      </c>
      <c r="K40" s="112" t="s">
        <v>156</v>
      </c>
      <c r="L40" s="104" t="s">
        <v>156</v>
      </c>
      <c r="M40" s="104" t="s">
        <v>156</v>
      </c>
      <c r="N40" s="104" t="s">
        <v>156</v>
      </c>
      <c r="O40" s="64" t="s">
        <v>154</v>
      </c>
      <c r="P40" s="101" t="s">
        <v>8</v>
      </c>
      <c r="Q40" s="112">
        <v>1</v>
      </c>
      <c r="R40" s="104">
        <v>1</v>
      </c>
      <c r="S40" s="104">
        <v>1</v>
      </c>
      <c r="T40" s="64" t="s">
        <v>154</v>
      </c>
      <c r="U40" s="104" t="s">
        <v>160</v>
      </c>
      <c r="V40" s="104" t="s">
        <v>160</v>
      </c>
      <c r="W40" s="113" t="s">
        <v>160</v>
      </c>
      <c r="X40" s="96" t="s">
        <v>8</v>
      </c>
      <c r="Y40" s="104" t="s">
        <v>156</v>
      </c>
      <c r="Z40" s="104">
        <v>1</v>
      </c>
      <c r="AA40" s="104">
        <v>1</v>
      </c>
      <c r="AB40" s="104" t="s">
        <v>156</v>
      </c>
      <c r="AC40" s="64" t="s">
        <v>154</v>
      </c>
      <c r="AD40" s="101" t="s">
        <v>8</v>
      </c>
      <c r="AE40" s="112" t="s">
        <v>156</v>
      </c>
      <c r="AF40" s="104" t="s">
        <v>156</v>
      </c>
      <c r="AG40" s="104" t="s">
        <v>156</v>
      </c>
      <c r="AH40" s="64" t="s">
        <v>154</v>
      </c>
      <c r="AI40" s="104" t="s">
        <v>156</v>
      </c>
      <c r="AJ40" s="104">
        <v>1</v>
      </c>
      <c r="AK40" s="113">
        <v>1</v>
      </c>
      <c r="AL40" s="112">
        <v>1</v>
      </c>
      <c r="AM40" s="64" t="s">
        <v>8</v>
      </c>
      <c r="AN40" s="104" t="s">
        <v>155</v>
      </c>
      <c r="AO40" s="113" t="s">
        <v>155</v>
      </c>
      <c r="AP40" s="63">
        <v>0</v>
      </c>
      <c r="AQ40" s="50">
        <f t="shared" si="1"/>
        <v>0</v>
      </c>
      <c r="AR40" s="50">
        <v>0</v>
      </c>
      <c r="AS40" s="276">
        <f t="shared" ref="AS40" si="17">SUM(AP40:AR40)</f>
        <v>0</v>
      </c>
      <c r="AT40" s="74" t="s">
        <v>41</v>
      </c>
      <c r="AV40" s="10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24">
        <f t="shared" si="3"/>
        <v>6</v>
      </c>
      <c r="B41" s="32">
        <f t="shared" si="4"/>
        <v>7</v>
      </c>
      <c r="C41" s="33">
        <f t="shared" si="5"/>
        <v>4</v>
      </c>
      <c r="D41" s="32">
        <f t="shared" si="6"/>
        <v>5</v>
      </c>
      <c r="E41" s="34">
        <f t="shared" si="7"/>
        <v>1</v>
      </c>
      <c r="F41" s="34">
        <f t="shared" si="8"/>
        <v>4</v>
      </c>
      <c r="G41" s="34">
        <f t="shared" si="9"/>
        <v>4</v>
      </c>
      <c r="H41" s="34">
        <f t="shared" si="10"/>
        <v>0</v>
      </c>
      <c r="I41" s="59">
        <f t="shared" si="0"/>
        <v>31</v>
      </c>
      <c r="J41" s="506" t="s">
        <v>133</v>
      </c>
      <c r="K41" s="251" t="s">
        <v>160</v>
      </c>
      <c r="L41" s="114" t="s">
        <v>160</v>
      </c>
      <c r="M41" s="114" t="s">
        <v>160</v>
      </c>
      <c r="N41" s="98" t="s">
        <v>154</v>
      </c>
      <c r="O41" s="114" t="s">
        <v>164</v>
      </c>
      <c r="P41" s="118" t="s">
        <v>164</v>
      </c>
      <c r="Q41" s="213" t="s">
        <v>8</v>
      </c>
      <c r="R41" s="114" t="s">
        <v>156</v>
      </c>
      <c r="S41" s="321" t="s">
        <v>61</v>
      </c>
      <c r="T41" s="321" t="s">
        <v>61</v>
      </c>
      <c r="U41" s="114" t="s">
        <v>156</v>
      </c>
      <c r="V41" s="98" t="s">
        <v>154</v>
      </c>
      <c r="W41" s="142" t="s">
        <v>8</v>
      </c>
      <c r="X41" s="251" t="s">
        <v>160</v>
      </c>
      <c r="Y41" s="114" t="s">
        <v>160</v>
      </c>
      <c r="Z41" s="114" t="s">
        <v>160</v>
      </c>
      <c r="AA41" s="114" t="s">
        <v>160</v>
      </c>
      <c r="AB41" s="98" t="s">
        <v>154</v>
      </c>
      <c r="AC41" s="114" t="s">
        <v>164</v>
      </c>
      <c r="AD41" s="118" t="s">
        <v>164</v>
      </c>
      <c r="AE41" s="213" t="s">
        <v>8</v>
      </c>
      <c r="AF41" s="321" t="s">
        <v>61</v>
      </c>
      <c r="AG41" s="321" t="s">
        <v>61</v>
      </c>
      <c r="AH41" s="153" t="s">
        <v>94</v>
      </c>
      <c r="AI41" s="114" t="s">
        <v>156</v>
      </c>
      <c r="AJ41" s="98" t="s">
        <v>154</v>
      </c>
      <c r="AK41" s="142" t="s">
        <v>8</v>
      </c>
      <c r="AL41" s="251" t="s">
        <v>156</v>
      </c>
      <c r="AM41" s="114" t="s">
        <v>156</v>
      </c>
      <c r="AN41" s="321" t="s">
        <v>61</v>
      </c>
      <c r="AO41" s="118" t="s">
        <v>156</v>
      </c>
      <c r="AP41" s="278">
        <v>0</v>
      </c>
      <c r="AQ41" s="65">
        <f t="shared" si="1"/>
        <v>0</v>
      </c>
      <c r="AR41" s="65">
        <v>0</v>
      </c>
      <c r="AS41" s="496">
        <f t="shared" ref="AS41:AS47" si="18">SUM(AP41:AR41)</f>
        <v>0</v>
      </c>
      <c r="AT41" s="279" t="s">
        <v>40</v>
      </c>
      <c r="AV41" s="10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11" customFormat="1" ht="24.75" customHeight="1">
      <c r="A42" s="28">
        <f t="shared" si="3"/>
        <v>9</v>
      </c>
      <c r="B42" s="29">
        <f t="shared" si="4"/>
        <v>0</v>
      </c>
      <c r="C42" s="30">
        <f t="shared" si="5"/>
        <v>13</v>
      </c>
      <c r="D42" s="29">
        <f t="shared" si="6"/>
        <v>0</v>
      </c>
      <c r="E42" s="31">
        <f t="shared" si="7"/>
        <v>1</v>
      </c>
      <c r="F42" s="31">
        <f t="shared" si="8"/>
        <v>4</v>
      </c>
      <c r="G42" s="31">
        <f t="shared" si="9"/>
        <v>4</v>
      </c>
      <c r="H42" s="31">
        <f t="shared" si="10"/>
        <v>0</v>
      </c>
      <c r="I42" s="57">
        <f t="shared" si="0"/>
        <v>31</v>
      </c>
      <c r="J42" s="507" t="s">
        <v>105</v>
      </c>
      <c r="K42" s="324" t="s">
        <v>168</v>
      </c>
      <c r="L42" s="97" t="s">
        <v>154</v>
      </c>
      <c r="M42" s="103" t="s">
        <v>169</v>
      </c>
      <c r="N42" s="103" t="s">
        <v>169</v>
      </c>
      <c r="O42" s="157" t="s">
        <v>94</v>
      </c>
      <c r="P42" s="421" t="s">
        <v>8</v>
      </c>
      <c r="Q42" s="292" t="s">
        <v>154</v>
      </c>
      <c r="R42" s="103" t="s">
        <v>111</v>
      </c>
      <c r="S42" s="103" t="s">
        <v>111</v>
      </c>
      <c r="T42" s="103" t="s">
        <v>111</v>
      </c>
      <c r="U42" s="103" t="s">
        <v>111</v>
      </c>
      <c r="V42" s="103" t="s">
        <v>168</v>
      </c>
      <c r="W42" s="387" t="s">
        <v>168</v>
      </c>
      <c r="X42" s="292" t="s">
        <v>8</v>
      </c>
      <c r="Y42" s="103" t="s">
        <v>169</v>
      </c>
      <c r="Z42" s="103" t="s">
        <v>169</v>
      </c>
      <c r="AA42" s="103" t="s">
        <v>169</v>
      </c>
      <c r="AB42" s="103" t="s">
        <v>169</v>
      </c>
      <c r="AC42" s="97" t="s">
        <v>154</v>
      </c>
      <c r="AD42" s="421" t="s">
        <v>8</v>
      </c>
      <c r="AE42" s="292" t="s">
        <v>154</v>
      </c>
      <c r="AF42" s="103" t="s">
        <v>111</v>
      </c>
      <c r="AG42" s="103" t="s">
        <v>111</v>
      </c>
      <c r="AH42" s="103" t="s">
        <v>170</v>
      </c>
      <c r="AI42" s="103" t="s">
        <v>111</v>
      </c>
      <c r="AJ42" s="103" t="s">
        <v>111</v>
      </c>
      <c r="AK42" s="387" t="s">
        <v>111</v>
      </c>
      <c r="AL42" s="292" t="s">
        <v>8</v>
      </c>
      <c r="AM42" s="103" t="s">
        <v>171</v>
      </c>
      <c r="AN42" s="103" t="s">
        <v>172</v>
      </c>
      <c r="AO42" s="387" t="s">
        <v>172</v>
      </c>
      <c r="AP42" s="66">
        <v>0</v>
      </c>
      <c r="AQ42" s="51">
        <f t="shared" si="1"/>
        <v>0</v>
      </c>
      <c r="AR42" s="51">
        <v>0</v>
      </c>
      <c r="AS42" s="281">
        <f t="shared" si="18"/>
        <v>0</v>
      </c>
      <c r="AT42" s="73" t="s">
        <v>41</v>
      </c>
      <c r="AU42" s="10"/>
      <c r="AV42" s="10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si="3"/>
        <v>2</v>
      </c>
      <c r="B43" s="2">
        <f t="shared" si="4"/>
        <v>17</v>
      </c>
      <c r="C43" s="6">
        <f t="shared" si="5"/>
        <v>0</v>
      </c>
      <c r="D43" s="2">
        <f t="shared" si="6"/>
        <v>4</v>
      </c>
      <c r="E43" s="1">
        <f t="shared" si="7"/>
        <v>0</v>
      </c>
      <c r="F43" s="1">
        <f t="shared" si="8"/>
        <v>4</v>
      </c>
      <c r="G43" s="1">
        <f t="shared" si="9"/>
        <v>4</v>
      </c>
      <c r="H43" s="1">
        <f t="shared" si="10"/>
        <v>0</v>
      </c>
      <c r="I43" s="58">
        <f t="shared" si="0"/>
        <v>31</v>
      </c>
      <c r="J43" s="499" t="s">
        <v>106</v>
      </c>
      <c r="K43" s="141" t="s">
        <v>173</v>
      </c>
      <c r="L43" s="104" t="s">
        <v>174</v>
      </c>
      <c r="M43" s="64" t="s">
        <v>154</v>
      </c>
      <c r="N43" s="104" t="s">
        <v>174</v>
      </c>
      <c r="O43" s="104" t="s">
        <v>174</v>
      </c>
      <c r="P43" s="113" t="s">
        <v>174</v>
      </c>
      <c r="Q43" s="96" t="s">
        <v>8</v>
      </c>
      <c r="R43" s="104" t="s">
        <v>172</v>
      </c>
      <c r="S43" s="104" t="s">
        <v>174</v>
      </c>
      <c r="T43" s="104" t="s">
        <v>175</v>
      </c>
      <c r="U43" s="1" t="s">
        <v>173</v>
      </c>
      <c r="V43" s="64" t="s">
        <v>154</v>
      </c>
      <c r="W43" s="101" t="s">
        <v>8</v>
      </c>
      <c r="X43" s="112" t="s">
        <v>174</v>
      </c>
      <c r="Y43" s="104" t="s">
        <v>174</v>
      </c>
      <c r="Z43" s="104" t="s">
        <v>174</v>
      </c>
      <c r="AA43" s="104" t="s">
        <v>174</v>
      </c>
      <c r="AB43" s="104" t="s">
        <v>174</v>
      </c>
      <c r="AC43" s="64" t="s">
        <v>154</v>
      </c>
      <c r="AD43" s="101" t="s">
        <v>8</v>
      </c>
      <c r="AE43" s="141" t="s">
        <v>158</v>
      </c>
      <c r="AF43" s="1" t="s">
        <v>61</v>
      </c>
      <c r="AG43" s="1" t="s">
        <v>61</v>
      </c>
      <c r="AH43" s="104" t="s">
        <v>171</v>
      </c>
      <c r="AI43" s="64" t="s">
        <v>154</v>
      </c>
      <c r="AJ43" s="104" t="s">
        <v>174</v>
      </c>
      <c r="AK43" s="113" t="s">
        <v>174</v>
      </c>
      <c r="AL43" s="112" t="s">
        <v>174</v>
      </c>
      <c r="AM43" s="104" t="s">
        <v>174</v>
      </c>
      <c r="AN43" s="64" t="s">
        <v>8</v>
      </c>
      <c r="AO43" s="69" t="s">
        <v>158</v>
      </c>
      <c r="AP43" s="63">
        <v>0</v>
      </c>
      <c r="AQ43" s="50">
        <f t="shared" si="1"/>
        <v>0</v>
      </c>
      <c r="AR43" s="50">
        <v>0</v>
      </c>
      <c r="AS43" s="276">
        <f t="shared" si="18"/>
        <v>0</v>
      </c>
      <c r="AT43" s="74" t="s">
        <v>41</v>
      </c>
      <c r="AU43" s="10"/>
      <c r="AV43" s="10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3"/>
        <v>2</v>
      </c>
      <c r="B44" s="2">
        <f t="shared" si="4"/>
        <v>15</v>
      </c>
      <c r="C44" s="6">
        <f t="shared" si="5"/>
        <v>0</v>
      </c>
      <c r="D44" s="2">
        <f t="shared" si="6"/>
        <v>3</v>
      </c>
      <c r="E44" s="1">
        <f t="shared" si="7"/>
        <v>3</v>
      </c>
      <c r="F44" s="1">
        <f t="shared" si="8"/>
        <v>4</v>
      </c>
      <c r="G44" s="1">
        <f t="shared" si="9"/>
        <v>4</v>
      </c>
      <c r="H44" s="1">
        <f t="shared" si="10"/>
        <v>0</v>
      </c>
      <c r="I44" s="58">
        <f t="shared" si="0"/>
        <v>31</v>
      </c>
      <c r="J44" s="508" t="s">
        <v>107</v>
      </c>
      <c r="K44" s="141" t="s">
        <v>61</v>
      </c>
      <c r="L44" s="153" t="s">
        <v>94</v>
      </c>
      <c r="M44" s="160" t="s">
        <v>0</v>
      </c>
      <c r="N44" s="153" t="s">
        <v>94</v>
      </c>
      <c r="O44" s="64" t="s">
        <v>154</v>
      </c>
      <c r="P44" s="101" t="s">
        <v>8</v>
      </c>
      <c r="Q44" s="112" t="s">
        <v>113</v>
      </c>
      <c r="R44" s="104" t="s">
        <v>174</v>
      </c>
      <c r="S44" s="104" t="s">
        <v>160</v>
      </c>
      <c r="T44" s="104" t="s">
        <v>160</v>
      </c>
      <c r="U44" s="64" t="s">
        <v>154</v>
      </c>
      <c r="V44" s="104" t="s">
        <v>174</v>
      </c>
      <c r="W44" s="113" t="s">
        <v>174</v>
      </c>
      <c r="X44" s="112" t="s">
        <v>160</v>
      </c>
      <c r="Y44" s="104" t="s">
        <v>162</v>
      </c>
      <c r="Z44" s="104" t="s">
        <v>162</v>
      </c>
      <c r="AA44" s="64" t="s">
        <v>8</v>
      </c>
      <c r="AB44" s="64" t="s">
        <v>154</v>
      </c>
      <c r="AC44" s="153" t="s">
        <v>94</v>
      </c>
      <c r="AD44" s="101" t="s">
        <v>8</v>
      </c>
      <c r="AE44" s="112" t="s">
        <v>113</v>
      </c>
      <c r="AF44" s="1" t="s">
        <v>176</v>
      </c>
      <c r="AG44" s="1" t="s">
        <v>176</v>
      </c>
      <c r="AH44" s="64" t="s">
        <v>154</v>
      </c>
      <c r="AI44" s="1" t="s">
        <v>158</v>
      </c>
      <c r="AJ44" s="104" t="s">
        <v>171</v>
      </c>
      <c r="AK44" s="113" t="s">
        <v>172</v>
      </c>
      <c r="AL44" s="96" t="s">
        <v>8</v>
      </c>
      <c r="AM44" s="104" t="s">
        <v>162</v>
      </c>
      <c r="AN44" s="170" t="s">
        <v>177</v>
      </c>
      <c r="AO44" s="113" t="s">
        <v>162</v>
      </c>
      <c r="AP44" s="63">
        <v>0</v>
      </c>
      <c r="AQ44" s="50">
        <f t="shared" si="1"/>
        <v>0</v>
      </c>
      <c r="AR44" s="50">
        <v>0</v>
      </c>
      <c r="AS44" s="276">
        <f t="shared" si="18"/>
        <v>0</v>
      </c>
      <c r="AT44" s="74" t="s">
        <v>41</v>
      </c>
      <c r="AV44" s="10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11" customFormat="1" ht="25.5" customHeight="1">
      <c r="A45" s="5">
        <f t="shared" si="3"/>
        <v>4</v>
      </c>
      <c r="B45" s="2">
        <f t="shared" si="4"/>
        <v>6</v>
      </c>
      <c r="C45" s="6">
        <f t="shared" si="5"/>
        <v>0</v>
      </c>
      <c r="D45" s="2">
        <f t="shared" si="6"/>
        <v>13</v>
      </c>
      <c r="E45" s="1">
        <f t="shared" si="7"/>
        <v>0</v>
      </c>
      <c r="F45" s="1">
        <f t="shared" si="8"/>
        <v>4</v>
      </c>
      <c r="G45" s="1">
        <f t="shared" si="9"/>
        <v>4</v>
      </c>
      <c r="H45" s="1">
        <f t="shared" si="10"/>
        <v>0</v>
      </c>
      <c r="I45" s="58">
        <f t="shared" si="0"/>
        <v>31</v>
      </c>
      <c r="J45" s="508" t="s">
        <v>108</v>
      </c>
      <c r="K45" s="112" t="s">
        <v>169</v>
      </c>
      <c r="L45" s="104" t="s">
        <v>172</v>
      </c>
      <c r="M45" s="161" t="s">
        <v>20</v>
      </c>
      <c r="N45" s="161" t="s">
        <v>0</v>
      </c>
      <c r="O45" s="64" t="s">
        <v>154</v>
      </c>
      <c r="P45" s="101" t="s">
        <v>8</v>
      </c>
      <c r="Q45" s="485" t="s">
        <v>0</v>
      </c>
      <c r="R45" s="161" t="s">
        <v>0</v>
      </c>
      <c r="S45" s="64" t="s">
        <v>154</v>
      </c>
      <c r="T45" s="161" t="s">
        <v>0</v>
      </c>
      <c r="U45" s="1" t="s">
        <v>61</v>
      </c>
      <c r="V45" s="104" t="s">
        <v>172</v>
      </c>
      <c r="W45" s="113" t="s">
        <v>172</v>
      </c>
      <c r="X45" s="485" t="s">
        <v>0</v>
      </c>
      <c r="Y45" s="161" t="s">
        <v>0</v>
      </c>
      <c r="Z45" s="64" t="s">
        <v>8</v>
      </c>
      <c r="AA45" s="1" t="s">
        <v>61</v>
      </c>
      <c r="AB45" s="1" t="s">
        <v>158</v>
      </c>
      <c r="AC45" s="104" t="s">
        <v>174</v>
      </c>
      <c r="AD45" s="113" t="s">
        <v>174</v>
      </c>
      <c r="AE45" s="96" t="s">
        <v>154</v>
      </c>
      <c r="AF45" s="104" t="s">
        <v>175</v>
      </c>
      <c r="AG45" s="104" t="s">
        <v>174</v>
      </c>
      <c r="AH45" s="104" t="s">
        <v>174</v>
      </c>
      <c r="AI45" s="104" t="s">
        <v>174</v>
      </c>
      <c r="AJ45" s="64" t="s">
        <v>8</v>
      </c>
      <c r="AK45" s="101" t="s">
        <v>154</v>
      </c>
      <c r="AL45" s="141" t="s">
        <v>158</v>
      </c>
      <c r="AM45" s="1" t="s">
        <v>158</v>
      </c>
      <c r="AN45" s="1" t="s">
        <v>158</v>
      </c>
      <c r="AO45" s="101" t="s">
        <v>8</v>
      </c>
      <c r="AP45" s="63">
        <v>0</v>
      </c>
      <c r="AQ45" s="50">
        <f t="shared" si="1"/>
        <v>0</v>
      </c>
      <c r="AR45" s="50">
        <v>0</v>
      </c>
      <c r="AS45" s="276">
        <f t="shared" si="18"/>
        <v>0</v>
      </c>
      <c r="AT45" s="74" t="s">
        <v>40</v>
      </c>
      <c r="AU45" s="10"/>
      <c r="AV45" s="10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3"/>
        <v>7</v>
      </c>
      <c r="B46" s="2">
        <f t="shared" si="4"/>
        <v>2</v>
      </c>
      <c r="C46" s="6">
        <f t="shared" si="5"/>
        <v>10</v>
      </c>
      <c r="D46" s="2">
        <f t="shared" si="6"/>
        <v>4</v>
      </c>
      <c r="E46" s="1">
        <f t="shared" si="7"/>
        <v>0</v>
      </c>
      <c r="F46" s="1">
        <f t="shared" si="8"/>
        <v>4</v>
      </c>
      <c r="G46" s="1">
        <f t="shared" si="9"/>
        <v>4</v>
      </c>
      <c r="H46" s="1">
        <f t="shared" si="10"/>
        <v>0</v>
      </c>
      <c r="I46" s="58">
        <f t="shared" si="0"/>
        <v>31</v>
      </c>
      <c r="J46" s="508" t="s">
        <v>109</v>
      </c>
      <c r="K46" s="96" t="s">
        <v>154</v>
      </c>
      <c r="L46" s="104" t="s">
        <v>168</v>
      </c>
      <c r="M46" s="104" t="s">
        <v>168</v>
      </c>
      <c r="N46" s="104" t="s">
        <v>168</v>
      </c>
      <c r="O46" s="104" t="s">
        <v>168</v>
      </c>
      <c r="P46" s="113" t="s">
        <v>168</v>
      </c>
      <c r="Q46" s="112" t="s">
        <v>168</v>
      </c>
      <c r="R46" s="64" t="s">
        <v>8</v>
      </c>
      <c r="S46" s="104" t="s">
        <v>172</v>
      </c>
      <c r="T46" s="104" t="s">
        <v>171</v>
      </c>
      <c r="U46" s="104" t="s">
        <v>171</v>
      </c>
      <c r="V46" s="64" t="s">
        <v>154</v>
      </c>
      <c r="W46" s="101" t="s">
        <v>8</v>
      </c>
      <c r="X46" s="112" t="s">
        <v>172</v>
      </c>
      <c r="Y46" s="1" t="s">
        <v>61</v>
      </c>
      <c r="Z46" s="1" t="s">
        <v>158</v>
      </c>
      <c r="AA46" s="64" t="s">
        <v>154</v>
      </c>
      <c r="AB46" s="104" t="s">
        <v>168</v>
      </c>
      <c r="AC46" s="104" t="s">
        <v>168</v>
      </c>
      <c r="AD46" s="113" t="s">
        <v>168</v>
      </c>
      <c r="AE46" s="112" t="s">
        <v>168</v>
      </c>
      <c r="AF46" s="64" t="s">
        <v>8</v>
      </c>
      <c r="AG46" s="104" t="s">
        <v>171</v>
      </c>
      <c r="AH46" s="1" t="s">
        <v>158</v>
      </c>
      <c r="AI46" s="104" t="s">
        <v>171</v>
      </c>
      <c r="AJ46" s="64" t="s">
        <v>154</v>
      </c>
      <c r="AK46" s="101" t="s">
        <v>8</v>
      </c>
      <c r="AL46" s="112" t="s">
        <v>172</v>
      </c>
      <c r="AM46" s="1" t="s">
        <v>61</v>
      </c>
      <c r="AN46" s="104" t="s">
        <v>174</v>
      </c>
      <c r="AO46" s="113" t="s">
        <v>174</v>
      </c>
      <c r="AP46" s="63">
        <v>0</v>
      </c>
      <c r="AQ46" s="50">
        <f t="shared" si="1"/>
        <v>0</v>
      </c>
      <c r="AR46" s="50">
        <v>0</v>
      </c>
      <c r="AS46" s="276">
        <f t="shared" si="18"/>
        <v>0</v>
      </c>
      <c r="AT46" s="74" t="s">
        <v>40</v>
      </c>
      <c r="AU46" s="10"/>
      <c r="AV46" s="10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 t="shared" si="3"/>
        <v>7</v>
      </c>
      <c r="B47" s="32">
        <f t="shared" si="4"/>
        <v>1</v>
      </c>
      <c r="C47" s="33">
        <f t="shared" si="5"/>
        <v>8</v>
      </c>
      <c r="D47" s="32">
        <f t="shared" si="6"/>
        <v>4</v>
      </c>
      <c r="E47" s="34">
        <f t="shared" si="7"/>
        <v>3</v>
      </c>
      <c r="F47" s="34">
        <f t="shared" si="8"/>
        <v>4</v>
      </c>
      <c r="G47" s="34">
        <f t="shared" si="9"/>
        <v>4</v>
      </c>
      <c r="H47" s="34">
        <f t="shared" si="10"/>
        <v>0</v>
      </c>
      <c r="I47" s="59">
        <f t="shared" si="0"/>
        <v>31</v>
      </c>
      <c r="J47" s="509" t="s">
        <v>110</v>
      </c>
      <c r="K47" s="192" t="s">
        <v>61</v>
      </c>
      <c r="L47" s="34" t="s">
        <v>61</v>
      </c>
      <c r="M47" s="114" t="s">
        <v>178</v>
      </c>
      <c r="N47" s="98" t="s">
        <v>154</v>
      </c>
      <c r="O47" s="114" t="s">
        <v>169</v>
      </c>
      <c r="P47" s="118" t="s">
        <v>169</v>
      </c>
      <c r="Q47" s="251" t="s">
        <v>179</v>
      </c>
      <c r="R47" s="98" t="s">
        <v>8</v>
      </c>
      <c r="S47" s="164" t="s">
        <v>94</v>
      </c>
      <c r="T47" s="34" t="s">
        <v>61</v>
      </c>
      <c r="U47" s="34" t="s">
        <v>61</v>
      </c>
      <c r="V47" s="98" t="s">
        <v>154</v>
      </c>
      <c r="W47" s="142" t="s">
        <v>8</v>
      </c>
      <c r="X47" s="251" t="s">
        <v>168</v>
      </c>
      <c r="Y47" s="114" t="s">
        <v>168</v>
      </c>
      <c r="Z47" s="114" t="s">
        <v>168</v>
      </c>
      <c r="AA47" s="114" t="s">
        <v>168</v>
      </c>
      <c r="AB47" s="98" t="s">
        <v>154</v>
      </c>
      <c r="AC47" s="114" t="s">
        <v>172</v>
      </c>
      <c r="AD47" s="118" t="s">
        <v>172</v>
      </c>
      <c r="AE47" s="251" t="s">
        <v>172</v>
      </c>
      <c r="AF47" s="114" t="s">
        <v>172</v>
      </c>
      <c r="AG47" s="98" t="s">
        <v>8</v>
      </c>
      <c r="AH47" s="164" t="s">
        <v>94</v>
      </c>
      <c r="AI47" s="164" t="s">
        <v>94</v>
      </c>
      <c r="AJ47" s="98" t="s">
        <v>154</v>
      </c>
      <c r="AK47" s="142" t="s">
        <v>8</v>
      </c>
      <c r="AL47" s="251" t="s">
        <v>111</v>
      </c>
      <c r="AM47" s="114" t="s">
        <v>111</v>
      </c>
      <c r="AN47" s="114" t="s">
        <v>111</v>
      </c>
      <c r="AO47" s="118" t="s">
        <v>111</v>
      </c>
      <c r="AP47" s="67">
        <v>0</v>
      </c>
      <c r="AQ47" s="52">
        <f t="shared" si="1"/>
        <v>0</v>
      </c>
      <c r="AR47" s="52">
        <v>0</v>
      </c>
      <c r="AS47" s="282">
        <f t="shared" si="18"/>
        <v>0</v>
      </c>
      <c r="AT47" s="75" t="s">
        <v>40</v>
      </c>
      <c r="AU47" s="10"/>
      <c r="AV47" s="10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71">
        <f t="shared" ref="K48:AO48" si="19">COUNTIF(K4:K47,1)+COUNTIF(K4:K47,"M1")</f>
        <v>4</v>
      </c>
      <c r="L48" s="271">
        <f t="shared" si="19"/>
        <v>4</v>
      </c>
      <c r="M48" s="271">
        <f t="shared" si="19"/>
        <v>4</v>
      </c>
      <c r="N48" s="271">
        <f t="shared" si="19"/>
        <v>4</v>
      </c>
      <c r="O48" s="271">
        <f t="shared" si="19"/>
        <v>3</v>
      </c>
      <c r="P48" s="271">
        <f t="shared" si="19"/>
        <v>3</v>
      </c>
      <c r="Q48" s="271">
        <f t="shared" si="19"/>
        <v>4</v>
      </c>
      <c r="R48" s="271">
        <f t="shared" si="19"/>
        <v>4</v>
      </c>
      <c r="S48" s="271">
        <f t="shared" si="19"/>
        <v>4</v>
      </c>
      <c r="T48" s="271">
        <f t="shared" si="19"/>
        <v>4</v>
      </c>
      <c r="U48" s="271">
        <f t="shared" si="19"/>
        <v>4</v>
      </c>
      <c r="V48" s="271">
        <f t="shared" si="19"/>
        <v>3</v>
      </c>
      <c r="W48" s="271">
        <f t="shared" si="19"/>
        <v>3</v>
      </c>
      <c r="X48" s="271">
        <f t="shared" si="19"/>
        <v>4</v>
      </c>
      <c r="Y48" s="271">
        <f t="shared" si="19"/>
        <v>4</v>
      </c>
      <c r="Z48" s="271">
        <f t="shared" si="19"/>
        <v>4</v>
      </c>
      <c r="AA48" s="271">
        <f t="shared" si="19"/>
        <v>4</v>
      </c>
      <c r="AB48" s="271">
        <f t="shared" si="19"/>
        <v>4</v>
      </c>
      <c r="AC48" s="271">
        <f t="shared" si="19"/>
        <v>3</v>
      </c>
      <c r="AD48" s="271">
        <f t="shared" si="19"/>
        <v>3</v>
      </c>
      <c r="AE48" s="271">
        <f t="shared" si="19"/>
        <v>4</v>
      </c>
      <c r="AF48" s="271">
        <f t="shared" si="19"/>
        <v>5</v>
      </c>
      <c r="AG48" s="271">
        <f t="shared" si="19"/>
        <v>4</v>
      </c>
      <c r="AH48" s="271">
        <f t="shared" si="19"/>
        <v>4</v>
      </c>
      <c r="AI48" s="271">
        <f t="shared" si="19"/>
        <v>4</v>
      </c>
      <c r="AJ48" s="271">
        <f t="shared" si="19"/>
        <v>3</v>
      </c>
      <c r="AK48" s="271">
        <f t="shared" si="19"/>
        <v>3</v>
      </c>
      <c r="AL48" s="271">
        <f t="shared" si="19"/>
        <v>4</v>
      </c>
      <c r="AM48" s="271">
        <f t="shared" si="19"/>
        <v>4</v>
      </c>
      <c r="AN48" s="271">
        <f t="shared" si="19"/>
        <v>4</v>
      </c>
      <c r="AO48" s="271">
        <f t="shared" si="19"/>
        <v>4</v>
      </c>
      <c r="AQ48" s="11"/>
      <c r="AR48" s="10"/>
      <c r="AS48" s="4"/>
      <c r="AT48" s="510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">
        <f t="shared" ref="K49:AO49" si="20">COUNTIF(K4:K47,2)+COUNTIF(K4:K47,"M2")</f>
        <v>4</v>
      </c>
      <c r="L49" s="17">
        <f t="shared" si="20"/>
        <v>3</v>
      </c>
      <c r="M49" s="17">
        <f t="shared" si="20"/>
        <v>4</v>
      </c>
      <c r="N49" s="17">
        <f t="shared" si="20"/>
        <v>4</v>
      </c>
      <c r="O49" s="17">
        <f t="shared" si="20"/>
        <v>3</v>
      </c>
      <c r="P49" s="17">
        <f t="shared" si="20"/>
        <v>3</v>
      </c>
      <c r="Q49" s="17">
        <f t="shared" si="20"/>
        <v>4</v>
      </c>
      <c r="R49" s="17">
        <f t="shared" si="20"/>
        <v>4</v>
      </c>
      <c r="S49" s="17">
        <f t="shared" si="20"/>
        <v>4</v>
      </c>
      <c r="T49" s="17">
        <f t="shared" si="20"/>
        <v>4</v>
      </c>
      <c r="U49" s="17">
        <f t="shared" si="20"/>
        <v>4</v>
      </c>
      <c r="V49" s="17">
        <f t="shared" si="20"/>
        <v>3</v>
      </c>
      <c r="W49" s="17">
        <f t="shared" si="20"/>
        <v>3</v>
      </c>
      <c r="X49" s="17">
        <f t="shared" si="20"/>
        <v>4</v>
      </c>
      <c r="Y49" s="17">
        <f t="shared" si="20"/>
        <v>4</v>
      </c>
      <c r="Z49" s="17">
        <f t="shared" si="20"/>
        <v>4</v>
      </c>
      <c r="AA49" s="17">
        <f t="shared" si="20"/>
        <v>4</v>
      </c>
      <c r="AB49" s="17">
        <f t="shared" si="20"/>
        <v>4</v>
      </c>
      <c r="AC49" s="17">
        <f t="shared" si="20"/>
        <v>3</v>
      </c>
      <c r="AD49" s="17">
        <f t="shared" si="20"/>
        <v>3</v>
      </c>
      <c r="AE49" s="17">
        <f t="shared" si="20"/>
        <v>4</v>
      </c>
      <c r="AF49" s="17">
        <f t="shared" si="20"/>
        <v>4</v>
      </c>
      <c r="AG49" s="17">
        <f t="shared" si="20"/>
        <v>4</v>
      </c>
      <c r="AH49" s="17">
        <f t="shared" si="20"/>
        <v>4</v>
      </c>
      <c r="AI49" s="17">
        <f t="shared" si="20"/>
        <v>4</v>
      </c>
      <c r="AJ49" s="17">
        <f t="shared" si="20"/>
        <v>3</v>
      </c>
      <c r="AK49" s="17">
        <f t="shared" si="20"/>
        <v>3</v>
      </c>
      <c r="AL49" s="17">
        <f t="shared" si="20"/>
        <v>4</v>
      </c>
      <c r="AM49" s="17">
        <f t="shared" si="20"/>
        <v>4</v>
      </c>
      <c r="AN49" s="17">
        <f t="shared" si="20"/>
        <v>4</v>
      </c>
      <c r="AO49" s="17">
        <f t="shared" si="20"/>
        <v>4</v>
      </c>
      <c r="AQ49" s="11"/>
      <c r="AR49" s="10" t="s">
        <v>114</v>
      </c>
      <c r="AS49" s="4" t="s">
        <v>115</v>
      </c>
      <c r="AT49" s="51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24">
        <f t="shared" ref="K50:AO50" si="21">COUNTIF(K4:K47,3)</f>
        <v>3</v>
      </c>
      <c r="L50" s="24">
        <f t="shared" si="21"/>
        <v>3</v>
      </c>
      <c r="M50" s="24">
        <f t="shared" si="21"/>
        <v>3</v>
      </c>
      <c r="N50" s="24">
        <f t="shared" si="21"/>
        <v>3</v>
      </c>
      <c r="O50" s="24">
        <f t="shared" si="21"/>
        <v>2</v>
      </c>
      <c r="P50" s="24">
        <f t="shared" si="21"/>
        <v>2</v>
      </c>
      <c r="Q50" s="24">
        <f t="shared" si="21"/>
        <v>3</v>
      </c>
      <c r="R50" s="24">
        <f t="shared" si="21"/>
        <v>3</v>
      </c>
      <c r="S50" s="24">
        <f t="shared" si="21"/>
        <v>3</v>
      </c>
      <c r="T50" s="24">
        <f t="shared" si="21"/>
        <v>3</v>
      </c>
      <c r="U50" s="24">
        <f t="shared" si="21"/>
        <v>3</v>
      </c>
      <c r="V50" s="24">
        <f t="shared" si="21"/>
        <v>2</v>
      </c>
      <c r="W50" s="24">
        <f t="shared" si="21"/>
        <v>2</v>
      </c>
      <c r="X50" s="24">
        <f t="shared" si="21"/>
        <v>3</v>
      </c>
      <c r="Y50" s="24">
        <f t="shared" si="21"/>
        <v>3</v>
      </c>
      <c r="Z50" s="24">
        <f t="shared" si="21"/>
        <v>3</v>
      </c>
      <c r="AA50" s="24">
        <f t="shared" si="21"/>
        <v>3</v>
      </c>
      <c r="AB50" s="24">
        <f t="shared" si="21"/>
        <v>3</v>
      </c>
      <c r="AC50" s="24">
        <f t="shared" si="21"/>
        <v>2</v>
      </c>
      <c r="AD50" s="24">
        <f t="shared" si="21"/>
        <v>2</v>
      </c>
      <c r="AE50" s="24">
        <f t="shared" si="21"/>
        <v>3</v>
      </c>
      <c r="AF50" s="24">
        <f t="shared" si="21"/>
        <v>3</v>
      </c>
      <c r="AG50" s="24">
        <f t="shared" si="21"/>
        <v>3</v>
      </c>
      <c r="AH50" s="24">
        <f t="shared" si="21"/>
        <v>3</v>
      </c>
      <c r="AI50" s="24">
        <f t="shared" si="21"/>
        <v>3</v>
      </c>
      <c r="AJ50" s="24">
        <f t="shared" si="21"/>
        <v>2</v>
      </c>
      <c r="AK50" s="24">
        <f t="shared" si="21"/>
        <v>2</v>
      </c>
      <c r="AL50" s="24">
        <f t="shared" si="21"/>
        <v>3</v>
      </c>
      <c r="AM50" s="24">
        <f t="shared" si="21"/>
        <v>3</v>
      </c>
      <c r="AN50" s="24">
        <f t="shared" si="21"/>
        <v>3</v>
      </c>
      <c r="AO50" s="24">
        <f t="shared" si="21"/>
        <v>3</v>
      </c>
      <c r="AQ50" s="4" t="s">
        <v>22</v>
      </c>
      <c r="AR50" s="4">
        <f>38*31</f>
        <v>1178</v>
      </c>
      <c r="AS50" s="4">
        <f>6*31</f>
        <v>186</v>
      </c>
      <c r="AT50" s="511"/>
    </row>
    <row r="51" spans="1:47" s="14" customFormat="1" ht="18" customHeight="1">
      <c r="A51" s="12"/>
      <c r="B51" s="12"/>
      <c r="C51" s="13"/>
      <c r="D51" s="13"/>
      <c r="E51" s="4"/>
      <c r="I51" s="13"/>
      <c r="J51" s="83" t="s">
        <v>180</v>
      </c>
      <c r="K51" s="28">
        <f t="shared" ref="K51:AO51" si="22">COUNTIF(K4:K47,"早")+COUNTIF(K4:K47,"T早")</f>
        <v>6</v>
      </c>
      <c r="L51" s="28">
        <f t="shared" si="22"/>
        <v>6</v>
      </c>
      <c r="M51" s="28">
        <f t="shared" si="22"/>
        <v>6</v>
      </c>
      <c r="N51" s="28">
        <f t="shared" si="22"/>
        <v>6</v>
      </c>
      <c r="O51" s="28">
        <f t="shared" si="22"/>
        <v>3</v>
      </c>
      <c r="P51" s="28">
        <f t="shared" si="22"/>
        <v>3</v>
      </c>
      <c r="Q51" s="28">
        <f t="shared" si="22"/>
        <v>6</v>
      </c>
      <c r="R51" s="28">
        <f t="shared" si="22"/>
        <v>7</v>
      </c>
      <c r="S51" s="28">
        <f t="shared" si="22"/>
        <v>6</v>
      </c>
      <c r="T51" s="28">
        <f t="shared" si="22"/>
        <v>6</v>
      </c>
      <c r="U51" s="28">
        <f t="shared" si="22"/>
        <v>6</v>
      </c>
      <c r="V51" s="28">
        <f t="shared" si="22"/>
        <v>3</v>
      </c>
      <c r="W51" s="28">
        <f t="shared" si="22"/>
        <v>3</v>
      </c>
      <c r="X51" s="28">
        <f t="shared" si="22"/>
        <v>6</v>
      </c>
      <c r="Y51" s="28">
        <f t="shared" si="22"/>
        <v>6</v>
      </c>
      <c r="Z51" s="28">
        <f t="shared" si="22"/>
        <v>6</v>
      </c>
      <c r="AA51" s="28">
        <f t="shared" si="22"/>
        <v>6</v>
      </c>
      <c r="AB51" s="28">
        <f t="shared" si="22"/>
        <v>6</v>
      </c>
      <c r="AC51" s="28">
        <f t="shared" si="22"/>
        <v>3</v>
      </c>
      <c r="AD51" s="28">
        <f t="shared" si="22"/>
        <v>3</v>
      </c>
      <c r="AE51" s="28">
        <f t="shared" si="22"/>
        <v>6</v>
      </c>
      <c r="AF51" s="28">
        <f t="shared" si="22"/>
        <v>7</v>
      </c>
      <c r="AG51" s="28">
        <f t="shared" si="22"/>
        <v>7</v>
      </c>
      <c r="AH51" s="28">
        <f t="shared" si="22"/>
        <v>6</v>
      </c>
      <c r="AI51" s="28">
        <f t="shared" si="22"/>
        <v>6</v>
      </c>
      <c r="AJ51" s="28">
        <f t="shared" si="22"/>
        <v>3</v>
      </c>
      <c r="AK51" s="28">
        <f t="shared" si="22"/>
        <v>3</v>
      </c>
      <c r="AL51" s="28">
        <f t="shared" si="22"/>
        <v>6</v>
      </c>
      <c r="AM51" s="28">
        <f t="shared" si="22"/>
        <v>6</v>
      </c>
      <c r="AN51" s="28">
        <f t="shared" si="22"/>
        <v>6</v>
      </c>
      <c r="AO51" s="28">
        <f t="shared" si="22"/>
        <v>6</v>
      </c>
      <c r="AQ51" s="3" t="s">
        <v>181</v>
      </c>
      <c r="AR51" s="4">
        <f>24*(31-I1)</f>
        <v>552</v>
      </c>
      <c r="AS51" s="4">
        <f>3*(31-I1)</f>
        <v>69</v>
      </c>
      <c r="AU51" s="511"/>
    </row>
    <row r="52" spans="1:47" s="14" customFormat="1" ht="18" customHeight="1">
      <c r="A52" s="12"/>
      <c r="B52" s="12"/>
      <c r="C52" s="13"/>
      <c r="D52" s="13"/>
      <c r="E52" s="4"/>
      <c r="I52" s="13"/>
      <c r="J52" s="84" t="s">
        <v>182</v>
      </c>
      <c r="K52" s="17">
        <f t="shared" ref="K52:AO52" si="23">COUNTIF(K4:K47,"中")+COUNTIF(K4:K47,"T中")</f>
        <v>4</v>
      </c>
      <c r="L52" s="17">
        <f t="shared" si="23"/>
        <v>4</v>
      </c>
      <c r="M52" s="17">
        <f t="shared" si="23"/>
        <v>4</v>
      </c>
      <c r="N52" s="17">
        <f t="shared" si="23"/>
        <v>4</v>
      </c>
      <c r="O52" s="17">
        <f t="shared" si="23"/>
        <v>3</v>
      </c>
      <c r="P52" s="17">
        <f t="shared" si="23"/>
        <v>3</v>
      </c>
      <c r="Q52" s="17">
        <f t="shared" si="23"/>
        <v>4</v>
      </c>
      <c r="R52" s="17">
        <f t="shared" si="23"/>
        <v>4</v>
      </c>
      <c r="S52" s="17">
        <f t="shared" si="23"/>
        <v>4</v>
      </c>
      <c r="T52" s="17">
        <f t="shared" si="23"/>
        <v>4</v>
      </c>
      <c r="U52" s="17">
        <f t="shared" si="23"/>
        <v>4</v>
      </c>
      <c r="V52" s="17">
        <f t="shared" si="23"/>
        <v>3</v>
      </c>
      <c r="W52" s="17">
        <f t="shared" si="23"/>
        <v>3</v>
      </c>
      <c r="X52" s="17">
        <f t="shared" si="23"/>
        <v>4</v>
      </c>
      <c r="Y52" s="17">
        <f t="shared" si="23"/>
        <v>4</v>
      </c>
      <c r="Z52" s="17">
        <f t="shared" si="23"/>
        <v>4</v>
      </c>
      <c r="AA52" s="17">
        <f t="shared" si="23"/>
        <v>4</v>
      </c>
      <c r="AB52" s="17">
        <f t="shared" si="23"/>
        <v>4</v>
      </c>
      <c r="AC52" s="17">
        <f t="shared" si="23"/>
        <v>3</v>
      </c>
      <c r="AD52" s="17">
        <f t="shared" si="23"/>
        <v>3</v>
      </c>
      <c r="AE52" s="17">
        <f t="shared" si="23"/>
        <v>4</v>
      </c>
      <c r="AF52" s="17">
        <f t="shared" si="23"/>
        <v>4</v>
      </c>
      <c r="AG52" s="17">
        <f t="shared" si="23"/>
        <v>4</v>
      </c>
      <c r="AH52" s="17">
        <f t="shared" si="23"/>
        <v>4</v>
      </c>
      <c r="AI52" s="17">
        <f t="shared" si="23"/>
        <v>4</v>
      </c>
      <c r="AJ52" s="17">
        <f t="shared" si="23"/>
        <v>3</v>
      </c>
      <c r="AK52" s="17">
        <f t="shared" si="23"/>
        <v>3</v>
      </c>
      <c r="AL52" s="17">
        <f t="shared" si="23"/>
        <v>4</v>
      </c>
      <c r="AM52" s="17">
        <f t="shared" si="23"/>
        <v>4</v>
      </c>
      <c r="AN52" s="17">
        <f t="shared" si="23"/>
        <v>4</v>
      </c>
      <c r="AO52" s="17">
        <f t="shared" si="23"/>
        <v>4</v>
      </c>
      <c r="AQ52" s="3" t="s">
        <v>183</v>
      </c>
      <c r="AR52" s="4">
        <f>17*I1</f>
        <v>136</v>
      </c>
      <c r="AS52" s="4">
        <f>3*I1</f>
        <v>24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5" t="s">
        <v>184</v>
      </c>
      <c r="K53" s="24">
        <f t="shared" ref="K53:AO53" si="24">COUNTIF(K4:K47,"晚")</f>
        <v>3</v>
      </c>
      <c r="L53" s="24">
        <f t="shared" si="24"/>
        <v>3</v>
      </c>
      <c r="M53" s="24">
        <f t="shared" si="24"/>
        <v>3</v>
      </c>
      <c r="N53" s="24">
        <f t="shared" si="24"/>
        <v>3</v>
      </c>
      <c r="O53" s="24">
        <f t="shared" si="24"/>
        <v>3</v>
      </c>
      <c r="P53" s="24">
        <f t="shared" si="24"/>
        <v>3</v>
      </c>
      <c r="Q53" s="24">
        <f t="shared" si="24"/>
        <v>3</v>
      </c>
      <c r="R53" s="24">
        <f t="shared" si="24"/>
        <v>3</v>
      </c>
      <c r="S53" s="24">
        <f t="shared" si="24"/>
        <v>3</v>
      </c>
      <c r="T53" s="24">
        <f t="shared" si="24"/>
        <v>3</v>
      </c>
      <c r="U53" s="24">
        <f t="shared" si="24"/>
        <v>3</v>
      </c>
      <c r="V53" s="24">
        <f t="shared" si="24"/>
        <v>3</v>
      </c>
      <c r="W53" s="24">
        <f t="shared" si="24"/>
        <v>3</v>
      </c>
      <c r="X53" s="24">
        <f t="shared" si="24"/>
        <v>3</v>
      </c>
      <c r="Y53" s="24">
        <f t="shared" si="24"/>
        <v>3</v>
      </c>
      <c r="Z53" s="24">
        <f t="shared" si="24"/>
        <v>3</v>
      </c>
      <c r="AA53" s="24">
        <f t="shared" si="24"/>
        <v>3</v>
      </c>
      <c r="AB53" s="24">
        <f t="shared" si="24"/>
        <v>3</v>
      </c>
      <c r="AC53" s="24">
        <f t="shared" si="24"/>
        <v>3</v>
      </c>
      <c r="AD53" s="24">
        <f t="shared" si="24"/>
        <v>3</v>
      </c>
      <c r="AE53" s="24">
        <f t="shared" si="24"/>
        <v>3</v>
      </c>
      <c r="AF53" s="24">
        <f t="shared" si="24"/>
        <v>3</v>
      </c>
      <c r="AG53" s="24">
        <f t="shared" si="24"/>
        <v>3</v>
      </c>
      <c r="AH53" s="24">
        <f t="shared" si="24"/>
        <v>3</v>
      </c>
      <c r="AI53" s="24">
        <f t="shared" si="24"/>
        <v>3</v>
      </c>
      <c r="AJ53" s="24">
        <f t="shared" si="24"/>
        <v>3</v>
      </c>
      <c r="AK53" s="24">
        <f t="shared" si="24"/>
        <v>3</v>
      </c>
      <c r="AL53" s="24">
        <f t="shared" si="24"/>
        <v>3</v>
      </c>
      <c r="AM53" s="24">
        <f t="shared" si="24"/>
        <v>3</v>
      </c>
      <c r="AN53" s="24">
        <f t="shared" si="24"/>
        <v>3</v>
      </c>
      <c r="AO53" s="24">
        <f t="shared" si="24"/>
        <v>3</v>
      </c>
      <c r="AQ53" s="4" t="s">
        <v>8</v>
      </c>
      <c r="AR53" s="21">
        <f>38*I1</f>
        <v>304</v>
      </c>
      <c r="AS53" s="4">
        <f>6*I1</f>
        <v>48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3" t="s">
        <v>146</v>
      </c>
      <c r="K54" s="173">
        <f>COUNTIF(K4:K47,"日")</f>
        <v>1</v>
      </c>
      <c r="L54" s="173">
        <f t="shared" ref="L54:AO54" si="25">COUNTIF(L4:L47,"日")</f>
        <v>1</v>
      </c>
      <c r="M54" s="173">
        <f t="shared" si="25"/>
        <v>1</v>
      </c>
      <c r="N54" s="173">
        <f t="shared" si="25"/>
        <v>1</v>
      </c>
      <c r="O54" s="173">
        <f t="shared" si="25"/>
        <v>1</v>
      </c>
      <c r="P54" s="173">
        <f t="shared" si="25"/>
        <v>1</v>
      </c>
      <c r="Q54" s="173">
        <f t="shared" si="25"/>
        <v>1</v>
      </c>
      <c r="R54" s="173">
        <f t="shared" si="25"/>
        <v>1</v>
      </c>
      <c r="S54" s="173">
        <f t="shared" si="25"/>
        <v>1</v>
      </c>
      <c r="T54" s="173">
        <f t="shared" si="25"/>
        <v>1</v>
      </c>
      <c r="U54" s="173">
        <f t="shared" si="25"/>
        <v>1</v>
      </c>
      <c r="V54" s="173">
        <f t="shared" si="25"/>
        <v>1</v>
      </c>
      <c r="W54" s="173">
        <f t="shared" si="25"/>
        <v>1</v>
      </c>
      <c r="X54" s="173">
        <f t="shared" si="25"/>
        <v>1</v>
      </c>
      <c r="Y54" s="173">
        <f t="shared" si="25"/>
        <v>1</v>
      </c>
      <c r="Z54" s="173">
        <f t="shared" si="25"/>
        <v>1</v>
      </c>
      <c r="AA54" s="173">
        <f t="shared" si="25"/>
        <v>1</v>
      </c>
      <c r="AB54" s="173">
        <f t="shared" si="25"/>
        <v>1</v>
      </c>
      <c r="AC54" s="173">
        <f t="shared" si="25"/>
        <v>1</v>
      </c>
      <c r="AD54" s="173">
        <f t="shared" si="25"/>
        <v>1</v>
      </c>
      <c r="AE54" s="173">
        <f t="shared" si="25"/>
        <v>1</v>
      </c>
      <c r="AF54" s="173">
        <f t="shared" si="25"/>
        <v>1</v>
      </c>
      <c r="AG54" s="173">
        <f t="shared" si="25"/>
        <v>1</v>
      </c>
      <c r="AH54" s="173">
        <f t="shared" si="25"/>
        <v>1</v>
      </c>
      <c r="AI54" s="173">
        <f t="shared" si="25"/>
        <v>1</v>
      </c>
      <c r="AJ54" s="173">
        <f t="shared" si="25"/>
        <v>1</v>
      </c>
      <c r="AK54" s="173">
        <f t="shared" si="25"/>
        <v>1</v>
      </c>
      <c r="AL54" s="173">
        <f t="shared" si="25"/>
        <v>1</v>
      </c>
      <c r="AM54" s="173">
        <f t="shared" si="25"/>
        <v>1</v>
      </c>
      <c r="AN54" s="173">
        <f t="shared" si="25"/>
        <v>1</v>
      </c>
      <c r="AO54" s="173">
        <f t="shared" si="25"/>
        <v>1</v>
      </c>
      <c r="AQ54" s="11" t="s">
        <v>20</v>
      </c>
      <c r="AR54" s="21">
        <f t="array" ref="AR54">SUMPRODUCT(COUNTIF(K4:AO41,{"N";"N8"}))</f>
        <v>110</v>
      </c>
      <c r="AS54" s="21">
        <f t="array" ref="AS54">SUMPRODUCT(COUNTIF(K42:AO47,{"N";"N8"}))</f>
        <v>28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4" t="s">
        <v>185</v>
      </c>
      <c r="K55" s="174">
        <f>COUNTIF(K4:K47,"小夜")</f>
        <v>1</v>
      </c>
      <c r="L55" s="174">
        <f t="shared" ref="L55:AO55" si="26">COUNTIF(L4:L47,"小夜")</f>
        <v>1</v>
      </c>
      <c r="M55" s="174">
        <f t="shared" si="26"/>
        <v>1</v>
      </c>
      <c r="N55" s="174">
        <f t="shared" si="26"/>
        <v>1</v>
      </c>
      <c r="O55" s="174">
        <f t="shared" si="26"/>
        <v>1</v>
      </c>
      <c r="P55" s="174">
        <f t="shared" si="26"/>
        <v>1</v>
      </c>
      <c r="Q55" s="174">
        <f t="shared" si="26"/>
        <v>1</v>
      </c>
      <c r="R55" s="174">
        <f t="shared" si="26"/>
        <v>1</v>
      </c>
      <c r="S55" s="174">
        <f t="shared" si="26"/>
        <v>1</v>
      </c>
      <c r="T55" s="174">
        <f t="shared" si="26"/>
        <v>1</v>
      </c>
      <c r="U55" s="174">
        <f t="shared" si="26"/>
        <v>1</v>
      </c>
      <c r="V55" s="174">
        <f t="shared" si="26"/>
        <v>1</v>
      </c>
      <c r="W55" s="174">
        <f t="shared" si="26"/>
        <v>1</v>
      </c>
      <c r="X55" s="174">
        <f t="shared" si="26"/>
        <v>1</v>
      </c>
      <c r="Y55" s="174">
        <f t="shared" si="26"/>
        <v>1</v>
      </c>
      <c r="Z55" s="174">
        <f t="shared" si="26"/>
        <v>1</v>
      </c>
      <c r="AA55" s="174">
        <f t="shared" si="26"/>
        <v>1</v>
      </c>
      <c r="AB55" s="174">
        <f t="shared" si="26"/>
        <v>1</v>
      </c>
      <c r="AC55" s="174">
        <f t="shared" si="26"/>
        <v>1</v>
      </c>
      <c r="AD55" s="174">
        <f t="shared" si="26"/>
        <v>1</v>
      </c>
      <c r="AE55" s="174">
        <f t="shared" si="26"/>
        <v>1</v>
      </c>
      <c r="AF55" s="174">
        <f t="shared" si="26"/>
        <v>1</v>
      </c>
      <c r="AG55" s="174">
        <f t="shared" si="26"/>
        <v>1</v>
      </c>
      <c r="AH55" s="174">
        <f t="shared" si="26"/>
        <v>1</v>
      </c>
      <c r="AI55" s="174">
        <f t="shared" si="26"/>
        <v>1</v>
      </c>
      <c r="AJ55" s="174">
        <f t="shared" si="26"/>
        <v>1</v>
      </c>
      <c r="AK55" s="174">
        <f t="shared" si="26"/>
        <v>1</v>
      </c>
      <c r="AL55" s="174">
        <f t="shared" si="26"/>
        <v>1</v>
      </c>
      <c r="AM55" s="174">
        <f t="shared" si="26"/>
        <v>1</v>
      </c>
      <c r="AN55" s="174">
        <f t="shared" si="26"/>
        <v>1</v>
      </c>
      <c r="AO55" s="174">
        <f t="shared" si="26"/>
        <v>1</v>
      </c>
      <c r="AQ55" s="11" t="s">
        <v>7</v>
      </c>
      <c r="AR55" s="25">
        <f>SUMPRODUCT(COUNTIF(K4:AO41,{"S"}))</f>
        <v>81</v>
      </c>
      <c r="AS55" s="4">
        <f t="array" ref="AS55">SUMPRODUCT(COUNTIF(K42:AO47,{"S"}))</f>
        <v>7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5" t="s">
        <v>186</v>
      </c>
      <c r="K56" s="175">
        <f t="shared" ref="K56:AO56" si="27">COUNTIF(K7:K50,"大夜")</f>
        <v>1</v>
      </c>
      <c r="L56" s="175">
        <f t="shared" si="27"/>
        <v>1</v>
      </c>
      <c r="M56" s="175">
        <f t="shared" si="27"/>
        <v>1</v>
      </c>
      <c r="N56" s="175">
        <f t="shared" si="27"/>
        <v>1</v>
      </c>
      <c r="O56" s="175">
        <f t="shared" si="27"/>
        <v>1</v>
      </c>
      <c r="P56" s="175">
        <f t="shared" si="27"/>
        <v>1</v>
      </c>
      <c r="Q56" s="175">
        <f t="shared" si="27"/>
        <v>1</v>
      </c>
      <c r="R56" s="175">
        <f t="shared" si="27"/>
        <v>1</v>
      </c>
      <c r="S56" s="175">
        <f t="shared" si="27"/>
        <v>1</v>
      </c>
      <c r="T56" s="175">
        <f t="shared" si="27"/>
        <v>1</v>
      </c>
      <c r="U56" s="175">
        <f t="shared" si="27"/>
        <v>1</v>
      </c>
      <c r="V56" s="175">
        <f t="shared" si="27"/>
        <v>1</v>
      </c>
      <c r="W56" s="175">
        <f t="shared" si="27"/>
        <v>1</v>
      </c>
      <c r="X56" s="175">
        <f t="shared" si="27"/>
        <v>1</v>
      </c>
      <c r="Y56" s="175">
        <f t="shared" si="27"/>
        <v>1</v>
      </c>
      <c r="Z56" s="175">
        <f t="shared" si="27"/>
        <v>1</v>
      </c>
      <c r="AA56" s="175">
        <f t="shared" si="27"/>
        <v>1</v>
      </c>
      <c r="AB56" s="175">
        <f t="shared" si="27"/>
        <v>1</v>
      </c>
      <c r="AC56" s="175">
        <f t="shared" si="27"/>
        <v>1</v>
      </c>
      <c r="AD56" s="175">
        <f t="shared" si="27"/>
        <v>1</v>
      </c>
      <c r="AE56" s="175">
        <f t="shared" si="27"/>
        <v>1</v>
      </c>
      <c r="AF56" s="175">
        <f t="shared" si="27"/>
        <v>1</v>
      </c>
      <c r="AG56" s="175">
        <f t="shared" si="27"/>
        <v>1</v>
      </c>
      <c r="AH56" s="175">
        <f t="shared" si="27"/>
        <v>1</v>
      </c>
      <c r="AI56" s="175">
        <f t="shared" si="27"/>
        <v>1</v>
      </c>
      <c r="AJ56" s="175">
        <f t="shared" si="27"/>
        <v>1</v>
      </c>
      <c r="AK56" s="175">
        <f t="shared" si="27"/>
        <v>1</v>
      </c>
      <c r="AL56" s="175">
        <f t="shared" si="27"/>
        <v>1</v>
      </c>
      <c r="AM56" s="175">
        <f t="shared" si="27"/>
        <v>1</v>
      </c>
      <c r="AN56" s="175">
        <f t="shared" si="27"/>
        <v>1</v>
      </c>
      <c r="AO56" s="175">
        <f t="shared" si="2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28">COUNTIF(K4:K47,"N")+COUNTIF(K4:K47,"N8")</f>
        <v>7</v>
      </c>
      <c r="L57" s="79">
        <f t="shared" si="28"/>
        <v>5</v>
      </c>
      <c r="M57" s="79">
        <f t="shared" si="28"/>
        <v>8</v>
      </c>
      <c r="N57" s="79">
        <f t="shared" si="28"/>
        <v>6</v>
      </c>
      <c r="O57" s="79">
        <f t="shared" si="28"/>
        <v>0</v>
      </c>
      <c r="P57" s="79">
        <f t="shared" si="28"/>
        <v>0</v>
      </c>
      <c r="Q57" s="79">
        <f t="shared" si="28"/>
        <v>3</v>
      </c>
      <c r="R57" s="79">
        <f t="shared" si="28"/>
        <v>5</v>
      </c>
      <c r="S57" s="79">
        <f t="shared" si="28"/>
        <v>3</v>
      </c>
      <c r="T57" s="79">
        <f t="shared" si="28"/>
        <v>7</v>
      </c>
      <c r="U57" s="79">
        <f t="shared" si="28"/>
        <v>4</v>
      </c>
      <c r="V57" s="79">
        <f t="shared" si="28"/>
        <v>0</v>
      </c>
      <c r="W57" s="79">
        <f t="shared" si="28"/>
        <v>0</v>
      </c>
      <c r="X57" s="79">
        <f t="shared" si="28"/>
        <v>3</v>
      </c>
      <c r="Y57" s="79">
        <f t="shared" si="28"/>
        <v>9</v>
      </c>
      <c r="Z57" s="79">
        <f t="shared" si="28"/>
        <v>7</v>
      </c>
      <c r="AA57" s="79">
        <f t="shared" si="28"/>
        <v>5</v>
      </c>
      <c r="AB57" s="79">
        <f t="shared" si="28"/>
        <v>4</v>
      </c>
      <c r="AC57" s="79">
        <f t="shared" si="28"/>
        <v>0</v>
      </c>
      <c r="AD57" s="79">
        <f t="shared" si="28"/>
        <v>0</v>
      </c>
      <c r="AE57" s="79">
        <f t="shared" si="28"/>
        <v>4</v>
      </c>
      <c r="AF57" s="79">
        <f t="shared" si="28"/>
        <v>6</v>
      </c>
      <c r="AG57" s="79">
        <f t="shared" si="28"/>
        <v>8</v>
      </c>
      <c r="AH57" s="79">
        <f t="shared" si="28"/>
        <v>8</v>
      </c>
      <c r="AI57" s="79">
        <f t="shared" si="28"/>
        <v>7</v>
      </c>
      <c r="AJ57" s="79">
        <f t="shared" si="28"/>
        <v>0</v>
      </c>
      <c r="AK57" s="79">
        <f t="shared" si="28"/>
        <v>0</v>
      </c>
      <c r="AL57" s="79">
        <f t="shared" si="28"/>
        <v>5</v>
      </c>
      <c r="AM57" s="79">
        <f t="shared" si="28"/>
        <v>9</v>
      </c>
      <c r="AN57" s="79">
        <f t="shared" si="28"/>
        <v>10</v>
      </c>
      <c r="AO57" s="79">
        <f t="shared" si="28"/>
        <v>5</v>
      </c>
      <c r="AQ57" s="37" t="s">
        <v>122</v>
      </c>
      <c r="AR57" s="43">
        <f>SUM(AP4:AP41)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29">COUNTIF(K4:K47,"X")+COUNTIF(K4:K47,"Y")+COUNTIF(K4:K47,"Z")</f>
        <v>9</v>
      </c>
      <c r="L58" s="346">
        <f t="shared" si="29"/>
        <v>10</v>
      </c>
      <c r="M58" s="346">
        <f t="shared" si="29"/>
        <v>7</v>
      </c>
      <c r="N58" s="346">
        <f t="shared" si="29"/>
        <v>8</v>
      </c>
      <c r="O58" s="346">
        <f t="shared" si="29"/>
        <v>20</v>
      </c>
      <c r="P58" s="346">
        <f t="shared" si="29"/>
        <v>23</v>
      </c>
      <c r="Q58" s="346">
        <f t="shared" si="29"/>
        <v>10</v>
      </c>
      <c r="R58" s="346">
        <f t="shared" si="29"/>
        <v>7</v>
      </c>
      <c r="S58" s="346">
        <f t="shared" si="29"/>
        <v>8</v>
      </c>
      <c r="T58" s="346">
        <f t="shared" si="29"/>
        <v>6</v>
      </c>
      <c r="U58" s="346">
        <f t="shared" si="29"/>
        <v>10</v>
      </c>
      <c r="V58" s="346">
        <f t="shared" si="29"/>
        <v>22</v>
      </c>
      <c r="W58" s="346">
        <f t="shared" si="29"/>
        <v>22</v>
      </c>
      <c r="X58" s="346">
        <f t="shared" si="29"/>
        <v>11</v>
      </c>
      <c r="Y58" s="346">
        <f t="shared" si="29"/>
        <v>3</v>
      </c>
      <c r="Z58" s="346">
        <f t="shared" si="29"/>
        <v>8</v>
      </c>
      <c r="AA58" s="346">
        <f t="shared" si="29"/>
        <v>9</v>
      </c>
      <c r="AB58" s="346">
        <f t="shared" si="29"/>
        <v>10</v>
      </c>
      <c r="AC58" s="346">
        <f t="shared" si="29"/>
        <v>19</v>
      </c>
      <c r="AD58" s="346">
        <f t="shared" si="29"/>
        <v>21</v>
      </c>
      <c r="AE58" s="346">
        <f t="shared" si="29"/>
        <v>10</v>
      </c>
      <c r="AF58" s="346">
        <f t="shared" si="29"/>
        <v>7</v>
      </c>
      <c r="AG58" s="346">
        <f t="shared" si="29"/>
        <v>7</v>
      </c>
      <c r="AH58" s="346">
        <f t="shared" si="29"/>
        <v>5</v>
      </c>
      <c r="AI58" s="346">
        <f t="shared" si="29"/>
        <v>8</v>
      </c>
      <c r="AJ58" s="346">
        <f t="shared" si="29"/>
        <v>23</v>
      </c>
      <c r="AK58" s="346">
        <f t="shared" si="29"/>
        <v>21</v>
      </c>
      <c r="AL58" s="346">
        <f t="shared" si="29"/>
        <v>7</v>
      </c>
      <c r="AM58" s="346">
        <f t="shared" si="29"/>
        <v>6</v>
      </c>
      <c r="AN58" s="346">
        <f t="shared" si="29"/>
        <v>5</v>
      </c>
      <c r="AO58" s="346">
        <f t="shared" si="29"/>
        <v>12</v>
      </c>
      <c r="AQ58" s="37" t="s">
        <v>187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30">COUNTIF(K4:K47,"S")</f>
        <v>1</v>
      </c>
      <c r="L59" s="17">
        <f t="shared" si="30"/>
        <v>3</v>
      </c>
      <c r="M59" s="17">
        <f t="shared" si="30"/>
        <v>2</v>
      </c>
      <c r="N59" s="17">
        <f t="shared" si="30"/>
        <v>3</v>
      </c>
      <c r="O59" s="17">
        <f t="shared" si="30"/>
        <v>4</v>
      </c>
      <c r="P59" s="17">
        <f t="shared" si="30"/>
        <v>1</v>
      </c>
      <c r="Q59" s="17">
        <f t="shared" si="30"/>
        <v>4</v>
      </c>
      <c r="R59" s="17">
        <f t="shared" si="30"/>
        <v>4</v>
      </c>
      <c r="S59" s="17">
        <f t="shared" si="30"/>
        <v>6</v>
      </c>
      <c r="T59" s="17">
        <f t="shared" si="30"/>
        <v>4</v>
      </c>
      <c r="U59" s="17">
        <f t="shared" si="30"/>
        <v>3</v>
      </c>
      <c r="V59" s="17">
        <f t="shared" si="30"/>
        <v>2</v>
      </c>
      <c r="W59" s="17">
        <f t="shared" si="30"/>
        <v>2</v>
      </c>
      <c r="X59" s="17">
        <f t="shared" si="30"/>
        <v>3</v>
      </c>
      <c r="Y59" s="17">
        <f t="shared" si="30"/>
        <v>5</v>
      </c>
      <c r="Z59" s="17">
        <f t="shared" si="30"/>
        <v>2</v>
      </c>
      <c r="AA59" s="17">
        <f t="shared" si="30"/>
        <v>3</v>
      </c>
      <c r="AB59" s="17">
        <f t="shared" si="30"/>
        <v>3</v>
      </c>
      <c r="AC59" s="17">
        <f t="shared" si="30"/>
        <v>5</v>
      </c>
      <c r="AD59" s="17">
        <f t="shared" si="30"/>
        <v>3</v>
      </c>
      <c r="AE59" s="17">
        <f t="shared" si="30"/>
        <v>3</v>
      </c>
      <c r="AF59" s="17">
        <f t="shared" si="30"/>
        <v>2</v>
      </c>
      <c r="AG59" s="17">
        <f t="shared" si="30"/>
        <v>1</v>
      </c>
      <c r="AH59" s="17">
        <f t="shared" si="30"/>
        <v>4</v>
      </c>
      <c r="AI59" s="17">
        <f t="shared" si="30"/>
        <v>2</v>
      </c>
      <c r="AJ59" s="17">
        <f t="shared" si="30"/>
        <v>1</v>
      </c>
      <c r="AK59" s="17">
        <f t="shared" si="30"/>
        <v>3</v>
      </c>
      <c r="AL59" s="17">
        <f t="shared" si="30"/>
        <v>5</v>
      </c>
      <c r="AM59" s="17">
        <f t="shared" si="30"/>
        <v>2</v>
      </c>
      <c r="AN59" s="17">
        <f t="shared" si="30"/>
        <v>2</v>
      </c>
      <c r="AO59" s="17">
        <f t="shared" si="30"/>
        <v>0</v>
      </c>
      <c r="AQ59" s="11"/>
      <c r="AR59" s="27"/>
      <c r="AS59" s="358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31">COUNTIF(K4:K47,"T")</f>
        <v>0</v>
      </c>
      <c r="L60" s="17">
        <f t="shared" si="31"/>
        <v>0</v>
      </c>
      <c r="M60" s="17">
        <f t="shared" si="31"/>
        <v>0</v>
      </c>
      <c r="N60" s="17">
        <f t="shared" si="31"/>
        <v>0</v>
      </c>
      <c r="O60" s="17">
        <f t="shared" si="31"/>
        <v>0</v>
      </c>
      <c r="P60" s="17">
        <f t="shared" si="31"/>
        <v>0</v>
      </c>
      <c r="Q60" s="17">
        <f t="shared" si="31"/>
        <v>0</v>
      </c>
      <c r="R60" s="17">
        <f t="shared" si="31"/>
        <v>0</v>
      </c>
      <c r="S60" s="17">
        <f t="shared" si="31"/>
        <v>0</v>
      </c>
      <c r="T60" s="17">
        <f t="shared" si="31"/>
        <v>0</v>
      </c>
      <c r="U60" s="17">
        <f t="shared" si="31"/>
        <v>0</v>
      </c>
      <c r="V60" s="17">
        <f t="shared" si="31"/>
        <v>0</v>
      </c>
      <c r="W60" s="17">
        <f t="shared" si="31"/>
        <v>0</v>
      </c>
      <c r="X60" s="17">
        <f t="shared" si="31"/>
        <v>0</v>
      </c>
      <c r="Y60" s="17">
        <f t="shared" si="31"/>
        <v>0</v>
      </c>
      <c r="Z60" s="17">
        <f t="shared" si="31"/>
        <v>0</v>
      </c>
      <c r="AA60" s="17">
        <f t="shared" si="31"/>
        <v>0</v>
      </c>
      <c r="AB60" s="17">
        <f t="shared" si="31"/>
        <v>0</v>
      </c>
      <c r="AC60" s="17">
        <f t="shared" si="31"/>
        <v>0</v>
      </c>
      <c r="AD60" s="17">
        <f t="shared" si="31"/>
        <v>0</v>
      </c>
      <c r="AE60" s="17">
        <f t="shared" si="31"/>
        <v>0</v>
      </c>
      <c r="AF60" s="17">
        <f t="shared" si="31"/>
        <v>0</v>
      </c>
      <c r="AG60" s="17">
        <f t="shared" si="31"/>
        <v>0</v>
      </c>
      <c r="AH60" s="17">
        <f t="shared" si="31"/>
        <v>0</v>
      </c>
      <c r="AI60" s="17">
        <f t="shared" si="31"/>
        <v>0</v>
      </c>
      <c r="AJ60" s="17">
        <f t="shared" si="31"/>
        <v>0</v>
      </c>
      <c r="AK60" s="17">
        <f t="shared" si="31"/>
        <v>0</v>
      </c>
      <c r="AL60" s="17">
        <f t="shared" si="31"/>
        <v>0</v>
      </c>
      <c r="AM60" s="17">
        <f t="shared" si="31"/>
        <v>0</v>
      </c>
      <c r="AN60" s="17">
        <f t="shared" si="31"/>
        <v>0</v>
      </c>
      <c r="AO60" s="17">
        <f t="shared" si="31"/>
        <v>0</v>
      </c>
      <c r="AP60" s="14"/>
      <c r="AQ60" s="11" t="s">
        <v>123</v>
      </c>
      <c r="AR60" s="27">
        <f>AR50-AR51-AR53-AR54-AR55-AR56+AR57+AR58-AR52+AS59</f>
        <v>5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O61" si="32">SUM(L48:L60)</f>
        <v>44</v>
      </c>
      <c r="M61" s="349">
        <f t="shared" si="32"/>
        <v>44</v>
      </c>
      <c r="N61" s="349">
        <f t="shared" si="32"/>
        <v>44</v>
      </c>
      <c r="O61" s="349">
        <f t="shared" si="32"/>
        <v>44</v>
      </c>
      <c r="P61" s="349">
        <f t="shared" si="32"/>
        <v>44</v>
      </c>
      <c r="Q61" s="349">
        <f t="shared" si="32"/>
        <v>44</v>
      </c>
      <c r="R61" s="349">
        <f t="shared" si="32"/>
        <v>44</v>
      </c>
      <c r="S61" s="349">
        <f t="shared" si="32"/>
        <v>44</v>
      </c>
      <c r="T61" s="349">
        <f t="shared" si="32"/>
        <v>44</v>
      </c>
      <c r="U61" s="349">
        <f t="shared" si="32"/>
        <v>44</v>
      </c>
      <c r="V61" s="349">
        <f t="shared" si="32"/>
        <v>44</v>
      </c>
      <c r="W61" s="349">
        <f t="shared" si="32"/>
        <v>44</v>
      </c>
      <c r="X61" s="349">
        <f t="shared" si="32"/>
        <v>44</v>
      </c>
      <c r="Y61" s="349">
        <f t="shared" si="32"/>
        <v>44</v>
      </c>
      <c r="Z61" s="349">
        <f t="shared" si="32"/>
        <v>44</v>
      </c>
      <c r="AA61" s="349">
        <f t="shared" si="32"/>
        <v>44</v>
      </c>
      <c r="AB61" s="349">
        <f t="shared" si="32"/>
        <v>44</v>
      </c>
      <c r="AC61" s="349">
        <f t="shared" si="32"/>
        <v>44</v>
      </c>
      <c r="AD61" s="349">
        <f t="shared" si="32"/>
        <v>44</v>
      </c>
      <c r="AE61" s="349">
        <f t="shared" si="32"/>
        <v>44</v>
      </c>
      <c r="AF61" s="349">
        <f t="shared" si="32"/>
        <v>44</v>
      </c>
      <c r="AG61" s="349">
        <f t="shared" si="32"/>
        <v>44</v>
      </c>
      <c r="AH61" s="349">
        <f t="shared" si="32"/>
        <v>44</v>
      </c>
      <c r="AI61" s="349">
        <f t="shared" si="32"/>
        <v>44</v>
      </c>
      <c r="AJ61" s="349">
        <f t="shared" si="32"/>
        <v>44</v>
      </c>
      <c r="AK61" s="349">
        <f t="shared" si="32"/>
        <v>44</v>
      </c>
      <c r="AL61" s="349">
        <f t="shared" si="32"/>
        <v>44</v>
      </c>
      <c r="AM61" s="349">
        <f t="shared" si="32"/>
        <v>44</v>
      </c>
      <c r="AN61" s="349">
        <f t="shared" si="32"/>
        <v>44</v>
      </c>
      <c r="AO61" s="350">
        <f t="shared" si="32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47-K57-K58-K59-27</f>
        <v>3</v>
      </c>
      <c r="L62" s="19">
        <f>47-L57-L58-L59-27</f>
        <v>2</v>
      </c>
      <c r="M62" s="19">
        <f>47-M57-M58-M59-27</f>
        <v>3</v>
      </c>
      <c r="N62" s="19">
        <f>47-N57-N58-N59-27</f>
        <v>3</v>
      </c>
      <c r="O62" s="19">
        <f>44-O57-O58-O59-20</f>
        <v>0</v>
      </c>
      <c r="P62" s="19">
        <f>44-P57-P58-P59-20</f>
        <v>0</v>
      </c>
      <c r="Q62" s="19">
        <f>47-Q57-Q58-Q59-27</f>
        <v>3</v>
      </c>
      <c r="R62" s="19">
        <f>47-R57-R58-R59-27</f>
        <v>4</v>
      </c>
      <c r="S62" s="19">
        <f>47-S57-S58-S59-27</f>
        <v>3</v>
      </c>
      <c r="T62" s="19">
        <f>47-T57-T58-T59-27</f>
        <v>3</v>
      </c>
      <c r="U62" s="19">
        <f>47-U57-U58-U59-27</f>
        <v>3</v>
      </c>
      <c r="V62" s="19">
        <f>44-V57-V58-V59-20</f>
        <v>0</v>
      </c>
      <c r="W62" s="19">
        <f>44-W57-W58-W59-20</f>
        <v>0</v>
      </c>
      <c r="X62" s="19">
        <f>47-X57-X58-X59-27</f>
        <v>3</v>
      </c>
      <c r="Y62" s="19">
        <f>47-Y57-Y58-Y59-27</f>
        <v>3</v>
      </c>
      <c r="Z62" s="19">
        <f>47-Z57-Z58-Z59-27</f>
        <v>3</v>
      </c>
      <c r="AA62" s="19">
        <f>47-AA57-AA58-AA59-27</f>
        <v>3</v>
      </c>
      <c r="AB62" s="19">
        <f>47-AB57-AB58-AB59-27</f>
        <v>3</v>
      </c>
      <c r="AC62" s="19">
        <f>44-AC57-AC58-AC59-20</f>
        <v>0</v>
      </c>
      <c r="AD62" s="19">
        <f>44-AD57-AD58-AD59-20</f>
        <v>0</v>
      </c>
      <c r="AE62" s="19">
        <f>47-AE57-AE58-AE59-27</f>
        <v>3</v>
      </c>
      <c r="AF62" s="19">
        <f>47-AF57-AF58-AF59-27</f>
        <v>5</v>
      </c>
      <c r="AG62" s="19">
        <f>47-AG57-AG58-AG59-27</f>
        <v>4</v>
      </c>
      <c r="AH62" s="19">
        <f>47-AH57-AH58-AH59-27</f>
        <v>3</v>
      </c>
      <c r="AI62" s="19">
        <f>47-AI57-AI58-AI59-27</f>
        <v>3</v>
      </c>
      <c r="AJ62" s="19">
        <f>44-AJ57-AJ58-AJ59-20</f>
        <v>0</v>
      </c>
      <c r="AK62" s="19">
        <f>44-AK57-AK58-AK59-20</f>
        <v>0</v>
      </c>
      <c r="AL62" s="19">
        <f>47-AL57-AL58-AL59-27</f>
        <v>3</v>
      </c>
      <c r="AM62" s="19">
        <f>47-AM57-AM58-AM59-27</f>
        <v>3</v>
      </c>
      <c r="AN62" s="19">
        <f>47-AN57-AN58-AN59-27</f>
        <v>3</v>
      </c>
      <c r="AO62" s="19">
        <f>47-AO57-AO58-AO59-27</f>
        <v>3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>
        <f t="array" ref="K65">SUMPRODUCT(COUNTIF(K4:K16,{"1";"M1"}))</f>
        <v>1</v>
      </c>
      <c r="L65" s="283">
        <f t="array" ref="L65">SUMPRODUCT(COUNTIF(L4:L16,{"1";"M1"}))</f>
        <v>2</v>
      </c>
      <c r="M65" s="283">
        <f t="array" ref="M65">SUMPRODUCT(COUNTIF(M4:M16,{"1";"M1"}))</f>
        <v>2</v>
      </c>
      <c r="N65" s="283">
        <f t="array" ref="N65">SUMPRODUCT(COUNTIF(N4:N16,{"1";"M1"}))</f>
        <v>1</v>
      </c>
      <c r="O65" s="120">
        <f t="array" ref="O65">SUMPRODUCT(COUNTIF(O4:O16,{"1";"M1"}))</f>
        <v>0</v>
      </c>
      <c r="P65" s="120">
        <f t="array" ref="P65">SUMPRODUCT(COUNTIF(P4:P16,{"1";"M1"}))</f>
        <v>0</v>
      </c>
      <c r="Q65" s="283">
        <f t="array" ref="Q65">SUMPRODUCT(COUNTIF(Q4:Q16,{"1";"M1"}))</f>
        <v>1</v>
      </c>
      <c r="R65" s="283">
        <f t="array" ref="R65">SUMPRODUCT(COUNTIF(R4:R16,{"1";"M1"}))</f>
        <v>2</v>
      </c>
      <c r="S65" s="283">
        <f t="array" ref="S65">SUMPRODUCT(COUNTIF(S4:S16,{"1";"M1"}))</f>
        <v>1</v>
      </c>
      <c r="T65" s="283">
        <f t="array" ref="T65">SUMPRODUCT(COUNTIF(T4:T16,{"1";"M1"}))</f>
        <v>1</v>
      </c>
      <c r="U65" s="283">
        <f t="array" ref="U65">SUMPRODUCT(COUNTIF(U4:U16,{"1";"M1"}))</f>
        <v>1</v>
      </c>
      <c r="V65" s="120">
        <f t="array" ref="V65">SUMPRODUCT(COUNTIF(V4:V16,{"1";"M1"}))</f>
        <v>2</v>
      </c>
      <c r="W65" s="120">
        <f t="array" ref="W65">SUMPRODUCT(COUNTIF(W4:W16,{"1";"M1"}))</f>
        <v>2</v>
      </c>
      <c r="X65" s="283">
        <f t="array" ref="X65">SUMPRODUCT(COUNTIF(X4:X16,{"1";"M1"}))</f>
        <v>2</v>
      </c>
      <c r="Y65" s="283">
        <f t="array" ref="Y65">SUMPRODUCT(COUNTIF(Y4:Y16,{"1";"M1"}))</f>
        <v>1</v>
      </c>
      <c r="Z65" s="283">
        <f t="array" ref="Z65">SUMPRODUCT(COUNTIF(Z4:Z16,{"1";"M1"}))</f>
        <v>2</v>
      </c>
      <c r="AA65" s="283">
        <f t="array" ref="AA65">SUMPRODUCT(COUNTIF(AA4:AA16,{"1";"M1"}))</f>
        <v>1</v>
      </c>
      <c r="AB65" s="283">
        <f t="array" ref="AB65">SUMPRODUCT(COUNTIF(AB4:AB16,{"1";"M1"}))</f>
        <v>1</v>
      </c>
      <c r="AC65" s="120">
        <f t="array" ref="AC65">SUMPRODUCT(COUNTIF(AC4:AC16,{"1";"M1"}))</f>
        <v>0</v>
      </c>
      <c r="AD65" s="120">
        <f t="array" ref="AD65">SUMPRODUCT(COUNTIF(AD4:AD16,{"1";"M1"}))</f>
        <v>0</v>
      </c>
      <c r="AE65" s="283">
        <f t="array" ref="AE65">SUMPRODUCT(COUNTIF(AE4:AE16,{"1";"M1"}))</f>
        <v>1</v>
      </c>
      <c r="AF65" s="283">
        <f t="array" ref="AF65">SUMPRODUCT(COUNTIF(AF4:AF16,{"1";"M1"}))</f>
        <v>3</v>
      </c>
      <c r="AG65" s="283">
        <f t="array" ref="AG65">SUMPRODUCT(COUNTIF(AG4:AG16,{"1";"M1"}))</f>
        <v>2</v>
      </c>
      <c r="AH65" s="283">
        <f t="array" ref="AH65">SUMPRODUCT(COUNTIF(AH4:AH16,{"1";"M1"}))</f>
        <v>1</v>
      </c>
      <c r="AI65" s="283">
        <f t="array" ref="AI65">SUMPRODUCT(COUNTIF(AI4:AI16,{"1";"M1"}))</f>
        <v>1</v>
      </c>
      <c r="AJ65" s="120">
        <f t="array" ref="AJ65">SUMPRODUCT(COUNTIF(AJ4:AJ16,{"1";"M1"}))</f>
        <v>2</v>
      </c>
      <c r="AK65" s="120">
        <f t="array" ref="AK65">SUMPRODUCT(COUNTIF(AK4:AK16,{"1";"M1"}))</f>
        <v>2</v>
      </c>
      <c r="AL65" s="283">
        <f t="array" ref="AL65">SUMPRODUCT(COUNTIF(AL4:AL16,{"1";"M1"}))</f>
        <v>1</v>
      </c>
      <c r="AM65" s="283">
        <f t="array" ref="AM65">SUMPRODUCT(COUNTIF(AM4:AM16,{"1";"M1"}))</f>
        <v>1</v>
      </c>
      <c r="AN65" s="283">
        <f t="array" ref="AN65">SUMPRODUCT(COUNTIF(AN4:AN16,{"1";"M1"}))</f>
        <v>1</v>
      </c>
      <c r="AO65" s="283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7">
    <cfRule type="expression" dxfId="11226" priority="8540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534" operator="equal">
      <formula>2</formula>
    </cfRule>
    <cfRule type="cellIs" dxfId="11224" priority="8531" operator="equal">
      <formula>"小夜"</formula>
    </cfRule>
    <cfRule type="cellIs" dxfId="11223" priority="8532" operator="equal">
      <formula>"T中"</formula>
    </cfRule>
    <cfRule type="cellIs" dxfId="11222" priority="8533" operator="equal">
      <formula>"中"</formula>
    </cfRule>
  </conditionalFormatting>
  <conditionalFormatting sqref="K13">
    <cfRule type="cellIs" dxfId="11221" priority="10323" operator="equal">
      <formula>"中"</formula>
    </cfRule>
    <cfRule type="expression" dxfId="11220" priority="10330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10324" operator="equal">
      <formula>2</formula>
    </cfRule>
    <cfRule type="cellIs" dxfId="11218" priority="10322" operator="equal">
      <formula>"T中"</formula>
    </cfRule>
    <cfRule type="cellIs" dxfId="11217" priority="10321" operator="equal">
      <formula>"小夜"</formula>
    </cfRule>
  </conditionalFormatting>
  <conditionalFormatting sqref="K16">
    <cfRule type="cellIs" dxfId="11216" priority="10307" operator="equal">
      <formula>"小夜"</formula>
    </cfRule>
    <cfRule type="cellIs" dxfId="11215" priority="10308" operator="equal">
      <formula>"T中"</formula>
    </cfRule>
    <cfRule type="cellIs" dxfId="11214" priority="10310" operator="equal">
      <formula>2</formula>
    </cfRule>
    <cfRule type="expression" dxfId="11213" priority="10316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10309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41" operator="equal">
      <formula>"小夜"</formula>
    </cfRule>
    <cfRule type="cellIs" dxfId="11196" priority="3447" operator="equal">
      <formula>"早"</formula>
    </cfRule>
    <cfRule type="cellIs" dxfId="11195" priority="3448" operator="equal">
      <formula>"T早"</formula>
    </cfRule>
    <cfRule type="cellIs" dxfId="11194" priority="3449" operator="equal">
      <formula>1</formula>
    </cfRule>
    <cfRule type="cellIs" dxfId="11193" priority="3444" operator="equal">
      <formula>2</formula>
    </cfRule>
    <cfRule type="expression" dxfId="11192" priority="3450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45" operator="equal">
      <formula>"日"</formula>
    </cfRule>
    <cfRule type="cellIs" dxfId="11190" priority="3446" operator="equal">
      <formula>"M1"</formula>
    </cfRule>
    <cfRule type="cellIs" dxfId="11189" priority="3442" operator="equal">
      <formula>"T中"</formula>
    </cfRule>
    <cfRule type="cellIs" dxfId="11188" priority="3440" operator="equal">
      <formula>3</formula>
    </cfRule>
    <cfRule type="cellIs" dxfId="11187" priority="3439" operator="equal">
      <formula>"晚"</formula>
    </cfRule>
    <cfRule type="cellIs" dxfId="11186" priority="3438" operator="equal">
      <formula>"大夜"</formula>
    </cfRule>
    <cfRule type="cellIs" dxfId="11185" priority="3443" operator="equal">
      <formula>"中"</formula>
    </cfRule>
  </conditionalFormatting>
  <conditionalFormatting sqref="K35">
    <cfRule type="cellIs" dxfId="11184" priority="10616" operator="equal">
      <formula>"日"</formula>
    </cfRule>
    <cfRule type="cellIs" dxfId="11183" priority="10617" operator="equal">
      <formula>"M1"</formula>
    </cfRule>
    <cfRule type="cellIs" dxfId="11182" priority="10618" operator="equal">
      <formula>"早"</formula>
    </cfRule>
    <cfRule type="cellIs" dxfId="11181" priority="10619" operator="equal">
      <formula>"T早"</formula>
    </cfRule>
    <cfRule type="cellIs" dxfId="11180" priority="10620" operator="equal">
      <formula>1</formula>
    </cfRule>
    <cfRule type="expression" dxfId="11179" priority="10621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610" operator="equal">
      <formula>"晚"</formula>
    </cfRule>
    <cfRule type="cellIs" dxfId="11177" priority="10609" operator="equal">
      <formula>"大夜"</formula>
    </cfRule>
    <cfRule type="cellIs" dxfId="11176" priority="10611" operator="equal">
      <formula>3</formula>
    </cfRule>
    <cfRule type="cellIs" dxfId="11175" priority="10612" operator="equal">
      <formula>"小夜"</formula>
    </cfRule>
    <cfRule type="cellIs" dxfId="11174" priority="10613" operator="equal">
      <formula>"T中"</formula>
    </cfRule>
    <cfRule type="cellIs" dxfId="11173" priority="10614" operator="equal">
      <formula>"中"</formula>
    </cfRule>
    <cfRule type="expression" dxfId="11172" priority="3398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615" operator="equal">
      <formula>2</formula>
    </cfRule>
  </conditionalFormatting>
  <conditionalFormatting sqref="K38">
    <cfRule type="cellIs" dxfId="11170" priority="3374" operator="equal">
      <formula>"T中"</formula>
    </cfRule>
    <cfRule type="expression" dxfId="11169" priority="3382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75" operator="equal">
      <formula>"中"</formula>
    </cfRule>
    <cfRule type="cellIs" dxfId="11167" priority="3373" operator="equal">
      <formula>"小夜"</formula>
    </cfRule>
  </conditionalFormatting>
  <conditionalFormatting sqref="K43:K44">
    <cfRule type="cellIs" dxfId="11166" priority="11438" operator="equal">
      <formula>"大夜"</formula>
    </cfRule>
    <cfRule type="cellIs" dxfId="11165" priority="11443" operator="equal">
      <formula>"中"</formula>
    </cfRule>
    <cfRule type="cellIs" dxfId="11164" priority="11440" operator="equal">
      <formula>3</formula>
    </cfRule>
    <cfRule type="cellIs" dxfId="11163" priority="11439" operator="equal">
      <formula>"晚"</formula>
    </cfRule>
    <cfRule type="cellIs" dxfId="11162" priority="11442" operator="equal">
      <formula>"T中"</formula>
    </cfRule>
    <cfRule type="cellIs" dxfId="11161" priority="11441" operator="equal">
      <formula>"小夜"</formula>
    </cfRule>
    <cfRule type="cellIs" dxfId="11160" priority="11445" operator="equal">
      <formula>"日"</formula>
    </cfRule>
    <cfRule type="expression" dxfId="11159" priority="11450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449" operator="equal">
      <formula>1</formula>
    </cfRule>
    <cfRule type="cellIs" dxfId="11157" priority="11448" operator="equal">
      <formula>"T早"</formula>
    </cfRule>
    <cfRule type="cellIs" dxfId="11156" priority="11447" operator="equal">
      <formula>"早"</formula>
    </cfRule>
    <cfRule type="cellIs" dxfId="11155" priority="11446" operator="equal">
      <formula>"M1"</formula>
    </cfRule>
    <cfRule type="cellIs" dxfId="11154" priority="11444" operator="equal">
      <formula>2</formula>
    </cfRule>
  </conditionalFormatting>
  <conditionalFormatting sqref="K44">
    <cfRule type="cellIs" dxfId="11153" priority="11234" operator="equal">
      <formula>"晚"</formula>
    </cfRule>
    <cfRule type="cellIs" dxfId="11152" priority="11235" operator="equal">
      <formula>3</formula>
    </cfRule>
    <cfRule type="cellIs" dxfId="11151" priority="11237" operator="equal">
      <formula>"T中"</formula>
    </cfRule>
    <cfRule type="cellIs" dxfId="11150" priority="11238" operator="equal">
      <formula>"中"</formula>
    </cfRule>
    <cfRule type="expression" dxfId="11149" priority="1125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1236" operator="equal">
      <formula>"小夜"</formula>
    </cfRule>
    <cfRule type="cellIs" dxfId="11147" priority="11239" operator="equal">
      <formula>2</formula>
    </cfRule>
    <cfRule type="cellIs" dxfId="11146" priority="11240" operator="equal">
      <formula>"日"</formula>
    </cfRule>
    <cfRule type="cellIs" dxfId="11145" priority="11241" operator="equal">
      <formula>"M1"</formula>
    </cfRule>
    <cfRule type="cellIs" dxfId="11144" priority="11242" operator="equal">
      <formula>"早"</formula>
    </cfRule>
    <cfRule type="cellIs" dxfId="11143" priority="11243" operator="equal">
      <formula>"T早"</formula>
    </cfRule>
    <cfRule type="cellIs" dxfId="11142" priority="11257" operator="equal">
      <formula>1</formula>
    </cfRule>
    <cfRule type="cellIs" dxfId="11141" priority="11255" operator="equal">
      <formula>"早"</formula>
    </cfRule>
    <cfRule type="cellIs" dxfId="11140" priority="11254" operator="equal">
      <formula>"M1"</formula>
    </cfRule>
    <cfRule type="cellIs" dxfId="11139" priority="11244" operator="equal">
      <formula>1</formula>
    </cfRule>
    <cfRule type="cellIs" dxfId="11138" priority="11252" operator="equal">
      <formula>2</formula>
    </cfRule>
    <cfRule type="cellIs" dxfId="11137" priority="11251" operator="equal">
      <formula>"中"</formula>
    </cfRule>
    <cfRule type="cellIs" dxfId="11136" priority="11250" operator="equal">
      <formula>"T中"</formula>
    </cfRule>
    <cfRule type="cellIs" dxfId="11135" priority="11249" operator="equal">
      <formula>"小夜"</formula>
    </cfRule>
    <cfRule type="cellIs" dxfId="11134" priority="11248" operator="equal">
      <formula>3</formula>
    </cfRule>
    <cfRule type="cellIs" dxfId="11133" priority="11253" operator="equal">
      <formula>"日"</formula>
    </cfRule>
    <cfRule type="cellIs" dxfId="11132" priority="11247" operator="equal">
      <formula>"晚"</formula>
    </cfRule>
    <cfRule type="cellIs" dxfId="11131" priority="11246" operator="equal">
      <formula>"大夜"</formula>
    </cfRule>
    <cfRule type="expression" dxfId="11130" priority="11245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1233" operator="equal">
      <formula>"大夜"</formula>
    </cfRule>
    <cfRule type="cellIs" dxfId="11128" priority="11256" operator="equal">
      <formula>"T早"</formula>
    </cfRule>
  </conditionalFormatting>
  <conditionalFormatting sqref="K46">
    <cfRule type="cellIs" dxfId="11127" priority="3301" operator="equal">
      <formula>"晚"</formula>
    </cfRule>
    <cfRule type="cellIs" dxfId="11126" priority="3300" operator="equal">
      <formula>"大夜"</formula>
    </cfRule>
    <cfRule type="cellIs" dxfId="11125" priority="3308" operator="equal">
      <formula>"M1"</formula>
    </cfRule>
    <cfRule type="cellIs" dxfId="11124" priority="3305" operator="equal">
      <formula>"中"</formula>
    </cfRule>
    <cfRule type="expression" dxfId="11123" priority="3312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11" operator="equal">
      <formula>1</formula>
    </cfRule>
    <cfRule type="cellIs" dxfId="11121" priority="3310" operator="equal">
      <formula>"T早"</formula>
    </cfRule>
    <cfRule type="cellIs" dxfId="11120" priority="3309" operator="equal">
      <formula>"早"</formula>
    </cfRule>
    <cfRule type="cellIs" dxfId="11119" priority="3307" operator="equal">
      <formula>"日"</formula>
    </cfRule>
    <cfRule type="cellIs" dxfId="11118" priority="3306" operator="equal">
      <formula>2</formula>
    </cfRule>
    <cfRule type="cellIs" dxfId="11117" priority="3304" operator="equal">
      <formula>"T中"</formula>
    </cfRule>
    <cfRule type="cellIs" dxfId="11116" priority="3303" operator="equal">
      <formula>"小夜"</formula>
    </cfRule>
    <cfRule type="cellIs" dxfId="11115" priority="3302" operator="equal">
      <formula>3</formula>
    </cfRule>
  </conditionalFormatting>
  <conditionalFormatting sqref="K22:L22">
    <cfRule type="cellIs" dxfId="11114" priority="8062" operator="equal">
      <formula>"日"</formula>
    </cfRule>
    <cfRule type="cellIs" dxfId="11113" priority="8063" operator="equal">
      <formula>"M1"</formula>
    </cfRule>
    <cfRule type="cellIs" dxfId="11112" priority="8064" operator="equal">
      <formula>"早"</formula>
    </cfRule>
    <cfRule type="cellIs" dxfId="11111" priority="8058" operator="equal">
      <formula>"小夜"</formula>
    </cfRule>
    <cfRule type="cellIs" dxfId="11110" priority="8057" operator="equal">
      <formula>3</formula>
    </cfRule>
    <cfRule type="cellIs" dxfId="11109" priority="8056" operator="equal">
      <formula>"晚"</formula>
    </cfRule>
    <cfRule type="expression" dxfId="11108" priority="10412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411" operator="equal">
      <formula>1</formula>
    </cfRule>
    <cfRule type="cellIs" dxfId="11106" priority="10404" operator="equal">
      <formula>"T中"</formula>
    </cfRule>
    <cfRule type="cellIs" dxfId="11105" priority="10410" operator="equal">
      <formula>"T早"</formula>
    </cfRule>
    <cfRule type="cellIs" dxfId="11104" priority="8066" operator="equal">
      <formula>1</formula>
    </cfRule>
    <cfRule type="cellIs" dxfId="11103" priority="8059" operator="equal">
      <formula>"T中"</formula>
    </cfRule>
    <cfRule type="cellIs" dxfId="11102" priority="8060" operator="equal">
      <formula>"中"</formula>
    </cfRule>
    <cfRule type="cellIs" dxfId="11101" priority="10409" operator="equal">
      <formula>"早"</formula>
    </cfRule>
    <cfRule type="cellIs" dxfId="11100" priority="10408" operator="equal">
      <formula>"M1"</formula>
    </cfRule>
    <cfRule type="cellIs" dxfId="11099" priority="10407" operator="equal">
      <formula>"日"</formula>
    </cfRule>
    <cfRule type="cellIs" dxfId="11098" priority="10406" operator="equal">
      <formula>2</formula>
    </cfRule>
    <cfRule type="cellIs" dxfId="11097" priority="10400" operator="equal">
      <formula>"大夜"</formula>
    </cfRule>
    <cfRule type="cellIs" dxfId="11096" priority="8061" operator="equal">
      <formula>2</formula>
    </cfRule>
    <cfRule type="cellIs" dxfId="11095" priority="10405" operator="equal">
      <formula>"中"</formula>
    </cfRule>
    <cfRule type="cellIs" dxfId="11094" priority="8055" operator="equal">
      <formula>"大夜"</formula>
    </cfRule>
    <cfRule type="cellIs" dxfId="11093" priority="10403" operator="equal">
      <formula>"小夜"</formula>
    </cfRule>
    <cfRule type="cellIs" dxfId="11092" priority="10402" operator="equal">
      <formula>3</formula>
    </cfRule>
    <cfRule type="cellIs" dxfId="11091" priority="8065" operator="equal">
      <formula>"T早"</formula>
    </cfRule>
    <cfRule type="cellIs" dxfId="11090" priority="10401" operator="equal">
      <formula>"晚"</formula>
    </cfRule>
    <cfRule type="expression" dxfId="11089" priority="8067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8080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8072" operator="equal">
      <formula>"T中"</formula>
    </cfRule>
    <cfRule type="cellIs" dxfId="11086" priority="8071" operator="equal">
      <formula>"小夜"</formula>
    </cfRule>
  </conditionalFormatting>
  <conditionalFormatting sqref="K37:L37">
    <cfRule type="cellIs" dxfId="11085" priority="3386" operator="equal">
      <formula>3</formula>
    </cfRule>
    <cfRule type="cellIs" dxfId="11084" priority="3385" operator="equal">
      <formula>"晚"</formula>
    </cfRule>
    <cfRule type="cellIs" dxfId="11083" priority="3384" operator="equal">
      <formula>"大夜"</formula>
    </cfRule>
    <cfRule type="cellIs" dxfId="11082" priority="3394" operator="equal">
      <formula>"T早"</formula>
    </cfRule>
    <cfRule type="cellIs" dxfId="11081" priority="3393" operator="equal">
      <formula>"早"</formula>
    </cfRule>
    <cfRule type="cellIs" dxfId="11080" priority="3392" operator="equal">
      <formula>"M1"</formula>
    </cfRule>
    <cfRule type="cellIs" dxfId="11079" priority="3391" operator="equal">
      <formula>"日"</formula>
    </cfRule>
    <cfRule type="cellIs" dxfId="11078" priority="3390" operator="equal">
      <formula>2</formula>
    </cfRule>
    <cfRule type="cellIs" dxfId="11077" priority="3395" operator="equal">
      <formula>1</formula>
    </cfRule>
  </conditionalFormatting>
  <conditionalFormatting sqref="K44:L44">
    <cfRule type="cellIs" dxfId="11076" priority="11459" operator="equal">
      <formula>"M1"</formula>
    </cfRule>
    <cfRule type="cellIs" dxfId="11075" priority="11460" operator="equal">
      <formula>"早"</formula>
    </cfRule>
    <cfRule type="cellIs" dxfId="11074" priority="11458" operator="equal">
      <formula>"日"</formula>
    </cfRule>
    <cfRule type="cellIs" dxfId="11073" priority="11461" operator="equal">
      <formula>"T早"</formula>
    </cfRule>
    <cfRule type="cellIs" dxfId="11072" priority="11462" operator="equal">
      <formula>1</formula>
    </cfRule>
    <cfRule type="cellIs" dxfId="11071" priority="11452" operator="equal">
      <formula>"晚"</formula>
    </cfRule>
    <cfRule type="cellIs" dxfId="11070" priority="11451" operator="equal">
      <formula>"大夜"</formula>
    </cfRule>
    <cfRule type="cellIs" dxfId="11069" priority="11454" operator="equal">
      <formula>"小夜"</formula>
    </cfRule>
    <cfRule type="cellIs" dxfId="11068" priority="11455" operator="equal">
      <formula>"T中"</formula>
    </cfRule>
    <cfRule type="cellIs" dxfId="11067" priority="11456" operator="equal">
      <formula>"中"</formula>
    </cfRule>
    <cfRule type="cellIs" dxfId="11066" priority="11453" operator="equal">
      <formula>3</formula>
    </cfRule>
    <cfRule type="cellIs" dxfId="11065" priority="11457" operator="equal">
      <formula>2</formula>
    </cfRule>
    <cfRule type="expression" dxfId="11064" priority="11463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586" operator="equal">
      <formula>"大夜"</formula>
    </cfRule>
    <cfRule type="cellIs" dxfId="11062" priority="11587" operator="equal">
      <formula>"晚"</formula>
    </cfRule>
    <cfRule type="cellIs" dxfId="11061" priority="11588" operator="equal">
      <formula>3</formula>
    </cfRule>
    <cfRule type="cellIs" dxfId="11060" priority="11589" operator="equal">
      <formula>"小夜"</formula>
    </cfRule>
    <cfRule type="cellIs" dxfId="11059" priority="11590" operator="equal">
      <formula>"T中"</formula>
    </cfRule>
    <cfRule type="cellIs" dxfId="11058" priority="11591" operator="equal">
      <formula>"中"</formula>
    </cfRule>
    <cfRule type="cellIs" dxfId="11057" priority="11592" operator="equal">
      <formula>2</formula>
    </cfRule>
    <cfRule type="cellIs" dxfId="11056" priority="11594" operator="equal">
      <formula>"M1"</formula>
    </cfRule>
    <cfRule type="cellIs" dxfId="11055" priority="11595" operator="equal">
      <formula>"早"</formula>
    </cfRule>
    <cfRule type="cellIs" dxfId="11054" priority="11596" operator="equal">
      <formula>"T早"</formula>
    </cfRule>
    <cfRule type="cellIs" dxfId="11053" priority="11593" operator="equal">
      <formula>"日"</formula>
    </cfRule>
    <cfRule type="cellIs" dxfId="11052" priority="11597" operator="equal">
      <formula>1</formula>
    </cfRule>
    <cfRule type="expression" dxfId="11051" priority="11598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7159" operator="equal">
      <formula>"大夜"</formula>
    </cfRule>
    <cfRule type="cellIs" dxfId="11049" priority="7160" operator="equal">
      <formula>"晚"</formula>
    </cfRule>
    <cfRule type="cellIs" dxfId="11048" priority="7161" operator="equal">
      <formula>3</formula>
    </cfRule>
    <cfRule type="cellIs" dxfId="11047" priority="7168" operator="equal">
      <formula>"早"</formula>
    </cfRule>
    <cfRule type="cellIs" dxfId="11046" priority="7169" operator="equal">
      <formula>"T早"</formula>
    </cfRule>
    <cfRule type="cellIs" dxfId="11045" priority="7170" operator="equal">
      <formula>1</formula>
    </cfRule>
    <cfRule type="expression" dxfId="11044" priority="7158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7166" operator="equal">
      <formula>"日"</formula>
    </cfRule>
    <cfRule type="cellIs" dxfId="11042" priority="7167" operator="equal">
      <formula>"M1"</formula>
    </cfRule>
  </conditionalFormatting>
  <conditionalFormatting sqref="K16:M16">
    <cfRule type="cellIs" dxfId="11041" priority="6572" operator="equal">
      <formula>"日"</formula>
    </cfRule>
    <cfRule type="cellIs" dxfId="11040" priority="6567" operator="equal">
      <formula>3</formula>
    </cfRule>
    <cfRule type="cellIs" dxfId="11039" priority="6566" operator="equal">
      <formula>"晚"</formula>
    </cfRule>
    <cfRule type="cellIs" dxfId="11038" priority="6565" operator="equal">
      <formula>"大夜"</formula>
    </cfRule>
    <cfRule type="expression" dxfId="11037" priority="6564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576" operator="equal">
      <formula>1</formula>
    </cfRule>
    <cfRule type="cellIs" dxfId="11035" priority="6575" operator="equal">
      <formula>"T早"</formula>
    </cfRule>
    <cfRule type="cellIs" dxfId="11034" priority="6574" operator="equal">
      <formula>"早"</formula>
    </cfRule>
    <cfRule type="cellIs" dxfId="11033" priority="6573" operator="equal">
      <formula>"M1"</formula>
    </cfRule>
  </conditionalFormatting>
  <conditionalFormatting sqref="K20:M20">
    <cfRule type="expression" dxfId="11032" priority="902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9018" operator="equal">
      <formula>3</formula>
    </cfRule>
    <cfRule type="cellIs" dxfId="11030" priority="9019" operator="equal">
      <formula>"小夜"</formula>
    </cfRule>
    <cfRule type="expression" dxfId="11029" priority="901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9027" operator="equal">
      <formula>1</formula>
    </cfRule>
    <cfRule type="cellIs" dxfId="11027" priority="9026" operator="equal">
      <formula>"T早"</formula>
    </cfRule>
    <cfRule type="cellIs" dxfId="11026" priority="9024" operator="equal">
      <formula>"M1"</formula>
    </cfRule>
    <cfRule type="cellIs" dxfId="11025" priority="9025" operator="equal">
      <formula>"早"</formula>
    </cfRule>
    <cfRule type="cellIs" dxfId="11024" priority="9020" operator="equal">
      <formula>"T中"</formula>
    </cfRule>
    <cfRule type="cellIs" dxfId="11023" priority="9021" operator="equal">
      <formula>"中"</formula>
    </cfRule>
    <cfRule type="cellIs" dxfId="11022" priority="9022" operator="equal">
      <formula>2</formula>
    </cfRule>
    <cfRule type="cellIs" dxfId="11021" priority="9023" operator="equal">
      <formula>"日"</formula>
    </cfRule>
    <cfRule type="cellIs" dxfId="11020" priority="9016" operator="equal">
      <formula>"大夜"</formula>
    </cfRule>
    <cfRule type="cellIs" dxfId="11019" priority="9017" operator="equal">
      <formula>"晚"</formula>
    </cfRule>
  </conditionalFormatting>
  <conditionalFormatting sqref="K39:M39">
    <cfRule type="expression" dxfId="11018" priority="10844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838" operator="equal">
      <formula>2</formula>
    </cfRule>
    <cfRule type="expression" dxfId="11016" priority="10831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832" operator="equal">
      <formula>"大夜"</formula>
    </cfRule>
    <cfRule type="cellIs" dxfId="11014" priority="10833" operator="equal">
      <formula>"晚"</formula>
    </cfRule>
    <cfRule type="cellIs" dxfId="11013" priority="10835" operator="equal">
      <formula>"小夜"</formula>
    </cfRule>
    <cfRule type="cellIs" dxfId="11012" priority="10836" operator="equal">
      <formula>"T中"</formula>
    </cfRule>
    <cfRule type="cellIs" dxfId="11011" priority="10837" operator="equal">
      <formula>"中"</formula>
    </cfRule>
    <cfRule type="cellIs" dxfId="11010" priority="10839" operator="equal">
      <formula>"日"</formula>
    </cfRule>
    <cfRule type="cellIs" dxfId="11009" priority="10840" operator="equal">
      <formula>"M1"</formula>
    </cfRule>
    <cfRule type="cellIs" dxfId="11008" priority="10841" operator="equal">
      <formula>"早"</formula>
    </cfRule>
    <cfRule type="cellIs" dxfId="11007" priority="10842" operator="equal">
      <formula>"T早"</formula>
    </cfRule>
    <cfRule type="cellIs" dxfId="11006" priority="10834" operator="equal">
      <formula>3</formula>
    </cfRule>
    <cfRule type="cellIs" dxfId="11005" priority="10843" operator="equal">
      <formula>1</formula>
    </cfRule>
  </conditionalFormatting>
  <conditionalFormatting sqref="K40:M40">
    <cfRule type="expression" dxfId="11004" priority="800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8009" operator="equal">
      <formula>"T中"</formula>
    </cfRule>
    <cfRule type="cellIs" dxfId="11002" priority="8008" operator="equal">
      <formula>"小夜"</formula>
    </cfRule>
    <cfRule type="expression" dxfId="11001" priority="801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8011" operator="equal">
      <formula>2</formula>
    </cfRule>
    <cfRule type="cellIs" dxfId="10999" priority="8012" operator="equal">
      <formula>"日"</formula>
    </cfRule>
    <cfRule type="cellIs" dxfId="10998" priority="8013" operator="equal">
      <formula>"M1"</formula>
    </cfRule>
    <cfRule type="cellIs" dxfId="10997" priority="8014" operator="equal">
      <formula>"早"</formula>
    </cfRule>
    <cfRule type="cellIs" dxfId="10996" priority="8015" operator="equal">
      <formula>"T早"</formula>
    </cfRule>
    <cfRule type="cellIs" dxfId="10995" priority="8016" operator="equal">
      <formula>1</formula>
    </cfRule>
    <cfRule type="cellIs" dxfId="10994" priority="8010" operator="equal">
      <formula>"中"</formula>
    </cfRule>
    <cfRule type="cellIs" dxfId="10993" priority="8006" operator="equal">
      <formula>"晚"</formula>
    </cfRule>
    <cfRule type="cellIs" dxfId="10992" priority="8005" operator="equal">
      <formula>"大夜"</formula>
    </cfRule>
    <cfRule type="cellIs" dxfId="10991" priority="8007" operator="equal">
      <formula>3</formula>
    </cfRule>
  </conditionalFormatting>
  <conditionalFormatting sqref="K41:M41">
    <cfRule type="cellIs" dxfId="10990" priority="11387" operator="equal">
      <formula>"小夜"</formula>
    </cfRule>
    <cfRule type="cellIs" dxfId="10989" priority="11388" operator="equal">
      <formula>"T中"</formula>
    </cfRule>
    <cfRule type="expression" dxfId="10988" priority="11391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537" operator="equal">
      <formula>"早"</formula>
    </cfRule>
    <cfRule type="cellIs" dxfId="10986" priority="8536" operator="equal">
      <formula>"M1"</formula>
    </cfRule>
    <cfRule type="cellIs" dxfId="10985" priority="8535" operator="equal">
      <formula>"日"</formula>
    </cfRule>
    <cfRule type="expression" dxfId="10984" priority="8527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528" operator="equal">
      <formula>"大夜"</formula>
    </cfRule>
    <cfRule type="cellIs" dxfId="10982" priority="8529" operator="equal">
      <formula>"晚"</formula>
    </cfRule>
    <cfRule type="cellIs" dxfId="10981" priority="8530" operator="equal">
      <formula>3</formula>
    </cfRule>
    <cfRule type="cellIs" dxfId="10980" priority="8539" operator="equal">
      <formula>1</formula>
    </cfRule>
    <cfRule type="cellIs" dxfId="10979" priority="8538" operator="equal">
      <formula>"T早"</formula>
    </cfRule>
  </conditionalFormatting>
  <conditionalFormatting sqref="K9:N9">
    <cfRule type="expression" dxfId="10978" priority="1026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10269" operator="equal">
      <formula>"日"</formula>
    </cfRule>
    <cfRule type="cellIs" dxfId="10976" priority="10270" operator="equal">
      <formula>"M1"</formula>
    </cfRule>
    <cfRule type="cellIs" dxfId="10975" priority="10271" operator="equal">
      <formula>"早"</formula>
    </cfRule>
    <cfRule type="cellIs" dxfId="10974" priority="10272" operator="equal">
      <formula>"T早"</formula>
    </cfRule>
    <cfRule type="cellIs" dxfId="10973" priority="10273" operator="equal">
      <formula>1</formula>
    </cfRule>
    <cfRule type="cellIs" dxfId="10972" priority="10266" operator="equal">
      <formula>"T中"</formula>
    </cfRule>
    <cfRule type="cellIs" dxfId="10971" priority="10268" operator="equal">
      <formula>2</formula>
    </cfRule>
    <cfRule type="cellIs" dxfId="10970" priority="10265" operator="equal">
      <formula>"小夜"</formula>
    </cfRule>
    <cfRule type="cellIs" dxfId="10969" priority="10264" operator="equal">
      <formula>3</formula>
    </cfRule>
    <cfRule type="expression" dxfId="10968" priority="1027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10263" operator="equal">
      <formula>"晚"</formula>
    </cfRule>
    <cfRule type="cellIs" dxfId="10966" priority="10262" operator="equal">
      <formula>"大夜"</formula>
    </cfRule>
    <cfRule type="cellIs" dxfId="10965" priority="10267" operator="equal">
      <formula>"中"</formula>
    </cfRule>
  </conditionalFormatting>
  <conditionalFormatting sqref="K12:N12">
    <cfRule type="cellIs" dxfId="10964" priority="10357" operator="equal">
      <formula>1</formula>
    </cfRule>
    <cfRule type="cellIs" dxfId="10963" priority="10356" operator="equal">
      <formula>"T早"</formula>
    </cfRule>
    <cfRule type="cellIs" dxfId="10962" priority="10355" operator="equal">
      <formula>"早"</formula>
    </cfRule>
    <cfRule type="cellIs" dxfId="10961" priority="10354" operator="equal">
      <formula>"M1"</formula>
    </cfRule>
    <cfRule type="cellIs" dxfId="10960" priority="10353" operator="equal">
      <formula>"日"</formula>
    </cfRule>
    <cfRule type="cellIs" dxfId="10959" priority="10352" operator="equal">
      <formula>2</formula>
    </cfRule>
    <cfRule type="cellIs" dxfId="10958" priority="10351" operator="equal">
      <formula>"中"</formula>
    </cfRule>
    <cfRule type="cellIs" dxfId="10957" priority="10349" operator="equal">
      <formula>"小夜"</formula>
    </cfRule>
    <cfRule type="cellIs" dxfId="10956" priority="10348" operator="equal">
      <formula>3</formula>
    </cfRule>
    <cfRule type="cellIs" dxfId="10955" priority="10347" operator="equal">
      <formula>"晚"</formula>
    </cfRule>
    <cfRule type="cellIs" dxfId="10954" priority="10346" operator="equal">
      <formula>"大夜"</formula>
    </cfRule>
    <cfRule type="expression" dxfId="10953" priority="10345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10350" operator="equal">
      <formula>"T中"</formula>
    </cfRule>
    <cfRule type="expression" dxfId="10951" priority="10358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624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618" operator="equal">
      <formula>2</formula>
    </cfRule>
    <cfRule type="cellIs" dxfId="10948" priority="11617" operator="equal">
      <formula>"中"</formula>
    </cfRule>
    <cfRule type="cellIs" dxfId="10947" priority="10225" operator="equal">
      <formula>"中"</formula>
    </cfRule>
    <cfRule type="cellIs" dxfId="10946" priority="10224" operator="equal">
      <formula>"T中"</formula>
    </cfRule>
    <cfRule type="cellIs" dxfId="10945" priority="10223" operator="equal">
      <formula>"小夜"</formula>
    </cfRule>
    <cfRule type="cellIs" dxfId="10944" priority="11623" operator="equal">
      <formula>1</formula>
    </cfRule>
    <cfRule type="expression" dxfId="10943" priority="1023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621" operator="equal">
      <formula>"早"</formula>
    </cfRule>
    <cfRule type="cellIs" dxfId="10941" priority="10227" operator="equal">
      <formula>"日"</formula>
    </cfRule>
    <cfRule type="cellIs" dxfId="10940" priority="10226" operator="equal">
      <formula>2</formula>
    </cfRule>
    <cfRule type="cellIs" dxfId="10939" priority="11619" operator="equal">
      <formula>"日"</formula>
    </cfRule>
    <cfRule type="cellIs" dxfId="10938" priority="11620" operator="equal">
      <formula>"M1"</formula>
    </cfRule>
    <cfRule type="cellIs" dxfId="10937" priority="11612" operator="equal">
      <formula>"大夜"</formula>
    </cfRule>
    <cfRule type="cellIs" dxfId="10936" priority="11613" operator="equal">
      <formula>"晚"</formula>
    </cfRule>
    <cfRule type="cellIs" dxfId="10935" priority="11614" operator="equal">
      <formula>3</formula>
    </cfRule>
    <cfRule type="cellIs" dxfId="10934" priority="11615" operator="equal">
      <formula>"小夜"</formula>
    </cfRule>
    <cfRule type="cellIs" dxfId="10933" priority="11616" operator="equal">
      <formula>"T中"</formula>
    </cfRule>
    <cfRule type="cellIs" dxfId="10932" priority="10220" operator="equal">
      <formula>"大夜"</formula>
    </cfRule>
    <cfRule type="cellIs" dxfId="10931" priority="10221" operator="equal">
      <formula>"晚"</formula>
    </cfRule>
    <cfRule type="cellIs" dxfId="10930" priority="10222" operator="equal">
      <formula>3</formula>
    </cfRule>
    <cfRule type="cellIs" dxfId="10929" priority="10228" operator="equal">
      <formula>"M1"</formula>
    </cfRule>
    <cfRule type="cellIs" dxfId="10928" priority="10229" operator="equal">
      <formula>"早"</formula>
    </cfRule>
    <cfRule type="cellIs" dxfId="10927" priority="10230" operator="equal">
      <formula>"T早"</formula>
    </cfRule>
    <cfRule type="cellIs" dxfId="10926" priority="11622" operator="equal">
      <formula>"T早"</formula>
    </cfRule>
    <cfRule type="cellIs" dxfId="10925" priority="10231" operator="equal">
      <formula>1</formula>
    </cfRule>
  </conditionalFormatting>
  <conditionalFormatting sqref="K21:N21">
    <cfRule type="cellIs" dxfId="10924" priority="11110" operator="equal">
      <formula>2</formula>
    </cfRule>
    <cfRule type="cellIs" dxfId="10923" priority="11109" operator="equal">
      <formula>"中"</formula>
    </cfRule>
    <cfRule type="expression" dxfId="10922" priority="11116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1114" operator="equal">
      <formula>"T早"</formula>
    </cfRule>
    <cfRule type="cellIs" dxfId="10920" priority="11104" operator="equal">
      <formula>"大夜"</formula>
    </cfRule>
    <cfRule type="cellIs" dxfId="10919" priority="11105" operator="equal">
      <formula>"晚"</formula>
    </cfRule>
    <cfRule type="cellIs" dxfId="10918" priority="11106" operator="equal">
      <formula>3</formula>
    </cfRule>
    <cfRule type="cellIs" dxfId="10917" priority="11107" operator="equal">
      <formula>"小夜"</formula>
    </cfRule>
    <cfRule type="cellIs" dxfId="10916" priority="11115" operator="equal">
      <formula>1</formula>
    </cfRule>
    <cfRule type="cellIs" dxfId="10915" priority="11108" operator="equal">
      <formula>"T中"</formula>
    </cfRule>
    <cfRule type="cellIs" dxfId="10914" priority="11113" operator="equal">
      <formula>"早"</formula>
    </cfRule>
    <cfRule type="cellIs" dxfId="10913" priority="11112" operator="equal">
      <formula>"M1"</formula>
    </cfRule>
    <cfRule type="cellIs" dxfId="10912" priority="11111" operator="equal">
      <formula>"日"</formula>
    </cfRule>
  </conditionalFormatting>
  <conditionalFormatting sqref="K25:N25">
    <cfRule type="cellIs" dxfId="10911" priority="8068" operator="equal">
      <formula>"大夜"</formula>
    </cfRule>
    <cfRule type="cellIs" dxfId="10910" priority="8074" operator="equal">
      <formula>2</formula>
    </cfRule>
    <cfRule type="cellIs" dxfId="10909" priority="8078" operator="equal">
      <formula>"T早"</formula>
    </cfRule>
    <cfRule type="cellIs" dxfId="10908" priority="8077" operator="equal">
      <formula>"早"</formula>
    </cfRule>
    <cfRule type="cellIs" dxfId="10907" priority="8076" operator="equal">
      <formula>"M1"</formula>
    </cfRule>
    <cfRule type="cellIs" dxfId="10906" priority="8075" operator="equal">
      <formula>"日"</formula>
    </cfRule>
    <cfRule type="cellIs" dxfId="10905" priority="8079" operator="equal">
      <formula>1</formula>
    </cfRule>
    <cfRule type="cellIs" dxfId="10904" priority="8073" operator="equal">
      <formula>"中"</formula>
    </cfRule>
    <cfRule type="cellIs" dxfId="10903" priority="8070" operator="equal">
      <formula>3</formula>
    </cfRule>
    <cfRule type="cellIs" dxfId="10902" priority="8069" operator="equal">
      <formula>"晚"</formula>
    </cfRule>
  </conditionalFormatting>
  <conditionalFormatting sqref="K34:N34">
    <cfRule type="expression" dxfId="10901" priority="1021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988" operator="equal">
      <formula>"T中"</formula>
    </cfRule>
    <cfRule type="expression" dxfId="10899" priority="10996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995" operator="equal">
      <formula>1</formula>
    </cfRule>
    <cfRule type="cellIs" dxfId="10897" priority="10994" operator="equal">
      <formula>"T早"</formula>
    </cfRule>
    <cfRule type="cellIs" dxfId="10896" priority="10993" operator="equal">
      <formula>"早"</formula>
    </cfRule>
    <cfRule type="cellIs" dxfId="10895" priority="10992" operator="equal">
      <formula>"M1"</formula>
    </cfRule>
    <cfRule type="cellIs" dxfId="10894" priority="10991" operator="equal">
      <formula>"日"</formula>
    </cfRule>
    <cfRule type="cellIs" dxfId="10893" priority="10990" operator="equal">
      <formula>2</formula>
    </cfRule>
    <cfRule type="cellIs" dxfId="10892" priority="10989" operator="equal">
      <formula>"中"</formula>
    </cfRule>
    <cfRule type="cellIs" dxfId="10891" priority="10987" operator="equal">
      <formula>"小夜"</formula>
    </cfRule>
    <cfRule type="cellIs" dxfId="10890" priority="10986" operator="equal">
      <formula>3</formula>
    </cfRule>
    <cfRule type="cellIs" dxfId="10889" priority="10985" operator="equal">
      <formula>"晚"</formula>
    </cfRule>
    <cfRule type="cellIs" dxfId="10888" priority="10984" operator="equal">
      <formula>"大夜"</formula>
    </cfRule>
  </conditionalFormatting>
  <conditionalFormatting sqref="K40:N40">
    <cfRule type="cellIs" dxfId="10887" priority="8479" operator="equal">
      <formula>"日"</formula>
    </cfRule>
    <cfRule type="cellIs" dxfId="10886" priority="8478" operator="equal">
      <formula>2</formula>
    </cfRule>
    <cfRule type="cellIs" dxfId="10885" priority="8477" operator="equal">
      <formula>"中"</formula>
    </cfRule>
    <cfRule type="cellIs" dxfId="10884" priority="8476" operator="equal">
      <formula>"T中"</formula>
    </cfRule>
    <cfRule type="cellIs" dxfId="10883" priority="8475" operator="equal">
      <formula>"小夜"</formula>
    </cfRule>
    <cfRule type="cellIs" dxfId="10882" priority="10896" operator="equal">
      <formula>"M1"</formula>
    </cfRule>
    <cfRule type="expression" dxfId="10881" priority="8031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472" operator="equal">
      <formula>"大夜"</formula>
    </cfRule>
    <cfRule type="cellIs" dxfId="10879" priority="8473" operator="equal">
      <formula>"晚"</formula>
    </cfRule>
    <cfRule type="cellIs" dxfId="10878" priority="8482" operator="equal">
      <formula>"T早"</formula>
    </cfRule>
    <cfRule type="cellIs" dxfId="10877" priority="10895" operator="equal">
      <formula>"日"</formula>
    </cfRule>
    <cfRule type="cellIs" dxfId="10876" priority="10894" operator="equal">
      <formula>2</formula>
    </cfRule>
    <cfRule type="cellIs" dxfId="10875" priority="10893" operator="equal">
      <formula>"中"</formula>
    </cfRule>
    <cfRule type="cellIs" dxfId="10874" priority="10892" operator="equal">
      <formula>"T中"</formula>
    </cfRule>
    <cfRule type="cellIs" dxfId="10873" priority="10891" operator="equal">
      <formula>"小夜"</formula>
    </cfRule>
    <cfRule type="cellIs" dxfId="10872" priority="10890" operator="equal">
      <formula>3</formula>
    </cfRule>
    <cfRule type="cellIs" dxfId="10871" priority="10889" operator="equal">
      <formula>"晚"</formula>
    </cfRule>
    <cfRule type="cellIs" dxfId="10870" priority="10888" operator="equal">
      <formula>"大夜"</formula>
    </cfRule>
    <cfRule type="cellIs" dxfId="10869" priority="8474" operator="equal">
      <formula>3</formula>
    </cfRule>
    <cfRule type="expression" dxfId="10868" priority="8484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483" operator="equal">
      <formula>1</formula>
    </cfRule>
    <cfRule type="cellIs" dxfId="10866" priority="8481" operator="equal">
      <formula>"早"</formula>
    </cfRule>
    <cfRule type="cellIs" dxfId="10865" priority="8480" operator="equal">
      <formula>"M1"</formula>
    </cfRule>
    <cfRule type="expression" dxfId="10864" priority="10900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899" operator="equal">
      <formula>1</formula>
    </cfRule>
    <cfRule type="cellIs" dxfId="10862" priority="10898" operator="equal">
      <formula>"T早"</formula>
    </cfRule>
    <cfRule type="cellIs" dxfId="10861" priority="10897" operator="equal">
      <formula>"早"</formula>
    </cfRule>
    <cfRule type="expression" dxfId="10860" priority="1088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1010" operator="equal">
      <formula>"大夜"</formula>
    </cfRule>
    <cfRule type="cellIs" dxfId="10858" priority="11011" operator="equal">
      <formula>"晚"</formula>
    </cfRule>
    <cfRule type="cellIs" dxfId="10857" priority="11018" operator="equal">
      <formula>"M1"</formula>
    </cfRule>
    <cfRule type="cellIs" dxfId="10856" priority="11017" operator="equal">
      <formula>"日"</formula>
    </cfRule>
    <cfRule type="cellIs" dxfId="10855" priority="11016" operator="equal">
      <formula>2</formula>
    </cfRule>
    <cfRule type="cellIs" dxfId="10854" priority="11013" operator="equal">
      <formula>"小夜"</formula>
    </cfRule>
    <cfRule type="cellIs" dxfId="10853" priority="11012" operator="equal">
      <formula>3</formula>
    </cfRule>
    <cfRule type="cellIs" dxfId="10852" priority="11015" operator="equal">
      <formula>"中"</formula>
    </cfRule>
    <cfRule type="cellIs" dxfId="10851" priority="11014" operator="equal">
      <formula>"T中"</formula>
    </cfRule>
    <cfRule type="cellIs" dxfId="10850" priority="11020" operator="equal">
      <formula>"T早"</formula>
    </cfRule>
    <cfRule type="cellIs" dxfId="10849" priority="11019" operator="equal">
      <formula>"早"</formula>
    </cfRule>
    <cfRule type="cellIs" dxfId="10848" priority="11021" operator="equal">
      <formula>1</formula>
    </cfRule>
    <cfRule type="expression" dxfId="10847" priority="11022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72" operator="equal">
      <formula>3</formula>
    </cfRule>
    <cfRule type="cellIs" dxfId="10845" priority="3379" operator="equal">
      <formula>"早"</formula>
    </cfRule>
    <cfRule type="cellIs" dxfId="10844" priority="3378" operator="equal">
      <formula>"M1"</formula>
    </cfRule>
    <cfRule type="cellIs" dxfId="10843" priority="3377" operator="equal">
      <formula>"日"</formula>
    </cfRule>
    <cfRule type="cellIs" dxfId="10842" priority="3376" operator="equal">
      <formula>2</formula>
    </cfRule>
    <cfRule type="cellIs" dxfId="10841" priority="3371" operator="equal">
      <formula>"晚"</formula>
    </cfRule>
    <cfRule type="cellIs" dxfId="10840" priority="3370" operator="equal">
      <formula>"大夜"</formula>
    </cfRule>
    <cfRule type="cellIs" dxfId="10839" priority="3381" operator="equal">
      <formula>1</formula>
    </cfRule>
    <cfRule type="cellIs" dxfId="10838" priority="3380" operator="equal">
      <formula>"T早"</formula>
    </cfRule>
  </conditionalFormatting>
  <conditionalFormatting sqref="K26:R26">
    <cfRule type="cellIs" dxfId="10837" priority="11084" operator="equal">
      <formula>"日"</formula>
    </cfRule>
    <cfRule type="cellIs" dxfId="10836" priority="11086" operator="equal">
      <formula>"早"</formula>
    </cfRule>
    <cfRule type="cellIs" dxfId="10835" priority="11085" operator="equal">
      <formula>"M1"</formula>
    </cfRule>
    <cfRule type="cellIs" dxfId="10834" priority="11088" operator="equal">
      <formula>1</formula>
    </cfRule>
    <cfRule type="cellIs" dxfId="10833" priority="11079" operator="equal">
      <formula>3</formula>
    </cfRule>
    <cfRule type="cellIs" dxfId="10832" priority="11087" operator="equal">
      <formula>"T早"</formula>
    </cfRule>
    <cfRule type="cellIs" dxfId="10831" priority="11080" operator="equal">
      <formula>"小夜"</formula>
    </cfRule>
    <cfRule type="expression" dxfId="10830" priority="11089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1078" operator="equal">
      <formula>"晚"</formula>
    </cfRule>
    <cfRule type="cellIs" dxfId="10828" priority="11081" operator="equal">
      <formula>"T中"</formula>
    </cfRule>
    <cfRule type="cellIs" dxfId="10827" priority="11082" operator="equal">
      <formula>"中"</formula>
    </cfRule>
    <cfRule type="cellIs" dxfId="10826" priority="11083" operator="equal">
      <formula>2</formula>
    </cfRule>
    <cfRule type="cellIs" dxfId="10825" priority="11077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631" operator="equal">
      <formula>4</formula>
    </cfRule>
    <cfRule type="cellIs" dxfId="10810" priority="11630" operator="equal">
      <formula>5</formula>
    </cfRule>
    <cfRule type="cellIs" dxfId="10809" priority="11632" operator="equal">
      <formula>3</formula>
    </cfRule>
    <cfRule type="cellIs" dxfId="10808" priority="11633" operator="equal">
      <formula>2</formula>
    </cfRule>
    <cfRule type="cellIs" dxfId="10807" priority="11634" operator="equal">
      <formula>1</formula>
    </cfRule>
  </conditionalFormatting>
  <conditionalFormatting sqref="L7">
    <cfRule type="cellIs" dxfId="10806" priority="5999" operator="equal">
      <formula>"M1"</formula>
    </cfRule>
    <cfRule type="cellIs" dxfId="10805" priority="6000" operator="equal">
      <formula>"早"</formula>
    </cfRule>
    <cfRule type="cellIs" dxfId="10804" priority="6001" operator="equal">
      <formula>"T早"</formula>
    </cfRule>
    <cfRule type="cellIs" dxfId="10803" priority="6002" operator="equal">
      <formula>1</formula>
    </cfRule>
    <cfRule type="expression" dxfId="10802" priority="600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608" operator="equal">
      <formula>3</formula>
    </cfRule>
    <cfRule type="cellIs" dxfId="10800" priority="4607" operator="equal">
      <formula>"晚"</formula>
    </cfRule>
    <cfRule type="cellIs" dxfId="10799" priority="4609" operator="equal">
      <formula>"小夜"</formula>
    </cfRule>
    <cfRule type="cellIs" dxfId="10798" priority="4606" operator="equal">
      <formula>"大夜"</formula>
    </cfRule>
    <cfRule type="expression" dxfId="10797" priority="460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98" operator="equal">
      <formula>2</formula>
    </cfRule>
    <cfRule type="cellIs" dxfId="10795" priority="4597" operator="equal">
      <formula>"中"</formula>
    </cfRule>
    <cfRule type="cellIs" dxfId="10794" priority="4596" operator="equal">
      <formula>"T中"</formula>
    </cfRule>
    <cfRule type="cellIs" dxfId="10793" priority="4595" operator="equal">
      <formula>"小夜"</formula>
    </cfRule>
    <cfRule type="cellIs" dxfId="10792" priority="4610" operator="equal">
      <formula>"T中"</formula>
    </cfRule>
    <cfRule type="cellIs" dxfId="10791" priority="4611" operator="equal">
      <formula>"中"</formula>
    </cfRule>
    <cfRule type="cellIs" dxfId="10790" priority="4612" operator="equal">
      <formula>2</formula>
    </cfRule>
    <cfRule type="cellIs" dxfId="10789" priority="4613" operator="equal">
      <formula>"日"</formula>
    </cfRule>
    <cfRule type="cellIs" dxfId="10788" priority="4614" operator="equal">
      <formula>"M1"</formula>
    </cfRule>
    <cfRule type="cellIs" dxfId="10787" priority="4615" operator="equal">
      <formula>"早"</formula>
    </cfRule>
    <cfRule type="cellIs" dxfId="10786" priority="4616" operator="equal">
      <formula>"T早"</formula>
    </cfRule>
    <cfRule type="cellIs" dxfId="10785" priority="4617" operator="equal">
      <formula>1</formula>
    </cfRule>
    <cfRule type="expression" dxfId="10784" priority="461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61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620" operator="equal">
      <formula>"大夜"</formula>
    </cfRule>
    <cfRule type="cellIs" dxfId="10781" priority="4621" operator="equal">
      <formula>"晚"</formula>
    </cfRule>
    <cfRule type="cellIs" dxfId="10780" priority="4622" operator="equal">
      <formula>3</formula>
    </cfRule>
    <cfRule type="cellIs" dxfId="10779" priority="4623" operator="equal">
      <formula>"小夜"</formula>
    </cfRule>
    <cfRule type="cellIs" dxfId="10778" priority="4624" operator="equal">
      <formula>"T中"</formula>
    </cfRule>
    <cfRule type="cellIs" dxfId="10777" priority="4625" operator="equal">
      <formula>"中"</formula>
    </cfRule>
    <cfRule type="cellIs" dxfId="10776" priority="4626" operator="equal">
      <formula>2</formula>
    </cfRule>
    <cfRule type="cellIs" dxfId="10775" priority="4627" operator="equal">
      <formula>"日"</formula>
    </cfRule>
    <cfRule type="cellIs" dxfId="10774" priority="4628" operator="equal">
      <formula>"M1"</formula>
    </cfRule>
    <cfRule type="cellIs" dxfId="10773" priority="4629" operator="equal">
      <formula>"早"</formula>
    </cfRule>
    <cfRule type="cellIs" dxfId="10772" priority="4630" operator="equal">
      <formula>"T早"</formula>
    </cfRule>
    <cfRule type="cellIs" dxfId="10771" priority="4631" operator="equal">
      <formula>1</formula>
    </cfRule>
    <cfRule type="expression" dxfId="10770" priority="463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63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634" operator="equal">
      <formula>"大夜"</formula>
    </cfRule>
    <cfRule type="cellIs" dxfId="10767" priority="4635" operator="equal">
      <formula>"晚"</formula>
    </cfRule>
    <cfRule type="cellIs" dxfId="10766" priority="4636" operator="equal">
      <formula>3</formula>
    </cfRule>
    <cfRule type="cellIs" dxfId="10765" priority="4637" operator="equal">
      <formula>"小夜"</formula>
    </cfRule>
    <cfRule type="cellIs" dxfId="10764" priority="4638" operator="equal">
      <formula>"T中"</formula>
    </cfRule>
    <cfRule type="cellIs" dxfId="10763" priority="4639" operator="equal">
      <formula>"中"</formula>
    </cfRule>
    <cfRule type="cellIs" dxfId="10762" priority="4640" operator="equal">
      <formula>2</formula>
    </cfRule>
    <cfRule type="cellIs" dxfId="10761" priority="4641" operator="equal">
      <formula>"日"</formula>
    </cfRule>
    <cfRule type="cellIs" dxfId="10760" priority="4642" operator="equal">
      <formula>"M1"</formula>
    </cfRule>
    <cfRule type="cellIs" dxfId="10759" priority="4643" operator="equal">
      <formula>"早"</formula>
    </cfRule>
    <cfRule type="cellIs" dxfId="10758" priority="4644" operator="equal">
      <formula>"T早"</formula>
    </cfRule>
    <cfRule type="cellIs" dxfId="10757" priority="4645" operator="equal">
      <formula>1</formula>
    </cfRule>
    <cfRule type="expression" dxfId="10756" priority="464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64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648" operator="equal">
      <formula>"大夜"</formula>
    </cfRule>
    <cfRule type="cellIs" dxfId="10753" priority="8518" operator="equal">
      <formula>"T中"</formula>
    </cfRule>
    <cfRule type="cellIs" dxfId="10752" priority="4649" operator="equal">
      <formula>"晚"</formula>
    </cfRule>
    <cfRule type="cellIs" dxfId="10751" priority="4650" operator="equal">
      <formula>3</formula>
    </cfRule>
    <cfRule type="cellIs" dxfId="10750" priority="4651" operator="equal">
      <formula>"小夜"</formula>
    </cfRule>
    <cfRule type="cellIs" dxfId="10749" priority="4652" operator="equal">
      <formula>"T中"</formula>
    </cfRule>
    <cfRule type="cellIs" dxfId="10748" priority="7194" operator="equal">
      <formula>"日"</formula>
    </cfRule>
    <cfRule type="cellIs" dxfId="10747" priority="7193" operator="equal">
      <formula>2</formula>
    </cfRule>
    <cfRule type="cellIs" dxfId="10746" priority="7192" operator="equal">
      <formula>"中"</formula>
    </cfRule>
    <cfRule type="cellIs" dxfId="10745" priority="7191" operator="equal">
      <formula>"T中"</formula>
    </cfRule>
    <cfRule type="cellIs" dxfId="10744" priority="7190" operator="equal">
      <formula>"小夜"</formula>
    </cfRule>
    <cfRule type="expression" dxfId="10743" priority="717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7173" operator="equal">
      <formula>"大夜"</formula>
    </cfRule>
    <cfRule type="cellIs" dxfId="10741" priority="7174" operator="equal">
      <formula>"晚"</formula>
    </cfRule>
    <cfRule type="cellIs" dxfId="10740" priority="7175" operator="equal">
      <formula>3</formula>
    </cfRule>
    <cfRule type="cellIs" dxfId="10739" priority="7176" operator="equal">
      <formula>"小夜"</formula>
    </cfRule>
    <cfRule type="cellIs" dxfId="10738" priority="7189" operator="equal">
      <formula>3</formula>
    </cfRule>
    <cfRule type="cellIs" dxfId="10737" priority="7177" operator="equal">
      <formula>"T中"</formula>
    </cfRule>
    <cfRule type="cellIs" dxfId="10736" priority="7178" operator="equal">
      <formula>"中"</formula>
    </cfRule>
    <cfRule type="cellIs" dxfId="10735" priority="7179" operator="equal">
      <formula>2</formula>
    </cfRule>
    <cfRule type="cellIs" dxfId="10734" priority="7180" operator="equal">
      <formula>"日"</formula>
    </cfRule>
    <cfRule type="cellIs" dxfId="10733" priority="7181" operator="equal">
      <formula>"M1"</formula>
    </cfRule>
    <cfRule type="cellIs" dxfId="10732" priority="7182" operator="equal">
      <formula>"早"</formula>
    </cfRule>
    <cfRule type="cellIs" dxfId="10731" priority="8517" operator="equal">
      <formula>"小夜"</formula>
    </cfRule>
    <cfRule type="cellIs" dxfId="10730" priority="8519" operator="equal">
      <formula>"中"</formula>
    </cfRule>
    <cfRule type="expression" dxfId="10729" priority="460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520" operator="equal">
      <formula>2</formula>
    </cfRule>
    <cfRule type="expression" dxfId="10727" priority="852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211" operator="equal">
      <formula>"T早"</formula>
    </cfRule>
    <cfRule type="cellIs" dxfId="10725" priority="4653" operator="equal">
      <formula>"中"</formula>
    </cfRule>
    <cfRule type="cellIs" dxfId="10724" priority="4654" operator="equal">
      <formula>2</formula>
    </cfRule>
    <cfRule type="cellIs" dxfId="10723" priority="4655" operator="equal">
      <formula>"日"</formula>
    </cfRule>
    <cfRule type="cellIs" dxfId="10722" priority="4656" operator="equal">
      <formula>"M1"</formula>
    </cfRule>
    <cfRule type="cellIs" dxfId="10721" priority="4657" operator="equal">
      <formula>"早"</formula>
    </cfRule>
    <cfRule type="cellIs" dxfId="10720" priority="4658" operator="equal">
      <formula>"T早"</formula>
    </cfRule>
    <cfRule type="cellIs" dxfId="10719" priority="4659" operator="equal">
      <formula>1</formula>
    </cfRule>
    <cfRule type="expression" dxfId="10718" priority="466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66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662" operator="equal">
      <formula>"大夜"</formula>
    </cfRule>
    <cfRule type="cellIs" dxfId="10715" priority="4663" operator="equal">
      <formula>"晚"</formula>
    </cfRule>
    <cfRule type="cellIs" dxfId="10714" priority="4664" operator="equal">
      <formula>3</formula>
    </cfRule>
    <cfRule type="cellIs" dxfId="10713" priority="4665" operator="equal">
      <formula>"小夜"</formula>
    </cfRule>
    <cfRule type="expression" dxfId="10712" priority="597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977" operator="equal">
      <formula>"大夜"</formula>
    </cfRule>
    <cfRule type="cellIs" dxfId="10710" priority="5978" operator="equal">
      <formula>"晚"</formula>
    </cfRule>
    <cfRule type="cellIs" dxfId="10709" priority="5979" operator="equal">
      <formula>3</formula>
    </cfRule>
    <cfRule type="cellIs" dxfId="10708" priority="5980" operator="equal">
      <formula>"小夜"</formula>
    </cfRule>
    <cfRule type="cellIs" dxfId="10707" priority="5981" operator="equal">
      <formula>"T中"</formula>
    </cfRule>
    <cfRule type="cellIs" dxfId="10706" priority="5982" operator="equal">
      <formula>"中"</formula>
    </cfRule>
    <cfRule type="cellIs" dxfId="10705" priority="5983" operator="equal">
      <formula>2</formula>
    </cfRule>
    <cfRule type="cellIs" dxfId="10704" priority="5984" operator="equal">
      <formula>"日"</formula>
    </cfRule>
    <cfRule type="cellIs" dxfId="10703" priority="5985" operator="equal">
      <formula>"M1"</formula>
    </cfRule>
    <cfRule type="cellIs" dxfId="10702" priority="5986" operator="equal">
      <formula>"早"</formula>
    </cfRule>
    <cfRule type="cellIs" dxfId="10701" priority="5987" operator="equal">
      <formula>"T早"</formula>
    </cfRule>
    <cfRule type="cellIs" dxfId="10700" priority="5988" operator="equal">
      <formula>1</formula>
    </cfRule>
    <cfRule type="cellIs" dxfId="10699" priority="4666" operator="equal">
      <formula>"T中"</formula>
    </cfRule>
    <cfRule type="cellIs" dxfId="10698" priority="4667" operator="equal">
      <formula>"中"</formula>
    </cfRule>
    <cfRule type="cellIs" dxfId="10697" priority="4668" operator="equal">
      <formula>2</formula>
    </cfRule>
    <cfRule type="cellIs" dxfId="10696" priority="4669" operator="equal">
      <formula>"日"</formula>
    </cfRule>
    <cfRule type="cellIs" dxfId="10695" priority="4670" operator="equal">
      <formula>"M1"</formula>
    </cfRule>
    <cfRule type="cellIs" dxfId="10694" priority="4671" operator="equal">
      <formula>"早"</formula>
    </cfRule>
    <cfRule type="cellIs" dxfId="10693" priority="4672" operator="equal">
      <formula>"T早"</formula>
    </cfRule>
    <cfRule type="cellIs" dxfId="10692" priority="4673" operator="equal">
      <formula>1</formula>
    </cfRule>
    <cfRule type="expression" dxfId="10691" priority="467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7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76" operator="equal">
      <formula>"大夜"</formula>
    </cfRule>
    <cfRule type="cellIs" dxfId="10688" priority="4677" operator="equal">
      <formula>"晚"</formula>
    </cfRule>
    <cfRule type="cellIs" dxfId="10687" priority="4678" operator="equal">
      <formula>3</formula>
    </cfRule>
    <cfRule type="cellIs" dxfId="10686" priority="4679" operator="equal">
      <formula>"小夜"</formula>
    </cfRule>
    <cfRule type="cellIs" dxfId="10685" priority="4680" operator="equal">
      <formula>"T中"</formula>
    </cfRule>
    <cfRule type="cellIs" dxfId="10684" priority="4681" operator="equal">
      <formula>"中"</formula>
    </cfRule>
    <cfRule type="cellIs" dxfId="10683" priority="4682" operator="equal">
      <formula>2</formula>
    </cfRule>
    <cfRule type="cellIs" dxfId="10682" priority="4683" operator="equal">
      <formula>"日"</formula>
    </cfRule>
    <cfRule type="cellIs" dxfId="10681" priority="4684" operator="equal">
      <formula>"M1"</formula>
    </cfRule>
    <cfRule type="cellIs" dxfId="10680" priority="7188" operator="equal">
      <formula>"晚"</formula>
    </cfRule>
    <cfRule type="cellIs" dxfId="10679" priority="4685" operator="equal">
      <formula>"早"</formula>
    </cfRule>
    <cfRule type="cellIs" dxfId="10678" priority="4686" operator="equal">
      <formula>"T早"</formula>
    </cfRule>
    <cfRule type="cellIs" dxfId="10677" priority="4687" operator="equal">
      <formula>1</formula>
    </cfRule>
    <cfRule type="expression" dxfId="10676" priority="46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8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90" operator="equal">
      <formula>"大夜"</formula>
    </cfRule>
    <cfRule type="cellIs" dxfId="10673" priority="4691" operator="equal">
      <formula>"晚"</formula>
    </cfRule>
    <cfRule type="cellIs" dxfId="10672" priority="4692" operator="equal">
      <formula>3</formula>
    </cfRule>
    <cfRule type="cellIs" dxfId="10671" priority="4693" operator="equal">
      <formula>"小夜"</formula>
    </cfRule>
    <cfRule type="cellIs" dxfId="10670" priority="4694" operator="equal">
      <formula>"T中"</formula>
    </cfRule>
    <cfRule type="cellIs" dxfId="10669" priority="4695" operator="equal">
      <formula>"中"</formula>
    </cfRule>
    <cfRule type="cellIs" dxfId="10668" priority="4696" operator="equal">
      <formula>2</formula>
    </cfRule>
    <cfRule type="cellIs" dxfId="10667" priority="4697" operator="equal">
      <formula>"日"</formula>
    </cfRule>
    <cfRule type="cellIs" dxfId="10666" priority="4698" operator="equal">
      <formula>"M1"</formula>
    </cfRule>
    <cfRule type="cellIs" dxfId="10665" priority="4699" operator="equal">
      <formula>"早"</formula>
    </cfRule>
    <cfRule type="cellIs" dxfId="10664" priority="4700" operator="equal">
      <formula>"T早"</formula>
    </cfRule>
    <cfRule type="cellIs" dxfId="10663" priority="4701" operator="equal">
      <formula>1</formula>
    </cfRule>
    <cfRule type="expression" dxfId="10662" priority="470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98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99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991" operator="equal">
      <formula>"大夜"</formula>
    </cfRule>
    <cfRule type="cellIs" dxfId="10658" priority="5992" operator="equal">
      <formula>"晚"</formula>
    </cfRule>
    <cfRule type="cellIs" dxfId="10657" priority="5993" operator="equal">
      <formula>3</formula>
    </cfRule>
    <cfRule type="expression" dxfId="10656" priority="722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226" operator="equal">
      <formula>1</formula>
    </cfRule>
    <cfRule type="cellIs" dxfId="10654" priority="7225" operator="equal">
      <formula>"T早"</formula>
    </cfRule>
    <cfRule type="cellIs" dxfId="10653" priority="5994" operator="equal">
      <formula>"小夜"</formula>
    </cfRule>
    <cfRule type="cellIs" dxfId="10652" priority="5995" operator="equal">
      <formula>"T中"</formula>
    </cfRule>
    <cfRule type="cellIs" dxfId="10651" priority="5996" operator="equal">
      <formula>"中"</formula>
    </cfRule>
    <cfRule type="cellIs" dxfId="10650" priority="5997" operator="equal">
      <formula>2</formula>
    </cfRule>
    <cfRule type="cellIs" dxfId="10649" priority="5998" operator="equal">
      <formula>"日"</formula>
    </cfRule>
    <cfRule type="cellIs" dxfId="10648" priority="7224" operator="equal">
      <formula>"早"</formula>
    </cfRule>
    <cfRule type="cellIs" dxfId="10647" priority="7183" operator="equal">
      <formula>"T早"</formula>
    </cfRule>
    <cfRule type="cellIs" dxfId="10646" priority="7184" operator="equal">
      <formula>1</formula>
    </cfRule>
    <cfRule type="expression" dxfId="10645" priority="718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718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7187" operator="equal">
      <formula>"大夜"</formula>
    </cfRule>
    <cfRule type="cellIs" dxfId="10642" priority="7223" operator="equal">
      <formula>"M1"</formula>
    </cfRule>
    <cfRule type="cellIs" dxfId="10641" priority="7222" operator="equal">
      <formula>"日"</formula>
    </cfRule>
    <cfRule type="cellIs" dxfId="10640" priority="7221" operator="equal">
      <formula>2</formula>
    </cfRule>
    <cfRule type="cellIs" dxfId="10639" priority="7220" operator="equal">
      <formula>"中"</formula>
    </cfRule>
    <cfRule type="cellIs" dxfId="10638" priority="7219" operator="equal">
      <formula>"T中"</formula>
    </cfRule>
    <cfRule type="cellIs" dxfId="10637" priority="7218" operator="equal">
      <formula>"小夜"</formula>
    </cfRule>
    <cfRule type="cellIs" dxfId="10636" priority="7217" operator="equal">
      <formula>3</formula>
    </cfRule>
    <cfRule type="cellIs" dxfId="10635" priority="7216" operator="equal">
      <formula>"晚"</formula>
    </cfRule>
    <cfRule type="cellIs" dxfId="10634" priority="7215" operator="equal">
      <formula>"大夜"</formula>
    </cfRule>
    <cfRule type="expression" dxfId="10633" priority="721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21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212" operator="equal">
      <formula>1</formula>
    </cfRule>
    <cfRule type="cellIs" dxfId="10630" priority="7210" operator="equal">
      <formula>"早"</formula>
    </cfRule>
    <cfRule type="cellIs" dxfId="10629" priority="7209" operator="equal">
      <formula>"M1"</formula>
    </cfRule>
    <cfRule type="cellIs" dxfId="10628" priority="7208" operator="equal">
      <formula>"日"</formula>
    </cfRule>
    <cfRule type="cellIs" dxfId="10627" priority="7207" operator="equal">
      <formula>2</formula>
    </cfRule>
    <cfRule type="cellIs" dxfId="10626" priority="7206" operator="equal">
      <formula>"中"</formula>
    </cfRule>
    <cfRule type="cellIs" dxfId="10625" priority="7205" operator="equal">
      <formula>"T中"</formula>
    </cfRule>
    <cfRule type="cellIs" dxfId="10624" priority="7204" operator="equal">
      <formula>"小夜"</formula>
    </cfRule>
    <cfRule type="cellIs" dxfId="10623" priority="7203" operator="equal">
      <formula>3</formula>
    </cfRule>
    <cfRule type="cellIs" dxfId="10622" priority="7202" operator="equal">
      <formula>"晚"</formula>
    </cfRule>
    <cfRule type="cellIs" dxfId="10621" priority="7201" operator="equal">
      <formula>"大夜"</formula>
    </cfRule>
    <cfRule type="expression" dxfId="10620" priority="720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19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198" operator="equal">
      <formula>1</formula>
    </cfRule>
    <cfRule type="cellIs" dxfId="10617" priority="7197" operator="equal">
      <formula>"T早"</formula>
    </cfRule>
    <cfRule type="cellIs" dxfId="10616" priority="7196" operator="equal">
      <formula>"早"</formula>
    </cfRule>
    <cfRule type="cellIs" dxfId="10615" priority="7195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43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430" operator="equal">
      <formula>2</formula>
    </cfRule>
    <cfRule type="cellIs" dxfId="10610" priority="4429" operator="equal">
      <formula>"中"</formula>
    </cfRule>
    <cfRule type="cellIs" dxfId="10609" priority="4428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427" operator="equal">
      <formula>"小夜"</formula>
    </cfRule>
    <cfRule type="expression" dxfId="10602" priority="442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421" operator="equal">
      <formula>1</formula>
    </cfRule>
    <cfRule type="cellIs" dxfId="10600" priority="4420" operator="equal">
      <formula>"T早"</formula>
    </cfRule>
    <cfRule type="cellIs" dxfId="10599" priority="4419" operator="equal">
      <formula>"早"</formula>
    </cfRule>
    <cfRule type="cellIs" dxfId="10598" priority="4418" operator="equal">
      <formula>"M1"</formula>
    </cfRule>
    <cfRule type="cellIs" dxfId="10597" priority="4417" operator="equal">
      <formula>"日"</formula>
    </cfRule>
    <cfRule type="cellIs" dxfId="10596" priority="4416" operator="equal">
      <formula>2</formula>
    </cfRule>
    <cfRule type="cellIs" dxfId="10595" priority="4415" operator="equal">
      <formula>"中"</formula>
    </cfRule>
    <cfRule type="cellIs" dxfId="10594" priority="4414" operator="equal">
      <formula>"T中"</formula>
    </cfRule>
    <cfRule type="cellIs" dxfId="10593" priority="4413" operator="equal">
      <formula>"小夜"</formula>
    </cfRule>
    <cfRule type="cellIs" dxfId="10592" priority="4412" operator="equal">
      <formula>3</formula>
    </cfRule>
    <cfRule type="cellIs" dxfId="10591" priority="4411" operator="equal">
      <formula>"晚"</formula>
    </cfRule>
    <cfRule type="cellIs" dxfId="10590" priority="4410" operator="equal">
      <formula>"大夜"</formula>
    </cfRule>
    <cfRule type="expression" dxfId="10589" priority="440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748" operator="equal">
      <formula>3</formula>
    </cfRule>
    <cfRule type="cellIs" dxfId="10566" priority="4749" operator="equal">
      <formula>"小夜"</formula>
    </cfRule>
    <cfRule type="cellIs" dxfId="10565" priority="4750" operator="equal">
      <formula>"T中"</formula>
    </cfRule>
    <cfRule type="cellIs" dxfId="10564" priority="4751" operator="equal">
      <formula>"中"</formula>
    </cfRule>
    <cfRule type="cellIs" dxfId="10563" priority="4752" operator="equal">
      <formula>2</formula>
    </cfRule>
    <cfRule type="cellIs" dxfId="10562" priority="4753" operator="equal">
      <formula>"日"</formula>
    </cfRule>
    <cfRule type="cellIs" dxfId="10561" priority="4754" operator="equal">
      <formula>"M1"</formula>
    </cfRule>
    <cfRule type="cellIs" dxfId="10560" priority="4755" operator="equal">
      <formula>"早"</formula>
    </cfRule>
    <cfRule type="cellIs" dxfId="10559" priority="4757" operator="equal">
      <formula>1</formula>
    </cfRule>
    <cfRule type="expression" dxfId="10558" priority="475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75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760" operator="equal">
      <formula>"大夜"</formula>
    </cfRule>
    <cfRule type="cellIs" dxfId="10555" priority="4761" operator="equal">
      <formula>"晚"</formula>
    </cfRule>
    <cfRule type="cellIs" dxfId="10554" priority="4762" operator="equal">
      <formula>3</formula>
    </cfRule>
    <cfRule type="cellIs" dxfId="10553" priority="4764" operator="equal">
      <formula>"T中"</formula>
    </cfRule>
    <cfRule type="cellIs" dxfId="10552" priority="4765" operator="equal">
      <formula>"中"</formula>
    </cfRule>
    <cfRule type="cellIs" dxfId="10551" priority="4766" operator="equal">
      <formula>2</formula>
    </cfRule>
    <cfRule type="cellIs" dxfId="10550" priority="4767" operator="equal">
      <formula>"日"</formula>
    </cfRule>
    <cfRule type="cellIs" dxfId="10549" priority="4768" operator="equal">
      <formula>"M1"</formula>
    </cfRule>
    <cfRule type="cellIs" dxfId="10548" priority="4769" operator="equal">
      <formula>"早"</formula>
    </cfRule>
    <cfRule type="cellIs" dxfId="10547" priority="4770" operator="equal">
      <formula>"T早"</formula>
    </cfRule>
    <cfRule type="cellIs" dxfId="10546" priority="4771" operator="equal">
      <formula>1</formula>
    </cfRule>
    <cfRule type="expression" dxfId="10545" priority="477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7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74" operator="equal">
      <formula>"大夜"</formula>
    </cfRule>
    <cfRule type="cellIs" dxfId="10542" priority="4775" operator="equal">
      <formula>"晚"</formula>
    </cfRule>
    <cfRule type="cellIs" dxfId="10541" priority="4776" operator="equal">
      <formula>3</formula>
    </cfRule>
    <cfRule type="cellIs" dxfId="10540" priority="4777" operator="equal">
      <formula>"小夜"</formula>
    </cfRule>
    <cfRule type="cellIs" dxfId="10539" priority="4720" operator="equal">
      <formula>3</formula>
    </cfRule>
    <cfRule type="cellIs" dxfId="10538" priority="4779" operator="equal">
      <formula>"中"</formula>
    </cfRule>
    <cfRule type="cellIs" dxfId="10537" priority="4780" operator="equal">
      <formula>2</formula>
    </cfRule>
    <cfRule type="cellIs" dxfId="10536" priority="4781" operator="equal">
      <formula>"日"</formula>
    </cfRule>
    <cfRule type="cellIs" dxfId="10535" priority="4782" operator="equal">
      <formula>"M1"</formula>
    </cfRule>
    <cfRule type="cellIs" dxfId="10534" priority="4783" operator="equal">
      <formula>"早"</formula>
    </cfRule>
    <cfRule type="cellIs" dxfId="10533" priority="4784" operator="equal">
      <formula>"T早"</formula>
    </cfRule>
    <cfRule type="cellIs" dxfId="10532" priority="4785" operator="equal">
      <formula>1</formula>
    </cfRule>
    <cfRule type="expression" dxfId="10531" priority="478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8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88" operator="equal">
      <formula>"大夜"</formula>
    </cfRule>
    <cfRule type="cellIs" dxfId="10528" priority="4789" operator="equal">
      <formula>"晚"</formula>
    </cfRule>
    <cfRule type="cellIs" dxfId="10527" priority="4790" operator="equal">
      <formula>3</formula>
    </cfRule>
    <cfRule type="cellIs" dxfId="10526" priority="4791" operator="equal">
      <formula>"小夜"</formula>
    </cfRule>
    <cfRule type="cellIs" dxfId="10525" priority="4792" operator="equal">
      <formula>"T中"</formula>
    </cfRule>
    <cfRule type="cellIs" dxfId="10524" priority="4793" operator="equal">
      <formula>"中"</formula>
    </cfRule>
    <cfRule type="cellIs" dxfId="10523" priority="4794" operator="equal">
      <formula>2</formula>
    </cfRule>
    <cfRule type="cellIs" dxfId="10522" priority="4795" operator="equal">
      <formula>"日"</formula>
    </cfRule>
    <cfRule type="cellIs" dxfId="10521" priority="4796" operator="equal">
      <formula>"M1"</formula>
    </cfRule>
    <cfRule type="cellIs" dxfId="10520" priority="4797" operator="equal">
      <formula>"早"</formula>
    </cfRule>
    <cfRule type="cellIs" dxfId="10519" priority="4798" operator="equal">
      <formula>"T早"</formula>
    </cfRule>
    <cfRule type="cellIs" dxfId="10518" priority="4799" operator="equal">
      <formula>1</formula>
    </cfRule>
    <cfRule type="expression" dxfId="10517" priority="480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805" operator="equal">
      <formula>"小夜"</formula>
    </cfRule>
    <cfRule type="cellIs" dxfId="10515" priority="4806" operator="equal">
      <formula>"T中"</formula>
    </cfRule>
    <cfRule type="cellIs" dxfId="10514" priority="4807" operator="equal">
      <formula>"中"</formula>
    </cfRule>
    <cfRule type="cellIs" dxfId="10513" priority="4808" operator="equal">
      <formula>2</formula>
    </cfRule>
    <cfRule type="expression" dxfId="10512" priority="470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704" operator="equal">
      <formula>"大夜"</formula>
    </cfRule>
    <cfRule type="cellIs" dxfId="10510" priority="4705" operator="equal">
      <formula>"晚"</formula>
    </cfRule>
    <cfRule type="cellIs" dxfId="10509" priority="4706" operator="equal">
      <formula>3</formula>
    </cfRule>
    <cfRule type="expression" dxfId="10508" priority="481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707" operator="equal">
      <formula>"小夜"</formula>
    </cfRule>
    <cfRule type="cellIs" dxfId="10506" priority="4708" operator="equal">
      <formula>"T中"</formula>
    </cfRule>
    <cfRule type="cellIs" dxfId="10505" priority="4709" operator="equal">
      <formula>"中"</formula>
    </cfRule>
    <cfRule type="cellIs" dxfId="10504" priority="4710" operator="equal">
      <formula>2</formula>
    </cfRule>
    <cfRule type="cellIs" dxfId="10503" priority="4711" operator="equal">
      <formula>"日"</formula>
    </cfRule>
    <cfRule type="cellIs" dxfId="10502" priority="4712" operator="equal">
      <formula>"M1"</formula>
    </cfRule>
    <cfRule type="cellIs" dxfId="10501" priority="4713" operator="equal">
      <formula>"早"</formula>
    </cfRule>
    <cfRule type="cellIs" dxfId="10500" priority="4714" operator="equal">
      <formula>"T早"</formula>
    </cfRule>
    <cfRule type="cellIs" dxfId="10499" priority="4715" operator="equal">
      <formula>1</formula>
    </cfRule>
    <cfRule type="expression" dxfId="10498" priority="471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71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718" operator="equal">
      <formula>"大夜"</formula>
    </cfRule>
    <cfRule type="cellIs" dxfId="10495" priority="4719" operator="equal">
      <formula>"晚"</formula>
    </cfRule>
    <cfRule type="cellIs" dxfId="10494" priority="4721" operator="equal">
      <formula>"小夜"</formula>
    </cfRule>
    <cfRule type="cellIs" dxfId="10493" priority="4722" operator="equal">
      <formula>"T中"</formula>
    </cfRule>
    <cfRule type="cellIs" dxfId="10492" priority="4723" operator="equal">
      <formula>"中"</formula>
    </cfRule>
    <cfRule type="cellIs" dxfId="10491" priority="4724" operator="equal">
      <formula>2</formula>
    </cfRule>
    <cfRule type="cellIs" dxfId="10490" priority="4725" operator="equal">
      <formula>"日"</formula>
    </cfRule>
    <cfRule type="cellIs" dxfId="10489" priority="4726" operator="equal">
      <formula>"M1"</formula>
    </cfRule>
    <cfRule type="cellIs" dxfId="10488" priority="4763" operator="equal">
      <formula>"小夜"</formula>
    </cfRule>
    <cfRule type="cellIs" dxfId="10487" priority="4727" operator="equal">
      <formula>"早"</formula>
    </cfRule>
    <cfRule type="cellIs" dxfId="10486" priority="4728" operator="equal">
      <formula>"T早"</formula>
    </cfRule>
    <cfRule type="cellIs" dxfId="10485" priority="4729" operator="equal">
      <formula>1</formula>
    </cfRule>
    <cfRule type="expression" dxfId="10484" priority="473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78" operator="equal">
      <formula>"T中"</formula>
    </cfRule>
    <cfRule type="expression" dxfId="10482" priority="47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732" operator="equal">
      <formula>"大夜"</formula>
    </cfRule>
    <cfRule type="cellIs" dxfId="10480" priority="4733" operator="equal">
      <formula>"晚"</formula>
    </cfRule>
    <cfRule type="cellIs" dxfId="10479" priority="4734" operator="equal">
      <formula>3</formula>
    </cfRule>
    <cfRule type="cellIs" dxfId="10478" priority="4735" operator="equal">
      <formula>"小夜"</formula>
    </cfRule>
    <cfRule type="cellIs" dxfId="10477" priority="4736" operator="equal">
      <formula>"T中"</formula>
    </cfRule>
    <cfRule type="cellIs" dxfId="10476" priority="4737" operator="equal">
      <formula>"中"</formula>
    </cfRule>
    <cfRule type="cellIs" dxfId="10475" priority="4738" operator="equal">
      <formula>2</formula>
    </cfRule>
    <cfRule type="cellIs" dxfId="10474" priority="4739" operator="equal">
      <formula>"日"</formula>
    </cfRule>
    <cfRule type="cellIs" dxfId="10473" priority="4740" operator="equal">
      <formula>"M1"</formula>
    </cfRule>
    <cfRule type="cellIs" dxfId="10472" priority="4741" operator="equal">
      <formula>"早"</formula>
    </cfRule>
    <cfRule type="cellIs" dxfId="10471" priority="4742" operator="equal">
      <formula>"T早"</formula>
    </cfRule>
    <cfRule type="cellIs" dxfId="10470" priority="4743" operator="equal">
      <formula>1</formula>
    </cfRule>
    <cfRule type="expression" dxfId="10469" priority="47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74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746" operator="equal">
      <formula>"大夜"</formula>
    </cfRule>
    <cfRule type="cellIs" dxfId="10466" priority="4747" operator="equal">
      <formula>"晚"</formula>
    </cfRule>
    <cfRule type="cellIs" dxfId="10465" priority="4756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714" operator="equal">
      <formula>"小夜"</formula>
    </cfRule>
    <cfRule type="cellIs" dxfId="10438" priority="6715" operator="equal">
      <formula>"T中"</formula>
    </cfRule>
    <cfRule type="cellIs" dxfId="10437" priority="6716" operator="equal">
      <formula>"中"</formula>
    </cfRule>
    <cfRule type="cellIs" dxfId="10436" priority="6717" operator="equal">
      <formula>2</formula>
    </cfRule>
    <cfRule type="expression" dxfId="10435" priority="6723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6076" operator="equal">
      <formula>"晚"</formula>
    </cfRule>
    <cfRule type="cellIs" dxfId="10416" priority="6082" operator="equal">
      <formula>"日"</formula>
    </cfRule>
    <cfRule type="cellIs" dxfId="10415" priority="6077" operator="equal">
      <formula>3</formula>
    </cfRule>
    <cfRule type="cellIs" dxfId="10414" priority="6083" operator="equal">
      <formula>"M1"</formula>
    </cfRule>
    <cfRule type="cellIs" dxfId="10413" priority="6084" operator="equal">
      <formula>"早"</formula>
    </cfRule>
    <cfRule type="cellIs" dxfId="10412" priority="6085" operator="equal">
      <formula>"T早"</formula>
    </cfRule>
    <cfRule type="cellIs" dxfId="10411" priority="6086" operator="equal">
      <formula>1</formula>
    </cfRule>
    <cfRule type="expression" dxfId="10410" priority="6074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6075" operator="equal">
      <formula>"大夜"</formula>
    </cfRule>
  </conditionalFormatting>
  <conditionalFormatting sqref="L13">
    <cfRule type="cellIs" dxfId="10408" priority="6008" operator="equal">
      <formula>"小夜"</formula>
    </cfRule>
    <cfRule type="cellIs" dxfId="10407" priority="6033" operator="equal">
      <formula>"大夜"</formula>
    </cfRule>
    <cfRule type="expression" dxfId="10406" priority="603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6030" operator="equal">
      <formula>1</formula>
    </cfRule>
    <cfRule type="cellIs" dxfId="10404" priority="6029" operator="equal">
      <formula>"T早"</formula>
    </cfRule>
    <cfRule type="cellIs" dxfId="10403" priority="6040" operator="equal">
      <formula>"日"</formula>
    </cfRule>
    <cfRule type="expression" dxfId="10402" priority="608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603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6009" operator="equal">
      <formula>"T中"</formula>
    </cfRule>
    <cfRule type="cellIs" dxfId="10399" priority="6037" operator="equal">
      <formula>"T中"</formula>
    </cfRule>
    <cfRule type="cellIs" dxfId="10398" priority="6038" operator="equal">
      <formula>"中"</formula>
    </cfRule>
    <cfRule type="cellIs" dxfId="10397" priority="6039" operator="equal">
      <formula>2</formula>
    </cfRule>
    <cfRule type="cellIs" dxfId="10396" priority="6041" operator="equal">
      <formula>"M1"</formula>
    </cfRule>
    <cfRule type="cellIs" dxfId="10395" priority="6042" operator="equal">
      <formula>"早"</formula>
    </cfRule>
    <cfRule type="cellIs" dxfId="10394" priority="6043" operator="equal">
      <formula>"T早"</formula>
    </cfRule>
    <cfRule type="cellIs" dxfId="10393" priority="6044" operator="equal">
      <formula>1</formula>
    </cfRule>
    <cfRule type="expression" dxfId="10392" priority="604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604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6047" operator="equal">
      <formula>"大夜"</formula>
    </cfRule>
    <cfRule type="cellIs" dxfId="10389" priority="6048" operator="equal">
      <formula>"晚"</formula>
    </cfRule>
    <cfRule type="cellIs" dxfId="10388" priority="6049" operator="equal">
      <formula>3</formula>
    </cfRule>
    <cfRule type="cellIs" dxfId="10387" priority="6056" operator="equal">
      <formula>"早"</formula>
    </cfRule>
    <cfRule type="cellIs" dxfId="10386" priority="6050" operator="equal">
      <formula>"小夜"</formula>
    </cfRule>
    <cfRule type="cellIs" dxfId="10385" priority="6010" operator="equal">
      <formula>"中"</formula>
    </cfRule>
    <cfRule type="cellIs" dxfId="10384" priority="6011" operator="equal">
      <formula>2</formula>
    </cfRule>
    <cfRule type="cellIs" dxfId="10383" priority="6051" operator="equal">
      <formula>"T中"</formula>
    </cfRule>
    <cfRule type="cellIs" dxfId="10382" priority="6052" operator="equal">
      <formula>"中"</formula>
    </cfRule>
    <cfRule type="cellIs" dxfId="10381" priority="6053" operator="equal">
      <formula>2</formula>
    </cfRule>
    <cfRule type="expression" dxfId="10380" priority="601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601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6019" operator="equal">
      <formula>"大夜"</formula>
    </cfRule>
    <cfRule type="cellIs" dxfId="10377" priority="6020" operator="equal">
      <formula>"晚"</formula>
    </cfRule>
    <cfRule type="cellIs" dxfId="10376" priority="6054" operator="equal">
      <formula>"日"</formula>
    </cfRule>
    <cfRule type="cellIs" dxfId="10375" priority="6055" operator="equal">
      <formula>"M1"</formula>
    </cfRule>
    <cfRule type="cellIs" dxfId="10374" priority="6057" operator="equal">
      <formula>"T早"</formula>
    </cfRule>
    <cfRule type="cellIs" dxfId="10373" priority="6058" operator="equal">
      <formula>1</formula>
    </cfRule>
    <cfRule type="expression" dxfId="10372" priority="605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606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6061" operator="equal">
      <formula>"大夜"</formula>
    </cfRule>
    <cfRule type="cellIs" dxfId="10369" priority="6062" operator="equal">
      <formula>"晚"</formula>
    </cfRule>
    <cfRule type="cellIs" dxfId="10368" priority="6028" operator="equal">
      <formula>"早"</formula>
    </cfRule>
    <cfRule type="cellIs" dxfId="10367" priority="6063" operator="equal">
      <formula>3</formula>
    </cfRule>
    <cfRule type="cellIs" dxfId="10366" priority="6064" operator="equal">
      <formula>"小夜"</formula>
    </cfRule>
    <cfRule type="cellIs" dxfId="10365" priority="6065" operator="equal">
      <formula>"T中"</formula>
    </cfRule>
    <cfRule type="cellIs" dxfId="10364" priority="6066" operator="equal">
      <formula>"中"</formula>
    </cfRule>
    <cfRule type="cellIs" dxfId="10363" priority="6067" operator="equal">
      <formula>2</formula>
    </cfRule>
    <cfRule type="cellIs" dxfId="10362" priority="6068" operator="equal">
      <formula>"日"</formula>
    </cfRule>
    <cfRule type="cellIs" dxfId="10361" priority="6069" operator="equal">
      <formula>"M1"</formula>
    </cfRule>
    <cfRule type="cellIs" dxfId="10360" priority="6070" operator="equal">
      <formula>"早"</formula>
    </cfRule>
    <cfRule type="cellIs" dxfId="10359" priority="6071" operator="equal">
      <formula>"T早"</formula>
    </cfRule>
    <cfRule type="cellIs" dxfId="10358" priority="6072" operator="equal">
      <formula>1</formula>
    </cfRule>
    <cfRule type="expression" dxfId="10357" priority="607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6021" operator="equal">
      <formula>3</formula>
    </cfRule>
    <cfRule type="cellIs" dxfId="10355" priority="6078" operator="equal">
      <formula>"小夜"</formula>
    </cfRule>
    <cfRule type="cellIs" dxfId="10354" priority="6079" operator="equal">
      <formula>"T中"</formula>
    </cfRule>
    <cfRule type="cellIs" dxfId="10353" priority="6080" operator="equal">
      <formula>"中"</formula>
    </cfRule>
    <cfRule type="cellIs" dxfId="10352" priority="6081" operator="equal">
      <formula>2</formula>
    </cfRule>
    <cfRule type="cellIs" dxfId="10351" priority="6022" operator="equal">
      <formula>"小夜"</formula>
    </cfRule>
    <cfRule type="cellIs" dxfId="10350" priority="6023" operator="equal">
      <formula>"T中"</formula>
    </cfRule>
    <cfRule type="cellIs" dxfId="10349" priority="6024" operator="equal">
      <formula>"中"</formula>
    </cfRule>
    <cfRule type="cellIs" dxfId="10348" priority="6025" operator="equal">
      <formula>2</formula>
    </cfRule>
    <cfRule type="cellIs" dxfId="10347" priority="6026" operator="equal">
      <formula>"日"</formula>
    </cfRule>
    <cfRule type="cellIs" dxfId="10346" priority="6027" operator="equal">
      <formula>"M1"</formula>
    </cfRule>
    <cfRule type="cellIs" dxfId="10345" priority="6036" operator="equal">
      <formula>"小夜"</formula>
    </cfRule>
    <cfRule type="cellIs" dxfId="10344" priority="6035" operator="equal">
      <formula>3</formula>
    </cfRule>
    <cfRule type="cellIs" dxfId="10343" priority="6034" operator="equal">
      <formula>"晚"</formula>
    </cfRule>
  </conditionalFormatting>
  <conditionalFormatting sqref="L16">
    <cfRule type="cellIs" dxfId="10342" priority="6542" operator="equal">
      <formula>"中"</formula>
    </cfRule>
    <cfRule type="cellIs" dxfId="10341" priority="6541" operator="equal">
      <formula>"T中"</formula>
    </cfRule>
    <cfRule type="cellIs" dxfId="10340" priority="6540" operator="equal">
      <formula>"小夜"</formula>
    </cfRule>
    <cfRule type="cellIs" dxfId="10339" priority="6539" operator="equal">
      <formula>3</formula>
    </cfRule>
    <cfRule type="cellIs" dxfId="10338" priority="6537" operator="equal">
      <formula>"大夜"</formula>
    </cfRule>
    <cfRule type="expression" dxfId="10337" priority="6536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554" operator="equal">
      <formula>"小夜"</formula>
    </cfRule>
    <cfRule type="cellIs" dxfId="10335" priority="6552" operator="equal">
      <formula>"晚"</formula>
    </cfRule>
    <cfRule type="cellIs" dxfId="10334" priority="6551" operator="equal">
      <formula>"大夜"</formula>
    </cfRule>
    <cfRule type="cellIs" dxfId="10333" priority="6569" operator="equal">
      <formula>"T中"</formula>
    </cfRule>
    <cfRule type="cellIs" dxfId="10332" priority="6570" operator="equal">
      <formula>"中"</formula>
    </cfRule>
    <cfRule type="cellIs" dxfId="10331" priority="6571" operator="equal">
      <formula>2</formula>
    </cfRule>
    <cfRule type="expression" dxfId="10330" priority="6577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538" operator="equal">
      <formula>"晚"</formula>
    </cfRule>
    <cfRule type="expression" dxfId="10328" priority="6550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549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548" operator="equal">
      <formula>1</formula>
    </cfRule>
    <cfRule type="cellIs" dxfId="10325" priority="6547" operator="equal">
      <formula>"T早"</formula>
    </cfRule>
    <cfRule type="cellIs" dxfId="10324" priority="6546" operator="equal">
      <formula>"早"</formula>
    </cfRule>
    <cfRule type="cellIs" dxfId="10323" priority="6545" operator="equal">
      <formula>"M1"</formula>
    </cfRule>
    <cfRule type="cellIs" dxfId="10322" priority="6544" operator="equal">
      <formula>"日"</formula>
    </cfRule>
    <cfRule type="cellIs" dxfId="10321" priority="6543" operator="equal">
      <formula>2</formula>
    </cfRule>
    <cfRule type="cellIs" dxfId="10320" priority="6568" operator="equal">
      <formula>"小夜"</formula>
    </cfRule>
    <cfRule type="expression" dxfId="10319" priority="6563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562" operator="equal">
      <formula>1</formula>
    </cfRule>
    <cfRule type="cellIs" dxfId="10317" priority="6561" operator="equal">
      <formula>"T早"</formula>
    </cfRule>
    <cfRule type="cellIs" dxfId="10316" priority="6560" operator="equal">
      <formula>"早"</formula>
    </cfRule>
    <cfRule type="cellIs" dxfId="10315" priority="6553" operator="equal">
      <formula>3</formula>
    </cfRule>
    <cfRule type="cellIs" dxfId="10314" priority="6559" operator="equal">
      <formula>"M1"</formula>
    </cfRule>
    <cfRule type="cellIs" dxfId="10313" priority="6558" operator="equal">
      <formula>"日"</formula>
    </cfRule>
    <cfRule type="cellIs" dxfId="10312" priority="6557" operator="equal">
      <formula>2</formula>
    </cfRule>
    <cfRule type="cellIs" dxfId="10311" priority="6556" operator="equal">
      <formula>"中"</formula>
    </cfRule>
    <cfRule type="cellIs" dxfId="10310" priority="6555" operator="equal">
      <formula>"T中"</formula>
    </cfRule>
  </conditionalFormatting>
  <conditionalFormatting sqref="L19">
    <cfRule type="cellIs" dxfId="10309" priority="10432" operator="equal">
      <formula>2</formula>
    </cfRule>
    <cfRule type="expression" dxfId="10308" priority="10438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437" operator="equal">
      <formula>1</formula>
    </cfRule>
    <cfRule type="cellIs" dxfId="10306" priority="10430" operator="equal">
      <formula>"T中"</formula>
    </cfRule>
    <cfRule type="cellIs" dxfId="10305" priority="10428" operator="equal">
      <formula>3</formula>
    </cfRule>
    <cfRule type="cellIs" dxfId="10304" priority="10418" operator="equal">
      <formula>"中"</formula>
    </cfRule>
    <cfRule type="cellIs" dxfId="10303" priority="10435" operator="equal">
      <formula>"早"</formula>
    </cfRule>
    <cfRule type="cellIs" dxfId="10302" priority="10417" operator="equal">
      <formula>"T中"</formula>
    </cfRule>
    <cfRule type="cellIs" dxfId="10301" priority="10416" operator="equal">
      <formula>"小夜"</formula>
    </cfRule>
    <cfRule type="cellIs" dxfId="10300" priority="10414" operator="equal">
      <formula>"晚"</formula>
    </cfRule>
    <cfRule type="cellIs" dxfId="10299" priority="10415" operator="equal">
      <formula>3</formula>
    </cfRule>
    <cfRule type="cellIs" dxfId="10298" priority="10413" operator="equal">
      <formula>"大夜"</formula>
    </cfRule>
    <cfRule type="cellIs" dxfId="10297" priority="10434" operator="equal">
      <formula>"M1"</formula>
    </cfRule>
    <cfRule type="cellIs" dxfId="10296" priority="10433" operator="equal">
      <formula>"日"</formula>
    </cfRule>
    <cfRule type="cellIs" dxfId="10295" priority="10431" operator="equal">
      <formula>"中"</formula>
    </cfRule>
    <cfRule type="cellIs" dxfId="10294" priority="10436" operator="equal">
      <formula>"T早"</formula>
    </cfRule>
    <cfRule type="cellIs" dxfId="10293" priority="10427" operator="equal">
      <formula>"晚"</formula>
    </cfRule>
    <cfRule type="cellIs" dxfId="10292" priority="10426" operator="equal">
      <formula>"大夜"</formula>
    </cfRule>
    <cfRule type="expression" dxfId="10291" priority="10425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424" operator="equal">
      <formula>1</formula>
    </cfRule>
    <cfRule type="cellIs" dxfId="10289" priority="10423" operator="equal">
      <formula>"T早"</formula>
    </cfRule>
    <cfRule type="cellIs" dxfId="10288" priority="10422" operator="equal">
      <formula>"早"</formula>
    </cfRule>
    <cfRule type="cellIs" dxfId="10287" priority="10421" operator="equal">
      <formula>"M1"</formula>
    </cfRule>
    <cfRule type="cellIs" dxfId="10286" priority="10420" operator="equal">
      <formula>"日"</formula>
    </cfRule>
    <cfRule type="cellIs" dxfId="10285" priority="10419" operator="equal">
      <formula>2</formula>
    </cfRule>
    <cfRule type="cellIs" dxfId="10284" priority="10429" operator="equal">
      <formula>"小夜"</formula>
    </cfRule>
  </conditionalFormatting>
  <conditionalFormatting sqref="L23 K37 AE39:AI39 AM39:AO39">
    <cfRule type="expression" dxfId="10283" priority="11204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53" operator="equal">
      <formula>"大夜"</formula>
    </cfRule>
    <cfRule type="cellIs" dxfId="10281" priority="3654" operator="equal">
      <formula>"晚"</formula>
    </cfRule>
    <cfRule type="cellIs" dxfId="10280" priority="3655" operator="equal">
      <formula>3</formula>
    </cfRule>
    <cfRule type="cellIs" dxfId="10279" priority="3657" operator="equal">
      <formula>"T中"</formula>
    </cfRule>
    <cfRule type="cellIs" dxfId="10278" priority="3658" operator="equal">
      <formula>"中"</formula>
    </cfRule>
    <cfRule type="cellIs" dxfId="10277" priority="3659" operator="equal">
      <formula>2</formula>
    </cfRule>
    <cfRule type="cellIs" dxfId="10276" priority="3660" operator="equal">
      <formula>"日"</formula>
    </cfRule>
    <cfRule type="cellIs" dxfId="10275" priority="3661" operator="equal">
      <formula>"M1"</formula>
    </cfRule>
    <cfRule type="cellIs" dxfId="10274" priority="3662" operator="equal">
      <formula>"早"</formula>
    </cfRule>
    <cfRule type="cellIs" dxfId="10273" priority="3663" operator="equal">
      <formula>"T早"</formula>
    </cfRule>
    <cfRule type="cellIs" dxfId="10272" priority="3664" operator="equal">
      <formula>1</formula>
    </cfRule>
    <cfRule type="expression" dxfId="10271" priority="3665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56" operator="equal">
      <formula>"小夜"</formula>
    </cfRule>
  </conditionalFormatting>
  <conditionalFormatting sqref="L31">
    <cfRule type="cellIs" dxfId="10269" priority="3589" operator="equal">
      <formula>"晚"</formula>
    </cfRule>
    <cfRule type="cellIs" dxfId="10268" priority="3590" operator="equal">
      <formula>3</formula>
    </cfRule>
    <cfRule type="cellIs" dxfId="10267" priority="3597" operator="equal">
      <formula>"早"</formula>
    </cfRule>
    <cfRule type="cellIs" dxfId="10266" priority="3591" operator="equal">
      <formula>"小夜"</formula>
    </cfRule>
    <cfRule type="cellIs" dxfId="10265" priority="3588" operator="equal">
      <formula>"大夜"</formula>
    </cfRule>
    <cfRule type="cellIs" dxfId="10264" priority="3592" operator="equal">
      <formula>"T中"</formula>
    </cfRule>
    <cfRule type="cellIs" dxfId="10263" priority="3593" operator="equal">
      <formula>"中"</formula>
    </cfRule>
    <cfRule type="cellIs" dxfId="10262" priority="3594" operator="equal">
      <formula>2</formula>
    </cfRule>
    <cfRule type="cellIs" dxfId="10261" priority="3598" operator="equal">
      <formula>"T早"</formula>
    </cfRule>
    <cfRule type="cellIs" dxfId="10260" priority="3599" operator="equal">
      <formula>1</formula>
    </cfRule>
    <cfRule type="expression" dxfId="10259" priority="3600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95" operator="equal">
      <formula>"日"</formula>
    </cfRule>
    <cfRule type="cellIs" dxfId="10257" priority="3596" operator="equal">
      <formula>"M1"</formula>
    </cfRule>
  </conditionalFormatting>
  <conditionalFormatting sqref="L33">
    <cfRule type="cellIs" dxfId="10256" priority="3527" operator="equal">
      <formula>"T中"</formula>
    </cfRule>
    <cfRule type="cellIs" dxfId="10255" priority="3526" operator="equal">
      <formula>"小夜"</formula>
    </cfRule>
    <cfRule type="cellIs" dxfId="10254" priority="3525" operator="equal">
      <formula>3</formula>
    </cfRule>
    <cfRule type="cellIs" dxfId="10253" priority="3524" operator="equal">
      <formula>"晚"</formula>
    </cfRule>
    <cfRule type="cellIs" dxfId="10252" priority="3523" operator="equal">
      <formula>"大夜"</formula>
    </cfRule>
    <cfRule type="expression" dxfId="10251" priority="3535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34" operator="equal">
      <formula>1</formula>
    </cfRule>
    <cfRule type="cellIs" dxfId="10249" priority="3533" operator="equal">
      <formula>"T早"</formula>
    </cfRule>
    <cfRule type="cellIs" dxfId="10248" priority="3532" operator="equal">
      <formula>"早"</formula>
    </cfRule>
    <cfRule type="cellIs" dxfId="10247" priority="3529" operator="equal">
      <formula>2</formula>
    </cfRule>
    <cfRule type="cellIs" dxfId="10246" priority="3531" operator="equal">
      <formula>"M1"</formula>
    </cfRule>
    <cfRule type="cellIs" dxfId="10245" priority="3528" operator="equal">
      <formula>"中"</formula>
    </cfRule>
    <cfRule type="cellIs" dxfId="10244" priority="3530" operator="equal">
      <formula>"日"</formula>
    </cfRule>
  </conditionalFormatting>
  <conditionalFormatting sqref="L37">
    <cfRule type="cellIs" dxfId="10243" priority="3387" operator="equal">
      <formula>"小夜"</formula>
    </cfRule>
    <cfRule type="cellIs" dxfId="10242" priority="3388" operator="equal">
      <formula>"T中"</formula>
    </cfRule>
    <cfRule type="cellIs" dxfId="10241" priority="3389" operator="equal">
      <formula>"中"</formula>
    </cfRule>
    <cfRule type="expression" dxfId="10240" priority="3396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17" operator="equal">
      <formula>"小夜"</formula>
    </cfRule>
    <cfRule type="cellIs" dxfId="10238" priority="3314" operator="equal">
      <formula>"大夜"</formula>
    </cfRule>
    <cfRule type="cellIs" dxfId="10237" priority="3318" operator="equal">
      <formula>"T中"</formula>
    </cfRule>
    <cfRule type="cellIs" dxfId="10236" priority="3319" operator="equal">
      <formula>"中"</formula>
    </cfRule>
    <cfRule type="cellIs" dxfId="10235" priority="3316" operator="equal">
      <formula>3</formula>
    </cfRule>
    <cfRule type="cellIs" dxfId="10234" priority="3320" operator="equal">
      <formula>2</formula>
    </cfRule>
    <cfRule type="cellIs" dxfId="10233" priority="3323" operator="equal">
      <formula>"早"</formula>
    </cfRule>
    <cfRule type="cellIs" dxfId="10232" priority="3321" operator="equal">
      <formula>"日"</formula>
    </cfRule>
    <cfRule type="cellIs" dxfId="10231" priority="3322" operator="equal">
      <formula>"M1"</formula>
    </cfRule>
    <cfRule type="cellIs" dxfId="10230" priority="3324" operator="equal">
      <formula>"T早"</formula>
    </cfRule>
    <cfRule type="cellIs" dxfId="10229" priority="3325" operator="equal">
      <formula>1</formula>
    </cfRule>
    <cfRule type="expression" dxfId="10228" priority="3326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15" operator="equal">
      <formula>"晚"</formula>
    </cfRule>
  </conditionalFormatting>
  <conditionalFormatting sqref="L45">
    <cfRule type="cellIs" dxfId="10226" priority="8672" operator="equal">
      <formula>"晚"</formula>
    </cfRule>
    <cfRule type="cellIs" dxfId="10225" priority="8673" operator="equal">
      <formula>3</formula>
    </cfRule>
    <cfRule type="cellIs" dxfId="10224" priority="8674" operator="equal">
      <formula>"小夜"</formula>
    </cfRule>
    <cfRule type="cellIs" dxfId="10223" priority="8671" operator="equal">
      <formula>"大夜"</formula>
    </cfRule>
    <cfRule type="cellIs" dxfId="10222" priority="8675" operator="equal">
      <formula>"T中"</formula>
    </cfRule>
    <cfRule type="cellIs" dxfId="10221" priority="8677" operator="equal">
      <formula>2</formula>
    </cfRule>
    <cfRule type="cellIs" dxfId="10220" priority="8678" operator="equal">
      <formula>"日"</formula>
    </cfRule>
    <cfRule type="cellIs" dxfId="10219" priority="8679" operator="equal">
      <formula>"M1"</formula>
    </cfRule>
    <cfRule type="cellIs" dxfId="10218" priority="8680" operator="equal">
      <formula>"早"</formula>
    </cfRule>
    <cfRule type="cellIs" dxfId="10217" priority="8681" operator="equal">
      <formula>"T早"</formula>
    </cfRule>
    <cfRule type="cellIs" dxfId="10216" priority="8682" operator="equal">
      <formula>1</formula>
    </cfRule>
    <cfRule type="cellIs" dxfId="10215" priority="8676" operator="equal">
      <formula>"中"</formula>
    </cfRule>
    <cfRule type="expression" dxfId="10214" priority="8683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49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500" operator="equal">
      <formula>"大夜"</formula>
    </cfRule>
    <cfRule type="cellIs" dxfId="10185" priority="8501" operator="equal">
      <formula>"晚"</formula>
    </cfRule>
    <cfRule type="cellIs" dxfId="10184" priority="4379" operator="equal">
      <formula>1</formula>
    </cfRule>
    <cfRule type="cellIs" dxfId="10183" priority="4369" operator="equal">
      <formula>"晚"</formula>
    </cfRule>
    <cfRule type="cellIs" dxfId="10182" priority="8509" operator="equal">
      <formula>"早"</formula>
    </cfRule>
    <cfRule type="cellIs" dxfId="10181" priority="8511" operator="equal">
      <formula>1</formula>
    </cfRule>
    <cfRule type="cellIs" dxfId="10180" priority="4378" operator="equal">
      <formula>"T早"</formula>
    </cfRule>
    <cfRule type="cellIs" dxfId="10179" priority="4377" operator="equal">
      <formula>"早"</formula>
    </cfRule>
    <cfRule type="cellIs" dxfId="10178" priority="8510" operator="equal">
      <formula>"T早"</formula>
    </cfRule>
    <cfRule type="cellIs" dxfId="10177" priority="8508" operator="equal">
      <formula>"M1"</formula>
    </cfRule>
    <cfRule type="cellIs" dxfId="10176" priority="8507" operator="equal">
      <formula>"日"</formula>
    </cfRule>
    <cfRule type="cellIs" dxfId="10175" priority="8502" operator="equal">
      <formula>3</formula>
    </cfRule>
    <cfRule type="cellIs" dxfId="10174" priority="4368" operator="equal">
      <formula>"大夜"</formula>
    </cfRule>
    <cfRule type="cellIs" dxfId="10173" priority="4376" operator="equal">
      <formula>"M1"</formula>
    </cfRule>
    <cfRule type="cellIs" dxfId="10172" priority="4375" operator="equal">
      <formula>"日"</formula>
    </cfRule>
    <cfRule type="expression" dxfId="10171" priority="436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70" operator="equal">
      <formula>3</formula>
    </cfRule>
  </conditionalFormatting>
  <conditionalFormatting sqref="L9:M9">
    <cfRule type="cellIs" dxfId="10169" priority="4425" operator="equal">
      <formula>"晚"</formula>
    </cfRule>
    <cfRule type="expression" dxfId="10168" priority="442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424" operator="equal">
      <formula>"大夜"</formula>
    </cfRule>
    <cfRule type="cellIs" dxfId="10166" priority="4426" operator="equal">
      <formula>3</formula>
    </cfRule>
    <cfRule type="cellIs" dxfId="10165" priority="4431" operator="equal">
      <formula>"日"</formula>
    </cfRule>
    <cfRule type="cellIs" dxfId="10164" priority="4432" operator="equal">
      <formula>"M1"</formula>
    </cfRule>
    <cfRule type="cellIs" dxfId="10163" priority="4433" operator="equal">
      <formula>"早"</formula>
    </cfRule>
    <cfRule type="cellIs" dxfId="10162" priority="4434" operator="equal">
      <formula>"T早"</formula>
    </cfRule>
    <cfRule type="cellIs" dxfId="10161" priority="4435" operator="equal">
      <formula>1</formula>
    </cfRule>
  </conditionalFormatting>
  <conditionalFormatting sqref="L11:M11">
    <cfRule type="expression" dxfId="10160" priority="103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10343" operator="equal">
      <formula>1</formula>
    </cfRule>
    <cfRule type="cellIs" dxfId="10158" priority="10342" operator="equal">
      <formula>"T早"</formula>
    </cfRule>
    <cfRule type="cellIs" dxfId="10157" priority="10341" operator="equal">
      <formula>"早"</formula>
    </cfRule>
    <cfRule type="cellIs" dxfId="10156" priority="10340" operator="equal">
      <formula>"M1"</formula>
    </cfRule>
    <cfRule type="cellIs" dxfId="10155" priority="10339" operator="equal">
      <formula>"日"</formula>
    </cfRule>
    <cfRule type="cellIs" dxfId="10154" priority="10338" operator="equal">
      <formula>2</formula>
    </cfRule>
    <cfRule type="cellIs" dxfId="10153" priority="10337" operator="equal">
      <formula>"中"</formula>
    </cfRule>
    <cfRule type="cellIs" dxfId="10152" priority="10336" operator="equal">
      <formula>"T中"</formula>
    </cfRule>
    <cfRule type="cellIs" dxfId="10151" priority="10335" operator="equal">
      <formula>"小夜"</formula>
    </cfRule>
    <cfRule type="cellIs" dxfId="10150" priority="10334" operator="equal">
      <formula>3</formula>
    </cfRule>
    <cfRule type="cellIs" dxfId="10149" priority="10333" operator="equal">
      <formula>"晚"</formula>
    </cfRule>
    <cfRule type="cellIs" dxfId="10148" priority="10332" operator="equal">
      <formula>"大夜"</formula>
    </cfRule>
    <cfRule type="expression" dxfId="10147" priority="103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80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811" operator="equal">
      <formula>"早"</formula>
    </cfRule>
    <cfRule type="cellIs" dxfId="10144" priority="4812" operator="equal">
      <formula>"T早"</formula>
    </cfRule>
    <cfRule type="cellIs" dxfId="10143" priority="4802" operator="equal">
      <formula>"大夜"</formula>
    </cfRule>
    <cfRule type="cellIs" dxfId="10142" priority="4803" operator="equal">
      <formula>"晚"</formula>
    </cfRule>
    <cfRule type="cellIs" dxfId="10141" priority="4804" operator="equal">
      <formula>3</formula>
    </cfRule>
    <cfRule type="cellIs" dxfId="10140" priority="4809" operator="equal">
      <formula>"日"</formula>
    </cfRule>
    <cfRule type="cellIs" dxfId="10139" priority="4813" operator="equal">
      <formula>1</formula>
    </cfRule>
    <cfRule type="cellIs" dxfId="10138" priority="4810" operator="equal">
      <formula>"M1"</formula>
    </cfRule>
  </conditionalFormatting>
  <conditionalFormatting sqref="L13:M13">
    <cfRule type="cellIs" dxfId="10137" priority="7145" operator="equal">
      <formula>"大夜"</formula>
    </cfRule>
    <cfRule type="cellIs" dxfId="10136" priority="7146" operator="equal">
      <formula>"晚"</formula>
    </cfRule>
    <cfRule type="cellIs" dxfId="10135" priority="7147" operator="equal">
      <formula>3</formula>
    </cfRule>
    <cfRule type="cellIs" dxfId="10134" priority="7148" operator="equal">
      <formula>"小夜"</formula>
    </cfRule>
    <cfRule type="cellIs" dxfId="10133" priority="7150" operator="equal">
      <formula>"中"</formula>
    </cfRule>
    <cfRule type="cellIs" dxfId="10132" priority="7151" operator="equal">
      <formula>2</formula>
    </cfRule>
    <cfRule type="cellIs" dxfId="10131" priority="7152" operator="equal">
      <formula>"日"</formula>
    </cfRule>
    <cfRule type="cellIs" dxfId="10130" priority="7154" operator="equal">
      <formula>"早"</formula>
    </cfRule>
    <cfRule type="cellIs" dxfId="10129" priority="7155" operator="equal">
      <formula>"T早"</formula>
    </cfRule>
    <cfRule type="cellIs" dxfId="10128" priority="7156" operator="equal">
      <formula>1</formula>
    </cfRule>
    <cfRule type="expression" dxfId="10127" priority="715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7162" operator="equal">
      <formula>"小夜"</formula>
    </cfRule>
    <cfRule type="cellIs" dxfId="10125" priority="7163" operator="equal">
      <formula>"T中"</formula>
    </cfRule>
    <cfRule type="cellIs" dxfId="10124" priority="7164" operator="equal">
      <formula>"中"</formula>
    </cfRule>
    <cfRule type="cellIs" dxfId="10123" priority="7149" operator="equal">
      <formula>"T中"</formula>
    </cfRule>
    <cfRule type="expression" dxfId="10122" priority="717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406" operator="equal">
      <formula>"T早"</formula>
    </cfRule>
    <cfRule type="cellIs" dxfId="10120" priority="4404" operator="equal">
      <formula>"M1"</formula>
    </cfRule>
    <cfRule type="cellIs" dxfId="10119" priority="4403" operator="equal">
      <formula>"日"</formula>
    </cfRule>
    <cfRule type="cellIs" dxfId="10118" priority="4398" operator="equal">
      <formula>3</formula>
    </cfRule>
    <cfRule type="cellIs" dxfId="10117" priority="4397" operator="equal">
      <formula>"晚"</formula>
    </cfRule>
    <cfRule type="cellIs" dxfId="10116" priority="4396" operator="equal">
      <formula>"大夜"</formula>
    </cfRule>
    <cfRule type="expression" dxfId="10115" priority="43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713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7131" operator="equal">
      <formula>"大夜"</formula>
    </cfRule>
    <cfRule type="cellIs" dxfId="10112" priority="7165" operator="equal">
      <formula>2</formula>
    </cfRule>
    <cfRule type="cellIs" dxfId="10111" priority="7132" operator="equal">
      <formula>"晚"</formula>
    </cfRule>
    <cfRule type="cellIs" dxfId="10110" priority="4407" operator="equal">
      <formula>1</formula>
    </cfRule>
    <cfRule type="expression" dxfId="10109" priority="714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7133" operator="equal">
      <formula>3</formula>
    </cfRule>
    <cfRule type="cellIs" dxfId="10107" priority="7134" operator="equal">
      <formula>"小夜"</formula>
    </cfRule>
    <cfRule type="cellIs" dxfId="10106" priority="7135" operator="equal">
      <formula>"T中"</formula>
    </cfRule>
    <cfRule type="cellIs" dxfId="10105" priority="7136" operator="equal">
      <formula>"中"</formula>
    </cfRule>
    <cfRule type="cellIs" dxfId="10104" priority="7137" operator="equal">
      <formula>2</formula>
    </cfRule>
    <cfRule type="cellIs" dxfId="10103" priority="7138" operator="equal">
      <formula>"日"</formula>
    </cfRule>
    <cfRule type="cellIs" dxfId="10102" priority="7139" operator="equal">
      <formula>"M1"</formula>
    </cfRule>
    <cfRule type="cellIs" dxfId="10101" priority="7140" operator="equal">
      <formula>"早"</formula>
    </cfRule>
    <cfRule type="cellIs" dxfId="10100" priority="7141" operator="equal">
      <formula>"T早"</formula>
    </cfRule>
    <cfRule type="expression" dxfId="10099" priority="653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405" operator="equal">
      <formula>"早"</formula>
    </cfRule>
    <cfRule type="cellIs" dxfId="10097" priority="7142" operator="equal">
      <formula>1</formula>
    </cfRule>
    <cfRule type="cellIs" dxfId="10096" priority="7153" operator="equal">
      <formula>"M1"</formula>
    </cfRule>
    <cfRule type="cellIs" dxfId="10095" priority="6534" operator="equal">
      <formula>1</formula>
    </cfRule>
    <cfRule type="cellIs" dxfId="10094" priority="6533" operator="equal">
      <formula>"T早"</formula>
    </cfRule>
    <cfRule type="cellIs" dxfId="10093" priority="6531" operator="equal">
      <formula>"M1"</formula>
    </cfRule>
    <cfRule type="cellIs" dxfId="10092" priority="6532" operator="equal">
      <formula>"早"</formula>
    </cfRule>
    <cfRule type="expression" dxfId="10091" priority="714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530" operator="equal">
      <formula>"日"</formula>
    </cfRule>
    <cfRule type="cellIs" dxfId="10089" priority="6529" operator="equal">
      <formula>2</formula>
    </cfRule>
    <cfRule type="cellIs" dxfId="10088" priority="6528" operator="equal">
      <formula>"中"</formula>
    </cfRule>
    <cfRule type="cellIs" dxfId="10087" priority="6527" operator="equal">
      <formula>"T中"</formula>
    </cfRule>
    <cfRule type="cellIs" dxfId="10086" priority="6526" operator="equal">
      <formula>"小夜"</formula>
    </cfRule>
    <cfRule type="cellIs" dxfId="10085" priority="6525" operator="equal">
      <formula>3</formula>
    </cfRule>
    <cfRule type="cellIs" dxfId="10084" priority="6524" operator="equal">
      <formula>"晚"</formula>
    </cfRule>
    <cfRule type="cellIs" dxfId="10083" priority="6523" operator="equal">
      <formula>"大夜"</formula>
    </cfRule>
    <cfRule type="expression" dxfId="10082" priority="652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10280" operator="equal">
      <formula>"T中"</formula>
    </cfRule>
    <cfRule type="cellIs" dxfId="10080" priority="10281" operator="equal">
      <formula>"中"</formula>
    </cfRule>
    <cfRule type="cellIs" dxfId="10079" priority="10282" operator="equal">
      <formula>2</formula>
    </cfRule>
    <cfRule type="expression" dxfId="10078" priority="102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10279" operator="equal">
      <formula>"小夜"</formula>
    </cfRule>
  </conditionalFormatting>
  <conditionalFormatting sqref="L19:N19">
    <cfRule type="cellIs" dxfId="10076" priority="10730" operator="equal">
      <formula>"M1"</formula>
    </cfRule>
    <cfRule type="cellIs" dxfId="10075" priority="10722" operator="equal">
      <formula>"大夜"</formula>
    </cfRule>
    <cfRule type="cellIs" dxfId="10074" priority="10729" operator="equal">
      <formula>"日"</formula>
    </cfRule>
    <cfRule type="cellIs" dxfId="10073" priority="10727" operator="equal">
      <formula>"中"</formula>
    </cfRule>
    <cfRule type="cellIs" dxfId="10072" priority="10726" operator="equal">
      <formula>"T中"</formula>
    </cfRule>
    <cfRule type="cellIs" dxfId="10071" priority="10725" operator="equal">
      <formula>"小夜"</formula>
    </cfRule>
    <cfRule type="expression" dxfId="10070" priority="10734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724" operator="equal">
      <formula>3</formula>
    </cfRule>
    <cfRule type="cellIs" dxfId="10068" priority="10728" operator="equal">
      <formula>2</formula>
    </cfRule>
    <cfRule type="cellIs" dxfId="10067" priority="10733" operator="equal">
      <formula>1</formula>
    </cfRule>
    <cfRule type="cellIs" dxfId="10066" priority="10732" operator="equal">
      <formula>"T早"</formula>
    </cfRule>
    <cfRule type="cellIs" dxfId="10065" priority="10731" operator="equal">
      <formula>"早"</formula>
    </cfRule>
    <cfRule type="cellIs" dxfId="10064" priority="10723" operator="equal">
      <formula>"晚"</formula>
    </cfRule>
  </conditionalFormatting>
  <conditionalFormatting sqref="L23:N23 AE39:AI39 K37 AM39:AO39">
    <cfRule type="cellIs" dxfId="10063" priority="11196" operator="equal">
      <formula>"T中"</formula>
    </cfRule>
    <cfRule type="cellIs" dxfId="10062" priority="11195" operator="equal">
      <formula>"小夜"</formula>
    </cfRule>
    <cfRule type="cellIs" dxfId="10061" priority="11197" operator="equal">
      <formula>"中"</formula>
    </cfRule>
  </conditionalFormatting>
  <conditionalFormatting sqref="L23:N23 AE39:AI39 AM39:AO39">
    <cfRule type="cellIs" dxfId="10060" priority="11199" operator="equal">
      <formula>"日"</formula>
    </cfRule>
    <cfRule type="cellIs" dxfId="10059" priority="11194" operator="equal">
      <formula>3</formula>
    </cfRule>
    <cfRule type="cellIs" dxfId="10058" priority="11193" operator="equal">
      <formula>"晚"</formula>
    </cfRule>
    <cfRule type="cellIs" dxfId="10057" priority="11192" operator="equal">
      <formula>"大夜"</formula>
    </cfRule>
    <cfRule type="cellIs" dxfId="10056" priority="11202" operator="equal">
      <formula>"T早"</formula>
    </cfRule>
    <cfRule type="cellIs" dxfId="10055" priority="11201" operator="equal">
      <formula>"早"</formula>
    </cfRule>
    <cfRule type="cellIs" dxfId="10054" priority="11200" operator="equal">
      <formula>"M1"</formula>
    </cfRule>
    <cfRule type="cellIs" dxfId="10053" priority="11198" operator="equal">
      <formula>2</formula>
    </cfRule>
    <cfRule type="cellIs" dxfId="10052" priority="11203" operator="equal">
      <formula>1</formula>
    </cfRule>
  </conditionalFormatting>
  <conditionalFormatting sqref="L38:Q38">
    <cfRule type="expression" dxfId="10051" priority="10957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955" operator="equal">
      <formula>"中"</formula>
    </cfRule>
    <cfRule type="cellIs" dxfId="10049" priority="10954" operator="equal">
      <formula>"T中"</formula>
    </cfRule>
    <cfRule type="cellIs" dxfId="10048" priority="10953" operator="equal">
      <formula>"小夜"</formula>
    </cfRule>
  </conditionalFormatting>
  <conditionalFormatting sqref="M7">
    <cfRule type="cellIs" dxfId="10047" priority="8504" operator="equal">
      <formula>"T中"</formula>
    </cfRule>
    <cfRule type="cellIs" dxfId="10046" priority="8503" operator="equal">
      <formula>"小夜"</formula>
    </cfRule>
    <cfRule type="expression" dxfId="10045" priority="8512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506" operator="equal">
      <formula>2</formula>
    </cfRule>
    <cfRule type="cellIs" dxfId="10043" priority="4374" operator="equal">
      <formula>2</formula>
    </cfRule>
    <cfRule type="expression" dxfId="10042" priority="4380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505" operator="equal">
      <formula>"中"</formula>
    </cfRule>
    <cfRule type="cellIs" dxfId="10040" priority="4371" operator="equal">
      <formula>"小夜"</formula>
    </cfRule>
    <cfRule type="cellIs" dxfId="10039" priority="4372" operator="equal">
      <formula>"T中"</formula>
    </cfRule>
    <cfRule type="cellIs" dxfId="10038" priority="4373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50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501" operator="equal">
      <formula>2</formula>
    </cfRule>
    <cfRule type="cellIs" dxfId="10016" priority="7500" operator="equal">
      <formula>"中"</formula>
    </cfRule>
    <cfRule type="cellIs" dxfId="10015" priority="7499" operator="equal">
      <formula>"T中"</formula>
    </cfRule>
    <cfRule type="cellIs" dxfId="10014" priority="7498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772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773" operator="equal">
      <formula>"大夜"</formula>
    </cfRule>
    <cfRule type="cellIs" dxfId="10001" priority="8774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775" operator="equal">
      <formula>3</formula>
    </cfRule>
    <cfRule type="cellIs" dxfId="9998" priority="8776" operator="equal">
      <formula>"小夜"</formula>
    </cfRule>
    <cfRule type="cellIs" dxfId="9997" priority="8777" operator="equal">
      <formula>"T中"</formula>
    </cfRule>
    <cfRule type="cellIs" dxfId="9996" priority="1470" operator="equal">
      <formula>"大夜"</formula>
    </cfRule>
    <cfRule type="cellIs" dxfId="9995" priority="8778" operator="equal">
      <formula>"中"</formula>
    </cfRule>
    <cfRule type="cellIs" dxfId="9994" priority="8779" operator="equal">
      <formula>2</formula>
    </cfRule>
    <cfRule type="cellIs" dxfId="9993" priority="8780" operator="equal">
      <formula>"日"</formula>
    </cfRule>
    <cfRule type="cellIs" dxfId="9992" priority="8781" operator="equal">
      <formula>"M1"</formula>
    </cfRule>
    <cfRule type="cellIs" dxfId="9991" priority="8782" operator="equal">
      <formula>"早"</formula>
    </cfRule>
    <cfRule type="cellIs" dxfId="9990" priority="8783" operator="equal">
      <formula>"T早"</formula>
    </cfRule>
    <cfRule type="cellIs" dxfId="9989" priority="8784" operator="equal">
      <formula>1</formula>
    </cfRule>
    <cfRule type="expression" dxfId="9988" priority="8785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6138" operator="equal">
      <formula>"日"</formula>
    </cfRule>
    <cfRule type="cellIs" dxfId="9975" priority="6137" operator="equal">
      <formula>2</formula>
    </cfRule>
    <cfRule type="cellIs" dxfId="9974" priority="6136" operator="equal">
      <formula>"中"</formula>
    </cfRule>
    <cfRule type="cellIs" dxfId="9973" priority="6135" operator="equal">
      <formula>"T中"</formula>
    </cfRule>
    <cfRule type="cellIs" dxfId="9972" priority="6134" operator="equal">
      <formula>"小夜"</formula>
    </cfRule>
    <cfRule type="cellIs" dxfId="9971" priority="6133" operator="equal">
      <formula>3</formula>
    </cfRule>
    <cfRule type="cellIs" dxfId="9970" priority="6132" operator="equal">
      <formula>"晚"</formula>
    </cfRule>
    <cfRule type="expression" dxfId="9969" priority="613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612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6128" operator="equal">
      <formula>1</formula>
    </cfRule>
    <cfRule type="cellIs" dxfId="9966" priority="6127" operator="equal">
      <formula>"T早"</formula>
    </cfRule>
    <cfRule type="cellIs" dxfId="9965" priority="6126" operator="equal">
      <formula>"早"</formula>
    </cfRule>
    <cfRule type="cellIs" dxfId="9964" priority="6125" operator="equal">
      <formula>"M1"</formula>
    </cfRule>
    <cfRule type="cellIs" dxfId="9963" priority="6124" operator="equal">
      <formula>"日"</formula>
    </cfRule>
    <cfRule type="cellIs" dxfId="9962" priority="6123" operator="equal">
      <formula>2</formula>
    </cfRule>
    <cfRule type="cellIs" dxfId="9961" priority="6122" operator="equal">
      <formula>"中"</formula>
    </cfRule>
    <cfRule type="cellIs" dxfId="9960" priority="6121" operator="equal">
      <formula>"T中"</formula>
    </cfRule>
    <cfRule type="cellIs" dxfId="9959" priority="6120" operator="equal">
      <formula>"小夜"</formula>
    </cfRule>
    <cfRule type="cellIs" dxfId="9958" priority="6119" operator="equal">
      <formula>3</formula>
    </cfRule>
    <cfRule type="cellIs" dxfId="9957" priority="6118" operator="equal">
      <formula>"晚"</formula>
    </cfRule>
    <cfRule type="cellIs" dxfId="9956" priority="6117" operator="equal">
      <formula>"大夜"</formula>
    </cfRule>
    <cfRule type="expression" dxfId="9955" priority="611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611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6114" operator="equal">
      <formula>1</formula>
    </cfRule>
    <cfRule type="cellIs" dxfId="9952" priority="6113" operator="equal">
      <formula>"T早"</formula>
    </cfRule>
    <cfRule type="cellIs" dxfId="9951" priority="6112" operator="equal">
      <formula>"早"</formula>
    </cfRule>
    <cfRule type="cellIs" dxfId="9950" priority="6111" operator="equal">
      <formula>"M1"</formula>
    </cfRule>
    <cfRule type="cellIs" dxfId="9949" priority="6110" operator="equal">
      <formula>"日"</formula>
    </cfRule>
    <cfRule type="cellIs" dxfId="9948" priority="6109" operator="equal">
      <formula>2</formula>
    </cfRule>
    <cfRule type="cellIs" dxfId="9947" priority="6108" operator="equal">
      <formula>"中"</formula>
    </cfRule>
    <cfRule type="cellIs" dxfId="9946" priority="6107" operator="equal">
      <formula>"T中"</formula>
    </cfRule>
    <cfRule type="cellIs" dxfId="9945" priority="6106" operator="equal">
      <formula>"小夜"</formula>
    </cfRule>
    <cfRule type="cellIs" dxfId="9944" priority="6105" operator="equal">
      <formula>3</formula>
    </cfRule>
    <cfRule type="cellIs" dxfId="9943" priority="6104" operator="equal">
      <formula>"晚"</formula>
    </cfRule>
    <cfRule type="cellIs" dxfId="9942" priority="6103" operator="equal">
      <formula>"大夜"</formula>
    </cfRule>
    <cfRule type="expression" dxfId="9941" priority="6102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6101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6095" operator="equal">
      <formula>2</formula>
    </cfRule>
    <cfRule type="cellIs" dxfId="9938" priority="6094" operator="equal">
      <formula>"中"</formula>
    </cfRule>
    <cfRule type="cellIs" dxfId="9937" priority="6093" operator="equal">
      <formula>"T中"</formula>
    </cfRule>
    <cfRule type="cellIs" dxfId="9936" priority="6092" operator="equal">
      <formula>"小夜"</formula>
    </cfRule>
    <cfRule type="cellIs" dxfId="9935" priority="6131" operator="equal">
      <formula>"大夜"</formula>
    </cfRule>
    <cfRule type="cellIs" dxfId="9934" priority="6141" operator="equal">
      <formula>"T早"</formula>
    </cfRule>
    <cfRule type="expression" dxfId="9933" priority="614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6142" operator="equal">
      <formula>1</formula>
    </cfRule>
    <cfRule type="cellIs" dxfId="9931" priority="6140" operator="equal">
      <formula>"早"</formula>
    </cfRule>
    <cfRule type="cellIs" dxfId="9930" priority="6139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302" operator="equal">
      <formula>"小夜"</formula>
    </cfRule>
    <cfRule type="cellIs" dxfId="9886" priority="7300" operator="equal">
      <formula>"晚"</formula>
    </cfRule>
    <cfRule type="cellIs" dxfId="9885" priority="7299" operator="equal">
      <formula>"大夜"</formula>
    </cfRule>
    <cfRule type="expression" dxfId="9884" priority="7298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297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296" operator="equal">
      <formula>1</formula>
    </cfRule>
    <cfRule type="cellIs" dxfId="9881" priority="7295" operator="equal">
      <formula>"T早"</formula>
    </cfRule>
    <cfRule type="cellIs" dxfId="9880" priority="7294" operator="equal">
      <formula>"早"</formula>
    </cfRule>
    <cfRule type="cellIs" dxfId="9879" priority="7335" operator="equal">
      <formula>"M1"</formula>
    </cfRule>
    <cfRule type="cellIs" dxfId="9878" priority="7336" operator="equal">
      <formula>"早"</formula>
    </cfRule>
    <cfRule type="cellIs" dxfId="9877" priority="7337" operator="equal">
      <formula>"T早"</formula>
    </cfRule>
    <cfRule type="cellIs" dxfId="9876" priority="7338" operator="equal">
      <formula>1</formula>
    </cfRule>
    <cfRule type="expression" dxfId="9875" priority="7339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312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301" operator="equal">
      <formula>3</formula>
    </cfRule>
    <cfRule type="cellIs" dxfId="9872" priority="4400" operator="equal">
      <formula>"T中"</formula>
    </cfRule>
    <cfRule type="cellIs" dxfId="9871" priority="7316" operator="equal">
      <formula>"小夜"</formula>
    </cfRule>
    <cfRule type="cellIs" dxfId="9870" priority="7315" operator="equal">
      <formula>3</formula>
    </cfRule>
    <cfRule type="cellIs" dxfId="9869" priority="7314" operator="equal">
      <formula>"晚"</formula>
    </cfRule>
    <cfRule type="cellIs" dxfId="9868" priority="7313" operator="equal">
      <formula>"大夜"</formula>
    </cfRule>
    <cfRule type="cellIs" dxfId="9867" priority="7293" operator="equal">
      <formula>"M1"</formula>
    </cfRule>
    <cfRule type="cellIs" dxfId="9866" priority="7292" operator="equal">
      <formula>"日"</formula>
    </cfRule>
    <cfRule type="cellIs" dxfId="9865" priority="7291" operator="equal">
      <formula>2</formula>
    </cfRule>
    <cfRule type="cellIs" dxfId="9864" priority="7290" operator="equal">
      <formula>"中"</formula>
    </cfRule>
    <cfRule type="cellIs" dxfId="9863" priority="7289" operator="equal">
      <formula>"T中"</formula>
    </cfRule>
    <cfRule type="cellIs" dxfId="9862" priority="7288" operator="equal">
      <formula>"小夜"</formula>
    </cfRule>
    <cfRule type="cellIs" dxfId="9861" priority="7287" operator="equal">
      <formula>3</formula>
    </cfRule>
    <cfRule type="cellIs" dxfId="9860" priority="7286" operator="equal">
      <formula>"晚"</formula>
    </cfRule>
    <cfRule type="cellIs" dxfId="9859" priority="7285" operator="equal">
      <formula>"大夜"</formula>
    </cfRule>
    <cfRule type="expression" dxfId="9858" priority="7284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311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401" operator="equal">
      <formula>"中"</formula>
    </cfRule>
    <cfRule type="cellIs" dxfId="9855" priority="7310" operator="equal">
      <formula>1</formula>
    </cfRule>
    <cfRule type="cellIs" dxfId="9854" priority="7309" operator="equal">
      <formula>"T早"</formula>
    </cfRule>
    <cfRule type="cellIs" dxfId="9853" priority="7308" operator="equal">
      <formula>"早"</formula>
    </cfRule>
    <cfRule type="cellIs" dxfId="9852" priority="7307" operator="equal">
      <formula>"M1"</formula>
    </cfRule>
    <cfRule type="cellIs" dxfId="9851" priority="7306" operator="equal">
      <formula>"日"</formula>
    </cfRule>
    <cfRule type="cellIs" dxfId="9850" priority="7305" operator="equal">
      <formula>2</formula>
    </cfRule>
    <cfRule type="cellIs" dxfId="9849" priority="7304" operator="equal">
      <formula>"中"</formula>
    </cfRule>
    <cfRule type="expression" dxfId="9848" priority="43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82" operator="equal">
      <formula>"大夜"</formula>
    </cfRule>
    <cfRule type="cellIs" dxfId="9846" priority="4383" operator="equal">
      <formula>"晚"</formula>
    </cfRule>
    <cfRule type="cellIs" dxfId="9845" priority="4384" operator="equal">
      <formula>3</formula>
    </cfRule>
    <cfRule type="cellIs" dxfId="9844" priority="4385" operator="equal">
      <formula>"小夜"</formula>
    </cfRule>
    <cfRule type="expression" dxfId="9843" priority="44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86" operator="equal">
      <formula>"T中"</formula>
    </cfRule>
    <cfRule type="cellIs" dxfId="9841" priority="4387" operator="equal">
      <formula>"中"</formula>
    </cfRule>
    <cfRule type="cellIs" dxfId="9840" priority="4402" operator="equal">
      <formula>2</formula>
    </cfRule>
    <cfRule type="cellIs" dxfId="9839" priority="4388" operator="equal">
      <formula>2</formula>
    </cfRule>
    <cfRule type="cellIs" dxfId="9838" priority="4389" operator="equal">
      <formula>"日"</formula>
    </cfRule>
    <cfRule type="cellIs" dxfId="9837" priority="4390" operator="equal">
      <formula>"M1"</formula>
    </cfRule>
    <cfRule type="cellIs" dxfId="9836" priority="7303" operator="equal">
      <formula>"T中"</formula>
    </cfRule>
    <cfRule type="cellIs" dxfId="9835" priority="4391" operator="equal">
      <formula>"早"</formula>
    </cfRule>
    <cfRule type="cellIs" dxfId="9834" priority="4392" operator="equal">
      <formula>"T早"</formula>
    </cfRule>
    <cfRule type="cellIs" dxfId="9833" priority="4393" operator="equal">
      <formula>1</formula>
    </cfRule>
    <cfRule type="expression" dxfId="9832" priority="43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99" operator="equal">
      <formula>"小夜"</formula>
    </cfRule>
    <cfRule type="cellIs" dxfId="9830" priority="7334" operator="equal">
      <formula>"日"</formula>
    </cfRule>
    <cfRule type="cellIs" dxfId="9829" priority="7333" operator="equal">
      <formula>2</formula>
    </cfRule>
    <cfRule type="cellIs" dxfId="9828" priority="7332" operator="equal">
      <formula>"中"</formula>
    </cfRule>
    <cfRule type="cellIs" dxfId="9827" priority="7331" operator="equal">
      <formula>"T中"</formula>
    </cfRule>
    <cfRule type="cellIs" dxfId="9826" priority="7330" operator="equal">
      <formula>"小夜"</formula>
    </cfRule>
    <cfRule type="cellIs" dxfId="9825" priority="7329" operator="equal">
      <formula>3</formula>
    </cfRule>
    <cfRule type="cellIs" dxfId="9824" priority="7328" operator="equal">
      <formula>"晚"</formula>
    </cfRule>
    <cfRule type="cellIs" dxfId="9823" priority="7327" operator="equal">
      <formula>"大夜"</formula>
    </cfRule>
    <cfRule type="expression" dxfId="9822" priority="7326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325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324" operator="equal">
      <formula>1</formula>
    </cfRule>
    <cfRule type="cellIs" dxfId="9819" priority="7323" operator="equal">
      <formula>"T早"</formula>
    </cfRule>
    <cfRule type="cellIs" dxfId="9818" priority="7322" operator="equal">
      <formula>"早"</formula>
    </cfRule>
    <cfRule type="cellIs" dxfId="9817" priority="7321" operator="equal">
      <formula>"M1"</formula>
    </cfRule>
    <cfRule type="cellIs" dxfId="9816" priority="7320" operator="equal">
      <formula>"日"</formula>
    </cfRule>
    <cfRule type="cellIs" dxfId="9815" priority="7319" operator="equal">
      <formula>2</formula>
    </cfRule>
    <cfRule type="cellIs" dxfId="9814" priority="7318" operator="equal">
      <formula>"中"</formula>
    </cfRule>
    <cfRule type="cellIs" dxfId="9813" priority="7317" operator="equal">
      <formula>"T中"</formula>
    </cfRule>
  </conditionalFormatting>
  <conditionalFormatting sqref="M16">
    <cfRule type="cellIs" dxfId="9812" priority="7265" operator="equal">
      <formula>"M1"</formula>
    </cfRule>
    <cfRule type="cellIs" dxfId="9811" priority="7264" operator="equal">
      <formula>"日"</formula>
    </cfRule>
    <cfRule type="cellIs" dxfId="9810" priority="7263" operator="equal">
      <formula>2</formula>
    </cfRule>
    <cfRule type="cellIs" dxfId="9809" priority="7262" operator="equal">
      <formula>"中"</formula>
    </cfRule>
    <cfRule type="cellIs" dxfId="9808" priority="7261" operator="equal">
      <formula>"T中"</formula>
    </cfRule>
    <cfRule type="cellIs" dxfId="9807" priority="7260" operator="equal">
      <formula>"小夜"</formula>
    </cfRule>
    <cfRule type="cellIs" dxfId="9806" priority="7259" operator="equal">
      <formula>3</formula>
    </cfRule>
    <cfRule type="cellIs" dxfId="9805" priority="7258" operator="equal">
      <formula>"晚"</formula>
    </cfRule>
    <cfRule type="cellIs" dxfId="9804" priority="7257" operator="equal">
      <formula>"大夜"</formula>
    </cfRule>
    <cfRule type="expression" dxfId="9803" priority="7256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255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254" operator="equal">
      <formula>1</formula>
    </cfRule>
    <cfRule type="cellIs" dxfId="9800" priority="7253" operator="equal">
      <formula>"T早"</formula>
    </cfRule>
    <cfRule type="cellIs" dxfId="9799" priority="7252" operator="equal">
      <formula>"早"</formula>
    </cfRule>
    <cfRule type="cellIs" dxfId="9798" priority="7251" operator="equal">
      <formula>"M1"</formula>
    </cfRule>
    <cfRule type="cellIs" dxfId="9797" priority="7250" operator="equal">
      <formula>"日"</formula>
    </cfRule>
    <cfRule type="cellIs" dxfId="9796" priority="7249" operator="equal">
      <formula>2</formula>
    </cfRule>
    <cfRule type="cellIs" dxfId="9795" priority="7248" operator="equal">
      <formula>"中"</formula>
    </cfRule>
    <cfRule type="cellIs" dxfId="9794" priority="7247" operator="equal">
      <formula>"T中"</formula>
    </cfRule>
    <cfRule type="cellIs" dxfId="9793" priority="7246" operator="equal">
      <formula>"小夜"</formula>
    </cfRule>
    <cfRule type="cellIs" dxfId="9792" priority="7245" operator="equal">
      <formula>3</formula>
    </cfRule>
    <cfRule type="cellIs" dxfId="9791" priority="7244" operator="equal">
      <formula>"晚"</formula>
    </cfRule>
    <cfRule type="cellIs" dxfId="9790" priority="7243" operator="equal">
      <formula>"大夜"</formula>
    </cfRule>
    <cfRule type="cellIs" dxfId="9789" priority="7232" operator="equal">
      <formula>"小夜"</formula>
    </cfRule>
    <cfRule type="cellIs" dxfId="9788" priority="7233" operator="equal">
      <formula>"T中"</formula>
    </cfRule>
    <cfRule type="cellIs" dxfId="9787" priority="7234" operator="equal">
      <formula>"中"</formula>
    </cfRule>
    <cfRule type="expression" dxfId="9786" priority="7242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241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235" operator="equal">
      <formula>2</formula>
    </cfRule>
    <cfRule type="expression" dxfId="9783" priority="7283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282" operator="equal">
      <formula>1</formula>
    </cfRule>
    <cfRule type="cellIs" dxfId="9781" priority="7281" operator="equal">
      <formula>"T早"</formula>
    </cfRule>
    <cfRule type="cellIs" dxfId="9780" priority="7280" operator="equal">
      <formula>"早"</formula>
    </cfRule>
    <cfRule type="cellIs" dxfId="9779" priority="7279" operator="equal">
      <formula>"M1"</formula>
    </cfRule>
    <cfRule type="cellIs" dxfId="9778" priority="7278" operator="equal">
      <formula>"日"</formula>
    </cfRule>
    <cfRule type="cellIs" dxfId="9777" priority="7277" operator="equal">
      <formula>2</formula>
    </cfRule>
    <cfRule type="cellIs" dxfId="9776" priority="7276" operator="equal">
      <formula>"中"</formula>
    </cfRule>
    <cfRule type="cellIs" dxfId="9775" priority="7275" operator="equal">
      <formula>"T中"</formula>
    </cfRule>
    <cfRule type="cellIs" dxfId="9774" priority="7274" operator="equal">
      <formula>"小夜"</formula>
    </cfRule>
    <cfRule type="cellIs" dxfId="9773" priority="7273" operator="equal">
      <formula>3</formula>
    </cfRule>
    <cfRule type="cellIs" dxfId="9772" priority="7272" operator="equal">
      <formula>"晚"</formula>
    </cfRule>
    <cfRule type="cellIs" dxfId="9771" priority="7271" operator="equal">
      <formula>"大夜"</formula>
    </cfRule>
    <cfRule type="expression" dxfId="9770" priority="7270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269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268" operator="equal">
      <formula>1</formula>
    </cfRule>
    <cfRule type="cellIs" dxfId="9767" priority="7267" operator="equal">
      <formula>"T早"</formula>
    </cfRule>
    <cfRule type="cellIs" dxfId="9766" priority="7266" operator="equal">
      <formula>"早"</formula>
    </cfRule>
  </conditionalFormatting>
  <conditionalFormatting sqref="M27">
    <cfRule type="cellIs" dxfId="9765" priority="3666" operator="equal">
      <formula>"大夜"</formula>
    </cfRule>
    <cfRule type="cellIs" dxfId="9764" priority="3676" operator="equal">
      <formula>"T早"</formula>
    </cfRule>
    <cfRule type="cellIs" dxfId="9763" priority="3677" operator="equal">
      <formula>1</formula>
    </cfRule>
    <cfRule type="expression" dxfId="9762" priority="3678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67" operator="equal">
      <formula>"晚"</formula>
    </cfRule>
    <cfRule type="cellIs" dxfId="9760" priority="3668" operator="equal">
      <formula>3</formula>
    </cfRule>
    <cfRule type="cellIs" dxfId="9759" priority="3669" operator="equal">
      <formula>"小夜"</formula>
    </cfRule>
    <cfRule type="cellIs" dxfId="9758" priority="3670" operator="equal">
      <formula>"T中"</formula>
    </cfRule>
    <cfRule type="cellIs" dxfId="9757" priority="3671" operator="equal">
      <formula>"中"</formula>
    </cfRule>
    <cfRule type="cellIs" dxfId="9756" priority="3672" operator="equal">
      <formula>2</formula>
    </cfRule>
    <cfRule type="cellIs" dxfId="9755" priority="3673" operator="equal">
      <formula>"日"</formula>
    </cfRule>
    <cfRule type="cellIs" dxfId="9754" priority="3674" operator="equal">
      <formula>"M1"</formula>
    </cfRule>
    <cfRule type="cellIs" dxfId="9753" priority="3675" operator="equal">
      <formula>"早"</formula>
    </cfRule>
  </conditionalFormatting>
  <conditionalFormatting sqref="M30">
    <cfRule type="expression" dxfId="9752" priority="3652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46" operator="equal">
      <formula>2</formula>
    </cfRule>
    <cfRule type="cellIs" dxfId="9750" priority="3650" operator="equal">
      <formula>"T早"</formula>
    </cfRule>
    <cfRule type="cellIs" dxfId="9749" priority="3649" operator="equal">
      <formula>"早"</formula>
    </cfRule>
    <cfRule type="cellIs" dxfId="9748" priority="3648" operator="equal">
      <formula>"M1"</formula>
    </cfRule>
    <cfRule type="cellIs" dxfId="9747" priority="3647" operator="equal">
      <formula>"日"</formula>
    </cfRule>
    <cfRule type="cellIs" dxfId="9746" priority="3645" operator="equal">
      <formula>"中"</formula>
    </cfRule>
    <cfRule type="cellIs" dxfId="9745" priority="3651" operator="equal">
      <formula>1</formula>
    </cfRule>
    <cfRule type="cellIs" dxfId="9744" priority="3644" operator="equal">
      <formula>"T中"</formula>
    </cfRule>
    <cfRule type="cellIs" dxfId="9743" priority="3643" operator="equal">
      <formula>"小夜"</formula>
    </cfRule>
    <cfRule type="cellIs" dxfId="9742" priority="3642" operator="equal">
      <formula>3</formula>
    </cfRule>
    <cfRule type="cellIs" dxfId="9741" priority="3641" operator="equal">
      <formula>"晚"</formula>
    </cfRule>
    <cfRule type="cellIs" dxfId="9740" priority="3640" operator="equal">
      <formula>"大夜"</formula>
    </cfRule>
  </conditionalFormatting>
  <conditionalFormatting sqref="M39">
    <cfRule type="cellIs" dxfId="9739" priority="8823" operator="equal">
      <formula>"早"</formula>
    </cfRule>
    <cfRule type="cellIs" dxfId="9738" priority="8822" operator="equal">
      <formula>"M1"</formula>
    </cfRule>
    <cfRule type="cellIs" dxfId="9737" priority="8821" operator="equal">
      <formula>"日"</formula>
    </cfRule>
    <cfRule type="cellIs" dxfId="9736" priority="8820" operator="equal">
      <formula>2</formula>
    </cfRule>
    <cfRule type="cellIs" dxfId="9735" priority="8819" operator="equal">
      <formula>"中"</formula>
    </cfRule>
    <cfRule type="cellIs" dxfId="9734" priority="8790" operator="equal">
      <formula>"小夜"</formula>
    </cfRule>
    <cfRule type="cellIs" dxfId="9733" priority="8788" operator="equal">
      <formula>"晚"</formula>
    </cfRule>
    <cfRule type="cellIs" dxfId="9732" priority="8787" operator="equal">
      <formula>"大夜"</formula>
    </cfRule>
    <cfRule type="cellIs" dxfId="9731" priority="8825" operator="equal">
      <formula>1</formula>
    </cfRule>
    <cfRule type="cellIs" dxfId="9730" priority="8818" operator="equal">
      <formula>"T中"</formula>
    </cfRule>
    <cfRule type="cellIs" dxfId="9729" priority="8817" operator="equal">
      <formula>"小夜"</formula>
    </cfRule>
    <cfRule type="cellIs" dxfId="9728" priority="8816" operator="equal">
      <formula>3</formula>
    </cfRule>
    <cfRule type="cellIs" dxfId="9727" priority="8815" operator="equal">
      <formula>"晚"</formula>
    </cfRule>
    <cfRule type="cellIs" dxfId="9726" priority="8814" operator="equal">
      <formula>"大夜"</formula>
    </cfRule>
    <cfRule type="expression" dxfId="9725" priority="88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8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7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811" operator="equal">
      <formula>1</formula>
    </cfRule>
    <cfRule type="cellIs" dxfId="9721" priority="8810" operator="equal">
      <formula>"T早"</formula>
    </cfRule>
    <cfRule type="cellIs" dxfId="9720" priority="8809" operator="equal">
      <formula>"早"</formula>
    </cfRule>
    <cfRule type="cellIs" dxfId="9719" priority="8808" operator="equal">
      <formula>"M1"</formula>
    </cfRule>
    <cfRule type="cellIs" dxfId="9718" priority="8807" operator="equal">
      <formula>"日"</formula>
    </cfRule>
    <cfRule type="cellIs" dxfId="9717" priority="8806" operator="equal">
      <formula>2</formula>
    </cfRule>
    <cfRule type="cellIs" dxfId="9716" priority="8805" operator="equal">
      <formula>"中"</formula>
    </cfRule>
    <cfRule type="cellIs" dxfId="9715" priority="8804" operator="equal">
      <formula>"T中"</formula>
    </cfRule>
    <cfRule type="cellIs" dxfId="9714" priority="8803" operator="equal">
      <formula>"小夜"</formula>
    </cfRule>
    <cfRule type="cellIs" dxfId="9713" priority="8802" operator="equal">
      <formula>3</formula>
    </cfRule>
    <cfRule type="cellIs" dxfId="9712" priority="8801" operator="equal">
      <formula>"晚"</formula>
    </cfRule>
    <cfRule type="cellIs" dxfId="9711" priority="8800" operator="equal">
      <formula>"大夜"</formula>
    </cfRule>
    <cfRule type="cellIs" dxfId="9710" priority="8798" operator="equal">
      <formula>1</formula>
    </cfRule>
    <cfRule type="cellIs" dxfId="9709" priority="8797" operator="equal">
      <formula>"T早"</formula>
    </cfRule>
    <cfRule type="cellIs" dxfId="9708" priority="8796" operator="equal">
      <formula>"早"</formula>
    </cfRule>
    <cfRule type="cellIs" dxfId="9707" priority="8795" operator="equal">
      <formula>"M1"</formula>
    </cfRule>
    <cfRule type="cellIs" dxfId="9706" priority="8794" operator="equal">
      <formula>"日"</formula>
    </cfRule>
    <cfRule type="cellIs" dxfId="9705" priority="8793" operator="equal">
      <formula>2</formula>
    </cfRule>
    <cfRule type="cellIs" dxfId="9704" priority="8792" operator="equal">
      <formula>"中"</formula>
    </cfRule>
    <cfRule type="cellIs" dxfId="9703" priority="8791" operator="equal">
      <formula>"T中"</formula>
    </cfRule>
    <cfRule type="cellIs" dxfId="9702" priority="8789" operator="equal">
      <formula>3</formula>
    </cfRule>
    <cfRule type="expression" dxfId="9701" priority="88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824" operator="equal">
      <formula>"T早"</formula>
    </cfRule>
  </conditionalFormatting>
  <conditionalFormatting sqref="M43">
    <cfRule type="cellIs" dxfId="9699" priority="3291" operator="equal">
      <formula>"中"</formula>
    </cfRule>
    <cfRule type="cellIs" dxfId="9698" priority="3290" operator="equal">
      <formula>"T中"</formula>
    </cfRule>
    <cfRule type="cellIs" dxfId="9697" priority="3289" operator="equal">
      <formula>"小夜"</formula>
    </cfRule>
    <cfRule type="cellIs" dxfId="9696" priority="3288" operator="equal">
      <formula>3</formula>
    </cfRule>
    <cfRule type="cellIs" dxfId="9695" priority="11601" operator="equal">
      <formula>3</formula>
    </cfRule>
    <cfRule type="cellIs" dxfId="9694" priority="11609" operator="equal">
      <formula>"T早"</formula>
    </cfRule>
    <cfRule type="cellIs" dxfId="9693" priority="11607" operator="equal">
      <formula>"M1"</formula>
    </cfRule>
    <cfRule type="cellIs" dxfId="9692" priority="11602" operator="equal">
      <formula>"小夜"</formula>
    </cfRule>
    <cfRule type="cellIs" dxfId="9691" priority="11600" operator="equal">
      <formula>"晚"</formula>
    </cfRule>
    <cfRule type="cellIs" dxfId="9690" priority="11599" operator="equal">
      <formula>"大夜"</formula>
    </cfRule>
    <cfRule type="cellIs" dxfId="9689" priority="11603" operator="equal">
      <formula>"T中"</formula>
    </cfRule>
    <cfRule type="expression" dxfId="9688" priority="3298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7" operator="equal">
      <formula>1</formula>
    </cfRule>
    <cfRule type="cellIs" dxfId="9686" priority="3296" operator="equal">
      <formula>"T早"</formula>
    </cfRule>
    <cfRule type="cellIs" dxfId="9685" priority="11604" operator="equal">
      <formula>"中"</formula>
    </cfRule>
    <cfRule type="cellIs" dxfId="9684" priority="11605" operator="equal">
      <formula>2</formula>
    </cfRule>
    <cfRule type="cellIs" dxfId="9683" priority="3295" operator="equal">
      <formula>"早"</formula>
    </cfRule>
    <cfRule type="cellIs" dxfId="9682" priority="3294" operator="equal">
      <formula>"M1"</formula>
    </cfRule>
    <cfRule type="cellIs" dxfId="9681" priority="3293" operator="equal">
      <formula>"日"</formula>
    </cfRule>
    <cfRule type="cellIs" dxfId="9680" priority="3292" operator="equal">
      <formula>2</formula>
    </cfRule>
    <cfRule type="cellIs" dxfId="9679" priority="11606" operator="equal">
      <formula>"日"</formula>
    </cfRule>
    <cfRule type="cellIs" dxfId="9678" priority="11608" operator="equal">
      <formula>"早"</formula>
    </cfRule>
    <cfRule type="cellIs" dxfId="9677" priority="11610" operator="equal">
      <formula>1</formula>
    </cfRule>
    <cfRule type="expression" dxfId="9676" priority="1161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86" operator="equal">
      <formula>"大夜"</formula>
    </cfRule>
    <cfRule type="cellIs" dxfId="9674" priority="3287" operator="equal">
      <formula>"晚"</formula>
    </cfRule>
  </conditionalFormatting>
  <conditionalFormatting sqref="M25:N25">
    <cfRule type="cellIs" dxfId="9673" priority="8542" operator="equal">
      <formula>"T中"</formula>
    </cfRule>
    <cfRule type="cellIs" dxfId="9672" priority="8541" operator="equal">
      <formula>"小夜"</formula>
    </cfRule>
    <cfRule type="expression" dxfId="9671" priority="8545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68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498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497" operator="equal">
      <formula>1</formula>
    </cfRule>
    <cfRule type="cellIs" dxfId="9626" priority="8496" operator="equal">
      <formula>"T早"</formula>
    </cfRule>
    <cfRule type="cellIs" dxfId="9625" priority="8495" operator="equal">
      <formula>"早"</formula>
    </cfRule>
    <cfRule type="cellIs" dxfId="9624" priority="8494" operator="equal">
      <formula>"M1"</formula>
    </cfRule>
    <cfRule type="cellIs" dxfId="9623" priority="8493" operator="equal">
      <formula>"日"</formula>
    </cfRule>
    <cfRule type="cellIs" dxfId="9622" priority="8492" operator="equal">
      <formula>2</formula>
    </cfRule>
    <cfRule type="cellIs" dxfId="9621" priority="8491" operator="equal">
      <formula>"中"</formula>
    </cfRule>
    <cfRule type="cellIs" dxfId="9620" priority="8490" operator="equal">
      <formula>"T中"</formula>
    </cfRule>
    <cfRule type="cellIs" dxfId="9619" priority="8489" operator="equal">
      <formula>"小夜"</formula>
    </cfRule>
    <cfRule type="cellIs" dxfId="9618" priority="8488" operator="equal">
      <formula>3</formula>
    </cfRule>
    <cfRule type="cellIs" dxfId="9617" priority="8487" operator="equal">
      <formula>"晚"</formula>
    </cfRule>
    <cfRule type="cellIs" dxfId="9616" priority="8486" operator="equal">
      <formula>"大夜"</formula>
    </cfRule>
    <cfRule type="expression" dxfId="9615" priority="8485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10237" operator="equal">
      <formula>"小夜"</formula>
    </cfRule>
    <cfRule type="cellIs" dxfId="9602" priority="10236" operator="equal">
      <formula>3</formula>
    </cfRule>
    <cfRule type="cellIs" dxfId="9601" priority="10235" operator="equal">
      <formula>"晚"</formula>
    </cfRule>
    <cfRule type="cellIs" dxfId="9600" priority="10234" operator="equal">
      <formula>"大夜"</formula>
    </cfRule>
    <cfRule type="expression" dxfId="9599" priority="1023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1023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1024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1024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10245" operator="equal">
      <formula>1</formula>
    </cfRule>
    <cfRule type="cellIs" dxfId="9582" priority="10244" operator="equal">
      <formula>"T早"</formula>
    </cfRule>
    <cfRule type="cellIs" dxfId="9581" priority="10243" operator="equal">
      <formula>"早"</formula>
    </cfRule>
    <cfRule type="cellIs" dxfId="9580" priority="10242" operator="equal">
      <formula>"M1"</formula>
    </cfRule>
    <cfRule type="cellIs" dxfId="9579" priority="10241" operator="equal">
      <formula>"日"</formula>
    </cfRule>
    <cfRule type="cellIs" dxfId="9578" priority="1023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65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1026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10259" operator="equal">
      <formula>1</formula>
    </cfRule>
    <cfRule type="cellIs" dxfId="9568" priority="10258" operator="equal">
      <formula>"T早"</formula>
    </cfRule>
    <cfRule type="cellIs" dxfId="9567" priority="10257" operator="equal">
      <formula>"早"</formula>
    </cfRule>
    <cfRule type="cellIs" dxfId="9566" priority="10255" operator="equal">
      <formula>"日"</formula>
    </cfRule>
    <cfRule type="cellIs" dxfId="9565" priority="10253" operator="equal">
      <formula>"中"</formula>
    </cfRule>
    <cfRule type="cellIs" dxfId="9564" priority="10252" operator="equal">
      <formula>"T中"</formula>
    </cfRule>
    <cfRule type="cellIs" dxfId="9563" priority="10251" operator="equal">
      <formula>"小夜"</formula>
    </cfRule>
    <cfRule type="cellIs" dxfId="9562" priority="10250" operator="equal">
      <formula>3</formula>
    </cfRule>
    <cfRule type="cellIs" dxfId="9561" priority="10249" operator="equal">
      <formula>"晚"</formula>
    </cfRule>
    <cfRule type="cellIs" dxfId="9560" priority="10248" operator="equal">
      <formula>"大夜"</formula>
    </cfRule>
    <cfRule type="expression" dxfId="9559" priority="1024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10254" operator="equal">
      <formula>2</formula>
    </cfRule>
    <cfRule type="cellIs" dxfId="9557" priority="10256" operator="equal">
      <formula>"M1"</formula>
    </cfRule>
  </conditionalFormatting>
  <conditionalFormatting sqref="N32">
    <cfRule type="cellIs" dxfId="9556" priority="3540" operator="equal">
      <formula>"T中"</formula>
    </cfRule>
    <cfRule type="cellIs" dxfId="9555" priority="3541" operator="equal">
      <formula>"中"</formula>
    </cfRule>
    <cfRule type="cellIs" dxfId="9554" priority="3542" operator="equal">
      <formula>2</formula>
    </cfRule>
    <cfRule type="cellIs" dxfId="9553" priority="3543" operator="equal">
      <formula>"日"</formula>
    </cfRule>
    <cfRule type="cellIs" dxfId="9552" priority="3544" operator="equal">
      <formula>"M1"</formula>
    </cfRule>
    <cfRule type="cellIs" dxfId="9551" priority="3545" operator="equal">
      <formula>"早"</formula>
    </cfRule>
    <cfRule type="cellIs" dxfId="9550" priority="3546" operator="equal">
      <formula>"T早"</formula>
    </cfRule>
    <cfRule type="cellIs" dxfId="9549" priority="3539" operator="equal">
      <formula>"小夜"</formula>
    </cfRule>
    <cfRule type="cellIs" dxfId="9548" priority="3547" operator="equal">
      <formula>1</formula>
    </cfRule>
    <cfRule type="expression" dxfId="9547" priority="3548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36" operator="equal">
      <formula>"大夜"</formula>
    </cfRule>
    <cfRule type="cellIs" dxfId="9545" priority="3538" operator="equal">
      <formula>3</formula>
    </cfRule>
    <cfRule type="cellIs" dxfId="9544" priority="3537" operator="equal">
      <formula>"晚"</formula>
    </cfRule>
  </conditionalFormatting>
  <conditionalFormatting sqref="N36">
    <cfRule type="cellIs" dxfId="9543" priority="3081" operator="equal">
      <formula>"晚"</formula>
    </cfRule>
    <cfRule type="cellIs" dxfId="9542" priority="3100" operator="equal">
      <formula>"日"</formula>
    </cfRule>
    <cfRule type="cellIs" dxfId="9541" priority="3101" operator="equal">
      <formula>"M1"</formula>
    </cfRule>
    <cfRule type="cellIs" dxfId="9540" priority="3102" operator="equal">
      <formula>"早"</formula>
    </cfRule>
    <cfRule type="expression" dxfId="9539" priority="310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9" operator="equal">
      <formula>"早"</formula>
    </cfRule>
    <cfRule type="cellIs" dxfId="9537" priority="3104" operator="equal">
      <formula>1</formula>
    </cfRule>
    <cfRule type="expression" dxfId="9536" priority="307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7" operator="equal">
      <formula>"T中"</formula>
    </cfRule>
    <cfRule type="cellIs" dxfId="9534" priority="3080" operator="equal">
      <formula>"大夜"</formula>
    </cfRule>
    <cfRule type="cellIs" dxfId="9533" priority="3111" operator="equal">
      <formula>"中"</formula>
    </cfRule>
    <cfRule type="cellIs" dxfId="9532" priority="3110" operator="equal">
      <formula>"T中"</formula>
    </cfRule>
    <cfRule type="cellIs" dxfId="9531" priority="3103" operator="equal">
      <formula>"T早"</formula>
    </cfRule>
    <cfRule type="cellIs" dxfId="9530" priority="3099" operator="equal">
      <formula>2</formula>
    </cfRule>
    <cfRule type="cellIs" dxfId="9529" priority="3082" operator="equal">
      <formula>3</formula>
    </cfRule>
    <cfRule type="cellIs" dxfId="9528" priority="3083" operator="equal">
      <formula>"小夜"</formula>
    </cfRule>
    <cfRule type="cellIs" dxfId="9527" priority="3084" operator="equal">
      <formula>"T中"</formula>
    </cfRule>
    <cfRule type="cellIs" dxfId="9526" priority="3085" operator="equal">
      <formula>"中"</formula>
    </cfRule>
    <cfRule type="cellIs" dxfId="9525" priority="3086" operator="equal">
      <formula>2</formula>
    </cfRule>
    <cfRule type="cellIs" dxfId="9524" priority="3087" operator="equal">
      <formula>"日"</formula>
    </cfRule>
    <cfRule type="cellIs" dxfId="9523" priority="3088" operator="equal">
      <formula>"M1"</formula>
    </cfRule>
    <cfRule type="cellIs" dxfId="9522" priority="3095" operator="equal">
      <formula>3</formula>
    </cfRule>
    <cfRule type="cellIs" dxfId="9521" priority="3109" operator="equal">
      <formula>"小夜"</formula>
    </cfRule>
    <cfRule type="cellIs" dxfId="9520" priority="3098" operator="equal">
      <formula>"中"</formula>
    </cfRule>
    <cfRule type="cellIs" dxfId="9519" priority="3096" operator="equal">
      <formula>"小夜"</formula>
    </cfRule>
    <cfRule type="cellIs" dxfId="9518" priority="3094" operator="equal">
      <formula>"晚"</formula>
    </cfRule>
    <cfRule type="cellIs" dxfId="9517" priority="3093" operator="equal">
      <formula>"大夜"</formula>
    </cfRule>
    <cfRule type="expression" dxfId="9516" priority="3092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91" operator="equal">
      <formula>1</formula>
    </cfRule>
    <cfRule type="cellIs" dxfId="9514" priority="3090" operator="equal">
      <formula>"T早"</formula>
    </cfRule>
    <cfRule type="expression" dxfId="9513" priority="3118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5" operator="equal">
      <formula>"早"</formula>
    </cfRule>
    <cfRule type="cellIs" dxfId="9511" priority="3114" operator="equal">
      <formula>"M1"</formula>
    </cfRule>
    <cfRule type="cellIs" dxfId="9510" priority="3112" operator="equal">
      <formula>2</formula>
    </cfRule>
    <cfRule type="cellIs" dxfId="9509" priority="3106" operator="equal">
      <formula>"大夜"</formula>
    </cfRule>
    <cfRule type="cellIs" dxfId="9508" priority="3113" operator="equal">
      <formula>"日"</formula>
    </cfRule>
    <cfRule type="cellIs" dxfId="9507" priority="3117" operator="equal">
      <formula>1</formula>
    </cfRule>
    <cfRule type="cellIs" dxfId="9506" priority="3116" operator="equal">
      <formula>"T早"</formula>
    </cfRule>
    <cfRule type="cellIs" dxfId="9505" priority="3107" operator="equal">
      <formula>"晚"</formula>
    </cfRule>
    <cfRule type="cellIs" dxfId="9504" priority="3108" operator="equal">
      <formula>3</formula>
    </cfRule>
  </conditionalFormatting>
  <conditionalFormatting sqref="N37">
    <cfRule type="cellIs" dxfId="9503" priority="11189" operator="equal">
      <formula>"中"</formula>
    </cfRule>
    <cfRule type="cellIs" dxfId="9502" priority="11188" operator="equal">
      <formula>"T中"</formula>
    </cfRule>
    <cfRule type="cellIs" dxfId="9501" priority="11187" operator="equal">
      <formula>"小夜"</formula>
    </cfRule>
    <cfRule type="expression" dxfId="9500" priority="11191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64" operator="equal">
      <formula>"M1"</formula>
    </cfRule>
    <cfRule type="cellIs" dxfId="9498" priority="3366" operator="equal">
      <formula>"T早"</formula>
    </cfRule>
    <cfRule type="cellIs" dxfId="9497" priority="3367" operator="equal">
      <formula>1</formula>
    </cfRule>
    <cfRule type="cellIs" dxfId="9496" priority="3365" operator="equal">
      <formula>"早"</formula>
    </cfRule>
    <cfRule type="cellIs" dxfId="9495" priority="3363" operator="equal">
      <formula>"日"</formula>
    </cfRule>
    <cfRule type="cellIs" dxfId="9494" priority="3360" operator="equal">
      <formula>"T中"</formula>
    </cfRule>
    <cfRule type="cellIs" dxfId="9493" priority="3358" operator="equal">
      <formula>3</formula>
    </cfRule>
    <cfRule type="cellIs" dxfId="9492" priority="3359" operator="equal">
      <formula>"小夜"</formula>
    </cfRule>
    <cfRule type="cellIs" dxfId="9491" priority="3357" operator="equal">
      <formula>"晚"</formula>
    </cfRule>
    <cfRule type="cellIs" dxfId="9490" priority="3361" operator="equal">
      <formula>"中"</formula>
    </cfRule>
    <cfRule type="cellIs" dxfId="9489" priority="3362" operator="equal">
      <formula>2</formula>
    </cfRule>
    <cfRule type="cellIs" dxfId="9488" priority="3356" operator="equal">
      <formula>"大夜"</formula>
    </cfRule>
  </conditionalFormatting>
  <conditionalFormatting sqref="N40">
    <cfRule type="cellIs" dxfId="9487" priority="8019" operator="equal">
      <formula>"大夜"</formula>
    </cfRule>
    <cfRule type="cellIs" dxfId="9486" priority="8020" operator="equal">
      <formula>"晚"</formula>
    </cfRule>
    <cfRule type="cellIs" dxfId="9485" priority="8021" operator="equal">
      <formula>3</formula>
    </cfRule>
    <cfRule type="cellIs" dxfId="9484" priority="8022" operator="equal">
      <formula>"小夜"</formula>
    </cfRule>
    <cfRule type="cellIs" dxfId="9483" priority="8025" operator="equal">
      <formula>2</formula>
    </cfRule>
    <cfRule type="cellIs" dxfId="9482" priority="8026" operator="equal">
      <formula>"日"</formula>
    </cfRule>
    <cfRule type="cellIs" dxfId="9481" priority="8023" operator="equal">
      <formula>"T中"</formula>
    </cfRule>
    <cfRule type="cellIs" dxfId="9480" priority="8027" operator="equal">
      <formula>"M1"</formula>
    </cfRule>
    <cfRule type="cellIs" dxfId="9479" priority="8028" operator="equal">
      <formula>"早"</formula>
    </cfRule>
    <cfRule type="cellIs" dxfId="9478" priority="8029" operator="equal">
      <formula>"T早"</formula>
    </cfRule>
    <cfRule type="cellIs" dxfId="9477" priority="8024" operator="equal">
      <formula>"中"</formula>
    </cfRule>
    <cfRule type="cellIs" dxfId="9476" priority="8030" operator="equal">
      <formula>1</formula>
    </cfRule>
    <cfRule type="expression" dxfId="9475" priority="8018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44" operator="equal">
      <formula>3</formula>
    </cfRule>
    <cfRule type="cellIs" dxfId="9473" priority="3353" operator="equal">
      <formula>1</formula>
    </cfRule>
    <cfRule type="expression" dxfId="9472" priority="3354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42" operator="equal">
      <formula>"大夜"</formula>
    </cfRule>
    <cfRule type="cellIs" dxfId="9470" priority="3345" operator="equal">
      <formula>"小夜"</formula>
    </cfRule>
    <cfRule type="cellIs" dxfId="9469" priority="3346" operator="equal">
      <formula>"T中"</formula>
    </cfRule>
    <cfRule type="cellIs" dxfId="9468" priority="3347" operator="equal">
      <formula>"中"</formula>
    </cfRule>
    <cfRule type="cellIs" dxfId="9467" priority="3348" operator="equal">
      <formula>2</formula>
    </cfRule>
    <cfRule type="cellIs" dxfId="9466" priority="3349" operator="equal">
      <formula>"日"</formula>
    </cfRule>
    <cfRule type="cellIs" dxfId="9465" priority="3350" operator="equal">
      <formula>"M1"</formula>
    </cfRule>
    <cfRule type="cellIs" dxfId="9464" priority="3351" operator="equal">
      <formula>"早"</formula>
    </cfRule>
    <cfRule type="cellIs" dxfId="9463" priority="3352" operator="equal">
      <formula>"T早"</formula>
    </cfRule>
    <cfRule type="cellIs" dxfId="9462" priority="3343" operator="equal">
      <formula>"晚"</formula>
    </cfRule>
  </conditionalFormatting>
  <conditionalFormatting sqref="N47">
    <cfRule type="cellIs" dxfId="9461" priority="3276" operator="equal">
      <formula>"T中"</formula>
    </cfRule>
    <cfRule type="cellIs" dxfId="9460" priority="3272" operator="equal">
      <formula>"大夜"</formula>
    </cfRule>
    <cfRule type="cellIs" dxfId="9459" priority="3273" operator="equal">
      <formula>"晚"</formula>
    </cfRule>
    <cfRule type="cellIs" dxfId="9458" priority="3274" operator="equal">
      <formula>3</formula>
    </cfRule>
    <cfRule type="cellIs" dxfId="9457" priority="3275" operator="equal">
      <formula>"小夜"</formula>
    </cfRule>
    <cfRule type="cellIs" dxfId="9456" priority="3283" operator="equal">
      <formula>1</formula>
    </cfRule>
    <cfRule type="cellIs" dxfId="9455" priority="3277" operator="equal">
      <formula>"中"</formula>
    </cfRule>
    <cfRule type="cellIs" dxfId="9454" priority="3278" operator="equal">
      <formula>2</formula>
    </cfRule>
    <cfRule type="cellIs" dxfId="9453" priority="3279" operator="equal">
      <formula>"日"</formula>
    </cfRule>
    <cfRule type="cellIs" dxfId="9452" priority="3280" operator="equal">
      <formula>"M1"</formula>
    </cfRule>
    <cfRule type="cellIs" dxfId="9451" priority="3281" operator="equal">
      <formula>"早"</formula>
    </cfRule>
    <cfRule type="cellIs" dxfId="9450" priority="3282" operator="equal">
      <formula>"T早"</formula>
    </cfRule>
    <cfRule type="expression" dxfId="9449" priority="3284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693" operator="equal">
      <formula>"小夜"</formula>
    </cfRule>
    <cfRule type="expression" dxfId="9447" priority="10697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694" operator="equal">
      <formula>"T中"</formula>
    </cfRule>
    <cfRule type="cellIs" dxfId="9445" priority="10695" operator="equal">
      <formula>"中"</formula>
    </cfRule>
  </conditionalFormatting>
  <conditionalFormatting sqref="N22:V22">
    <cfRule type="cellIs" dxfId="9444" priority="3833" operator="equal">
      <formula>"T早"</formula>
    </cfRule>
    <cfRule type="cellIs" dxfId="9443" priority="3831" operator="equal">
      <formula>"M1"</formula>
    </cfRule>
    <cfRule type="cellIs" dxfId="9442" priority="3825" operator="equal">
      <formula>3</formula>
    </cfRule>
    <cfRule type="cellIs" dxfId="9441" priority="3832" operator="equal">
      <formula>"早"</formula>
    </cfRule>
    <cfRule type="cellIs" dxfId="9440" priority="3823" operator="equal">
      <formula>"大夜"</formula>
    </cfRule>
    <cfRule type="cellIs" dxfId="9439" priority="3824" operator="equal">
      <formula>"晚"</formula>
    </cfRule>
    <cfRule type="cellIs" dxfId="9438" priority="3834" operator="equal">
      <formula>1</formula>
    </cfRule>
    <cfRule type="cellIs" dxfId="9437" priority="3829" operator="equal">
      <formula>2</formula>
    </cfRule>
    <cfRule type="cellIs" dxfId="9436" priority="3830" operator="equal">
      <formula>"日"</formula>
    </cfRule>
  </conditionalFormatting>
  <conditionalFormatting sqref="O31">
    <cfRule type="cellIs" dxfId="9435" priority="3576" operator="equal">
      <formula>"晚"</formula>
    </cfRule>
    <cfRule type="cellIs" dxfId="9434" priority="3577" operator="equal">
      <formula>3</formula>
    </cfRule>
    <cfRule type="cellIs" dxfId="9433" priority="3578" operator="equal">
      <formula>"小夜"</formula>
    </cfRule>
    <cfRule type="cellIs" dxfId="9432" priority="3579" operator="equal">
      <formula>"T中"</formula>
    </cfRule>
    <cfRule type="cellIs" dxfId="9431" priority="3580" operator="equal">
      <formula>"中"</formula>
    </cfRule>
    <cfRule type="cellIs" dxfId="9430" priority="3585" operator="equal">
      <formula>"T早"</formula>
    </cfRule>
    <cfRule type="cellIs" dxfId="9429" priority="3582" operator="equal">
      <formula>"日"</formula>
    </cfRule>
    <cfRule type="cellIs" dxfId="9428" priority="3586" operator="equal">
      <formula>1</formula>
    </cfRule>
    <cfRule type="cellIs" dxfId="9427" priority="3584" operator="equal">
      <formula>"早"</formula>
    </cfRule>
    <cfRule type="expression" dxfId="9426" priority="3587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75" operator="equal">
      <formula>"大夜"</formula>
    </cfRule>
    <cfRule type="cellIs" dxfId="9424" priority="3583" operator="equal">
      <formula>"M1"</formula>
    </cfRule>
    <cfRule type="cellIs" dxfId="9423" priority="3581" operator="equal">
      <formula>2</formula>
    </cfRule>
  </conditionalFormatting>
  <conditionalFormatting sqref="O40">
    <cfRule type="cellIs" dxfId="9422" priority="3337" operator="equal">
      <formula>"早"</formula>
    </cfRule>
    <cfRule type="cellIs" dxfId="9421" priority="3328" operator="equal">
      <formula>"大夜"</formula>
    </cfRule>
    <cfRule type="cellIs" dxfId="9420" priority="3329" operator="equal">
      <formula>"晚"</formula>
    </cfRule>
    <cfRule type="cellIs" dxfId="9419" priority="3330" operator="equal">
      <formula>3</formula>
    </cfRule>
    <cfRule type="cellIs" dxfId="9418" priority="3331" operator="equal">
      <formula>"小夜"</formula>
    </cfRule>
    <cfRule type="cellIs" dxfId="9417" priority="3333" operator="equal">
      <formula>"中"</formula>
    </cfRule>
    <cfRule type="cellIs" dxfId="9416" priority="3334" operator="equal">
      <formula>2</formula>
    </cfRule>
    <cfRule type="cellIs" dxfId="9415" priority="3335" operator="equal">
      <formula>"日"</formula>
    </cfRule>
    <cfRule type="cellIs" dxfId="9414" priority="3336" operator="equal">
      <formula>"M1"</formula>
    </cfRule>
    <cfRule type="cellIs" dxfId="9413" priority="3338" operator="equal">
      <formula>"T早"</formula>
    </cfRule>
    <cfRule type="cellIs" dxfId="9412" priority="3332" operator="equal">
      <formula>"T中"</formula>
    </cfRule>
    <cfRule type="expression" dxfId="9411" priority="334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39" operator="equal">
      <formula>1</formula>
    </cfRule>
  </conditionalFormatting>
  <conditionalFormatting sqref="O44">
    <cfRule type="cellIs" dxfId="9409" priority="3268" operator="equal">
      <formula>"中"</formula>
    </cfRule>
    <cfRule type="expression" dxfId="9408" priority="3270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6" operator="equal">
      <formula>"小夜"</formula>
    </cfRule>
    <cfRule type="cellIs" dxfId="9406" priority="3267" operator="equal">
      <formula>"T中"</formula>
    </cfRule>
  </conditionalFormatting>
  <conditionalFormatting sqref="O44:O45">
    <cfRule type="cellIs" dxfId="9405" priority="3253" operator="equal">
      <formula>"晚"</formula>
    </cfRule>
    <cfRule type="cellIs" dxfId="9404" priority="3252" operator="equal">
      <formula>"大夜"</formula>
    </cfRule>
    <cfRule type="cellIs" dxfId="9403" priority="3259" operator="equal">
      <formula>"日"</formula>
    </cfRule>
    <cfRule type="cellIs" dxfId="9402" priority="3254" operator="equal">
      <formula>3</formula>
    </cfRule>
    <cfRule type="cellIs" dxfId="9401" priority="3258" operator="equal">
      <formula>2</formula>
    </cfRule>
    <cfRule type="cellIs" dxfId="9400" priority="3263" operator="equal">
      <formula>1</formula>
    </cfRule>
    <cfRule type="cellIs" dxfId="9399" priority="3262" operator="equal">
      <formula>"T早"</formula>
    </cfRule>
    <cfRule type="cellIs" dxfId="9398" priority="3261" operator="equal">
      <formula>"早"</formula>
    </cfRule>
    <cfRule type="cellIs" dxfId="9397" priority="3260" operator="equal">
      <formula>"M1"</formula>
    </cfRule>
  </conditionalFormatting>
  <conditionalFormatting sqref="O45">
    <cfRule type="cellIs" dxfId="9396" priority="3257" operator="equal">
      <formula>"中"</formula>
    </cfRule>
    <cfRule type="cellIs" dxfId="9395" priority="3255" operator="equal">
      <formula>"小夜"</formula>
    </cfRule>
    <cfRule type="expression" dxfId="9394" priority="3264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6" operator="equal">
      <formula>"T中"</formula>
    </cfRule>
  </conditionalFormatting>
  <conditionalFormatting sqref="O15:P15">
    <cfRule type="cellIs" dxfId="9392" priority="10295" operator="equal">
      <formula>"中"</formula>
    </cfRule>
    <cfRule type="cellIs" dxfId="9391" priority="10293" operator="equal">
      <formula>"小夜"</formula>
    </cfRule>
    <cfRule type="cellIs" dxfId="9390" priority="10294" operator="equal">
      <formula>"T中"</formula>
    </cfRule>
    <cfRule type="expression" dxfId="9389" priority="10302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10296" operator="equal">
      <formula>2</formula>
    </cfRule>
  </conditionalFormatting>
  <conditionalFormatting sqref="O15:T15">
    <cfRule type="cellIs" dxfId="9387" priority="4110" operator="equal">
      <formula>"日"</formula>
    </cfRule>
    <cfRule type="cellIs" dxfId="9386" priority="4103" operator="equal">
      <formula>"大夜"</formula>
    </cfRule>
    <cfRule type="expression" dxfId="9385" priority="4102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111" operator="equal">
      <formula>"M1"</formula>
    </cfRule>
    <cfRule type="cellIs" dxfId="9383" priority="4112" operator="equal">
      <formula>"早"</formula>
    </cfRule>
    <cfRule type="cellIs" dxfId="9382" priority="4113" operator="equal">
      <formula>"T早"</formula>
    </cfRule>
    <cfRule type="cellIs" dxfId="9381" priority="4114" operator="equal">
      <formula>1</formula>
    </cfRule>
    <cfRule type="cellIs" dxfId="9380" priority="4104" operator="equal">
      <formula>"晚"</formula>
    </cfRule>
    <cfRule type="cellIs" dxfId="9379" priority="4105" operator="equal">
      <formula>3</formula>
    </cfRule>
  </conditionalFormatting>
  <conditionalFormatting sqref="P6">
    <cfRule type="cellIs" dxfId="9378" priority="4211" operator="equal">
      <formula>"T早"</formula>
    </cfRule>
    <cfRule type="expression" dxfId="9377" priority="4213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210" operator="equal">
      <formula>"早"</formula>
    </cfRule>
    <cfRule type="expression" dxfId="9375" priority="4200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212" operator="equal">
      <formula>1</formula>
    </cfRule>
    <cfRule type="cellIs" dxfId="9373" priority="4209" operator="equal">
      <formula>"M1"</formula>
    </cfRule>
    <cfRule type="cellIs" dxfId="9372" priority="4201" operator="equal">
      <formula>"大夜"</formula>
    </cfRule>
    <cfRule type="cellIs" dxfId="9371" priority="4203" operator="equal">
      <formula>3</formula>
    </cfRule>
    <cfRule type="cellIs" dxfId="9370" priority="4208" operator="equal">
      <formula>"日"</formula>
    </cfRule>
    <cfRule type="cellIs" dxfId="9369" priority="4207" operator="equal">
      <formula>2</formula>
    </cfRule>
    <cfRule type="cellIs" dxfId="9368" priority="4206" operator="equal">
      <formula>"中"</formula>
    </cfRule>
    <cfRule type="cellIs" dxfId="9367" priority="4205" operator="equal">
      <formula>"T中"</formula>
    </cfRule>
    <cfRule type="cellIs" dxfId="9366" priority="4204" operator="equal">
      <formula>"小夜"</formula>
    </cfRule>
    <cfRule type="cellIs" dxfId="9365" priority="4202" operator="equal">
      <formula>"晚"</formula>
    </cfRule>
  </conditionalFormatting>
  <conditionalFormatting sqref="P19">
    <cfRule type="cellIs" dxfId="9364" priority="3970" operator="equal">
      <formula>"T中"</formula>
    </cfRule>
    <cfRule type="cellIs" dxfId="9363" priority="3979" operator="equal">
      <formula>"大夜"</formula>
    </cfRule>
    <cfRule type="cellIs" dxfId="9362" priority="3987" operator="equal">
      <formula>"M1"</formula>
    </cfRule>
    <cfRule type="cellIs" dxfId="9361" priority="3986" operator="equal">
      <formula>"日"</formula>
    </cfRule>
    <cfRule type="cellIs" dxfId="9360" priority="3983" operator="equal">
      <formula>"T中"</formula>
    </cfRule>
    <cfRule type="cellIs" dxfId="9359" priority="3984" operator="equal">
      <formula>"中"</formula>
    </cfRule>
    <cfRule type="cellIs" dxfId="9358" priority="3982" operator="equal">
      <formula>"小夜"</formula>
    </cfRule>
    <cfRule type="cellIs" dxfId="9357" priority="3985" operator="equal">
      <formula>2</formula>
    </cfRule>
    <cfRule type="cellIs" dxfId="9356" priority="3973" operator="equal">
      <formula>"日"</formula>
    </cfRule>
    <cfRule type="cellIs" dxfId="9355" priority="3980" operator="equal">
      <formula>"晚"</formula>
    </cfRule>
    <cfRule type="cellIs" dxfId="9354" priority="3972" operator="equal">
      <formula>2</formula>
    </cfRule>
    <cfRule type="cellIs" dxfId="9353" priority="3971" operator="equal">
      <formula>"中"</formula>
    </cfRule>
    <cfRule type="cellIs" dxfId="9352" priority="3969" operator="equal">
      <formula>"小夜"</formula>
    </cfRule>
    <cfRule type="cellIs" dxfId="9351" priority="3968" operator="equal">
      <formula>3</formula>
    </cfRule>
    <cfRule type="cellIs" dxfId="9350" priority="3967" operator="equal">
      <formula>"晚"</formula>
    </cfRule>
    <cfRule type="cellIs" dxfId="9349" priority="3966" operator="equal">
      <formula>"大夜"</formula>
    </cfRule>
    <cfRule type="cellIs" dxfId="9348" priority="3988" operator="equal">
      <formula>"早"</formula>
    </cfRule>
    <cfRule type="cellIs" dxfId="9347" priority="3989" operator="equal">
      <formula>"T早"</formula>
    </cfRule>
    <cfRule type="cellIs" dxfId="9346" priority="3990" operator="equal">
      <formula>1</formula>
    </cfRule>
    <cfRule type="expression" dxfId="9345" priority="3991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81" operator="equal">
      <formula>3</formula>
    </cfRule>
    <cfRule type="expression" dxfId="9343" priority="3978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77" operator="equal">
      <formula>1</formula>
    </cfRule>
    <cfRule type="cellIs" dxfId="9341" priority="3976" operator="equal">
      <formula>"T早"</formula>
    </cfRule>
    <cfRule type="cellIs" dxfId="9340" priority="3975" operator="equal">
      <formula>"早"</formula>
    </cfRule>
    <cfRule type="cellIs" dxfId="9339" priority="3974" operator="equal">
      <formula>"M1"</formula>
    </cfRule>
  </conditionalFormatting>
  <conditionalFormatting sqref="P35">
    <cfRule type="cellIs" dxfId="9338" priority="3223" operator="equal">
      <formula>"T早"</formula>
    </cfRule>
    <cfRule type="cellIs" dxfId="9337" priority="3236" operator="equal">
      <formula>"T早"</formula>
    </cfRule>
    <cfRule type="cellIs" dxfId="9336" priority="3231" operator="equal">
      <formula>"中"</formula>
    </cfRule>
    <cfRule type="cellIs" dxfId="9335" priority="3222" operator="equal">
      <formula>"早"</formula>
    </cfRule>
    <cfRule type="expression" dxfId="9334" priority="3251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50" operator="equal">
      <formula>1</formula>
    </cfRule>
    <cfRule type="cellIs" dxfId="9332" priority="3249" operator="equal">
      <formula>"T早"</formula>
    </cfRule>
    <cfRule type="cellIs" dxfId="9331" priority="3248" operator="equal">
      <formula>"早"</formula>
    </cfRule>
    <cfRule type="cellIs" dxfId="9330" priority="3247" operator="equal">
      <formula>"M1"</formula>
    </cfRule>
    <cfRule type="cellIs" dxfId="9329" priority="3246" operator="equal">
      <formula>"日"</formula>
    </cfRule>
    <cfRule type="cellIs" dxfId="9328" priority="3245" operator="equal">
      <formula>2</formula>
    </cfRule>
    <cfRule type="cellIs" dxfId="9327" priority="3244" operator="equal">
      <formula>"中"</formula>
    </cfRule>
    <cfRule type="cellIs" dxfId="9326" priority="3243" operator="equal">
      <formula>"T中"</formula>
    </cfRule>
    <cfRule type="cellIs" dxfId="9325" priority="3213" operator="equal">
      <formula>"大夜"</formula>
    </cfRule>
    <cfRule type="cellIs" dxfId="9324" priority="3214" operator="equal">
      <formula>"晚"</formula>
    </cfRule>
    <cfRule type="cellIs" dxfId="9323" priority="3215" operator="equal">
      <formula>3</formula>
    </cfRule>
    <cfRule type="cellIs" dxfId="9322" priority="3216" operator="equal">
      <formula>"小夜"</formula>
    </cfRule>
    <cfRule type="cellIs" dxfId="9321" priority="3217" operator="equal">
      <formula>"T中"</formula>
    </cfRule>
    <cfRule type="cellIs" dxfId="9320" priority="3218" operator="equal">
      <formula>"中"</formula>
    </cfRule>
    <cfRule type="cellIs" dxfId="9319" priority="3242" operator="equal">
      <formula>"小夜"</formula>
    </cfRule>
    <cfRule type="cellIs" dxfId="9318" priority="3241" operator="equal">
      <formula>3</formula>
    </cfRule>
    <cfRule type="cellIs" dxfId="9317" priority="3240" operator="equal">
      <formula>"晚"</formula>
    </cfRule>
    <cfRule type="cellIs" dxfId="9316" priority="3239" operator="equal">
      <formula>"大夜"</formula>
    </cfRule>
    <cfRule type="expression" dxfId="9315" priority="323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7" operator="equal">
      <formula>1</formula>
    </cfRule>
    <cfRule type="cellIs" dxfId="9313" priority="3235" operator="equal">
      <formula>"早"</formula>
    </cfRule>
    <cfRule type="cellIs" dxfId="9312" priority="3219" operator="equal">
      <formula>2</formula>
    </cfRule>
    <cfRule type="cellIs" dxfId="9311" priority="3234" operator="equal">
      <formula>"M1"</formula>
    </cfRule>
    <cfRule type="cellIs" dxfId="9310" priority="3233" operator="equal">
      <formula>"日"</formula>
    </cfRule>
    <cfRule type="cellIs" dxfId="9309" priority="3232" operator="equal">
      <formula>2</formula>
    </cfRule>
    <cfRule type="cellIs" dxfId="9308" priority="3230" operator="equal">
      <formula>"T中"</formula>
    </cfRule>
    <cfRule type="cellIs" dxfId="9307" priority="3220" operator="equal">
      <formula>"日"</formula>
    </cfRule>
    <cfRule type="cellIs" dxfId="9306" priority="3221" operator="equal">
      <formula>"M1"</formula>
    </cfRule>
    <cfRule type="cellIs" dxfId="9305" priority="3229" operator="equal">
      <formula>"小夜"</formula>
    </cfRule>
    <cfRule type="cellIs" dxfId="9304" priority="3228" operator="equal">
      <formula>3</formula>
    </cfRule>
    <cfRule type="cellIs" dxfId="9303" priority="3227" operator="equal">
      <formula>"晚"</formula>
    </cfRule>
    <cfRule type="cellIs" dxfId="9302" priority="3226" operator="equal">
      <formula>"大夜"</formula>
    </cfRule>
    <cfRule type="expression" dxfId="9301" priority="3225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4" operator="equal">
      <formula>1</formula>
    </cfRule>
    <cfRule type="expression" dxfId="9299" priority="321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66" operator="equal">
      <formula>"M1"</formula>
    </cfRule>
    <cfRule type="cellIs" dxfId="9297" priority="3767" operator="equal">
      <formula>"早"</formula>
    </cfRule>
    <cfRule type="cellIs" dxfId="9296" priority="3762" operator="equal">
      <formula>"T中"</formula>
    </cfRule>
    <cfRule type="cellIs" dxfId="9295" priority="3781" operator="equal">
      <formula>"T早"</formula>
    </cfRule>
    <cfRule type="cellIs" dxfId="9294" priority="3782" operator="equal">
      <formula>1</formula>
    </cfRule>
    <cfRule type="cellIs" dxfId="9293" priority="3776" operator="equal">
      <formula>"中"</formula>
    </cfRule>
    <cfRule type="cellIs" dxfId="9292" priority="3777" operator="equal">
      <formula>2</formula>
    </cfRule>
    <cfRule type="cellIs" dxfId="9291" priority="3778" operator="equal">
      <formula>"日"</formula>
    </cfRule>
    <cfRule type="cellIs" dxfId="9290" priority="3768" operator="equal">
      <formula>"T早"</formula>
    </cfRule>
    <cfRule type="expression" dxfId="9289" priority="3770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69" operator="equal">
      <formula>1</formula>
    </cfRule>
    <cfRule type="cellIs" dxfId="9287" priority="3771" operator="equal">
      <formula>"大夜"</formula>
    </cfRule>
    <cfRule type="cellIs" dxfId="9286" priority="3772" operator="equal">
      <formula>"晚"</formula>
    </cfRule>
    <cfRule type="cellIs" dxfId="9285" priority="3761" operator="equal">
      <formula>"小夜"</formula>
    </cfRule>
    <cfRule type="cellIs" dxfId="9284" priority="3763" operator="equal">
      <formula>"中"</formula>
    </cfRule>
    <cfRule type="cellIs" dxfId="9283" priority="3764" operator="equal">
      <formula>2</formula>
    </cfRule>
    <cfRule type="cellIs" dxfId="9282" priority="3773" operator="equal">
      <formula>3</formula>
    </cfRule>
    <cfRule type="cellIs" dxfId="9281" priority="3774" operator="equal">
      <formula>"小夜"</formula>
    </cfRule>
    <cfRule type="cellIs" dxfId="9280" priority="3780" operator="equal">
      <formula>"早"</formula>
    </cfRule>
    <cfRule type="cellIs" dxfId="9279" priority="3775" operator="equal">
      <formula>"T中"</formula>
    </cfRule>
    <cfRule type="cellIs" dxfId="9278" priority="3760" operator="equal">
      <formula>3</formula>
    </cfRule>
    <cfRule type="cellIs" dxfId="9277" priority="3759" operator="equal">
      <formula>"晚"</formula>
    </cfRule>
    <cfRule type="cellIs" dxfId="9276" priority="3758" operator="equal">
      <formula>"大夜"</formula>
    </cfRule>
    <cfRule type="expression" dxfId="9275" priority="3783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79" operator="equal">
      <formula>"M1"</formula>
    </cfRule>
    <cfRule type="cellIs" dxfId="9273" priority="3765" operator="equal">
      <formula>"日"</formula>
    </cfRule>
  </conditionalFormatting>
  <conditionalFormatting sqref="P17:T17">
    <cfRule type="cellIs" dxfId="9272" priority="10179" operator="equal">
      <formula>"晚"</formula>
    </cfRule>
    <cfRule type="cellIs" dxfId="9271" priority="10178" operator="equal">
      <formula>"大夜"</formula>
    </cfRule>
    <cfRule type="expression" dxfId="9270" priority="10177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10182" operator="equal">
      <formula>"T中"</formula>
    </cfRule>
    <cfRule type="cellIs" dxfId="9268" priority="10185" operator="equal">
      <formula>"日"</formula>
    </cfRule>
    <cfRule type="expression" dxfId="9267" priority="10190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10189" operator="equal">
      <formula>1</formula>
    </cfRule>
    <cfRule type="cellIs" dxfId="9265" priority="10188" operator="equal">
      <formula>"T早"</formula>
    </cfRule>
    <cfRule type="cellIs" dxfId="9264" priority="10187" operator="equal">
      <formula>"早"</formula>
    </cfRule>
    <cfRule type="cellIs" dxfId="9263" priority="10186" operator="equal">
      <formula>"M1"</formula>
    </cfRule>
    <cfRule type="cellIs" dxfId="9262" priority="10184" operator="equal">
      <formula>2</formula>
    </cfRule>
    <cfRule type="cellIs" dxfId="9261" priority="10183" operator="equal">
      <formula>"中"</formula>
    </cfRule>
    <cfRule type="cellIs" dxfId="9260" priority="10181" operator="equal">
      <formula>"小夜"</formula>
    </cfRule>
    <cfRule type="cellIs" dxfId="9259" priority="10180" operator="equal">
      <formula>3</formula>
    </cfRule>
  </conditionalFormatting>
  <conditionalFormatting sqref="P39:T39">
    <cfRule type="cellIs" dxfId="9258" priority="10823" operator="equal">
      <formula>"中"</formula>
    </cfRule>
    <cfRule type="cellIs" dxfId="9257" priority="10824" operator="equal">
      <formula>2</formula>
    </cfRule>
    <cfRule type="expression" dxfId="9256" priority="10817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818" operator="equal">
      <formula>"大夜"</formula>
    </cfRule>
    <cfRule type="cellIs" dxfId="9254" priority="10819" operator="equal">
      <formula>"晚"</formula>
    </cfRule>
    <cfRule type="cellIs" dxfId="9253" priority="10820" operator="equal">
      <formula>3</formula>
    </cfRule>
    <cfRule type="expression" dxfId="9252" priority="10830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821" operator="equal">
      <formula>"小夜"</formula>
    </cfRule>
    <cfRule type="cellIs" dxfId="9250" priority="10822" operator="equal">
      <formula>"T中"</formula>
    </cfRule>
    <cfRule type="cellIs" dxfId="9249" priority="10829" operator="equal">
      <formula>1</formula>
    </cfRule>
    <cfRule type="cellIs" dxfId="9248" priority="10828" operator="equal">
      <formula>"T早"</formula>
    </cfRule>
    <cfRule type="cellIs" dxfId="9247" priority="10827" operator="equal">
      <formula>"早"</formula>
    </cfRule>
    <cfRule type="cellIs" dxfId="9246" priority="10826" operator="equal">
      <formula>"M1"</formula>
    </cfRule>
    <cfRule type="cellIs" dxfId="9245" priority="10825" operator="equal">
      <formula>"日"</formula>
    </cfRule>
  </conditionalFormatting>
  <conditionalFormatting sqref="P37:X37">
    <cfRule type="cellIs" dxfId="9244" priority="11181" operator="equal">
      <formula>"日"</formula>
    </cfRule>
    <cfRule type="cellIs" dxfId="9243" priority="11182" operator="equal">
      <formula>"M1"</formula>
    </cfRule>
    <cfRule type="cellIs" dxfId="9242" priority="11183" operator="equal">
      <formula>"早"</formula>
    </cfRule>
    <cfRule type="cellIs" dxfId="9241" priority="11184" operator="equal">
      <formula>"T早"</formula>
    </cfRule>
    <cfRule type="cellIs" dxfId="9240" priority="11174" operator="equal">
      <formula>"大夜"</formula>
    </cfRule>
    <cfRule type="cellIs" dxfId="9239" priority="11185" operator="equal">
      <formula>1</formula>
    </cfRule>
    <cfRule type="expression" dxfId="9238" priority="11186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1178" operator="equal">
      <formula>"T中"</formula>
    </cfRule>
    <cfRule type="cellIs" dxfId="9236" priority="11175" operator="equal">
      <formula>"晚"</formula>
    </cfRule>
    <cfRule type="cellIs" dxfId="9235" priority="11176" operator="equal">
      <formula>3</formula>
    </cfRule>
    <cfRule type="cellIs" dxfId="9234" priority="11177" operator="equal">
      <formula>"小夜"</formula>
    </cfRule>
    <cfRule type="cellIs" dxfId="9233" priority="11179" operator="equal">
      <formula>"中"</formula>
    </cfRule>
    <cfRule type="cellIs" dxfId="9232" priority="11180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12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13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131" operator="equal">
      <formula>"大夜"</formula>
    </cfRule>
    <cfRule type="cellIs" dxfId="9200" priority="4160" operator="equal">
      <formula>"晚"</formula>
    </cfRule>
    <cfRule type="cellIs" dxfId="9199" priority="4159" operator="equal">
      <formula>"大夜"</formula>
    </cfRule>
    <cfRule type="expression" dxfId="9198" priority="4158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5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56" operator="equal">
      <formula>1</formula>
    </cfRule>
    <cfRule type="cellIs" dxfId="9195" priority="4155" operator="equal">
      <formula>"T早"</formula>
    </cfRule>
    <cfRule type="cellIs" dxfId="9194" priority="4154" operator="equal">
      <formula>"早"</formula>
    </cfRule>
    <cfRule type="cellIs" dxfId="9193" priority="4153" operator="equal">
      <formula>"M1"</formula>
    </cfRule>
    <cfRule type="cellIs" dxfId="9192" priority="4152" operator="equal">
      <formula>"日"</formula>
    </cfRule>
    <cfRule type="cellIs" dxfId="9191" priority="4151" operator="equal">
      <formula>2</formula>
    </cfRule>
    <cfRule type="cellIs" dxfId="9190" priority="4150" operator="equal">
      <formula>"中"</formula>
    </cfRule>
    <cfRule type="cellIs" dxfId="9189" priority="4149" operator="equal">
      <formula>"T中"</formula>
    </cfRule>
    <cfRule type="cellIs" dxfId="9188" priority="4148" operator="equal">
      <formula>"小夜"</formula>
    </cfRule>
    <cfRule type="cellIs" dxfId="9187" priority="4132" operator="equal">
      <formula>"晚"</formula>
    </cfRule>
    <cfRule type="cellIs" dxfId="9186" priority="4169" operator="equal">
      <formula>"T早"</formula>
    </cfRule>
    <cfRule type="cellIs" dxfId="9185" priority="4134" operator="equal">
      <formula>"小夜"</formula>
    </cfRule>
    <cfRule type="cellIs" dxfId="9184" priority="4135" operator="equal">
      <formula>"T中"</formula>
    </cfRule>
    <cfRule type="cellIs" dxfId="9183" priority="4136" operator="equal">
      <formula>"中"</formula>
    </cfRule>
    <cfRule type="cellIs" dxfId="9182" priority="4137" operator="equal">
      <formula>2</formula>
    </cfRule>
    <cfRule type="cellIs" dxfId="9181" priority="4138" operator="equal">
      <formula>"日"</formula>
    </cfRule>
    <cfRule type="cellIs" dxfId="9180" priority="4139" operator="equal">
      <formula>"M1"</formula>
    </cfRule>
    <cfRule type="cellIs" dxfId="9179" priority="4140" operator="equal">
      <formula>"早"</formula>
    </cfRule>
    <cfRule type="cellIs" dxfId="9178" priority="4141" operator="equal">
      <formula>"T早"</formula>
    </cfRule>
    <cfRule type="cellIs" dxfId="9177" priority="4142" operator="equal">
      <formula>1</formula>
    </cfRule>
    <cfRule type="expression" dxfId="9176" priority="414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4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47" operator="equal">
      <formula>3</formula>
    </cfRule>
    <cfRule type="cellIs" dxfId="9173" priority="4146" operator="equal">
      <formula>"晚"</formula>
    </cfRule>
    <cfRule type="cellIs" dxfId="9172" priority="4145" operator="equal">
      <formula>"大夜"</formula>
    </cfRule>
    <cfRule type="cellIs" dxfId="9171" priority="4080" operator="equal">
      <formula>"中"</formula>
    </cfRule>
    <cfRule type="cellIs" dxfId="9170" priority="4176" operator="equal">
      <formula>"小夜"</formula>
    </cfRule>
    <cfRule type="cellIs" dxfId="9169" priority="4175" operator="equal">
      <formula>3</formula>
    </cfRule>
    <cfRule type="cellIs" dxfId="9168" priority="4174" operator="equal">
      <formula>"晚"</formula>
    </cfRule>
    <cfRule type="cellIs" dxfId="9167" priority="4173" operator="equal">
      <formula>"大夜"</formula>
    </cfRule>
    <cfRule type="expression" dxfId="9166" priority="417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78" operator="equal">
      <formula>"小夜"</formula>
    </cfRule>
    <cfRule type="cellIs" dxfId="9164" priority="4079" operator="equal">
      <formula>"T中"</formula>
    </cfRule>
    <cfRule type="cellIs" dxfId="9163" priority="4184" operator="equal">
      <formula>1</formula>
    </cfRule>
    <cfRule type="expression" dxfId="9162" priority="418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81" operator="equal">
      <formula>2</formula>
    </cfRule>
    <cfRule type="expression" dxfId="9160" priority="408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71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70" operator="equal">
      <formula>1</formula>
    </cfRule>
    <cfRule type="cellIs" dxfId="9157" priority="4168" operator="equal">
      <formula>"早"</formula>
    </cfRule>
    <cfRule type="cellIs" dxfId="9156" priority="4167" operator="equal">
      <formula>"M1"</formula>
    </cfRule>
    <cfRule type="cellIs" dxfId="9155" priority="4166" operator="equal">
      <formula>"日"</formula>
    </cfRule>
    <cfRule type="cellIs" dxfId="9154" priority="4165" operator="equal">
      <formula>2</formula>
    </cfRule>
    <cfRule type="cellIs" dxfId="9153" priority="4164" operator="equal">
      <formula>"中"</formula>
    </cfRule>
    <cfRule type="cellIs" dxfId="9152" priority="4163" operator="equal">
      <formula>"T中"</formula>
    </cfRule>
    <cfRule type="expression" dxfId="9151" priority="4116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117" operator="equal">
      <formula>"大夜"</formula>
    </cfRule>
    <cfRule type="cellIs" dxfId="9149" priority="4118" operator="equal">
      <formula>"晚"</formula>
    </cfRule>
    <cfRule type="cellIs" dxfId="9148" priority="4119" operator="equal">
      <formula>3</formula>
    </cfRule>
    <cfRule type="cellIs" dxfId="9147" priority="4133" operator="equal">
      <formula>3</formula>
    </cfRule>
    <cfRule type="cellIs" dxfId="9146" priority="4120" operator="equal">
      <formula>"小夜"</formula>
    </cfRule>
    <cfRule type="cellIs" dxfId="9145" priority="4121" operator="equal">
      <formula>"T中"</formula>
    </cfRule>
    <cfRule type="cellIs" dxfId="9144" priority="4122" operator="equal">
      <formula>"中"</formula>
    </cfRule>
    <cfRule type="cellIs" dxfId="9143" priority="4123" operator="equal">
      <formula>2</formula>
    </cfRule>
    <cfRule type="cellIs" dxfId="9142" priority="4124" operator="equal">
      <formula>"日"</formula>
    </cfRule>
    <cfRule type="cellIs" dxfId="9141" priority="4125" operator="equal">
      <formula>"M1"</formula>
    </cfRule>
    <cfRule type="cellIs" dxfId="9140" priority="4126" operator="equal">
      <formula>"早"</formula>
    </cfRule>
    <cfRule type="cellIs" dxfId="9139" priority="4127" operator="equal">
      <formula>"T早"</formula>
    </cfRule>
    <cfRule type="cellIs" dxfId="9138" priority="4162" operator="equal">
      <formula>"小夜"</formula>
    </cfRule>
    <cfRule type="cellIs" dxfId="9137" priority="4161" operator="equal">
      <formula>3</formula>
    </cfRule>
    <cfRule type="cellIs" dxfId="9136" priority="4128" operator="equal">
      <formula>1</formula>
    </cfRule>
    <cfRule type="cellIs" dxfId="9135" priority="4179" operator="equal">
      <formula>2</formula>
    </cfRule>
    <cfRule type="cellIs" dxfId="9134" priority="4180" operator="equal">
      <formula>"日"</formula>
    </cfRule>
    <cfRule type="cellIs" dxfId="9133" priority="4181" operator="equal">
      <formula>"M1"</formula>
    </cfRule>
    <cfRule type="cellIs" dxfId="9132" priority="4182" operator="equal">
      <formula>"早"</formula>
    </cfRule>
    <cfRule type="cellIs" dxfId="9131" priority="4183" operator="equal">
      <formula>"T早"</formula>
    </cfRule>
    <cfRule type="cellIs" dxfId="9130" priority="4178" operator="equal">
      <formula>"中"</formula>
    </cfRule>
    <cfRule type="cellIs" dxfId="9129" priority="4177" operator="equal">
      <formula>"T中"</formula>
    </cfRule>
  </conditionalFormatting>
  <conditionalFormatting sqref="Q11">
    <cfRule type="expression" dxfId="9128" priority="8457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458" operator="equal">
      <formula>"大夜"</formula>
    </cfRule>
    <cfRule type="cellIs" dxfId="9126" priority="8459" operator="equal">
      <formula>"晚"</formula>
    </cfRule>
    <cfRule type="cellIs" dxfId="9125" priority="8460" operator="equal">
      <formula>3</formula>
    </cfRule>
    <cfRule type="cellIs" dxfId="9124" priority="8461" operator="equal">
      <formula>"小夜"</formula>
    </cfRule>
    <cfRule type="cellIs" dxfId="9123" priority="8462" operator="equal">
      <formula>"T中"</formula>
    </cfRule>
    <cfRule type="cellIs" dxfId="9122" priority="8463" operator="equal">
      <formula>"中"</formula>
    </cfRule>
    <cfRule type="cellIs" dxfId="9121" priority="8464" operator="equal">
      <formula>2</formula>
    </cfRule>
    <cfRule type="cellIs" dxfId="9120" priority="8469" operator="equal">
      <formula>1</formula>
    </cfRule>
    <cfRule type="cellIs" dxfId="9119" priority="8468" operator="equal">
      <formula>"T早"</formula>
    </cfRule>
    <cfRule type="expression" dxfId="9118" priority="8470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467" operator="equal">
      <formula>"早"</formula>
    </cfRule>
    <cfRule type="cellIs" dxfId="9116" priority="8466" operator="equal">
      <formula>"M1"</formula>
    </cfRule>
    <cfRule type="cellIs" dxfId="9115" priority="8465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36" operator="equal">
      <formula>"小夜"</formula>
    </cfRule>
    <cfRule type="cellIs" dxfId="9085" priority="4190" operator="equal">
      <formula>"小夜"</formula>
    </cfRule>
    <cfRule type="expression" dxfId="9084" priority="4199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93" operator="equal">
      <formula>2</formula>
    </cfRule>
    <cfRule type="expression" dxfId="9082" priority="4045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39" operator="equal">
      <formula>2</formula>
    </cfRule>
    <cfRule type="cellIs" dxfId="9080" priority="4038" operator="equal">
      <formula>"中"</formula>
    </cfRule>
    <cfRule type="cellIs" dxfId="9079" priority="4037" operator="equal">
      <formula>"T中"</formula>
    </cfRule>
    <cfRule type="cellIs" dxfId="9078" priority="4192" operator="equal">
      <formula>"中"</formula>
    </cfRule>
    <cfRule type="cellIs" dxfId="9077" priority="4191" operator="equal">
      <formula>"T中"</formula>
    </cfRule>
  </conditionalFormatting>
  <conditionalFormatting sqref="Q23">
    <cfRule type="cellIs" dxfId="9076" priority="3752" operator="equal">
      <formula>"日"</formula>
    </cfRule>
    <cfRule type="cellIs" dxfId="9075" priority="9676" operator="equal">
      <formula>"M1"</formula>
    </cfRule>
    <cfRule type="cellIs" dxfId="9074" priority="3753" operator="equal">
      <formula>"M1"</formula>
    </cfRule>
    <cfRule type="cellIs" dxfId="9073" priority="3754" operator="equal">
      <formula>"早"</formula>
    </cfRule>
    <cfRule type="cellIs" dxfId="9072" priority="3755" operator="equal">
      <formula>"T早"</formula>
    </cfRule>
    <cfRule type="cellIs" dxfId="9071" priority="3756" operator="equal">
      <formula>1</formula>
    </cfRule>
    <cfRule type="expression" dxfId="9070" priority="3757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45" operator="equal">
      <formula>"大夜"</formula>
    </cfRule>
    <cfRule type="cellIs" dxfId="9068" priority="9675" operator="equal">
      <formula>"日"</formula>
    </cfRule>
    <cfRule type="cellIs" dxfId="9067" priority="9674" operator="equal">
      <formula>2</formula>
    </cfRule>
    <cfRule type="cellIs" dxfId="9066" priority="9673" operator="equal">
      <formula>"中"</formula>
    </cfRule>
    <cfRule type="cellIs" dxfId="9065" priority="9672" operator="equal">
      <formula>"T中"</formula>
    </cfRule>
    <cfRule type="cellIs" dxfId="9064" priority="9671" operator="equal">
      <formula>"小夜"</formula>
    </cfRule>
    <cfRule type="cellIs" dxfId="9063" priority="9670" operator="equal">
      <formula>3</formula>
    </cfRule>
    <cfRule type="cellIs" dxfId="9062" priority="9669" operator="equal">
      <formula>"晚"</formula>
    </cfRule>
    <cfRule type="cellIs" dxfId="9061" priority="9668" operator="equal">
      <formula>"大夜"</formula>
    </cfRule>
    <cfRule type="expression" dxfId="9060" priority="9667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680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34" operator="equal">
      <formula>3</formula>
    </cfRule>
    <cfRule type="cellIs" dxfId="9057" priority="3733" operator="equal">
      <formula>"晚"</formula>
    </cfRule>
    <cfRule type="cellIs" dxfId="9056" priority="3732" operator="equal">
      <formula>"大夜"</formula>
    </cfRule>
    <cfRule type="expression" dxfId="9055" priority="3731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684" operator="equal">
      <formula>"小夜"</formula>
    </cfRule>
    <cfRule type="cellIs" dxfId="9053" priority="9685" operator="equal">
      <formula>"T中"</formula>
    </cfRule>
    <cfRule type="cellIs" dxfId="9052" priority="3747" operator="equal">
      <formula>3</formula>
    </cfRule>
    <cfRule type="cellIs" dxfId="9051" priority="9687" operator="equal">
      <formula>2</formula>
    </cfRule>
    <cfRule type="cellIs" dxfId="9050" priority="3746" operator="equal">
      <formula>"晚"</formula>
    </cfRule>
    <cfRule type="cellIs" dxfId="9049" priority="9686" operator="equal">
      <formula>"中"</formula>
    </cfRule>
    <cfRule type="cellIs" dxfId="9048" priority="9691" operator="equal">
      <formula>"T早"</formula>
    </cfRule>
    <cfRule type="cellIs" dxfId="9047" priority="9688" operator="equal">
      <formula>"日"</formula>
    </cfRule>
    <cfRule type="cellIs" dxfId="9046" priority="9677" operator="equal">
      <formula>"早"</formula>
    </cfRule>
    <cfRule type="cellIs" dxfId="9045" priority="9689" operator="equal">
      <formula>"M1"</formula>
    </cfRule>
    <cfRule type="cellIs" dxfId="9044" priority="9690" operator="equal">
      <formula>"早"</formula>
    </cfRule>
    <cfRule type="cellIs" dxfId="9043" priority="9692" operator="equal">
      <formula>1</formula>
    </cfRule>
    <cfRule type="expression" dxfId="9042" priority="9693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48" operator="equal">
      <formula>"小夜"</formula>
    </cfRule>
    <cfRule type="cellIs" dxfId="9040" priority="3749" operator="equal">
      <formula>"T中"</formula>
    </cfRule>
    <cfRule type="cellIs" dxfId="9039" priority="3750" operator="equal">
      <formula>"中"</formula>
    </cfRule>
    <cfRule type="cellIs" dxfId="9038" priority="3751" operator="equal">
      <formula>2</formula>
    </cfRule>
    <cfRule type="expression" dxfId="9037" priority="3744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43" operator="equal">
      <formula>1</formula>
    </cfRule>
    <cfRule type="cellIs" dxfId="9035" priority="3742" operator="equal">
      <formula>"T早"</formula>
    </cfRule>
    <cfRule type="cellIs" dxfId="9034" priority="3741" operator="equal">
      <formula>"早"</formula>
    </cfRule>
    <cfRule type="cellIs" dxfId="9033" priority="3740" operator="equal">
      <formula>"M1"</formula>
    </cfRule>
    <cfRule type="cellIs" dxfId="9032" priority="9679" operator="equal">
      <formula>1</formula>
    </cfRule>
    <cfRule type="cellIs" dxfId="9031" priority="9678" operator="equal">
      <formula>"T早"</formula>
    </cfRule>
    <cfRule type="cellIs" dxfId="9030" priority="9681" operator="equal">
      <formula>"大夜"</formula>
    </cfRule>
    <cfRule type="cellIs" dxfId="9029" priority="9682" operator="equal">
      <formula>"晚"</formula>
    </cfRule>
    <cfRule type="cellIs" dxfId="9028" priority="9683" operator="equal">
      <formula>3</formula>
    </cfRule>
    <cfRule type="cellIs" dxfId="9027" priority="3739" operator="equal">
      <formula>"日"</formula>
    </cfRule>
    <cfRule type="cellIs" dxfId="9026" priority="3738" operator="equal">
      <formula>2</formula>
    </cfRule>
    <cfRule type="cellIs" dxfId="9025" priority="3737" operator="equal">
      <formula>"中"</formula>
    </cfRule>
    <cfRule type="cellIs" dxfId="9024" priority="3736" operator="equal">
      <formula>"T中"</formula>
    </cfRule>
    <cfRule type="cellIs" dxfId="9023" priority="3735" operator="equal">
      <formula>"小夜"</formula>
    </cfRule>
  </conditionalFormatting>
  <conditionalFormatting sqref="Q32">
    <cfRule type="cellIs" dxfId="9022" priority="3514" operator="equal">
      <formula>"T中"</formula>
    </cfRule>
    <cfRule type="cellIs" dxfId="9021" priority="3513" operator="equal">
      <formula>"小夜"</formula>
    </cfRule>
    <cfRule type="cellIs" dxfId="9020" priority="3512" operator="equal">
      <formula>3</formula>
    </cfRule>
    <cfRule type="cellIs" dxfId="9019" priority="3511" operator="equal">
      <formula>"晚"</formula>
    </cfRule>
    <cfRule type="cellIs" dxfId="9018" priority="3510" operator="equal">
      <formula>"大夜"</formula>
    </cfRule>
    <cfRule type="cellIs" dxfId="9017" priority="3521" operator="equal">
      <formula>1</formula>
    </cfRule>
    <cfRule type="cellIs" dxfId="9016" priority="3515" operator="equal">
      <formula>"中"</formula>
    </cfRule>
    <cfRule type="cellIs" dxfId="9015" priority="3516" operator="equal">
      <formula>2</formula>
    </cfRule>
    <cfRule type="cellIs" dxfId="9014" priority="3517" operator="equal">
      <formula>"日"</formula>
    </cfRule>
    <cfRule type="cellIs" dxfId="9013" priority="3518" operator="equal">
      <formula>"M1"</formula>
    </cfRule>
    <cfRule type="cellIs" dxfId="9012" priority="3519" operator="equal">
      <formula>"早"</formula>
    </cfRule>
    <cfRule type="cellIs" dxfId="9011" priority="3520" operator="equal">
      <formula>"T早"</formula>
    </cfRule>
    <cfRule type="expression" dxfId="9010" priority="3522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7" operator="equal">
      <formula>"小夜"</formula>
    </cfRule>
    <cfRule type="cellIs" dxfId="9008" priority="2838" operator="equal">
      <formula>"T中"</formula>
    </cfRule>
    <cfRule type="cellIs" dxfId="9007" priority="2839" operator="equal">
      <formula>"中"</formula>
    </cfRule>
    <cfRule type="cellIs" dxfId="9006" priority="2840" operator="equal">
      <formula>2</formula>
    </cfRule>
    <cfRule type="expression" dxfId="9005" priority="2846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9" operator="equal">
      <formula>"晚"</formula>
    </cfRule>
    <cfRule type="cellIs" dxfId="9003" priority="2848" operator="equal">
      <formula>"大夜"</formula>
    </cfRule>
    <cfRule type="expression" dxfId="9002" priority="2847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5" operator="equal">
      <formula>1</formula>
    </cfRule>
    <cfRule type="cellIs" dxfId="9000" priority="2844" operator="equal">
      <formula>"T早"</formula>
    </cfRule>
    <cfRule type="cellIs" dxfId="8999" priority="2821" operator="equal">
      <formula>"大夜"</formula>
    </cfRule>
    <cfRule type="cellIs" dxfId="8998" priority="2843" operator="equal">
      <formula>"早"</formula>
    </cfRule>
    <cfRule type="cellIs" dxfId="8997" priority="2842" operator="equal">
      <formula>"M1"</formula>
    </cfRule>
    <cfRule type="cellIs" dxfId="8996" priority="2841" operator="equal">
      <formula>"日"</formula>
    </cfRule>
    <cfRule type="cellIs" dxfId="8995" priority="2850" operator="equal">
      <formula>3</formula>
    </cfRule>
    <cfRule type="cellIs" dxfId="8994" priority="2851" operator="equal">
      <formula>"小夜"</formula>
    </cfRule>
    <cfRule type="cellIs" dxfId="8993" priority="2852" operator="equal">
      <formula>"T中"</formula>
    </cfRule>
    <cfRule type="cellIs" dxfId="8992" priority="2853" operator="equal">
      <formula>"中"</formula>
    </cfRule>
    <cfRule type="cellIs" dxfId="8991" priority="2854" operator="equal">
      <formula>2</formula>
    </cfRule>
    <cfRule type="cellIs" dxfId="8990" priority="2855" operator="equal">
      <formula>"日"</formula>
    </cfRule>
    <cfRule type="cellIs" dxfId="8989" priority="2856" operator="equal">
      <formula>"M1"</formula>
    </cfRule>
    <cfRule type="cellIs" dxfId="8988" priority="2857" operator="equal">
      <formula>"早"</formula>
    </cfRule>
    <cfRule type="cellIs" dxfId="8987" priority="2858" operator="equal">
      <formula>"T早"</formula>
    </cfRule>
    <cfRule type="cellIs" dxfId="8986" priority="2859" operator="equal">
      <formula>1</formula>
    </cfRule>
    <cfRule type="expression" dxfId="8985" priority="2860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1" operator="equal">
      <formula>"大夜"</formula>
    </cfRule>
    <cfRule type="cellIs" dxfId="8983" priority="2862" operator="equal">
      <formula>"晚"</formula>
    </cfRule>
    <cfRule type="cellIs" dxfId="8982" priority="2863" operator="equal">
      <formula>3</formula>
    </cfRule>
    <cfRule type="cellIs" dxfId="8981" priority="2864" operator="equal">
      <formula>"小夜"</formula>
    </cfRule>
    <cfRule type="cellIs" dxfId="8980" priority="2865" operator="equal">
      <formula>"T中"</formula>
    </cfRule>
    <cfRule type="cellIs" dxfId="8979" priority="2866" operator="equal">
      <formula>"中"</formula>
    </cfRule>
    <cfRule type="cellIs" dxfId="8978" priority="2867" operator="equal">
      <formula>2</formula>
    </cfRule>
    <cfRule type="cellIs" dxfId="8977" priority="2868" operator="equal">
      <formula>"日"</formula>
    </cfRule>
    <cfRule type="cellIs" dxfId="8976" priority="2869" operator="equal">
      <formula>"M1"</formula>
    </cfRule>
    <cfRule type="cellIs" dxfId="8975" priority="2870" operator="equal">
      <formula>"早"</formula>
    </cfRule>
    <cfRule type="cellIs" dxfId="8974" priority="2871" operator="equal">
      <formula>"T早"</formula>
    </cfRule>
    <cfRule type="cellIs" dxfId="8973" priority="2872" operator="equal">
      <formula>1</formula>
    </cfRule>
    <cfRule type="expression" dxfId="8972" priority="287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2" operator="equal">
      <formula>"晚"</formula>
    </cfRule>
    <cfRule type="cellIs" dxfId="8970" priority="2823" operator="equal">
      <formula>3</formula>
    </cfRule>
    <cfRule type="cellIs" dxfId="8969" priority="2824" operator="equal">
      <formula>"小夜"</formula>
    </cfRule>
    <cfRule type="cellIs" dxfId="8968" priority="2825" operator="equal">
      <formula>"T中"</formula>
    </cfRule>
    <cfRule type="cellIs" dxfId="8967" priority="2826" operator="equal">
      <formula>"中"</formula>
    </cfRule>
    <cfRule type="cellIs" dxfId="8966" priority="2827" operator="equal">
      <formula>2</formula>
    </cfRule>
    <cfRule type="cellIs" dxfId="8965" priority="2828" operator="equal">
      <formula>"日"</formula>
    </cfRule>
    <cfRule type="cellIs" dxfId="8964" priority="2829" operator="equal">
      <formula>"M1"</formula>
    </cfRule>
    <cfRule type="cellIs" dxfId="8963" priority="2830" operator="equal">
      <formula>"早"</formula>
    </cfRule>
    <cfRule type="cellIs" dxfId="8962" priority="2831" operator="equal">
      <formula>"T早"</formula>
    </cfRule>
    <cfRule type="cellIs" dxfId="8961" priority="2832" operator="equal">
      <formula>1</formula>
    </cfRule>
    <cfRule type="expression" dxfId="8960" priority="283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4" operator="equal">
      <formula>"大夜"</formula>
    </cfRule>
    <cfRule type="cellIs" dxfId="8958" priority="2835" operator="equal">
      <formula>"晚"</formula>
    </cfRule>
    <cfRule type="cellIs" dxfId="8957" priority="2836" operator="equal">
      <formula>3</formula>
    </cfRule>
  </conditionalFormatting>
  <conditionalFormatting sqref="Q10:R10">
    <cfRule type="cellIs" dxfId="8956" priority="10101" operator="equal">
      <formula>"日"</formula>
    </cfRule>
    <cfRule type="cellIs" dxfId="8955" priority="10094" operator="equal">
      <formula>"大夜"</formula>
    </cfRule>
    <cfRule type="expression" dxfId="8954" priority="10093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10106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10105" operator="equal">
      <formula>1</formula>
    </cfRule>
    <cfRule type="cellIs" dxfId="8951" priority="10104" operator="equal">
      <formula>"T早"</formula>
    </cfRule>
    <cfRule type="cellIs" dxfId="8950" priority="10103" operator="equal">
      <formula>"早"</formula>
    </cfRule>
    <cfRule type="cellIs" dxfId="8949" priority="10102" operator="equal">
      <formula>"M1"</formula>
    </cfRule>
    <cfRule type="cellIs" dxfId="8948" priority="10100" operator="equal">
      <formula>2</formula>
    </cfRule>
    <cfRule type="cellIs" dxfId="8947" priority="10099" operator="equal">
      <formula>"中"</formula>
    </cfRule>
    <cfRule type="cellIs" dxfId="8946" priority="10098" operator="equal">
      <formula>"T中"</formula>
    </cfRule>
    <cfRule type="cellIs" dxfId="8945" priority="10097" operator="equal">
      <formula>"小夜"</formula>
    </cfRule>
    <cfRule type="cellIs" dxfId="8944" priority="10096" operator="equal">
      <formula>3</formula>
    </cfRule>
    <cfRule type="cellIs" dxfId="8943" priority="10095" operator="equal">
      <formula>"晚"</formula>
    </cfRule>
  </conditionalFormatting>
  <conditionalFormatting sqref="Q25:R25">
    <cfRule type="expression" dxfId="8942" priority="7596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584" operator="equal">
      <formula>"大夜"</formula>
    </cfRule>
    <cfRule type="cellIs" dxfId="8940" priority="7585" operator="equal">
      <formula>"晚"</formula>
    </cfRule>
    <cfRule type="cellIs" dxfId="8939" priority="7586" operator="equal">
      <formula>3</formula>
    </cfRule>
    <cfRule type="cellIs" dxfId="8938" priority="7587" operator="equal">
      <formula>"小夜"</formula>
    </cfRule>
    <cfRule type="cellIs" dxfId="8937" priority="7588" operator="equal">
      <formula>"T中"</formula>
    </cfRule>
    <cfRule type="cellIs" dxfId="8936" priority="7589" operator="equal">
      <formula>"中"</formula>
    </cfRule>
    <cfRule type="cellIs" dxfId="8935" priority="7590" operator="equal">
      <formula>2</formula>
    </cfRule>
    <cfRule type="cellIs" dxfId="8934" priority="7591" operator="equal">
      <formula>"日"</formula>
    </cfRule>
    <cfRule type="cellIs" dxfId="8933" priority="7592" operator="equal">
      <formula>"M1"</formula>
    </cfRule>
    <cfRule type="cellIs" dxfId="8932" priority="7593" operator="equal">
      <formula>"早"</formula>
    </cfRule>
    <cfRule type="cellIs" dxfId="8931" priority="7594" operator="equal">
      <formula>"T早"</formula>
    </cfRule>
    <cfRule type="cellIs" dxfId="8930" priority="7595" operator="equal">
      <formula>1</formula>
    </cfRule>
  </conditionalFormatting>
  <conditionalFormatting sqref="Q7:S7">
    <cfRule type="expression" dxfId="8929" priority="40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61" operator="equal">
      <formula>"大夜"</formula>
    </cfRule>
    <cfRule type="cellIs" dxfId="8927" priority="4063" operator="equal">
      <formula>3</formula>
    </cfRule>
    <cfRule type="cellIs" dxfId="8926" priority="10122" operator="equal">
      <formula>"大夜"</formula>
    </cfRule>
    <cfRule type="expression" dxfId="8925" priority="10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68" operator="equal">
      <formula>"日"</formula>
    </cfRule>
    <cfRule type="cellIs" dxfId="8923" priority="4069" operator="equal">
      <formula>"M1"</formula>
    </cfRule>
    <cfRule type="cellIs" dxfId="8922" priority="4070" operator="equal">
      <formula>"早"</formula>
    </cfRule>
    <cfRule type="cellIs" dxfId="8921" priority="4071" operator="equal">
      <formula>"T早"</formula>
    </cfRule>
    <cfRule type="cellIs" dxfId="8920" priority="4072" operator="equal">
      <formula>1</formula>
    </cfRule>
    <cfRule type="cellIs" dxfId="8919" priority="10131" operator="equal">
      <formula>"早"</formula>
    </cfRule>
    <cfRule type="cellIs" dxfId="8918" priority="10125" operator="equal">
      <formula>"小夜"</formula>
    </cfRule>
    <cfRule type="cellIs" dxfId="8917" priority="10126" operator="equal">
      <formula>"T中"</formula>
    </cfRule>
    <cfRule type="cellIs" dxfId="8916" priority="10127" operator="equal">
      <formula>"中"</formula>
    </cfRule>
    <cfRule type="cellIs" dxfId="8915" priority="10133" operator="equal">
      <formula>1</formula>
    </cfRule>
    <cfRule type="expression" dxfId="8914" priority="10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10123" operator="equal">
      <formula>"晚"</formula>
    </cfRule>
    <cfRule type="cellIs" dxfId="8912" priority="10124" operator="equal">
      <formula>3</formula>
    </cfRule>
    <cfRule type="cellIs" dxfId="8911" priority="10128" operator="equal">
      <formula>2</formula>
    </cfRule>
    <cfRule type="cellIs" dxfId="8910" priority="10129" operator="equal">
      <formula>"日"</formula>
    </cfRule>
    <cfRule type="cellIs" dxfId="8909" priority="10130" operator="equal">
      <formula>"M1"</formula>
    </cfRule>
    <cfRule type="cellIs" dxfId="8908" priority="10132" operator="equal">
      <formula>"T早"</formula>
    </cfRule>
    <cfRule type="cellIs" dxfId="8907" priority="4062" operator="equal">
      <formula>"晚"</formula>
    </cfRule>
  </conditionalFormatting>
  <conditionalFormatting sqref="Q26:S26">
    <cfRule type="cellIs" dxfId="8906" priority="10937" operator="equal">
      <formula>"T早"</formula>
    </cfRule>
    <cfRule type="cellIs" dxfId="8905" priority="10931" operator="equal">
      <formula>"T中"</formula>
    </cfRule>
    <cfRule type="cellIs" dxfId="8904" priority="10930" operator="equal">
      <formula>"小夜"</formula>
    </cfRule>
    <cfRule type="cellIs" dxfId="8903" priority="10929" operator="equal">
      <formula>3</formula>
    </cfRule>
    <cfRule type="cellIs" dxfId="8902" priority="10928" operator="equal">
      <formula>"晚"</formula>
    </cfRule>
    <cfRule type="cellIs" dxfId="8901" priority="10927" operator="equal">
      <formula>"大夜"</formula>
    </cfRule>
    <cfRule type="cellIs" dxfId="8900" priority="10936" operator="equal">
      <formula>"早"</formula>
    </cfRule>
    <cfRule type="cellIs" dxfId="8899" priority="10935" operator="equal">
      <formula>"M1"</formula>
    </cfRule>
    <cfRule type="cellIs" dxfId="8898" priority="10934" operator="equal">
      <formula>"日"</formula>
    </cfRule>
    <cfRule type="cellIs" dxfId="8897" priority="10938" operator="equal">
      <formula>1</formula>
    </cfRule>
    <cfRule type="expression" dxfId="8896" priority="10939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933" operator="equal">
      <formula>2</formula>
    </cfRule>
    <cfRule type="cellIs" dxfId="8894" priority="10932" operator="equal">
      <formula>"中"</formula>
    </cfRule>
  </conditionalFormatting>
  <conditionalFormatting sqref="Q5:T5">
    <cfRule type="cellIs" dxfId="8893" priority="9412" operator="equal">
      <formula>"T早"</formula>
    </cfRule>
    <cfRule type="cellIs" dxfId="8892" priority="9413" operator="equal">
      <formula>1</formula>
    </cfRule>
    <cfRule type="cellIs" dxfId="8891" priority="9402" operator="equal">
      <formula>"大夜"</formula>
    </cfRule>
    <cfRule type="cellIs" dxfId="8890" priority="9411" operator="equal">
      <formula>"早"</formula>
    </cfRule>
    <cfRule type="expression" dxfId="8889" priority="9401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403" operator="equal">
      <formula>"晚"</formula>
    </cfRule>
    <cfRule type="cellIs" dxfId="8887" priority="9407" operator="equal">
      <formula>"中"</formula>
    </cfRule>
    <cfRule type="cellIs" dxfId="8886" priority="9404" operator="equal">
      <formula>3</formula>
    </cfRule>
    <cfRule type="cellIs" dxfId="8885" priority="9405" operator="equal">
      <formula>"小夜"</formula>
    </cfRule>
    <cfRule type="cellIs" dxfId="8884" priority="9406" operator="equal">
      <formula>"T中"</formula>
    </cfRule>
    <cfRule type="cellIs" dxfId="8883" priority="9410" operator="equal">
      <formula>"M1"</formula>
    </cfRule>
    <cfRule type="cellIs" dxfId="8882" priority="9409" operator="equal">
      <formula>"日"</formula>
    </cfRule>
    <cfRule type="expression" dxfId="8881" priority="9414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408" operator="equal">
      <formula>2</formula>
    </cfRule>
  </conditionalFormatting>
  <conditionalFormatting sqref="Q15:T15">
    <cfRule type="expression" dxfId="8879" priority="4032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44" operator="equal">
      <formula>1</formula>
    </cfRule>
    <cfRule type="cellIs" dxfId="8877" priority="4033" operator="equal">
      <formula>"大夜"</formula>
    </cfRule>
    <cfRule type="cellIs" dxfId="8876" priority="4040" operator="equal">
      <formula>"日"</formula>
    </cfRule>
    <cfRule type="cellIs" dxfId="8875" priority="4034" operator="equal">
      <formula>"晚"</formula>
    </cfRule>
    <cfRule type="cellIs" dxfId="8874" priority="4035" operator="equal">
      <formula>3</formula>
    </cfRule>
    <cfRule type="cellIs" dxfId="8873" priority="4041" operator="equal">
      <formula>"M1"</formula>
    </cfRule>
    <cfRule type="cellIs" dxfId="8872" priority="4042" operator="equal">
      <formula>"早"</formula>
    </cfRule>
    <cfRule type="cellIs" dxfId="8871" priority="4043" operator="equal">
      <formula>"T早"</formula>
    </cfRule>
  </conditionalFormatting>
  <conditionalFormatting sqref="Q19:T20">
    <cfRule type="cellIs" dxfId="8870" priority="10781" operator="equal">
      <formula>"中"</formula>
    </cfRule>
    <cfRule type="cellIs" dxfId="8869" priority="10779" operator="equal">
      <formula>"小夜"</formula>
    </cfRule>
    <cfRule type="cellIs" dxfId="8868" priority="10782" operator="equal">
      <formula>2</formula>
    </cfRule>
    <cfRule type="cellIs" dxfId="8867" priority="10783" operator="equal">
      <formula>"日"</formula>
    </cfRule>
    <cfRule type="cellIs" dxfId="8866" priority="10787" operator="equal">
      <formula>1</formula>
    </cfRule>
    <cfRule type="cellIs" dxfId="8865" priority="10785" operator="equal">
      <formula>"早"</formula>
    </cfRule>
    <cfRule type="cellIs" dxfId="8864" priority="10786" operator="equal">
      <formula>"T早"</formula>
    </cfRule>
    <cfRule type="cellIs" dxfId="8863" priority="10780" operator="equal">
      <formula>"T中"</formula>
    </cfRule>
    <cfRule type="cellIs" dxfId="8862" priority="10778" operator="equal">
      <formula>3</formula>
    </cfRule>
    <cfRule type="cellIs" dxfId="8861" priority="10777" operator="equal">
      <formula>"晚"</formula>
    </cfRule>
    <cfRule type="cellIs" dxfId="8860" priority="10784" operator="equal">
      <formula>"M1"</formula>
    </cfRule>
    <cfRule type="cellIs" dxfId="8859" priority="10776" operator="equal">
      <formula>"大夜"</formula>
    </cfRule>
    <cfRule type="expression" dxfId="8858" priority="10788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880" operator="equal">
      <formula>2</formula>
    </cfRule>
    <cfRule type="cellIs" dxfId="8856" priority="10881" operator="equal">
      <formula>"日"</formula>
    </cfRule>
    <cfRule type="cellIs" dxfId="8855" priority="10882" operator="equal">
      <formula>"M1"</formula>
    </cfRule>
    <cfRule type="cellIs" dxfId="8854" priority="10883" operator="equal">
      <formula>"早"</formula>
    </cfRule>
    <cfRule type="cellIs" dxfId="8853" priority="10884" operator="equal">
      <formula>"T早"</formula>
    </cfRule>
    <cfRule type="cellIs" dxfId="8852" priority="10885" operator="equal">
      <formula>1</formula>
    </cfRule>
    <cfRule type="expression" dxfId="8851" priority="10886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873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879" operator="equal">
      <formula>"中"</formula>
    </cfRule>
    <cfRule type="cellIs" dxfId="8848" priority="10874" operator="equal">
      <formula>"大夜"</formula>
    </cfRule>
    <cfRule type="cellIs" dxfId="8847" priority="10875" operator="equal">
      <formula>"晚"</formula>
    </cfRule>
    <cfRule type="cellIs" dxfId="8846" priority="10876" operator="equal">
      <formula>3</formula>
    </cfRule>
    <cfRule type="cellIs" dxfId="8845" priority="10877" operator="equal">
      <formula>"小夜"</formula>
    </cfRule>
    <cfRule type="cellIs" dxfId="8844" priority="10878" operator="equal">
      <formula>"T中"</formula>
    </cfRule>
  </conditionalFormatting>
  <conditionalFormatting sqref="Q21:W21">
    <cfRule type="cellIs" dxfId="8843" priority="11121" operator="equal">
      <formula>"T中"</formula>
    </cfRule>
    <cfRule type="cellIs" dxfId="8842" priority="11120" operator="equal">
      <formula>"小夜"</formula>
    </cfRule>
    <cfRule type="cellIs" dxfId="8841" priority="11119" operator="equal">
      <formula>3</formula>
    </cfRule>
    <cfRule type="cellIs" dxfId="8840" priority="11118" operator="equal">
      <formula>"晚"</formula>
    </cfRule>
    <cfRule type="cellIs" dxfId="8839" priority="11117" operator="equal">
      <formula>"大夜"</formula>
    </cfRule>
    <cfRule type="cellIs" dxfId="8838" priority="11124" operator="equal">
      <formula>"日"</formula>
    </cfRule>
    <cfRule type="cellIs" dxfId="8837" priority="11123" operator="equal">
      <formula>2</formula>
    </cfRule>
    <cfRule type="expression" dxfId="8836" priority="11129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1128" operator="equal">
      <formula>1</formula>
    </cfRule>
    <cfRule type="cellIs" dxfId="8834" priority="11126" operator="equal">
      <formula>"早"</formula>
    </cfRule>
    <cfRule type="cellIs" dxfId="8833" priority="11125" operator="equal">
      <formula>"M1"</formula>
    </cfRule>
    <cfRule type="cellIs" dxfId="8832" priority="11122" operator="equal">
      <formula>"中"</formula>
    </cfRule>
    <cfRule type="cellIs" dxfId="8831" priority="11127" operator="equal">
      <formula>"T早"</formula>
    </cfRule>
  </conditionalFormatting>
  <conditionalFormatting sqref="Q35:AB35">
    <cfRule type="cellIs" dxfId="8830" priority="10982" operator="equal">
      <formula>1</formula>
    </cfRule>
    <cfRule type="expression" dxfId="8829" priority="10983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981" operator="equal">
      <formula>"T早"</formula>
    </cfRule>
    <cfRule type="cellIs" dxfId="8827" priority="10980" operator="equal">
      <formula>"早"</formula>
    </cfRule>
    <cfRule type="cellIs" dxfId="8826" priority="10979" operator="equal">
      <formula>"M1"</formula>
    </cfRule>
    <cfRule type="cellIs" dxfId="8825" priority="10978" operator="equal">
      <formula>"日"</formula>
    </cfRule>
    <cfRule type="cellIs" dxfId="8824" priority="10977" operator="equal">
      <formula>2</formula>
    </cfRule>
    <cfRule type="cellIs" dxfId="8823" priority="10976" operator="equal">
      <formula>"中"</formula>
    </cfRule>
    <cfRule type="cellIs" dxfId="8822" priority="10971" operator="equal">
      <formula>"大夜"</formula>
    </cfRule>
    <cfRule type="cellIs" dxfId="8821" priority="10975" operator="equal">
      <formula>"T中"</formula>
    </cfRule>
    <cfRule type="cellIs" dxfId="8820" priority="10974" operator="equal">
      <formula>"小夜"</formula>
    </cfRule>
    <cfRule type="cellIs" dxfId="8819" priority="10973" operator="equal">
      <formula>3</formula>
    </cfRule>
    <cfRule type="cellIs" dxfId="8818" priority="10972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752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753" operator="equal">
      <formula>"大夜"</formula>
    </cfRule>
    <cfRule type="cellIs" dxfId="8731" priority="6754" operator="equal">
      <formula>"晚"</formula>
    </cfRule>
    <cfRule type="cellIs" dxfId="8730" priority="6755" operator="equal">
      <formula>3</formula>
    </cfRule>
    <cfRule type="cellIs" dxfId="8729" priority="6756" operator="equal">
      <formula>"小夜"</formula>
    </cfRule>
    <cfRule type="cellIs" dxfId="8728" priority="6757" operator="equal">
      <formula>"T中"</formula>
    </cfRule>
    <cfRule type="cellIs" dxfId="8727" priority="6758" operator="equal">
      <formula>"中"</formula>
    </cfRule>
    <cfRule type="cellIs" dxfId="8726" priority="6759" operator="equal">
      <formula>2</formula>
    </cfRule>
    <cfRule type="cellIs" dxfId="8725" priority="6760" operator="equal">
      <formula>"日"</formula>
    </cfRule>
    <cfRule type="cellIs" dxfId="8724" priority="6761" operator="equal">
      <formula>"M1"</formula>
    </cfRule>
    <cfRule type="cellIs" dxfId="8723" priority="6762" operator="equal">
      <formula>"早"</formula>
    </cfRule>
    <cfRule type="cellIs" dxfId="8722" priority="6763" operator="equal">
      <formula>"T早"</formula>
    </cfRule>
    <cfRule type="cellIs" dxfId="8721" priority="6764" operator="equal">
      <formula>1</formula>
    </cfRule>
    <cfRule type="expression" dxfId="8720" priority="6765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742" operator="equal">
      <formula>"小夜"</formula>
    </cfRule>
    <cfRule type="cellIs" dxfId="8674" priority="6743" operator="equal">
      <formula>"T中"</formula>
    </cfRule>
    <cfRule type="cellIs" dxfId="8673" priority="6744" operator="equal">
      <formula>"中"</formula>
    </cfRule>
    <cfRule type="cellIs" dxfId="8672" priority="6745" operator="equal">
      <formula>2</formula>
    </cfRule>
    <cfRule type="expression" dxfId="8671" priority="6751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50" operator="equal">
      <formula>"小夜"</formula>
    </cfRule>
    <cfRule type="cellIs" dxfId="8669" priority="4051" operator="equal">
      <formula>"T中"</formula>
    </cfRule>
    <cfRule type="cellIs" dxfId="8668" priority="4052" operator="equal">
      <formula>"中"</formula>
    </cfRule>
    <cfRule type="cellIs" dxfId="8667" priority="4053" operator="equal">
      <formula>2</formula>
    </cfRule>
    <cfRule type="cellIs" dxfId="8666" priority="4054" operator="equal">
      <formula>"日"</formula>
    </cfRule>
    <cfRule type="cellIs" dxfId="8665" priority="4055" operator="equal">
      <formula>"M1"</formula>
    </cfRule>
    <cfRule type="cellIs" dxfId="8664" priority="4056" operator="equal">
      <formula>"早"</formula>
    </cfRule>
    <cfRule type="cellIs" dxfId="8663" priority="4057" operator="equal">
      <formula>"T早"</formula>
    </cfRule>
    <cfRule type="cellIs" dxfId="8662" priority="4058" operator="equal">
      <formula>1</formula>
    </cfRule>
    <cfRule type="expression" dxfId="8661" priority="4059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64" operator="equal">
      <formula>"小夜"</formula>
    </cfRule>
    <cfRule type="expression" dxfId="8659" priority="4046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65" operator="equal">
      <formula>"T中"</formula>
    </cfRule>
    <cfRule type="cellIs" dxfId="8657" priority="4066" operator="equal">
      <formula>"中"</formula>
    </cfRule>
    <cfRule type="cellIs" dxfId="8656" priority="4067" operator="equal">
      <formula>2</formula>
    </cfRule>
    <cfRule type="expression" dxfId="8655" priority="4073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47" operator="equal">
      <formula>"大夜"</formula>
    </cfRule>
    <cfRule type="cellIs" dxfId="8653" priority="4048" operator="equal">
      <formula>"晚"</formula>
    </cfRule>
    <cfRule type="cellIs" dxfId="8652" priority="4049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449" operator="equal">
      <formula>"中"</formula>
    </cfRule>
    <cfRule type="cellIs" dxfId="8582" priority="8448" operator="equal">
      <formula>"T中"</formula>
    </cfRule>
    <cfRule type="cellIs" dxfId="8581" priority="8447" operator="equal">
      <formula>"小夜"</formula>
    </cfRule>
    <cfRule type="expression" dxfId="8580" priority="8456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450" operator="equal">
      <formula>2</formula>
    </cfRule>
  </conditionalFormatting>
  <conditionalFormatting sqref="R11:R12">
    <cfRule type="cellIs" dxfId="8578" priority="8453" operator="equal">
      <formula>"早"</formula>
    </cfRule>
    <cfRule type="cellIs" dxfId="8577" priority="8446" operator="equal">
      <formula>3</formula>
    </cfRule>
    <cfRule type="cellIs" dxfId="8576" priority="8452" operator="equal">
      <formula>"M1"</formula>
    </cfRule>
    <cfRule type="cellIs" dxfId="8575" priority="8451" operator="equal">
      <formula>"日"</formula>
    </cfRule>
    <cfRule type="cellIs" dxfId="8574" priority="8454" operator="equal">
      <formula>"T早"</formula>
    </cfRule>
    <cfRule type="cellIs" dxfId="8573" priority="8455" operator="equal">
      <formula>1</formula>
    </cfRule>
    <cfRule type="expression" dxfId="8572" priority="8443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444" operator="equal">
      <formula>"大夜"</formula>
    </cfRule>
    <cfRule type="cellIs" dxfId="8570" priority="8445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391" operator="equal">
      <formula>"小夜"</formula>
    </cfRule>
    <cfRule type="cellIs" dxfId="8531" priority="9392" operator="equal">
      <formula>"T中"</formula>
    </cfRule>
    <cfRule type="cellIs" dxfId="8530" priority="9393" operator="equal">
      <formula>"中"</formula>
    </cfRule>
    <cfRule type="cellIs" dxfId="8529" priority="9394" operator="equal">
      <formula>2</formula>
    </cfRule>
    <cfRule type="expression" dxfId="8528" priority="940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609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600" operator="equal">
      <formula>"小夜"</formula>
    </cfRule>
    <cfRule type="cellIs" dxfId="8450" priority="7601" operator="equal">
      <formula>"T中"</formula>
    </cfRule>
    <cfRule type="cellIs" dxfId="8449" priority="7602" operator="equal">
      <formula>"中"</formula>
    </cfRule>
  </conditionalFormatting>
  <conditionalFormatting sqref="R25">
    <cfRule type="cellIs" dxfId="8448" priority="8715" operator="equal">
      <formula>"大夜"</formula>
    </cfRule>
    <cfRule type="cellIs" dxfId="8447" priority="8717" operator="equal">
      <formula>3</formula>
    </cfRule>
    <cfRule type="cellIs" dxfId="8446" priority="8718" operator="equal">
      <formula>"小夜"</formula>
    </cfRule>
    <cfRule type="cellIs" dxfId="8445" priority="8721" operator="equal">
      <formula>2</formula>
    </cfRule>
    <cfRule type="cellIs" dxfId="8444" priority="8719" operator="equal">
      <formula>"T中"</formula>
    </cfRule>
    <cfRule type="cellIs" dxfId="8443" priority="8725" operator="equal">
      <formula>"T早"</formula>
    </cfRule>
    <cfRule type="cellIs" dxfId="8442" priority="8724" operator="equal">
      <formula>"早"</formula>
    </cfRule>
    <cfRule type="cellIs" dxfId="8441" priority="8723" operator="equal">
      <formula>"M1"</formula>
    </cfRule>
    <cfRule type="cellIs" dxfId="8440" priority="8722" operator="equal">
      <formula>"日"</formula>
    </cfRule>
    <cfRule type="cellIs" dxfId="8439" priority="8720" operator="equal">
      <formula>"中"</formula>
    </cfRule>
    <cfRule type="cellIs" dxfId="8438" priority="8726" operator="equal">
      <formula>1</formula>
    </cfRule>
    <cfRule type="expression" dxfId="8437" priority="8727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716" operator="equal">
      <formula>"晚"</formula>
    </cfRule>
  </conditionalFormatting>
  <conditionalFormatting sqref="R33">
    <cfRule type="expression" dxfId="8435" priority="3509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507" operator="equal">
      <formula>"中"</formula>
    </cfRule>
    <cfRule type="cellIs" dxfId="8433" priority="3505" operator="equal">
      <formula>"小夜"</formula>
    </cfRule>
    <cfRule type="cellIs" dxfId="8432" priority="3506" operator="equal">
      <formula>"T中"</formula>
    </cfRule>
  </conditionalFormatting>
  <conditionalFormatting sqref="R33:R34">
    <cfRule type="cellIs" dxfId="8431" priority="3425" operator="equal">
      <formula>"大夜"</formula>
    </cfRule>
    <cfRule type="cellIs" dxfId="8430" priority="3426" operator="equal">
      <formula>"晚"</formula>
    </cfRule>
    <cfRule type="cellIs" dxfId="8429" priority="3427" operator="equal">
      <formula>3</formula>
    </cfRule>
    <cfRule type="cellIs" dxfId="8428" priority="3431" operator="equal">
      <formula>2</formula>
    </cfRule>
    <cfRule type="cellIs" dxfId="8427" priority="3435" operator="equal">
      <formula>"T早"</formula>
    </cfRule>
    <cfRule type="cellIs" dxfId="8426" priority="3434" operator="equal">
      <formula>"早"</formula>
    </cfRule>
    <cfRule type="cellIs" dxfId="8425" priority="3433" operator="equal">
      <formula>"M1"</formula>
    </cfRule>
    <cfRule type="cellIs" dxfId="8424" priority="3432" operator="equal">
      <formula>"日"</formula>
    </cfRule>
    <cfRule type="cellIs" dxfId="8423" priority="3436" operator="equal">
      <formula>1</formula>
    </cfRule>
  </conditionalFormatting>
  <conditionalFormatting sqref="R34">
    <cfRule type="cellIs" dxfId="8422" priority="3429" operator="equal">
      <formula>"T中"</formula>
    </cfRule>
    <cfRule type="cellIs" dxfId="8421" priority="3428" operator="equal">
      <formula>"小夜"</formula>
    </cfRule>
    <cfRule type="cellIs" dxfId="8420" priority="3430" operator="equal">
      <formula>"中"</formula>
    </cfRule>
    <cfRule type="expression" dxfId="8419" priority="3437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838" operator="equal">
      <formula>"T早"</formula>
    </cfRule>
    <cfRule type="expression" dxfId="8417" priority="88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839" operator="equal">
      <formula>1</formula>
    </cfRule>
    <cfRule type="cellIs" dxfId="8415" priority="8831" operator="equal">
      <formula>"小夜"</formula>
    </cfRule>
    <cfRule type="cellIs" dxfId="8414" priority="8832" operator="equal">
      <formula>"T中"</formula>
    </cfRule>
    <cfRule type="cellIs" dxfId="8413" priority="8833" operator="equal">
      <formula>"中"</formula>
    </cfRule>
    <cfRule type="cellIs" dxfId="8412" priority="8834" operator="equal">
      <formula>2</formula>
    </cfRule>
    <cfRule type="cellIs" dxfId="8411" priority="8835" operator="equal">
      <formula>"日"</formula>
    </cfRule>
    <cfRule type="expression" dxfId="8410" priority="88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828" operator="equal">
      <formula>"大夜"</formula>
    </cfRule>
    <cfRule type="cellIs" dxfId="8408" priority="8829" operator="equal">
      <formula>"晚"</formula>
    </cfRule>
    <cfRule type="cellIs" dxfId="8407" priority="8830" operator="equal">
      <formula>3</formula>
    </cfRule>
    <cfRule type="cellIs" dxfId="8406" priority="8836" operator="equal">
      <formula>"M1"</formula>
    </cfRule>
    <cfRule type="cellIs" dxfId="8405" priority="8837" operator="equal">
      <formula>"早"</formula>
    </cfRule>
  </conditionalFormatting>
  <conditionalFormatting sqref="R41">
    <cfRule type="expression" dxfId="8404" priority="11385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741" operator="equal">
      <formula>3</formula>
    </cfRule>
    <cfRule type="cellIs" dxfId="8402" priority="6740" operator="equal">
      <formula>"晚"</formula>
    </cfRule>
    <cfRule type="cellIs" dxfId="8401" priority="6739" operator="equal">
      <formula>"大夜"</formula>
    </cfRule>
    <cfRule type="expression" dxfId="8400" priority="6738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747" operator="equal">
      <formula>"M1"</formula>
    </cfRule>
    <cfRule type="cellIs" dxfId="8398" priority="6748" operator="equal">
      <formula>"早"</formula>
    </cfRule>
    <cfRule type="cellIs" dxfId="8397" priority="6749" operator="equal">
      <formula>"T早"</formula>
    </cfRule>
    <cfRule type="cellIs" dxfId="8396" priority="6750" operator="equal">
      <formula>1</formula>
    </cfRule>
    <cfRule type="cellIs" dxfId="8395" priority="6746" operator="equal">
      <formula>"日"</formula>
    </cfRule>
  </conditionalFormatting>
  <conditionalFormatting sqref="R20:S20">
    <cfRule type="cellIs" dxfId="8394" priority="7599" operator="equal">
      <formula>3</formula>
    </cfRule>
    <cfRule type="cellIs" dxfId="8393" priority="7608" operator="equal">
      <formula>1</formula>
    </cfRule>
    <cfRule type="cellIs" dxfId="8392" priority="7607" operator="equal">
      <formula>"T早"</formula>
    </cfRule>
    <cfRule type="cellIs" dxfId="8391" priority="7606" operator="equal">
      <formula>"早"</formula>
    </cfRule>
    <cfRule type="cellIs" dxfId="8390" priority="7605" operator="equal">
      <formula>"M1"</formula>
    </cfRule>
    <cfRule type="cellIs" dxfId="8389" priority="7603" operator="equal">
      <formula>2</formula>
    </cfRule>
    <cfRule type="cellIs" dxfId="8388" priority="7604" operator="equal">
      <formula>"日"</formula>
    </cfRule>
    <cfRule type="cellIs" dxfId="8387" priority="7597" operator="equal">
      <formula>"大夜"</formula>
    </cfRule>
    <cfRule type="cellIs" dxfId="8386" priority="7598" operator="equal">
      <formula>"晚"</formula>
    </cfRule>
  </conditionalFormatting>
  <conditionalFormatting sqref="R9:T9">
    <cfRule type="cellIs" dxfId="8385" priority="10138" operator="equal">
      <formula>3</formula>
    </cfRule>
    <cfRule type="cellIs" dxfId="8384" priority="10137" operator="equal">
      <formula>"晚"</formula>
    </cfRule>
    <cfRule type="expression" dxfId="8383" priority="10135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10148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10136" operator="equal">
      <formula>"大夜"</formula>
    </cfRule>
    <cfRule type="cellIs" dxfId="8380" priority="10147" operator="equal">
      <formula>1</formula>
    </cfRule>
    <cfRule type="cellIs" dxfId="8379" priority="10146" operator="equal">
      <formula>"T早"</formula>
    </cfRule>
    <cfRule type="cellIs" dxfId="8378" priority="10145" operator="equal">
      <formula>"早"</formula>
    </cfRule>
    <cfRule type="cellIs" dxfId="8377" priority="10144" operator="equal">
      <formula>"M1"</formula>
    </cfRule>
    <cfRule type="cellIs" dxfId="8376" priority="10143" operator="equal">
      <formula>"日"</formula>
    </cfRule>
    <cfRule type="cellIs" dxfId="8375" priority="10142" operator="equal">
      <formula>2</formula>
    </cfRule>
    <cfRule type="cellIs" dxfId="8374" priority="10141" operator="equal">
      <formula>"中"</formula>
    </cfRule>
    <cfRule type="cellIs" dxfId="8373" priority="10140" operator="equal">
      <formula>"T中"</formula>
    </cfRule>
    <cfRule type="cellIs" dxfId="8372" priority="10139" operator="equal">
      <formula>"小夜"</formula>
    </cfRule>
  </conditionalFormatting>
  <conditionalFormatting sqref="R15:T15">
    <cfRule type="cellIs" dxfId="8371" priority="4095" operator="equal">
      <formula>2</formula>
    </cfRule>
    <cfRule type="cellIs" dxfId="8370" priority="4094" operator="equal">
      <formula>"中"</formula>
    </cfRule>
    <cfRule type="cellIs" dxfId="8369" priority="4093" operator="equal">
      <formula>"T中"</formula>
    </cfRule>
    <cfRule type="cellIs" dxfId="8368" priority="4092" operator="equal">
      <formula>"小夜"</formula>
    </cfRule>
    <cfRule type="cellIs" dxfId="8367" priority="4107" operator="equal">
      <formula>"T中"</formula>
    </cfRule>
    <cfRule type="cellIs" dxfId="8366" priority="4108" operator="equal">
      <formula>"中"</formula>
    </cfRule>
    <cfRule type="cellIs" dxfId="8365" priority="4109" operator="equal">
      <formula>2</formula>
    </cfRule>
    <cfRule type="expression" dxfId="8364" priority="4115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101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106" operator="equal">
      <formula>"小夜"</formula>
    </cfRule>
  </conditionalFormatting>
  <conditionalFormatting sqref="R26:U26">
    <cfRule type="expression" dxfId="8361" priority="11076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101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10156" operator="equal">
      <formula>2</formula>
    </cfRule>
    <cfRule type="cellIs" dxfId="8358" priority="10157" operator="equal">
      <formula>"日"</formula>
    </cfRule>
    <cfRule type="cellIs" dxfId="8357" priority="10160" operator="equal">
      <formula>"T早"</formula>
    </cfRule>
    <cfRule type="expression" dxfId="8356" priority="101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10154" operator="equal">
      <formula>"T中"</formula>
    </cfRule>
    <cfRule type="cellIs" dxfId="8354" priority="10152" operator="equal">
      <formula>3</formula>
    </cfRule>
    <cfRule type="cellIs" dxfId="8353" priority="10158" operator="equal">
      <formula>"M1"</formula>
    </cfRule>
    <cfRule type="cellIs" dxfId="8352" priority="10159" operator="equal">
      <formula>"早"</formula>
    </cfRule>
    <cfRule type="cellIs" dxfId="8351" priority="10151" operator="equal">
      <formula>"晚"</formula>
    </cfRule>
    <cfRule type="cellIs" dxfId="8350" priority="10161" operator="equal">
      <formula>1</formula>
    </cfRule>
    <cfRule type="cellIs" dxfId="8349" priority="10155" operator="equal">
      <formula>"中"</formula>
    </cfRule>
    <cfRule type="cellIs" dxfId="8348" priority="10153" operator="equal">
      <formula>"小夜"</formula>
    </cfRule>
    <cfRule type="cellIs" dxfId="8347" priority="10150" operator="equal">
      <formula>"大夜"</formula>
    </cfRule>
  </conditionalFormatting>
  <conditionalFormatting sqref="S6">
    <cfRule type="expression" dxfId="8346" priority="10120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10114" operator="equal">
      <formula>2</formula>
    </cfRule>
    <cfRule type="cellIs" dxfId="8344" priority="10113" operator="equal">
      <formula>"中"</formula>
    </cfRule>
    <cfRule type="cellIs" dxfId="8343" priority="10112" operator="equal">
      <formula>"T中"</formula>
    </cfRule>
    <cfRule type="cellIs" dxfId="8342" priority="10111" operator="equal">
      <formula>"小夜"</formula>
    </cfRule>
  </conditionalFormatting>
  <conditionalFormatting sqref="S6:S7">
    <cfRule type="expression" dxfId="8341" priority="7480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481" operator="equal">
      <formula>"大夜"</formula>
    </cfRule>
    <cfRule type="cellIs" dxfId="8339" priority="7492" operator="equal">
      <formula>1</formula>
    </cfRule>
    <cfRule type="cellIs" dxfId="8338" priority="7491" operator="equal">
      <formula>"T早"</formula>
    </cfRule>
    <cfRule type="cellIs" dxfId="8337" priority="7490" operator="equal">
      <formula>"早"</formula>
    </cfRule>
    <cfRule type="cellIs" dxfId="8336" priority="7489" operator="equal">
      <formula>"M1"</formula>
    </cfRule>
    <cfRule type="cellIs" dxfId="8335" priority="7488" operator="equal">
      <formula>"日"</formula>
    </cfRule>
    <cfRule type="cellIs" dxfId="8334" priority="7483" operator="equal">
      <formula>3</formula>
    </cfRule>
    <cfRule type="cellIs" dxfId="8333" priority="7482" operator="equal">
      <formula>"晚"</formula>
    </cfRule>
  </conditionalFormatting>
  <conditionalFormatting sqref="S7">
    <cfRule type="expression" dxfId="8332" priority="747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484" operator="equal">
      <formula>"小夜"</formula>
    </cfRule>
    <cfRule type="cellIs" dxfId="8330" priority="7485" operator="equal">
      <formula>"T中"</formula>
    </cfRule>
    <cfRule type="cellIs" dxfId="8329" priority="7486" operator="equal">
      <formula>"中"</formula>
    </cfRule>
    <cfRule type="cellIs" dxfId="8328" priority="7487" operator="equal">
      <formula>2</formula>
    </cfRule>
    <cfRule type="expression" dxfId="8327" priority="7493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6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63" operator="equal">
      <formula>1</formula>
    </cfRule>
    <cfRule type="cellIs" dxfId="8324" priority="4462" operator="equal">
      <formula>"T早"</formula>
    </cfRule>
    <cfRule type="cellIs" dxfId="8323" priority="4461" operator="equal">
      <formula>"早"</formula>
    </cfRule>
    <cfRule type="cellIs" dxfId="8322" priority="4460" operator="equal">
      <formula>"M1"</formula>
    </cfRule>
    <cfRule type="cellIs" dxfId="8321" priority="4459" operator="equal">
      <formula>"日"</formula>
    </cfRule>
    <cfRule type="cellIs" dxfId="8320" priority="4458" operator="equal">
      <formula>2</formula>
    </cfRule>
    <cfRule type="cellIs" dxfId="8319" priority="4457" operator="equal">
      <formula>"中"</formula>
    </cfRule>
    <cfRule type="cellIs" dxfId="8318" priority="4456" operator="equal">
      <formula>"T中"</formula>
    </cfRule>
    <cfRule type="cellIs" dxfId="8317" priority="4455" operator="equal">
      <formula>"小夜"</formula>
    </cfRule>
    <cfRule type="cellIs" dxfId="8316" priority="4454" operator="equal">
      <formula>3</formula>
    </cfRule>
    <cfRule type="cellIs" dxfId="8315" priority="4453" operator="equal">
      <formula>"晚"</formula>
    </cfRule>
    <cfRule type="cellIs" dxfId="8314" priority="4452" operator="equal">
      <formula>"大夜"</formula>
    </cfRule>
    <cfRule type="expression" dxfId="8313" priority="445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45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444" operator="equal">
      <formula>2</formula>
    </cfRule>
    <cfRule type="cellIs" dxfId="8310" priority="4443" operator="equal">
      <formula>"中"</formula>
    </cfRule>
    <cfRule type="cellIs" dxfId="8309" priority="4442" operator="equal">
      <formula>"T中"</formula>
    </cfRule>
    <cfRule type="cellIs" dxfId="8308" priority="444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456" operator="equal">
      <formula>"小夜"</formula>
    </cfRule>
    <cfRule type="cellIs" dxfId="8222" priority="7457" operator="equal">
      <formula>"T中"</formula>
    </cfRule>
    <cfRule type="cellIs" dxfId="8221" priority="7458" operator="equal">
      <formula>"中"</formula>
    </cfRule>
    <cfRule type="cellIs" dxfId="8220" priority="7459" operator="equal">
      <formula>2</formula>
    </cfRule>
    <cfRule type="expression" dxfId="8219" priority="746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46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467" operator="equal">
      <formula>"大夜"</formula>
    </cfRule>
    <cfRule type="cellIs" dxfId="8216" priority="7468" operator="equal">
      <formula>"晚"</formula>
    </cfRule>
    <cfRule type="cellIs" dxfId="8215" priority="7469" operator="equal">
      <formula>3</formula>
    </cfRule>
    <cfRule type="cellIs" dxfId="8214" priority="7470" operator="equal">
      <formula>"小夜"</formula>
    </cfRule>
    <cfRule type="cellIs" dxfId="8213" priority="7471" operator="equal">
      <formula>"T中"</formula>
    </cfRule>
    <cfRule type="cellIs" dxfId="8212" priority="7472" operator="equal">
      <formula>"中"</formula>
    </cfRule>
    <cfRule type="cellIs" dxfId="8211" priority="7473" operator="equal">
      <formula>2</formula>
    </cfRule>
    <cfRule type="cellIs" dxfId="8210" priority="7474" operator="equal">
      <formula>"日"</formula>
    </cfRule>
    <cfRule type="cellIs" dxfId="8209" priority="7475" operator="equal">
      <formula>"M1"</formula>
    </cfRule>
    <cfRule type="cellIs" dxfId="8208" priority="7476" operator="equal">
      <formula>"早"</formula>
    </cfRule>
    <cfRule type="cellIs" dxfId="8207" priority="7477" operator="equal">
      <formula>"T早"</formula>
    </cfRule>
    <cfRule type="cellIs" dxfId="8206" priority="7478" operator="equal">
      <formula>1</formula>
    </cfRule>
  </conditionalFormatting>
  <conditionalFormatting sqref="S9">
    <cfRule type="expression" dxfId="8205" priority="8442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436" operator="equal">
      <formula>2</formula>
    </cfRule>
    <cfRule type="cellIs" dxfId="8203" priority="8433" operator="equal">
      <formula>"小夜"</formula>
    </cfRule>
    <cfRule type="cellIs" dxfId="8202" priority="8435" operator="equal">
      <formula>"中"</formula>
    </cfRule>
    <cfRule type="cellIs" dxfId="8201" priority="8434" operator="equal">
      <formula>"T中"</formula>
    </cfRule>
  </conditionalFormatting>
  <conditionalFormatting sqref="S19">
    <cfRule type="cellIs" dxfId="8200" priority="10967" operator="equal">
      <formula>"早"</formula>
    </cfRule>
    <cfRule type="cellIs" dxfId="8199" priority="10958" operator="equal">
      <formula>"大夜"</formula>
    </cfRule>
    <cfRule type="cellIs" dxfId="8198" priority="10959" operator="equal">
      <formula>"晚"</formula>
    </cfRule>
    <cfRule type="cellIs" dxfId="8197" priority="10960" operator="equal">
      <formula>3</formula>
    </cfRule>
    <cfRule type="cellIs" dxfId="8196" priority="10961" operator="equal">
      <formula>"小夜"</formula>
    </cfRule>
    <cfRule type="cellIs" dxfId="8195" priority="10962" operator="equal">
      <formula>"T中"</formula>
    </cfRule>
    <cfRule type="cellIs" dxfId="8194" priority="10968" operator="equal">
      <formula>"T早"</formula>
    </cfRule>
    <cfRule type="cellIs" dxfId="8193" priority="10969" operator="equal">
      <formula>1</formula>
    </cfRule>
    <cfRule type="expression" dxfId="8192" priority="10970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963" operator="equal">
      <formula>"中"</formula>
    </cfRule>
    <cfRule type="cellIs" dxfId="8190" priority="10964" operator="equal">
      <formula>2</formula>
    </cfRule>
    <cfRule type="cellIs" dxfId="8189" priority="10965" operator="equal">
      <formula>"日"</formula>
    </cfRule>
    <cfRule type="cellIs" dxfId="8188" priority="10966" operator="equal">
      <formula>"M1"</formula>
    </cfRule>
  </conditionalFormatting>
  <conditionalFormatting sqref="S20">
    <cfRule type="cellIs" dxfId="8187" priority="10047" operator="equal">
      <formula>"小夜"</formula>
    </cfRule>
    <cfRule type="cellIs" dxfId="8186" priority="10048" operator="equal">
      <formula>"T中"</formula>
    </cfRule>
    <cfRule type="cellIs" dxfId="8185" priority="10049" operator="equal">
      <formula>"中"</formula>
    </cfRule>
    <cfRule type="expression" dxfId="8184" priority="10051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573" operator="equal">
      <formula>"中"</formula>
    </cfRule>
    <cfRule type="cellIs" dxfId="8182" priority="10572" operator="equal">
      <formula>"T中"</formula>
    </cfRule>
    <cfRule type="cellIs" dxfId="8181" priority="10571" operator="equal">
      <formula>"小夜"</formula>
    </cfRule>
    <cfRule type="cellIs" dxfId="8180" priority="10570" operator="equal">
      <formula>3</formula>
    </cfRule>
    <cfRule type="cellIs" dxfId="8179" priority="10569" operator="equal">
      <formula>"晚"</formula>
    </cfRule>
    <cfRule type="expression" dxfId="8178" priority="10580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579" operator="equal">
      <formula>1</formula>
    </cfRule>
    <cfRule type="cellIs" dxfId="8176" priority="10578" operator="equal">
      <formula>"T早"</formula>
    </cfRule>
    <cfRule type="cellIs" dxfId="8175" priority="10577" operator="equal">
      <formula>"早"</formula>
    </cfRule>
    <cfRule type="cellIs" dxfId="8174" priority="10576" operator="equal">
      <formula>"M1"</formula>
    </cfRule>
    <cfRule type="cellIs" dxfId="8173" priority="10575" operator="equal">
      <formula>"日"</formula>
    </cfRule>
    <cfRule type="cellIs" dxfId="8172" priority="10574" operator="equal">
      <formula>2</formula>
    </cfRule>
    <cfRule type="cellIs" dxfId="8171" priority="10568" operator="equal">
      <formula>"大夜"</formula>
    </cfRule>
  </conditionalFormatting>
  <conditionalFormatting sqref="S41">
    <cfRule type="expression" dxfId="8170" priority="11650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1" operator="equal">
      <formula>"T中"</formula>
    </cfRule>
    <cfRule type="expression" dxfId="8168" priority="2422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3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4" operator="equal">
      <formula>"大夜"</formula>
    </cfRule>
    <cfRule type="cellIs" dxfId="8165" priority="2425" operator="equal">
      <formula>"晚"</formula>
    </cfRule>
    <cfRule type="cellIs" dxfId="8164" priority="2426" operator="equal">
      <formula>3</formula>
    </cfRule>
    <cfRule type="cellIs" dxfId="8163" priority="2427" operator="equal">
      <formula>"小夜"</formula>
    </cfRule>
    <cfRule type="cellIs" dxfId="8162" priority="2428" operator="equal">
      <formula>"T中"</formula>
    </cfRule>
    <cfRule type="cellIs" dxfId="8161" priority="2429" operator="equal">
      <formula>"中"</formula>
    </cfRule>
    <cfRule type="cellIs" dxfId="8160" priority="2430" operator="equal">
      <formula>2</formula>
    </cfRule>
    <cfRule type="cellIs" dxfId="8159" priority="2431" operator="equal">
      <formula>"日"</formula>
    </cfRule>
    <cfRule type="cellIs" dxfId="8158" priority="2432" operator="equal">
      <formula>"M1"</formula>
    </cfRule>
    <cfRule type="cellIs" dxfId="8157" priority="2433" operator="equal">
      <formula>"早"</formula>
    </cfRule>
    <cfRule type="cellIs" dxfId="8156" priority="2434" operator="equal">
      <formula>"T早"</formula>
    </cfRule>
    <cfRule type="cellIs" dxfId="8155" priority="2435" operator="equal">
      <formula>1</formula>
    </cfRule>
    <cfRule type="cellIs" dxfId="8154" priority="2397" operator="equal">
      <formula>"大夜"</formula>
    </cfRule>
    <cfRule type="cellIs" dxfId="8153" priority="2398" operator="equal">
      <formula>"晚"</formula>
    </cfRule>
    <cfRule type="cellIs" dxfId="8152" priority="2399" operator="equal">
      <formula>3</formula>
    </cfRule>
    <cfRule type="cellIs" dxfId="8151" priority="2400" operator="equal">
      <formula>"小夜"</formula>
    </cfRule>
    <cfRule type="cellIs" dxfId="8150" priority="2402" operator="equal">
      <formula>"中"</formula>
    </cfRule>
    <cfRule type="cellIs" dxfId="8149" priority="2403" operator="equal">
      <formula>2</formula>
    </cfRule>
    <cfRule type="expression" dxfId="8148" priority="244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5" operator="equal">
      <formula>"M1"</formula>
    </cfRule>
    <cfRule type="cellIs" dxfId="8146" priority="2406" operator="equal">
      <formula>"早"</formula>
    </cfRule>
    <cfRule type="cellIs" dxfId="8145" priority="2407" operator="equal">
      <formula>"T早"</formula>
    </cfRule>
    <cfRule type="cellIs" dxfId="8144" priority="2408" operator="equal">
      <formula>1</formula>
    </cfRule>
    <cfRule type="expression" dxfId="8143" priority="240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10" operator="equal">
      <formula>"大夜"</formula>
    </cfRule>
    <cfRule type="cellIs" dxfId="8141" priority="2411" operator="equal">
      <formula>"晚"</formula>
    </cfRule>
    <cfRule type="cellIs" dxfId="8140" priority="2412" operator="equal">
      <formula>3</formula>
    </cfRule>
    <cfRule type="cellIs" dxfId="8139" priority="2404" operator="equal">
      <formula>"日"</formula>
    </cfRule>
    <cfRule type="cellIs" dxfId="8138" priority="2413" operator="equal">
      <formula>"小夜"</formula>
    </cfRule>
    <cfRule type="expression" dxfId="8137" priority="2436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7" operator="equal">
      <formula>"大夜"</formula>
    </cfRule>
    <cfRule type="cellIs" dxfId="8135" priority="2414" operator="equal">
      <formula>"T中"</formula>
    </cfRule>
    <cfRule type="cellIs" dxfId="8134" priority="2415" operator="equal">
      <formula>"中"</formula>
    </cfRule>
    <cfRule type="cellIs" dxfId="8133" priority="2416" operator="equal">
      <formula>2</formula>
    </cfRule>
    <cfRule type="cellIs" dxfId="8132" priority="2417" operator="equal">
      <formula>"日"</formula>
    </cfRule>
    <cfRule type="cellIs" dxfId="8131" priority="2418" operator="equal">
      <formula>"M1"</formula>
    </cfRule>
    <cfRule type="cellIs" dxfId="8130" priority="2419" operator="equal">
      <formula>"早"</formula>
    </cfRule>
    <cfRule type="cellIs" dxfId="8129" priority="2420" operator="equal">
      <formula>"T早"</formula>
    </cfRule>
    <cfRule type="cellIs" dxfId="8128" priority="2421" operator="equal">
      <formula>1</formula>
    </cfRule>
    <cfRule type="cellIs" dxfId="8127" priority="2438" operator="equal">
      <formula>"晚"</formula>
    </cfRule>
    <cfRule type="cellIs" dxfId="8126" priority="2439" operator="equal">
      <formula>3</formula>
    </cfRule>
    <cfRule type="cellIs" dxfId="8125" priority="2440" operator="equal">
      <formula>"小夜"</formula>
    </cfRule>
    <cfRule type="cellIs" dxfId="8124" priority="2441" operator="equal">
      <formula>"T中"</formula>
    </cfRule>
    <cfRule type="cellIs" dxfId="8123" priority="2442" operator="equal">
      <formula>"中"</formula>
    </cfRule>
    <cfRule type="cellIs" dxfId="8122" priority="2443" operator="equal">
      <formula>2</formula>
    </cfRule>
    <cfRule type="cellIs" dxfId="8121" priority="2444" operator="equal">
      <formula>"日"</formula>
    </cfRule>
    <cfRule type="cellIs" dxfId="8120" priority="2445" operator="equal">
      <formula>"M1"</formula>
    </cfRule>
    <cfRule type="cellIs" dxfId="8119" priority="2446" operator="equal">
      <formula>"早"</formula>
    </cfRule>
    <cfRule type="cellIs" dxfId="8118" priority="2447" operator="equal">
      <formula>"T早"</formula>
    </cfRule>
    <cfRule type="cellIs" dxfId="8117" priority="2448" operator="equal">
      <formula>1</formula>
    </cfRule>
  </conditionalFormatting>
  <conditionalFormatting sqref="S9:T9">
    <cfRule type="cellIs" dxfId="8116" priority="4356" operator="equal">
      <formula>3</formula>
    </cfRule>
    <cfRule type="cellIs" dxfId="8115" priority="4355" operator="equal">
      <formula>"晚"</formula>
    </cfRule>
    <cfRule type="cellIs" dxfId="8114" priority="9420" operator="equal">
      <formula>"T中"</formula>
    </cfRule>
    <cfRule type="cellIs" dxfId="8113" priority="4365" operator="equal">
      <formula>1</formula>
    </cfRule>
    <cfRule type="cellIs" dxfId="8112" priority="4354" operator="equal">
      <formula>"大夜"</formula>
    </cfRule>
    <cfRule type="cellIs" dxfId="8111" priority="9425" operator="equal">
      <formula>"早"</formula>
    </cfRule>
    <cfRule type="cellIs" dxfId="8110" priority="9424" operator="equal">
      <formula>"M1"</formula>
    </cfRule>
    <cfRule type="cellIs" dxfId="8109" priority="9423" operator="equal">
      <formula>"日"</formula>
    </cfRule>
    <cfRule type="cellIs" dxfId="8108" priority="9422" operator="equal">
      <formula>2</formula>
    </cfRule>
    <cfRule type="cellIs" dxfId="8107" priority="9421" operator="equal">
      <formula>"中"</formula>
    </cfRule>
    <cfRule type="cellIs" dxfId="8106" priority="9419" operator="equal">
      <formula>"小夜"</formula>
    </cfRule>
    <cfRule type="cellIs" dxfId="8105" priority="9418" operator="equal">
      <formula>3</formula>
    </cfRule>
    <cfRule type="cellIs" dxfId="8104" priority="9417" operator="equal">
      <formula>"晚"</formula>
    </cfRule>
    <cfRule type="cellIs" dxfId="8103" priority="9416" operator="equal">
      <formula>"大夜"</formula>
    </cfRule>
    <cfRule type="expression" dxfId="8102" priority="4353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64" operator="equal">
      <formula>"T早"</formula>
    </cfRule>
    <cfRule type="cellIs" dxfId="8100" priority="4363" operator="equal">
      <formula>"早"</formula>
    </cfRule>
    <cfRule type="expression" dxfId="8099" priority="9428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427" operator="equal">
      <formula>1</formula>
    </cfRule>
    <cfRule type="cellIs" dxfId="8097" priority="9426" operator="equal">
      <formula>"T早"</formula>
    </cfRule>
    <cfRule type="cellIs" dxfId="8096" priority="4362" operator="equal">
      <formula>"M1"</formula>
    </cfRule>
    <cfRule type="cellIs" dxfId="8095" priority="4361" operator="equal">
      <formula>"日"</formula>
    </cfRule>
    <cfRule type="expression" dxfId="8094" priority="9415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349" operator="equal">
      <formula>"晚"</formula>
    </cfRule>
    <cfRule type="cellIs" dxfId="8092" priority="5350" operator="equal">
      <formula>3</formula>
    </cfRule>
    <cfRule type="cellIs" dxfId="8091" priority="5351" operator="equal">
      <formula>"小夜"</formula>
    </cfRule>
    <cfRule type="cellIs" dxfId="8090" priority="5352" operator="equal">
      <formula>"T中"</formula>
    </cfRule>
    <cfRule type="cellIs" dxfId="8089" priority="5362" operator="equal">
      <formula>"大夜"</formula>
    </cfRule>
    <cfRule type="expression" dxfId="8088" priority="5360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359" operator="equal">
      <formula>1</formula>
    </cfRule>
    <cfRule type="cellIs" dxfId="8086" priority="5358" operator="equal">
      <formula>"T早"</formula>
    </cfRule>
    <cfRule type="cellIs" dxfId="8085" priority="5357" operator="equal">
      <formula>"早"</formula>
    </cfRule>
    <cfRule type="cellIs" dxfId="8084" priority="5343" operator="equal">
      <formula>"早"</formula>
    </cfRule>
    <cfRule type="cellIs" dxfId="8083" priority="5355" operator="equal">
      <formula>"日"</formula>
    </cfRule>
    <cfRule type="cellIs" dxfId="8082" priority="5368" operator="equal">
      <formula>2</formula>
    </cfRule>
    <cfRule type="expression" dxfId="8081" priority="5333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335" operator="equal">
      <formula>"晚"</formula>
    </cfRule>
    <cfRule type="cellIs" dxfId="8079" priority="5336" operator="equal">
      <formula>3</formula>
    </cfRule>
    <cfRule type="cellIs" dxfId="8078" priority="5338" operator="equal">
      <formula>"T中"</formula>
    </cfRule>
    <cfRule type="cellIs" dxfId="8077" priority="5339" operator="equal">
      <formula>"中"</formula>
    </cfRule>
    <cfRule type="cellIs" dxfId="8076" priority="5356" operator="equal">
      <formula>"M1"</formula>
    </cfRule>
    <cfRule type="cellIs" dxfId="8075" priority="5340" operator="equal">
      <formula>2</formula>
    </cfRule>
    <cfRule type="cellIs" dxfId="8074" priority="5341" operator="equal">
      <formula>"日"</formula>
    </cfRule>
    <cfRule type="cellIs" dxfId="8073" priority="5342" operator="equal">
      <formula>"M1"</formula>
    </cfRule>
    <cfRule type="cellIs" dxfId="8072" priority="5344" operator="equal">
      <formula>"T早"</formula>
    </cfRule>
    <cfRule type="cellIs" dxfId="8071" priority="5337" operator="equal">
      <formula>"小夜"</formula>
    </cfRule>
    <cfRule type="cellIs" dxfId="8070" priority="5354" operator="equal">
      <formula>2</formula>
    </cfRule>
    <cfRule type="cellIs" dxfId="8069" priority="5353" operator="equal">
      <formula>"中"</formula>
    </cfRule>
    <cfRule type="cellIs" dxfId="8068" priority="5370" operator="equal">
      <formula>"M1"</formula>
    </cfRule>
    <cfRule type="cellIs" dxfId="8067" priority="5371" operator="equal">
      <formula>"早"</formula>
    </cfRule>
    <cfRule type="cellIs" dxfId="8066" priority="5372" operator="equal">
      <formula>"T早"</formula>
    </cfRule>
    <cfRule type="cellIs" dxfId="8065" priority="5373" operator="equal">
      <formula>1</formula>
    </cfRule>
    <cfRule type="expression" dxfId="8064" priority="537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345" operator="equal">
      <formula>1</formula>
    </cfRule>
    <cfRule type="cellIs" dxfId="8062" priority="5369" operator="equal">
      <formula>"日"</formula>
    </cfRule>
    <cfRule type="cellIs" dxfId="8061" priority="5364" operator="equal">
      <formula>3</formula>
    </cfRule>
    <cfRule type="expression" dxfId="8060" priority="536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365" operator="equal">
      <formula>"小夜"</formula>
    </cfRule>
    <cfRule type="cellIs" dxfId="8058" priority="5334" operator="equal">
      <formula>"大夜"</formula>
    </cfRule>
    <cfRule type="cellIs" dxfId="8057" priority="5366" operator="equal">
      <formula>"T中"</formula>
    </cfRule>
    <cfRule type="cellIs" dxfId="8056" priority="5367" operator="equal">
      <formula>"中"</formula>
    </cfRule>
    <cfRule type="expression" dxfId="8055" priority="5346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347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363" operator="equal">
      <formula>"晚"</formula>
    </cfRule>
    <cfRule type="cellIs" dxfId="8052" priority="5348" operator="equal">
      <formula>"大夜"</formula>
    </cfRule>
  </conditionalFormatting>
  <conditionalFormatting sqref="S17:T17">
    <cfRule type="cellIs" dxfId="8051" priority="10500" operator="equal">
      <formula>"T中"</formula>
    </cfRule>
    <cfRule type="cellIs" dxfId="8050" priority="10499" operator="equal">
      <formula>"小夜"</formula>
    </cfRule>
    <cfRule type="cellIs" dxfId="8049" priority="10498" operator="equal">
      <formula>3</formula>
    </cfRule>
    <cfRule type="cellIs" dxfId="8048" priority="10497" operator="equal">
      <formula>"晚"</formula>
    </cfRule>
    <cfRule type="cellIs" dxfId="8047" priority="10496" operator="equal">
      <formula>"大夜"</formula>
    </cfRule>
    <cfRule type="cellIs" dxfId="8046" priority="10503" operator="equal">
      <formula>"日"</formula>
    </cfRule>
    <cfRule type="cellIs" dxfId="8045" priority="10501" operator="equal">
      <formula>"中"</formula>
    </cfRule>
    <cfRule type="cellIs" dxfId="8044" priority="10502" operator="equal">
      <formula>2</formula>
    </cfRule>
    <cfRule type="expression" dxfId="8043" priority="10508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507" operator="equal">
      <formula>1</formula>
    </cfRule>
    <cfRule type="cellIs" dxfId="8041" priority="10506" operator="equal">
      <formula>"T早"</formula>
    </cfRule>
    <cfRule type="cellIs" dxfId="8040" priority="10505" operator="equal">
      <formula>"早"</formula>
    </cfRule>
    <cfRule type="cellIs" dxfId="8039" priority="10504" operator="equal">
      <formula>"M1"</formula>
    </cfRule>
  </conditionalFormatting>
  <conditionalFormatting sqref="S38:T38">
    <cfRule type="cellIs" dxfId="8038" priority="10398" operator="equal">
      <formula>1</formula>
    </cfRule>
    <cfRule type="cellIs" dxfId="8037" priority="10380" operator="equal">
      <formula>"日"</formula>
    </cfRule>
    <cfRule type="cellIs" dxfId="8036" priority="10379" operator="equal">
      <formula>2</formula>
    </cfRule>
    <cfRule type="cellIs" dxfId="8035" priority="10378" operator="equal">
      <formula>"中"</formula>
    </cfRule>
    <cfRule type="cellIs" dxfId="8034" priority="10377" operator="equal">
      <formula>"T中"</formula>
    </cfRule>
    <cfRule type="cellIs" dxfId="8033" priority="10376" operator="equal">
      <formula>"小夜"</formula>
    </cfRule>
    <cfRule type="cellIs" dxfId="8032" priority="10375" operator="equal">
      <formula>3</formula>
    </cfRule>
    <cfRule type="cellIs" dxfId="8031" priority="10374" operator="equal">
      <formula>"晚"</formula>
    </cfRule>
    <cfRule type="cellIs" dxfId="8030" priority="10373" operator="equal">
      <formula>"大夜"</formula>
    </cfRule>
    <cfRule type="expression" dxfId="8029" priority="10372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10371" operator="equal">
      <formula>1</formula>
    </cfRule>
    <cfRule type="cellIs" dxfId="8027" priority="10370" operator="equal">
      <formula>"T早"</formula>
    </cfRule>
    <cfRule type="cellIs" dxfId="8026" priority="10369" operator="equal">
      <formula>"早"</formula>
    </cfRule>
    <cfRule type="cellIs" dxfId="8025" priority="10393" operator="equal">
      <formula>2</formula>
    </cfRule>
    <cfRule type="cellIs" dxfId="8024" priority="10392" operator="equal">
      <formula>"中"</formula>
    </cfRule>
    <cfRule type="cellIs" dxfId="8023" priority="10391" operator="equal">
      <formula>"T中"</formula>
    </cfRule>
    <cfRule type="cellIs" dxfId="8022" priority="10368" operator="equal">
      <formula>"M1"</formula>
    </cfRule>
    <cfRule type="cellIs" dxfId="8021" priority="10390" operator="equal">
      <formula>"小夜"</formula>
    </cfRule>
    <cfRule type="cellIs" dxfId="8020" priority="10389" operator="equal">
      <formula>3</formula>
    </cfRule>
    <cfRule type="cellIs" dxfId="8019" priority="10388" operator="equal">
      <formula>"晚"</formula>
    </cfRule>
    <cfRule type="expression" dxfId="8018" priority="10386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10365" operator="equal">
      <formula>"中"</formula>
    </cfRule>
    <cfRule type="expression" dxfId="8016" priority="10385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10384" operator="equal">
      <formula>1</formula>
    </cfRule>
    <cfRule type="cellIs" dxfId="8014" priority="10383" operator="equal">
      <formula>"T早"</formula>
    </cfRule>
    <cfRule type="cellIs" dxfId="8013" priority="10382" operator="equal">
      <formula>"早"</formula>
    </cfRule>
    <cfRule type="cellIs" dxfId="8012" priority="10381" operator="equal">
      <formula>"M1"</formula>
    </cfRule>
    <cfRule type="cellIs" dxfId="8011" priority="10387" operator="equal">
      <formula>"大夜"</formula>
    </cfRule>
    <cfRule type="expression" dxfId="8010" priority="10359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10360" operator="equal">
      <formula>"大夜"</formula>
    </cfRule>
    <cfRule type="cellIs" dxfId="8008" priority="10362" operator="equal">
      <formula>3</formula>
    </cfRule>
    <cfRule type="cellIs" dxfId="8007" priority="10363" operator="equal">
      <formula>"小夜"</formula>
    </cfRule>
    <cfRule type="cellIs" dxfId="8006" priority="10364" operator="equal">
      <formula>"T中"</formula>
    </cfRule>
    <cfRule type="cellIs" dxfId="8005" priority="10366" operator="equal">
      <formula>2</formula>
    </cfRule>
    <cfRule type="cellIs" dxfId="8004" priority="10367" operator="equal">
      <formula>"日"</formula>
    </cfRule>
    <cfRule type="expression" dxfId="8003" priority="1039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10361" operator="equal">
      <formula>"晚"</formula>
    </cfRule>
    <cfRule type="cellIs" dxfId="8001" priority="10397" operator="equal">
      <formula>"T早"</formula>
    </cfRule>
    <cfRule type="cellIs" dxfId="8000" priority="10396" operator="equal">
      <formula>"早"</formula>
    </cfRule>
    <cfRule type="cellIs" dxfId="7999" priority="10395" operator="equal">
      <formula>"M1"</formula>
    </cfRule>
    <cfRule type="cellIs" dxfId="7998" priority="10394" operator="equal">
      <formula>"日"</formula>
    </cfRule>
  </conditionalFormatting>
  <conditionalFormatting sqref="S38:T39">
    <cfRule type="expression" dxfId="7997" priority="10522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546" operator="equal">
      <formula>"T早"</formula>
    </cfRule>
    <cfRule type="cellIs" dxfId="7995" priority="10547" operator="equal">
      <formula>1</formula>
    </cfRule>
    <cfRule type="expression" dxfId="7994" priority="10548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545" operator="equal">
      <formula>"早"</formula>
    </cfRule>
    <cfRule type="cellIs" dxfId="7992" priority="10536" operator="equal">
      <formula>"大夜"</formula>
    </cfRule>
    <cfRule type="cellIs" dxfId="7991" priority="10537" operator="equal">
      <formula>"晚"</formula>
    </cfRule>
    <cfRule type="cellIs" dxfId="7990" priority="10539" operator="equal">
      <formula>"小夜"</formula>
    </cfRule>
    <cfRule type="cellIs" dxfId="7989" priority="10540" operator="equal">
      <formula>"T中"</formula>
    </cfRule>
    <cfRule type="cellIs" dxfId="7988" priority="10541" operator="equal">
      <formula>"中"</formula>
    </cfRule>
    <cfRule type="cellIs" dxfId="7987" priority="10542" operator="equal">
      <formula>2</formula>
    </cfRule>
    <cfRule type="cellIs" dxfId="7986" priority="10543" operator="equal">
      <formula>"日"</formula>
    </cfRule>
    <cfRule type="cellIs" dxfId="7985" priority="10544" operator="equal">
      <formula>"M1"</formula>
    </cfRule>
    <cfRule type="cellIs" dxfId="7984" priority="10538" operator="equal">
      <formula>3</formula>
    </cfRule>
  </conditionalFormatting>
  <conditionalFormatting sqref="S39:T39">
    <cfRule type="cellIs" dxfId="7983" priority="10532" operator="equal">
      <formula>"早"</formula>
    </cfRule>
    <cfRule type="expression" dxfId="7982" priority="10535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534" operator="equal">
      <formula>1</formula>
    </cfRule>
    <cfRule type="cellIs" dxfId="7980" priority="10533" operator="equal">
      <formula>"T早"</formula>
    </cfRule>
    <cfRule type="cellIs" dxfId="7979" priority="10531" operator="equal">
      <formula>"M1"</formula>
    </cfRule>
    <cfRule type="cellIs" dxfId="7978" priority="10530" operator="equal">
      <formula>"日"</formula>
    </cfRule>
    <cfRule type="cellIs" dxfId="7977" priority="10529" operator="equal">
      <formula>2</formula>
    </cfRule>
    <cfRule type="cellIs" dxfId="7976" priority="10528" operator="equal">
      <formula>"中"</formula>
    </cfRule>
    <cfRule type="cellIs" dxfId="7975" priority="10527" operator="equal">
      <formula>"T中"</formula>
    </cfRule>
    <cfRule type="cellIs" dxfId="7974" priority="10525" operator="equal">
      <formula>3</formula>
    </cfRule>
    <cfRule type="cellIs" dxfId="7973" priority="10524" operator="equal">
      <formula>"晚"</formula>
    </cfRule>
    <cfRule type="cellIs" dxfId="7972" priority="10523" operator="equal">
      <formula>"大夜"</formula>
    </cfRule>
    <cfRule type="cellIs" dxfId="7971" priority="10526" operator="equal">
      <formula>"小夜"</formula>
    </cfRule>
  </conditionalFormatting>
  <conditionalFormatting sqref="S44:T44">
    <cfRule type="cellIs" dxfId="7970" priority="11266" operator="equal">
      <formula>"中"</formula>
    </cfRule>
    <cfRule type="cellIs" dxfId="7969" priority="11265" operator="equal">
      <formula>"T中"</formula>
    </cfRule>
    <cfRule type="cellIs" dxfId="7968" priority="11264" operator="equal">
      <formula>"小夜"</formula>
    </cfRule>
    <cfRule type="expression" dxfId="7967" priority="11268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493" operator="equal">
      <formula>"T早"</formula>
    </cfRule>
    <cfRule type="cellIs" dxfId="7965" priority="10492" operator="equal">
      <formula>"早"</formula>
    </cfRule>
    <cfRule type="cellIs" dxfId="7964" priority="10491" operator="equal">
      <formula>"M1"</formula>
    </cfRule>
    <cfRule type="cellIs" dxfId="7963" priority="10490" operator="equal">
      <formula>"日"</formula>
    </cfRule>
    <cfRule type="cellIs" dxfId="7962" priority="10489" operator="equal">
      <formula>2</formula>
    </cfRule>
    <cfRule type="cellIs" dxfId="7961" priority="10488" operator="equal">
      <formula>"中"</formula>
    </cfRule>
    <cfRule type="cellIs" dxfId="7960" priority="10487" operator="equal">
      <formula>"T中"</formula>
    </cfRule>
    <cfRule type="cellIs" dxfId="7959" priority="10486" operator="equal">
      <formula>"小夜"</formula>
    </cfRule>
    <cfRule type="cellIs" dxfId="7958" priority="10485" operator="equal">
      <formula>3</formula>
    </cfRule>
    <cfRule type="cellIs" dxfId="7957" priority="10484" operator="equal">
      <formula>"晚"</formula>
    </cfRule>
    <cfRule type="cellIs" dxfId="7956" priority="10483" operator="equal">
      <formula>"大夜"</formula>
    </cfRule>
    <cfRule type="cellIs" dxfId="7955" priority="11005" operator="equal">
      <formula>"M1"</formula>
    </cfRule>
    <cfRule type="cellIs" dxfId="7954" priority="11006" operator="equal">
      <formula>"早"</formula>
    </cfRule>
    <cfRule type="cellIs" dxfId="7953" priority="10470" operator="equal">
      <formula>"大夜"</formula>
    </cfRule>
    <cfRule type="cellIs" dxfId="7952" priority="10471" operator="equal">
      <formula>"晚"</formula>
    </cfRule>
    <cfRule type="cellIs" dxfId="7951" priority="10472" operator="equal">
      <formula>3</formula>
    </cfRule>
    <cfRule type="cellIs" dxfId="7950" priority="10473" operator="equal">
      <formula>"小夜"</formula>
    </cfRule>
    <cfRule type="cellIs" dxfId="7949" priority="10474" operator="equal">
      <formula>"T中"</formula>
    </cfRule>
    <cfRule type="cellIs" dxfId="7948" priority="10475" operator="equal">
      <formula>"中"</formula>
    </cfRule>
    <cfRule type="cellIs" dxfId="7947" priority="10476" operator="equal">
      <formula>2</formula>
    </cfRule>
    <cfRule type="cellIs" dxfId="7946" priority="10998" operator="equal">
      <formula>"晚"</formula>
    </cfRule>
    <cfRule type="cellIs" dxfId="7945" priority="10999" operator="equal">
      <formula>3</formula>
    </cfRule>
    <cfRule type="expression" dxfId="7944" priority="11009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1008" operator="equal">
      <formula>1</formula>
    </cfRule>
    <cfRule type="cellIs" dxfId="7942" priority="11007" operator="equal">
      <formula>"T早"</formula>
    </cfRule>
    <cfRule type="expression" dxfId="7941" priority="10594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593" operator="equal">
      <formula>1</formula>
    </cfRule>
    <cfRule type="cellIs" dxfId="7939" priority="10592" operator="equal">
      <formula>"T早"</formula>
    </cfRule>
    <cfRule type="cellIs" dxfId="7938" priority="10591" operator="equal">
      <formula>"早"</formula>
    </cfRule>
    <cfRule type="cellIs" dxfId="7937" priority="10590" operator="equal">
      <formula>"M1"</formula>
    </cfRule>
    <cfRule type="cellIs" dxfId="7936" priority="10477" operator="equal">
      <formula>"日"</formula>
    </cfRule>
    <cfRule type="cellIs" dxfId="7935" priority="10588" operator="equal">
      <formula>2</formula>
    </cfRule>
    <cfRule type="cellIs" dxfId="7934" priority="11000" operator="equal">
      <formula>"小夜"</formula>
    </cfRule>
    <cfRule type="cellIs" dxfId="7933" priority="11001" operator="equal">
      <formula>"T中"</formula>
    </cfRule>
    <cfRule type="cellIs" dxfId="7932" priority="11002" operator="equal">
      <formula>"中"</formula>
    </cfRule>
    <cfRule type="expression" dxfId="7931" priority="104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1003" operator="equal">
      <formula>2</formula>
    </cfRule>
    <cfRule type="cellIs" dxfId="7929" priority="11004" operator="equal">
      <formula>"日"</formula>
    </cfRule>
    <cfRule type="cellIs" dxfId="7928" priority="10479" operator="equal">
      <formula>"早"</formula>
    </cfRule>
    <cfRule type="cellIs" dxfId="7927" priority="10997" operator="equal">
      <formula>"大夜"</formula>
    </cfRule>
    <cfRule type="cellIs" dxfId="7926" priority="10494" operator="equal">
      <formula>1</formula>
    </cfRule>
    <cfRule type="cellIs" dxfId="7925" priority="10478" operator="equal">
      <formula>"M1"</formula>
    </cfRule>
    <cfRule type="cellIs" dxfId="7924" priority="10587" operator="equal">
      <formula>"中"</formula>
    </cfRule>
    <cfRule type="cellIs" dxfId="7923" priority="10586" operator="equal">
      <formula>"T中"</formula>
    </cfRule>
    <cfRule type="cellIs" dxfId="7922" priority="10585" operator="equal">
      <formula>"小夜"</formula>
    </cfRule>
    <cfRule type="cellIs" dxfId="7921" priority="10584" operator="equal">
      <formula>3</formula>
    </cfRule>
    <cfRule type="cellIs" dxfId="7920" priority="10583" operator="equal">
      <formula>"晚"</formula>
    </cfRule>
    <cfRule type="cellIs" dxfId="7919" priority="10582" operator="equal">
      <formula>"大夜"</formula>
    </cfRule>
    <cfRule type="expression" dxfId="7918" priority="10581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480" operator="equal">
      <formula>"T早"</formula>
    </cfRule>
    <cfRule type="cellIs" dxfId="7916" priority="10481" operator="equal">
      <formula>1</formula>
    </cfRule>
    <cfRule type="expression" dxfId="7915" priority="10482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589" operator="equal">
      <formula>"日"</formula>
    </cfRule>
  </conditionalFormatting>
  <conditionalFormatting sqref="S44:U44">
    <cfRule type="cellIs" dxfId="7913" priority="2606" operator="equal">
      <formula>"T早"</formula>
    </cfRule>
    <cfRule type="cellIs" dxfId="7912" priority="2605" operator="equal">
      <formula>"早"</formula>
    </cfRule>
    <cfRule type="cellIs" dxfId="7911" priority="2604" operator="equal">
      <formula>"M1"</formula>
    </cfRule>
    <cfRule type="cellIs" dxfId="7910" priority="2603" operator="equal">
      <formula>"日"</formula>
    </cfRule>
    <cfRule type="cellIs" dxfId="7909" priority="2597" operator="equal">
      <formula>"晚"</formula>
    </cfRule>
    <cfRule type="cellIs" dxfId="7908" priority="2602" operator="equal">
      <formula>2</formula>
    </cfRule>
    <cfRule type="cellIs" dxfId="7907" priority="2598" operator="equal">
      <formula>3</formula>
    </cfRule>
    <cfRule type="cellIs" dxfId="7906" priority="2596" operator="equal">
      <formula>"大夜"</formula>
    </cfRule>
    <cfRule type="cellIs" dxfId="7905" priority="2607" operator="equal">
      <formula>1</formula>
    </cfRule>
  </conditionalFormatting>
  <conditionalFormatting sqref="S23:Y23">
    <cfRule type="expression" dxfId="7904" priority="8081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345" operator="equal">
      <formula>"中"</formula>
    </cfRule>
    <cfRule type="cellIs" dxfId="7692" priority="4346" operator="equal">
      <formula>2</formula>
    </cfRule>
    <cfRule type="cellIs" dxfId="7691" priority="4347" operator="equal">
      <formula>"日"</formula>
    </cfRule>
    <cfRule type="cellIs" dxfId="7690" priority="4348" operator="equal">
      <formula>"M1"</formula>
    </cfRule>
    <cfRule type="cellIs" dxfId="7689" priority="4349" operator="equal">
      <formula>"早"</formula>
    </cfRule>
    <cfRule type="cellIs" dxfId="7688" priority="4350" operator="equal">
      <formula>"T早"</formula>
    </cfRule>
    <cfRule type="cellIs" dxfId="7687" priority="4351" operator="equal">
      <formula>1</formula>
    </cfRule>
    <cfRule type="expression" dxfId="7686" priority="435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57" operator="equal">
      <formula>"小夜"</formula>
    </cfRule>
    <cfRule type="cellIs" dxfId="7684" priority="4358" operator="equal">
      <formula>"T中"</formula>
    </cfRule>
    <cfRule type="cellIs" dxfId="7683" priority="4359" operator="equal">
      <formula>"中"</formula>
    </cfRule>
    <cfRule type="cellIs" dxfId="7682" priority="4360" operator="equal">
      <formula>2</formula>
    </cfRule>
    <cfRule type="expression" dxfId="7681" priority="436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300" operator="equal">
      <formula>3</formula>
    </cfRule>
    <cfRule type="expression" dxfId="7679" priority="4284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32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323" operator="equal">
      <formula>1</formula>
    </cfRule>
    <cfRule type="cellIs" dxfId="7676" priority="4322" operator="equal">
      <formula>"T早"</formula>
    </cfRule>
    <cfRule type="cellIs" dxfId="7675" priority="4321" operator="equal">
      <formula>"早"</formula>
    </cfRule>
    <cfRule type="cellIs" dxfId="7674" priority="4320" operator="equal">
      <formula>"M1"</formula>
    </cfRule>
    <cfRule type="cellIs" dxfId="7673" priority="4319" operator="equal">
      <formula>"日"</formula>
    </cfRule>
    <cfRule type="cellIs" dxfId="7672" priority="4318" operator="equal">
      <formula>2</formula>
    </cfRule>
    <cfRule type="cellIs" dxfId="7671" priority="4317" operator="equal">
      <formula>"中"</formula>
    </cfRule>
    <cfRule type="cellIs" dxfId="7670" priority="4316" operator="equal">
      <formula>"T中"</formula>
    </cfRule>
    <cfRule type="cellIs" dxfId="7669" priority="4315" operator="equal">
      <formula>"小夜"</formula>
    </cfRule>
    <cfRule type="cellIs" dxfId="7668" priority="4314" operator="equal">
      <formula>3</formula>
    </cfRule>
    <cfRule type="cellIs" dxfId="7667" priority="4313" operator="equal">
      <formula>"晚"</formula>
    </cfRule>
    <cfRule type="cellIs" dxfId="7666" priority="4285" operator="equal">
      <formula>"大夜"</formula>
    </cfRule>
    <cfRule type="cellIs" dxfId="7665" priority="4312" operator="equal">
      <formula>"大夜"</formula>
    </cfRule>
    <cfRule type="expression" dxfId="7664" priority="4311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31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309" operator="equal">
      <formula>1</formula>
    </cfRule>
    <cfRule type="cellIs" dxfId="7661" priority="4308" operator="equal">
      <formula>"T早"</formula>
    </cfRule>
    <cfRule type="cellIs" dxfId="7660" priority="4307" operator="equal">
      <formula>"早"</formula>
    </cfRule>
    <cfRule type="cellIs" dxfId="7659" priority="4306" operator="equal">
      <formula>"M1"</formula>
    </cfRule>
    <cfRule type="cellIs" dxfId="7658" priority="4305" operator="equal">
      <formula>"日"</formula>
    </cfRule>
    <cfRule type="cellIs" dxfId="7657" priority="4304" operator="equal">
      <formula>2</formula>
    </cfRule>
    <cfRule type="cellIs" dxfId="7656" priority="4303" operator="equal">
      <formula>"中"</formula>
    </cfRule>
    <cfRule type="cellIs" dxfId="7655" priority="4302" operator="equal">
      <formula>"T中"</formula>
    </cfRule>
    <cfRule type="cellIs" dxfId="7654" priority="4301" operator="equal">
      <formula>"小夜"</formula>
    </cfRule>
    <cfRule type="cellIs" dxfId="7653" priority="4286" operator="equal">
      <formula>"晚"</formula>
    </cfRule>
    <cfRule type="cellIs" dxfId="7652" priority="4287" operator="equal">
      <formula>3</formula>
    </cfRule>
    <cfRule type="cellIs" dxfId="7651" priority="4289" operator="equal">
      <formula>"T中"</formula>
    </cfRule>
    <cfRule type="cellIs" dxfId="7650" priority="4342" operator="equal">
      <formula>3</formula>
    </cfRule>
    <cfRule type="cellIs" dxfId="7649" priority="4341" operator="equal">
      <formula>"晚"</formula>
    </cfRule>
    <cfRule type="cellIs" dxfId="7648" priority="4340" operator="equal">
      <formula>"大夜"</formula>
    </cfRule>
    <cfRule type="expression" dxfId="7647" priority="433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33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337" operator="equal">
      <formula>1</formula>
    </cfRule>
    <cfRule type="cellIs" dxfId="7644" priority="4336" operator="equal">
      <formula>"T早"</formula>
    </cfRule>
    <cfRule type="cellIs" dxfId="7643" priority="4335" operator="equal">
      <formula>"早"</formula>
    </cfRule>
    <cfRule type="cellIs" dxfId="7642" priority="4334" operator="equal">
      <formula>"M1"</formula>
    </cfRule>
    <cfRule type="cellIs" dxfId="7641" priority="4333" operator="equal">
      <formula>"日"</formula>
    </cfRule>
    <cfRule type="cellIs" dxfId="7640" priority="4332" operator="equal">
      <formula>2</formula>
    </cfRule>
    <cfRule type="cellIs" dxfId="7639" priority="4331" operator="equal">
      <formula>"中"</formula>
    </cfRule>
    <cfRule type="cellIs" dxfId="7638" priority="4330" operator="equal">
      <formula>"T中"</formula>
    </cfRule>
    <cfRule type="cellIs" dxfId="7637" priority="4290" operator="equal">
      <formula>"中"</formula>
    </cfRule>
    <cfRule type="cellIs" dxfId="7636" priority="4291" operator="equal">
      <formula>2</formula>
    </cfRule>
    <cfRule type="cellIs" dxfId="7635" priority="4292" operator="equal">
      <formula>"日"</formula>
    </cfRule>
    <cfRule type="cellIs" dxfId="7634" priority="4293" operator="equal">
      <formula>"M1"</formula>
    </cfRule>
    <cfRule type="cellIs" dxfId="7633" priority="4294" operator="equal">
      <formula>"早"</formula>
    </cfRule>
    <cfRule type="cellIs" dxfId="7632" priority="4295" operator="equal">
      <formula>"T早"</formula>
    </cfRule>
    <cfRule type="cellIs" dxfId="7631" priority="4288" operator="equal">
      <formula>"小夜"</formula>
    </cfRule>
    <cfRule type="expression" dxfId="7630" priority="4297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98" operator="equal">
      <formula>"大夜"</formula>
    </cfRule>
    <cfRule type="cellIs" dxfId="7628" priority="4296" operator="equal">
      <formula>1</formula>
    </cfRule>
    <cfRule type="cellIs" dxfId="7627" priority="4299" operator="equal">
      <formula>"晚"</formula>
    </cfRule>
    <cfRule type="cellIs" dxfId="7626" priority="4343" operator="equal">
      <formula>"小夜"</formula>
    </cfRule>
    <cfRule type="cellIs" dxfId="7625" priority="4329" operator="equal">
      <formula>"小夜"</formula>
    </cfRule>
    <cfRule type="cellIs" dxfId="7624" priority="4328" operator="equal">
      <formula>3</formula>
    </cfRule>
    <cfRule type="cellIs" dxfId="7623" priority="4327" operator="equal">
      <formula>"晚"</formula>
    </cfRule>
    <cfRule type="cellIs" dxfId="7622" priority="4326" operator="equal">
      <formula>"大夜"</formula>
    </cfRule>
    <cfRule type="expression" dxfId="7621" priority="432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344" operator="equal">
      <formula>"T中"</formula>
    </cfRule>
  </conditionalFormatting>
  <conditionalFormatting sqref="T13">
    <cfRule type="expression" dxfId="7619" priority="734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82" operator="equal">
      <formula>1</formula>
    </cfRule>
    <cfRule type="cellIs" dxfId="7617" priority="4281" operator="equal">
      <formula>"T早"</formula>
    </cfRule>
    <cfRule type="cellIs" dxfId="7616" priority="4280" operator="equal">
      <formula>"早"</formula>
    </cfRule>
    <cfRule type="cellIs" dxfId="7615" priority="4279" operator="equal">
      <formula>"M1"</formula>
    </cfRule>
    <cfRule type="cellIs" dxfId="7614" priority="4278" operator="equal">
      <formula>"日"</formula>
    </cfRule>
    <cfRule type="cellIs" dxfId="7613" priority="4277" operator="equal">
      <formula>2</formula>
    </cfRule>
    <cfRule type="cellIs" dxfId="7612" priority="4276" operator="equal">
      <formula>"中"</formula>
    </cfRule>
    <cfRule type="cellIs" dxfId="7611" priority="4275" operator="equal">
      <formula>"T中"</formula>
    </cfRule>
    <cfRule type="cellIs" dxfId="7610" priority="4274" operator="equal">
      <formula>"小夜"</formula>
    </cfRule>
    <cfRule type="cellIs" dxfId="7609" priority="4273" operator="equal">
      <formula>3</formula>
    </cfRule>
    <cfRule type="cellIs" dxfId="7608" priority="4272" operator="equal">
      <formula>"晚"</formula>
    </cfRule>
    <cfRule type="expression" dxfId="7607" priority="931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341" operator="equal">
      <formula>"大夜"</formula>
    </cfRule>
    <cfRule type="cellIs" dxfId="7605" priority="7342" operator="equal">
      <formula>"晚"</formula>
    </cfRule>
    <cfRule type="expression" dxfId="7604" priority="10079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10080" operator="equal">
      <formula>"大夜"</formula>
    </cfRule>
    <cfRule type="cellIs" dxfId="7602" priority="10081" operator="equal">
      <formula>"晚"</formula>
    </cfRule>
    <cfRule type="cellIs" dxfId="7601" priority="10082" operator="equal">
      <formula>3</formula>
    </cfRule>
    <cfRule type="cellIs" dxfId="7600" priority="10083" operator="equal">
      <formula>"小夜"</formula>
    </cfRule>
    <cfRule type="cellIs" dxfId="7599" priority="10084" operator="equal">
      <formula>"T中"</formula>
    </cfRule>
    <cfRule type="cellIs" dxfId="7598" priority="10085" operator="equal">
      <formula>"中"</formula>
    </cfRule>
    <cfRule type="cellIs" dxfId="7597" priority="10086" operator="equal">
      <formula>2</formula>
    </cfRule>
    <cfRule type="cellIs" dxfId="7596" priority="10087" operator="equal">
      <formula>"日"</formula>
    </cfRule>
    <cfRule type="cellIs" dxfId="7595" priority="10088" operator="equal">
      <formula>"M1"</formula>
    </cfRule>
    <cfRule type="cellIs" dxfId="7594" priority="10089" operator="equal">
      <formula>"早"</formula>
    </cfRule>
    <cfRule type="cellIs" dxfId="7593" priority="10090" operator="equal">
      <formula>"T早"</formula>
    </cfRule>
    <cfRule type="cellIs" dxfId="7592" priority="10091" operator="equal">
      <formula>1</formula>
    </cfRule>
    <cfRule type="expression" dxfId="7591" priority="10092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316" operator="equal">
      <formula>1</formula>
    </cfRule>
    <cfRule type="cellIs" dxfId="7589" priority="9315" operator="equal">
      <formula>"T早"</formula>
    </cfRule>
    <cfRule type="cellIs" dxfId="7588" priority="9314" operator="equal">
      <formula>"早"</formula>
    </cfRule>
    <cfRule type="expression" dxfId="7587" priority="92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343" operator="equal">
      <formula>3</formula>
    </cfRule>
    <cfRule type="cellIs" dxfId="7585" priority="7344" operator="equal">
      <formula>"小夜"</formula>
    </cfRule>
    <cfRule type="cellIs" dxfId="7584" priority="9313" operator="equal">
      <formula>"M1"</formula>
    </cfRule>
    <cfRule type="cellIs" dxfId="7583" priority="9312" operator="equal">
      <formula>"日"</formula>
    </cfRule>
    <cfRule type="cellIs" dxfId="7582" priority="9311" operator="equal">
      <formula>2</formula>
    </cfRule>
    <cfRule type="cellIs" dxfId="7581" priority="9292" operator="equal">
      <formula>"晚"</formula>
    </cfRule>
    <cfRule type="cellIs" dxfId="7580" priority="9293" operator="equal">
      <formula>3</formula>
    </cfRule>
    <cfRule type="cellIs" dxfId="7579" priority="9294" operator="equal">
      <formula>"小夜"</formula>
    </cfRule>
    <cfRule type="cellIs" dxfId="7578" priority="9295" operator="equal">
      <formula>"T中"</formula>
    </cfRule>
    <cfRule type="cellIs" dxfId="7577" priority="5391" operator="equal">
      <formula>3</formula>
    </cfRule>
    <cfRule type="cellIs" dxfId="7576" priority="9296" operator="equal">
      <formula>"中"</formula>
    </cfRule>
    <cfRule type="cellIs" dxfId="7575" priority="9297" operator="equal">
      <formula>2</formula>
    </cfRule>
    <cfRule type="cellIs" dxfId="7574" priority="9310" operator="equal">
      <formula>"中"</formula>
    </cfRule>
    <cfRule type="cellIs" dxfId="7573" priority="4271" operator="equal">
      <formula>"大夜"</formula>
    </cfRule>
    <cfRule type="cellIs" dxfId="7572" priority="9309" operator="equal">
      <formula>"T中"</formula>
    </cfRule>
    <cfRule type="cellIs" dxfId="7571" priority="9308" operator="equal">
      <formula>"小夜"</formula>
    </cfRule>
    <cfRule type="cellIs" dxfId="7570" priority="9307" operator="equal">
      <formula>3</formula>
    </cfRule>
    <cfRule type="cellIs" dxfId="7569" priority="9306" operator="equal">
      <formula>"晚"</formula>
    </cfRule>
    <cfRule type="cellIs" dxfId="7568" priority="9305" operator="equal">
      <formula>"大夜"</formula>
    </cfRule>
    <cfRule type="expression" dxfId="7567" priority="930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93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9302" operator="equal">
      <formula>1</formula>
    </cfRule>
    <cfRule type="cellIs" dxfId="7564" priority="9301" operator="equal">
      <formula>"T早"</formula>
    </cfRule>
    <cfRule type="cellIs" dxfId="7563" priority="9299" operator="equal">
      <formula>"M1"</formula>
    </cfRule>
    <cfRule type="cellIs" dxfId="7562" priority="9298" operator="equal">
      <formula>"日"</formula>
    </cfRule>
    <cfRule type="expression" dxfId="7561" priority="427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35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352" operator="equal">
      <formula>1</formula>
    </cfRule>
    <cfRule type="cellIs" dxfId="7558" priority="7351" operator="equal">
      <formula>"T早"</formula>
    </cfRule>
    <cfRule type="cellIs" dxfId="7557" priority="7350" operator="equal">
      <formula>"早"</formula>
    </cfRule>
    <cfRule type="cellIs" dxfId="7556" priority="7349" operator="equal">
      <formula>"M1"</formula>
    </cfRule>
    <cfRule type="cellIs" dxfId="7555" priority="7348" operator="equal">
      <formula>"日"</formula>
    </cfRule>
    <cfRule type="cellIs" dxfId="7554" priority="7347" operator="equal">
      <formula>2</formula>
    </cfRule>
    <cfRule type="cellIs" dxfId="7553" priority="7346" operator="equal">
      <formula>"中"</formula>
    </cfRule>
    <cfRule type="cellIs" dxfId="7552" priority="7345" operator="equal">
      <formula>"T中"</formula>
    </cfRule>
    <cfRule type="cellIs" dxfId="7551" priority="5394" operator="equal">
      <formula>"中"</formula>
    </cfRule>
    <cfRule type="expression" dxfId="7550" priority="540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400" operator="equal">
      <formula>1</formula>
    </cfRule>
    <cfRule type="cellIs" dxfId="7548" priority="5399" operator="equal">
      <formula>"T早"</formula>
    </cfRule>
    <cfRule type="cellIs" dxfId="7547" priority="5398" operator="equal">
      <formula>"早"</formula>
    </cfRule>
    <cfRule type="cellIs" dxfId="7546" priority="5397" operator="equal">
      <formula>"M1"</formula>
    </cfRule>
    <cfRule type="cellIs" dxfId="7545" priority="5396" operator="equal">
      <formula>"日"</formula>
    </cfRule>
    <cfRule type="cellIs" dxfId="7544" priority="5395" operator="equal">
      <formula>2</formula>
    </cfRule>
    <cfRule type="cellIs" dxfId="7543" priority="5393" operator="equal">
      <formula>"T中"</formula>
    </cfRule>
    <cfRule type="cellIs" dxfId="7542" priority="5392" operator="equal">
      <formula>"小夜"</formula>
    </cfRule>
    <cfRule type="cellIs" dxfId="7541" priority="5390" operator="equal">
      <formula>"晚"</formula>
    </cfRule>
    <cfRule type="cellIs" dxfId="7540" priority="5389" operator="equal">
      <formula>"大夜"</formula>
    </cfRule>
    <cfRule type="expression" dxfId="7539" priority="5388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387" operator="equal">
      <formula>1</formula>
    </cfRule>
    <cfRule type="cellIs" dxfId="7537" priority="5386" operator="equal">
      <formula>"T早"</formula>
    </cfRule>
    <cfRule type="cellIs" dxfId="7536" priority="5385" operator="equal">
      <formula>"早"</formula>
    </cfRule>
    <cfRule type="cellIs" dxfId="7535" priority="5384" operator="equal">
      <formula>"M1"</formula>
    </cfRule>
    <cfRule type="cellIs" dxfId="7534" priority="5383" operator="equal">
      <formula>"日"</formula>
    </cfRule>
    <cfRule type="cellIs" dxfId="7533" priority="5382" operator="equal">
      <formula>2</formula>
    </cfRule>
    <cfRule type="cellIs" dxfId="7532" priority="5381" operator="equal">
      <formula>"中"</formula>
    </cfRule>
    <cfRule type="cellIs" dxfId="7531" priority="5380" operator="equal">
      <formula>"T中"</formula>
    </cfRule>
    <cfRule type="cellIs" dxfId="7530" priority="5379" operator="equal">
      <formula>"小夜"</formula>
    </cfRule>
    <cfRule type="cellIs" dxfId="7529" priority="5378" operator="equal">
      <formula>3</formula>
    </cfRule>
    <cfRule type="cellIs" dxfId="7528" priority="5377" operator="equal">
      <formula>"晚"</formula>
    </cfRule>
    <cfRule type="cellIs" dxfId="7527" priority="5376" operator="equal">
      <formula>"大夜"</formula>
    </cfRule>
    <cfRule type="expression" dxfId="7526" priority="5375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9300" operator="equal">
      <formula>"早"</formula>
    </cfRule>
    <cfRule type="cellIs" dxfId="7524" priority="9291" operator="equal">
      <formula>"大夜"</formula>
    </cfRule>
    <cfRule type="expression" dxfId="7523" priority="428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45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431" operator="equal">
      <formula>"大夜"</formula>
    </cfRule>
    <cfRule type="cellIs" dxfId="7520" priority="5448" operator="equal">
      <formula>"小夜"</formula>
    </cfRule>
    <cfRule type="cellIs" dxfId="7519" priority="5449" operator="equal">
      <formula>"T中"</formula>
    </cfRule>
    <cfRule type="cellIs" dxfId="7518" priority="5421" operator="equal">
      <formula>"T中"</formula>
    </cfRule>
    <cfRule type="cellIs" dxfId="7517" priority="5450" operator="equal">
      <formula>"中"</formula>
    </cfRule>
    <cfRule type="cellIs" dxfId="7516" priority="5451" operator="equal">
      <formula>2</formula>
    </cfRule>
    <cfRule type="cellIs" dxfId="7515" priority="5452" operator="equal">
      <formula>"日"</formula>
    </cfRule>
    <cfRule type="cellIs" dxfId="7514" priority="5453" operator="equal">
      <formula>"M1"</formula>
    </cfRule>
    <cfRule type="cellIs" dxfId="7513" priority="5418" operator="equal">
      <formula>"晚"</formula>
    </cfRule>
    <cfRule type="cellIs" dxfId="7512" priority="5419" operator="equal">
      <formula>3</formula>
    </cfRule>
    <cfRule type="expression" dxfId="7511" priority="544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456" operator="equal">
      <formula>1</formula>
    </cfRule>
    <cfRule type="cellIs" dxfId="7509" priority="5455" operator="equal">
      <formula>"T早"</formula>
    </cfRule>
    <cfRule type="cellIs" dxfId="7508" priority="5420" operator="equal">
      <formula>"小夜"</formula>
    </cfRule>
    <cfRule type="cellIs" dxfId="7507" priority="5436" operator="equal">
      <formula>"中"</formula>
    </cfRule>
    <cfRule type="cellIs" dxfId="7506" priority="5437" operator="equal">
      <formula>2</formula>
    </cfRule>
    <cfRule type="cellIs" dxfId="7505" priority="5438" operator="equal">
      <formula>"日"</formula>
    </cfRule>
    <cfRule type="cellIs" dxfId="7504" priority="5422" operator="equal">
      <formula>"中"</formula>
    </cfRule>
    <cfRule type="cellIs" dxfId="7503" priority="5423" operator="equal">
      <formula>2</formula>
    </cfRule>
    <cfRule type="cellIs" dxfId="7502" priority="5435" operator="equal">
      <formula>"T中"</formula>
    </cfRule>
    <cfRule type="cellIs" dxfId="7501" priority="5424" operator="equal">
      <formula>"日"</formula>
    </cfRule>
    <cfRule type="cellIs" dxfId="7500" priority="5425" operator="equal">
      <formula>"M1"</formula>
    </cfRule>
    <cfRule type="cellIs" dxfId="7499" priority="5417" operator="equal">
      <formula>"大夜"</formula>
    </cfRule>
    <cfRule type="expression" dxfId="7498" priority="5416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41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414" operator="equal">
      <formula>1</formula>
    </cfRule>
    <cfRule type="cellIs" dxfId="7495" priority="5413" operator="equal">
      <formula>"T早"</formula>
    </cfRule>
    <cfRule type="cellIs" dxfId="7494" priority="5412" operator="equal">
      <formula>"早"</formula>
    </cfRule>
    <cfRule type="cellIs" dxfId="7493" priority="5411" operator="equal">
      <formula>"M1"</formula>
    </cfRule>
    <cfRule type="cellIs" dxfId="7492" priority="5410" operator="equal">
      <formula>"日"</formula>
    </cfRule>
    <cfRule type="cellIs" dxfId="7491" priority="5409" operator="equal">
      <formula>2</formula>
    </cfRule>
    <cfRule type="cellIs" dxfId="7490" priority="5408" operator="equal">
      <formula>"中"</formula>
    </cfRule>
    <cfRule type="cellIs" dxfId="7489" priority="5407" operator="equal">
      <formula>"T中"</formula>
    </cfRule>
    <cfRule type="cellIs" dxfId="7488" priority="5406" operator="equal">
      <formula>"小夜"</formula>
    </cfRule>
    <cfRule type="cellIs" dxfId="7487" priority="5439" operator="equal">
      <formula>"M1"</formula>
    </cfRule>
    <cfRule type="cellIs" dxfId="7486" priority="5426" operator="equal">
      <formula>"早"</formula>
    </cfRule>
    <cfRule type="cellIs" dxfId="7485" priority="5427" operator="equal">
      <formula>"T早"</formula>
    </cfRule>
    <cfRule type="cellIs" dxfId="7484" priority="5428" operator="equal">
      <formula>1</formula>
    </cfRule>
    <cfRule type="expression" dxfId="7483" priority="5429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440" operator="equal">
      <formula>"早"</formula>
    </cfRule>
    <cfRule type="cellIs" dxfId="7481" priority="5441" operator="equal">
      <formula>"T早"</formula>
    </cfRule>
    <cfRule type="cellIs" dxfId="7480" priority="5405" operator="equal">
      <formula>3</formula>
    </cfRule>
    <cfRule type="cellIs" dxfId="7479" priority="5442" operator="equal">
      <formula>1</formula>
    </cfRule>
    <cfRule type="cellIs" dxfId="7478" priority="5454" operator="equal">
      <formula>"早"</formula>
    </cfRule>
    <cfRule type="expression" dxfId="7477" priority="543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44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445" operator="equal">
      <formula>"大夜"</formula>
    </cfRule>
    <cfRule type="cellIs" dxfId="7474" priority="5446" operator="equal">
      <formula>"晚"</formula>
    </cfRule>
    <cfRule type="cellIs" dxfId="7473" priority="5434" operator="equal">
      <formula>"小夜"</formula>
    </cfRule>
    <cfRule type="cellIs" dxfId="7472" priority="5433" operator="equal">
      <formula>3</formula>
    </cfRule>
    <cfRule type="cellIs" dxfId="7471" priority="5432" operator="equal">
      <formula>"晚"</formula>
    </cfRule>
    <cfRule type="expression" dxfId="7470" priority="540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403" operator="equal">
      <formula>"大夜"</formula>
    </cfRule>
    <cfRule type="cellIs" dxfId="7468" priority="5404" operator="equal">
      <formula>"晚"</formula>
    </cfRule>
    <cfRule type="cellIs" dxfId="7467" priority="5447" operator="equal">
      <formula>3</formula>
    </cfRule>
  </conditionalFormatting>
  <conditionalFormatting sqref="T40">
    <cfRule type="cellIs" dxfId="7466" priority="2927" operator="equal">
      <formula>"T中"</formula>
    </cfRule>
    <cfRule type="cellIs" dxfId="7465" priority="2926" operator="equal">
      <formula>"小夜"</formula>
    </cfRule>
    <cfRule type="expression" dxfId="7464" priority="2935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8" operator="equal">
      <formula>"中"</formula>
    </cfRule>
  </conditionalFormatting>
  <conditionalFormatting sqref="T47">
    <cfRule type="cellIs" dxfId="7462" priority="8761" operator="equal">
      <formula>3</formula>
    </cfRule>
    <cfRule type="cellIs" dxfId="7461" priority="8762" operator="equal">
      <formula>"小夜"</formula>
    </cfRule>
    <cfRule type="cellIs" dxfId="7460" priority="8763" operator="equal">
      <formula>"T中"</formula>
    </cfRule>
    <cfRule type="cellIs" dxfId="7459" priority="8764" operator="equal">
      <formula>"中"</formula>
    </cfRule>
    <cfRule type="cellIs" dxfId="7458" priority="8765" operator="equal">
      <formula>2</formula>
    </cfRule>
    <cfRule type="cellIs" dxfId="7457" priority="8766" operator="equal">
      <formula>"日"</formula>
    </cfRule>
    <cfRule type="cellIs" dxfId="7456" priority="8768" operator="equal">
      <formula>"早"</formula>
    </cfRule>
    <cfRule type="cellIs" dxfId="7455" priority="8769" operator="equal">
      <formula>"T早"</formula>
    </cfRule>
    <cfRule type="cellIs" dxfId="7454" priority="8770" operator="equal">
      <formula>1</formula>
    </cfRule>
    <cfRule type="expression" dxfId="7453" priority="8771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767" operator="equal">
      <formula>"M1"</formula>
    </cfRule>
    <cfRule type="cellIs" dxfId="7451" priority="8760" operator="equal">
      <formula>"晚"</formula>
    </cfRule>
    <cfRule type="cellIs" dxfId="7450" priority="8759" operator="equal">
      <formula>"大夜"</formula>
    </cfRule>
  </conditionalFormatting>
  <conditionalFormatting sqref="T47:U47">
    <cfRule type="cellIs" dxfId="7449" priority="8749" operator="equal">
      <formula>"小夜"</formula>
    </cfRule>
    <cfRule type="cellIs" dxfId="7448" priority="8747" operator="equal">
      <formula>"晚"</formula>
    </cfRule>
    <cfRule type="cellIs" dxfId="7447" priority="8751" operator="equal">
      <formula>"中"</formula>
    </cfRule>
    <cfRule type="cellIs" dxfId="7446" priority="8750" operator="equal">
      <formula>"T中"</formula>
    </cfRule>
    <cfRule type="cellIs" dxfId="7445" priority="8746" operator="equal">
      <formula>"大夜"</formula>
    </cfRule>
    <cfRule type="cellIs" dxfId="7444" priority="8748" operator="equal">
      <formula>3</formula>
    </cfRule>
    <cfRule type="expression" dxfId="7443" priority="8758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757" operator="equal">
      <formula>1</formula>
    </cfRule>
    <cfRule type="cellIs" dxfId="7441" priority="8756" operator="equal">
      <formula>"T早"</formula>
    </cfRule>
    <cfRule type="cellIs" dxfId="7440" priority="8755" operator="equal">
      <formula>"早"</formula>
    </cfRule>
    <cfRule type="cellIs" dxfId="7439" priority="8754" operator="equal">
      <formula>"M1"</formula>
    </cfRule>
    <cfRule type="cellIs" dxfId="7438" priority="8753" operator="equal">
      <formula>"日"</formula>
    </cfRule>
    <cfRule type="cellIs" dxfId="7437" priority="8752" operator="equal">
      <formula>2</formula>
    </cfRule>
  </conditionalFormatting>
  <conditionalFormatting sqref="T19:W19">
    <cfRule type="expression" dxfId="7436" priority="10721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719" operator="equal">
      <formula>"中"</formula>
    </cfRule>
    <cfRule type="cellIs" dxfId="7434" priority="10717" operator="equal">
      <formula>"小夜"</formula>
    </cfRule>
    <cfRule type="cellIs" dxfId="7433" priority="10718" operator="equal">
      <formula>"T中"</formula>
    </cfRule>
  </conditionalFormatting>
  <conditionalFormatting sqref="T40:W40">
    <cfRule type="cellIs" dxfId="7432" priority="2924" operator="equal">
      <formula>"晚"</formula>
    </cfRule>
    <cfRule type="cellIs" dxfId="7431" priority="2933" operator="equal">
      <formula>"T早"</formula>
    </cfRule>
    <cfRule type="cellIs" dxfId="7430" priority="2932" operator="equal">
      <formula>"早"</formula>
    </cfRule>
    <cfRule type="cellIs" dxfId="7429" priority="2931" operator="equal">
      <formula>"M1"</formula>
    </cfRule>
    <cfRule type="cellIs" dxfId="7428" priority="2930" operator="equal">
      <formula>"日"</formula>
    </cfRule>
    <cfRule type="cellIs" dxfId="7427" priority="2929" operator="equal">
      <formula>2</formula>
    </cfRule>
    <cfRule type="cellIs" dxfId="7426" priority="2923" operator="equal">
      <formula>"大夜"</formula>
    </cfRule>
    <cfRule type="cellIs" dxfId="7425" priority="2934" operator="equal">
      <formula>1</formula>
    </cfRule>
    <cfRule type="cellIs" dxfId="7424" priority="2925" operator="equal">
      <formula>3</formula>
    </cfRule>
  </conditionalFormatting>
  <conditionalFormatting sqref="T19:X19">
    <cfRule type="cellIs" dxfId="7423" priority="3954" operator="equal">
      <formula>"晚"</formula>
    </cfRule>
    <cfRule type="cellIs" dxfId="7422" priority="3963" operator="equal">
      <formula>"T早"</formula>
    </cfRule>
    <cfRule type="cellIs" dxfId="7421" priority="3962" operator="equal">
      <formula>"早"</formula>
    </cfRule>
    <cfRule type="cellIs" dxfId="7420" priority="3955" operator="equal">
      <formula>3</formula>
    </cfRule>
    <cfRule type="cellIs" dxfId="7419" priority="3959" operator="equal">
      <formula>2</formula>
    </cfRule>
    <cfRule type="cellIs" dxfId="7418" priority="3960" operator="equal">
      <formula>"日"</formula>
    </cfRule>
    <cfRule type="cellIs" dxfId="7417" priority="3961" operator="equal">
      <formula>"M1"</formula>
    </cfRule>
    <cfRule type="cellIs" dxfId="7416" priority="3964" operator="equal">
      <formula>1</formula>
    </cfRule>
    <cfRule type="cellIs" dxfId="7415" priority="3953" operator="equal">
      <formula>"大夜"</formula>
    </cfRule>
  </conditionalFormatting>
  <conditionalFormatting sqref="T40:X40">
    <cfRule type="cellIs" dxfId="7414" priority="10912" operator="equal">
      <formula>1</formula>
    </cfRule>
    <cfRule type="cellIs" dxfId="7413" priority="10911" operator="equal">
      <formula>"T早"</formula>
    </cfRule>
    <cfRule type="cellIs" dxfId="7412" priority="10910" operator="equal">
      <formula>"早"</formula>
    </cfRule>
    <cfRule type="cellIs" dxfId="7411" priority="10909" operator="equal">
      <formula>"M1"</formula>
    </cfRule>
    <cfRule type="cellIs" dxfId="7410" priority="10906" operator="equal">
      <formula>"中"</formula>
    </cfRule>
    <cfRule type="cellIs" dxfId="7409" priority="10908" operator="equal">
      <formula>"日"</formula>
    </cfRule>
    <cfRule type="cellIs" dxfId="7408" priority="10907" operator="equal">
      <formula>2</formula>
    </cfRule>
    <cfRule type="expression" dxfId="7407" priority="10913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905" operator="equal">
      <formula>"T中"</formula>
    </cfRule>
    <cfRule type="cellIs" dxfId="7405" priority="10904" operator="equal">
      <formula>"小夜"</formula>
    </cfRule>
    <cfRule type="cellIs" dxfId="7404" priority="10903" operator="equal">
      <formula>3</formula>
    </cfRule>
    <cfRule type="cellIs" dxfId="7403" priority="10901" operator="equal">
      <formula>"大夜"</formula>
    </cfRule>
    <cfRule type="cellIs" dxfId="7402" priority="10902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262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256" operator="equal">
      <formula>2</formula>
    </cfRule>
    <cfRule type="cellIs" dxfId="7385" priority="5254" operator="equal">
      <formula>"T中"</formula>
    </cfRule>
    <cfRule type="cellIs" dxfId="7384" priority="5253" operator="equal">
      <formula>"小夜"</formula>
    </cfRule>
    <cfRule type="cellIs" dxfId="7383" priority="5255" operator="equal">
      <formula>"中"</formula>
    </cfRule>
  </conditionalFormatting>
  <conditionalFormatting sqref="U11:U12 V12">
    <cfRule type="cellIs" dxfId="7382" priority="10165" operator="equal">
      <formula>"晚"</formula>
    </cfRule>
    <cfRule type="cellIs" dxfId="7381" priority="10164" operator="equal">
      <formula>"大夜"</formula>
    </cfRule>
    <cfRule type="expression" dxfId="7380" priority="10163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10175" operator="equal">
      <formula>1</formula>
    </cfRule>
    <cfRule type="cellIs" dxfId="7378" priority="10170" operator="equal">
      <formula>2</formula>
    </cfRule>
    <cfRule type="cellIs" dxfId="7377" priority="10169" operator="equal">
      <formula>"中"</formula>
    </cfRule>
    <cfRule type="cellIs" dxfId="7376" priority="10166" operator="equal">
      <formula>3</formula>
    </cfRule>
    <cfRule type="cellIs" dxfId="7375" priority="10174" operator="equal">
      <formula>"T早"</formula>
    </cfRule>
    <cfRule type="cellIs" dxfId="7374" priority="10173" operator="equal">
      <formula>"早"</formula>
    </cfRule>
    <cfRule type="cellIs" dxfId="7373" priority="10172" operator="equal">
      <formula>"M1"</formula>
    </cfRule>
    <cfRule type="cellIs" dxfId="7372" priority="10171" operator="equal">
      <formula>"日"</formula>
    </cfRule>
  </conditionalFormatting>
  <conditionalFormatting sqref="U11:U12">
    <cfRule type="cellIs" dxfId="7371" priority="5247" operator="equal">
      <formula>1</formula>
    </cfRule>
    <cfRule type="cellIs" dxfId="7370" priority="5246" operator="equal">
      <formula>"T早"</formula>
    </cfRule>
    <cfRule type="cellIs" dxfId="7369" priority="5245" operator="equal">
      <formula>"早"</formula>
    </cfRule>
    <cfRule type="cellIs" dxfId="7368" priority="5244" operator="equal">
      <formula>"M1"</formula>
    </cfRule>
    <cfRule type="cellIs" dxfId="7367" priority="5243" operator="equal">
      <formula>"日"</formula>
    </cfRule>
    <cfRule type="expression" dxfId="7366" priority="5235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236" operator="equal">
      <formula>"大夜"</formula>
    </cfRule>
    <cfRule type="cellIs" dxfId="7364" priority="5237" operator="equal">
      <formula>"晚"</formula>
    </cfRule>
    <cfRule type="cellIs" dxfId="7363" priority="5238" operator="equal">
      <formula>3</formula>
    </cfRule>
  </conditionalFormatting>
  <conditionalFormatting sqref="U12">
    <cfRule type="cellIs" dxfId="7362" priority="5241" operator="equal">
      <formula>"中"</formula>
    </cfRule>
    <cfRule type="expression" dxfId="7361" priority="5248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242" operator="equal">
      <formula>2</formula>
    </cfRule>
    <cfRule type="cellIs" dxfId="7359" priority="5239" operator="equal">
      <formula>"小夜"</formula>
    </cfRule>
    <cfRule type="cellIs" dxfId="7358" priority="5240" operator="equal">
      <formula>"T中"</formula>
    </cfRule>
  </conditionalFormatting>
  <conditionalFormatting sqref="U20">
    <cfRule type="cellIs" dxfId="7357" priority="8404" operator="equal">
      <formula>"晚"</formula>
    </cfRule>
    <cfRule type="cellIs" dxfId="7356" priority="8403" operator="equal">
      <formula>"大夜"</formula>
    </cfRule>
    <cfRule type="expression" dxfId="7355" priority="8402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415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414" operator="equal">
      <formula>1</formula>
    </cfRule>
    <cfRule type="cellIs" dxfId="7352" priority="8413" operator="equal">
      <formula>"T早"</formula>
    </cfRule>
    <cfRule type="cellIs" dxfId="7351" priority="8412" operator="equal">
      <formula>"早"</formula>
    </cfRule>
    <cfRule type="cellIs" dxfId="7350" priority="8411" operator="equal">
      <formula>"M1"</formula>
    </cfRule>
    <cfRule type="cellIs" dxfId="7349" priority="8410" operator="equal">
      <formula>"日"</formula>
    </cfRule>
    <cfRule type="cellIs" dxfId="7348" priority="8409" operator="equal">
      <formula>2</formula>
    </cfRule>
    <cfRule type="cellIs" dxfId="7347" priority="8408" operator="equal">
      <formula>"中"</formula>
    </cfRule>
    <cfRule type="cellIs" dxfId="7346" priority="8407" operator="equal">
      <formula>"T中"</formula>
    </cfRule>
    <cfRule type="cellIs" dxfId="7345" priority="8406" operator="equal">
      <formula>"小夜"</formula>
    </cfRule>
    <cfRule type="cellIs" dxfId="7344" priority="8405" operator="equal">
      <formula>3</formula>
    </cfRule>
  </conditionalFormatting>
  <conditionalFormatting sqref="U23">
    <cfRule type="expression" dxfId="7343" priority="8094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8087" operator="equal">
      <formula>"中"</formula>
    </cfRule>
    <cfRule type="cellIs" dxfId="7341" priority="8085" operator="equal">
      <formula>"小夜"</formula>
    </cfRule>
    <cfRule type="cellIs" dxfId="7340" priority="8086" operator="equal">
      <formula>"T中"</formula>
    </cfRule>
    <cfRule type="cellIs" dxfId="7339" priority="8088" operator="equal">
      <formula>2</formula>
    </cfRule>
  </conditionalFormatting>
  <conditionalFormatting sqref="U25">
    <cfRule type="expression" dxfId="7338" priority="10078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10072" operator="equal">
      <formula>2</formula>
    </cfRule>
    <cfRule type="cellIs" dxfId="7336" priority="10071" operator="equal">
      <formula>"中"</formula>
    </cfRule>
    <cfRule type="cellIs" dxfId="7335" priority="10069" operator="equal">
      <formula>"小夜"</formula>
    </cfRule>
    <cfRule type="cellIs" dxfId="7334" priority="10068" operator="equal">
      <formula>3</formula>
    </cfRule>
    <cfRule type="cellIs" dxfId="7333" priority="10070" operator="equal">
      <formula>"T中"</formula>
    </cfRule>
    <cfRule type="cellIs" dxfId="7332" priority="10067" operator="equal">
      <formula>"晚"</formula>
    </cfRule>
    <cfRule type="cellIs" dxfId="7331" priority="10057" operator="equal">
      <formula>"T中"</formula>
    </cfRule>
    <cfRule type="cellIs" dxfId="7330" priority="10058" operator="equal">
      <formula>"中"</formula>
    </cfRule>
    <cfRule type="cellIs" dxfId="7329" priority="10059" operator="equal">
      <formula>2</formula>
    </cfRule>
    <cfRule type="expression" dxfId="7328" priority="10065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10066" operator="equal">
      <formula>"大夜"</formula>
    </cfRule>
    <cfRule type="cellIs" dxfId="7326" priority="10077" operator="equal">
      <formula>1</formula>
    </cfRule>
    <cfRule type="cellIs" dxfId="7325" priority="10076" operator="equal">
      <formula>"T早"</formula>
    </cfRule>
    <cfRule type="cellIs" dxfId="7324" priority="10075" operator="equal">
      <formula>"早"</formula>
    </cfRule>
    <cfRule type="cellIs" dxfId="7323" priority="10074" operator="equal">
      <formula>"M1"</formula>
    </cfRule>
    <cfRule type="cellIs" dxfId="7322" priority="10073" operator="equal">
      <formula>"日"</formula>
    </cfRule>
    <cfRule type="cellIs" dxfId="7321" priority="10056" operator="equal">
      <formula>"小夜"</formula>
    </cfRule>
  </conditionalFormatting>
  <conditionalFormatting sqref="U31">
    <cfRule type="cellIs" dxfId="7320" priority="3569" operator="equal">
      <formula>"日"</formula>
    </cfRule>
    <cfRule type="cellIs" dxfId="7319" priority="3570" operator="equal">
      <formula>"M1"</formula>
    </cfRule>
    <cfRule type="cellIs" dxfId="7318" priority="3571" operator="equal">
      <formula>"早"</formula>
    </cfRule>
    <cfRule type="cellIs" dxfId="7317" priority="3572" operator="equal">
      <formula>"T早"</formula>
    </cfRule>
    <cfRule type="cellIs" dxfId="7316" priority="3573" operator="equal">
      <formula>1</formula>
    </cfRule>
    <cfRule type="expression" dxfId="7315" priority="3574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62" operator="equal">
      <formula>"大夜"</formula>
    </cfRule>
    <cfRule type="cellIs" dxfId="7313" priority="3563" operator="equal">
      <formula>"晚"</formula>
    </cfRule>
    <cfRule type="cellIs" dxfId="7312" priority="3567" operator="equal">
      <formula>"中"</formula>
    </cfRule>
    <cfRule type="cellIs" dxfId="7311" priority="3564" operator="equal">
      <formula>3</formula>
    </cfRule>
    <cfRule type="cellIs" dxfId="7310" priority="3568" operator="equal">
      <formula>2</formula>
    </cfRule>
    <cfRule type="cellIs" dxfId="7309" priority="3565" operator="equal">
      <formula>"小夜"</formula>
    </cfRule>
    <cfRule type="cellIs" dxfId="7308" priority="3566" operator="equal">
      <formula>"T中"</formula>
    </cfRule>
  </conditionalFormatting>
  <conditionalFormatting sqref="U35">
    <cfRule type="cellIs" dxfId="7307" priority="10597" operator="equal">
      <formula>"晚"</formula>
    </cfRule>
    <cfRule type="cellIs" dxfId="7306" priority="10599" operator="equal">
      <formula>"小夜"</formula>
    </cfRule>
    <cfRule type="cellIs" dxfId="7305" priority="10607" operator="equal">
      <formula>1</formula>
    </cfRule>
    <cfRule type="cellIs" dxfId="7304" priority="10606" operator="equal">
      <formula>"T早"</formula>
    </cfRule>
    <cfRule type="cellIs" dxfId="7303" priority="10605" operator="equal">
      <formula>"早"</formula>
    </cfRule>
    <cfRule type="expression" dxfId="7302" priority="10608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598" operator="equal">
      <formula>3</formula>
    </cfRule>
    <cfRule type="cellIs" dxfId="7300" priority="10604" operator="equal">
      <formula>"M1"</formula>
    </cfRule>
    <cfRule type="cellIs" dxfId="7299" priority="10603" operator="equal">
      <formula>"日"</formula>
    </cfRule>
    <cfRule type="cellIs" dxfId="7298" priority="10602" operator="equal">
      <formula>2</formula>
    </cfRule>
    <cfRule type="cellIs" dxfId="7297" priority="10601" operator="equal">
      <formula>"中"</formula>
    </cfRule>
    <cfRule type="cellIs" dxfId="7296" priority="10600" operator="equal">
      <formula>"T中"</formula>
    </cfRule>
    <cfRule type="cellIs" dxfId="7295" priority="10596" operator="equal">
      <formula>"大夜"</formula>
    </cfRule>
  </conditionalFormatting>
  <conditionalFormatting sqref="U38">
    <cfRule type="cellIs" dxfId="7294" priority="3029" operator="equal">
      <formula>3</formula>
    </cfRule>
    <cfRule type="cellIs" dxfId="7293" priority="3034" operator="equal">
      <formula>"日"</formula>
    </cfRule>
    <cfRule type="cellIs" dxfId="7292" priority="3035" operator="equal">
      <formula>"M1"</formula>
    </cfRule>
    <cfRule type="cellIs" dxfId="7291" priority="3030" operator="equal">
      <formula>"小夜"</formula>
    </cfRule>
    <cfRule type="cellIs" dxfId="7290" priority="3036" operator="equal">
      <formula>"早"</formula>
    </cfRule>
    <cfRule type="cellIs" dxfId="7289" priority="3031" operator="equal">
      <formula>"T中"</formula>
    </cfRule>
    <cfRule type="cellIs" dxfId="7288" priority="3037" operator="equal">
      <formula>"T早"</formula>
    </cfRule>
    <cfRule type="cellIs" dxfId="7287" priority="3038" operator="equal">
      <formula>1</formula>
    </cfRule>
    <cfRule type="expression" dxfId="7286" priority="3039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32" operator="equal">
      <formula>"中"</formula>
    </cfRule>
    <cfRule type="cellIs" dxfId="7284" priority="3027" operator="equal">
      <formula>"大夜"</formula>
    </cfRule>
    <cfRule type="cellIs" dxfId="7283" priority="3028" operator="equal">
      <formula>"晚"</formula>
    </cfRule>
    <cfRule type="cellIs" dxfId="7282" priority="3033" operator="equal">
      <formula>2</formula>
    </cfRule>
  </conditionalFormatting>
  <conditionalFormatting sqref="U43">
    <cfRule type="expression" dxfId="7281" priority="11585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583" operator="equal">
      <formula>"中"</formula>
    </cfRule>
    <cfRule type="cellIs" dxfId="7279" priority="11582" operator="equal">
      <formula>"T中"</formula>
    </cfRule>
    <cfRule type="cellIs" dxfId="7278" priority="11581" operator="equal">
      <formula>"小夜"</formula>
    </cfRule>
  </conditionalFormatting>
  <conditionalFormatting sqref="U44">
    <cfRule type="cellIs" dxfId="7277" priority="2585" operator="equal">
      <formula>3</formula>
    </cfRule>
    <cfRule type="cellIs" dxfId="7276" priority="2589" operator="equal">
      <formula>2</formula>
    </cfRule>
    <cfRule type="cellIs" dxfId="7275" priority="2588" operator="equal">
      <formula>"中"</formula>
    </cfRule>
    <cfRule type="cellIs" dxfId="7274" priority="2587" operator="equal">
      <formula>"T中"</formula>
    </cfRule>
    <cfRule type="cellIs" dxfId="7273" priority="2586" operator="equal">
      <formula>"小夜"</formula>
    </cfRule>
    <cfRule type="cellIs" dxfId="7272" priority="2584" operator="equal">
      <formula>"晚"</formula>
    </cfRule>
    <cfRule type="cellIs" dxfId="7271" priority="2583" operator="equal">
      <formula>"大夜"</formula>
    </cfRule>
    <cfRule type="expression" dxfId="7270" priority="2582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1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80" operator="equal">
      <formula>1</formula>
    </cfRule>
    <cfRule type="cellIs" dxfId="7267" priority="2579" operator="equal">
      <formula>"T早"</formula>
    </cfRule>
    <cfRule type="cellIs" dxfId="7266" priority="2578" operator="equal">
      <formula>"早"</formula>
    </cfRule>
    <cfRule type="cellIs" dxfId="7265" priority="2577" operator="equal">
      <formula>"M1"</formula>
    </cfRule>
    <cfRule type="cellIs" dxfId="7264" priority="2576" operator="equal">
      <formula>"日"</formula>
    </cfRule>
    <cfRule type="cellIs" dxfId="7263" priority="2575" operator="equal">
      <formula>2</formula>
    </cfRule>
    <cfRule type="cellIs" dxfId="7262" priority="2558" operator="equal">
      <formula>3</formula>
    </cfRule>
    <cfRule type="expression" dxfId="7261" priority="260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6" operator="equal">
      <formula>"大夜"</formula>
    </cfRule>
    <cfRule type="cellIs" dxfId="7259" priority="2557" operator="equal">
      <formula>"晚"</formula>
    </cfRule>
    <cfRule type="cellIs" dxfId="7258" priority="2559" operator="equal">
      <formula>"小夜"</formula>
    </cfRule>
    <cfRule type="cellIs" dxfId="7257" priority="2560" operator="equal">
      <formula>"T中"</formula>
    </cfRule>
    <cfRule type="cellIs" dxfId="7256" priority="2561" operator="equal">
      <formula>"中"</formula>
    </cfRule>
    <cfRule type="cellIs" dxfId="7255" priority="2562" operator="equal">
      <formula>2</formula>
    </cfRule>
    <cfRule type="cellIs" dxfId="7254" priority="2563" operator="equal">
      <formula>"日"</formula>
    </cfRule>
    <cfRule type="cellIs" dxfId="7253" priority="2564" operator="equal">
      <formula>"M1"</formula>
    </cfRule>
    <cfRule type="cellIs" dxfId="7252" priority="2565" operator="equal">
      <formula>"早"</formula>
    </cfRule>
    <cfRule type="cellIs" dxfId="7251" priority="2566" operator="equal">
      <formula>"T早"</formula>
    </cfRule>
    <cfRule type="cellIs" dxfId="7250" priority="2567" operator="equal">
      <formula>1</formula>
    </cfRule>
    <cfRule type="expression" dxfId="7249" priority="256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9" operator="equal">
      <formula>"大夜"</formula>
    </cfRule>
    <cfRule type="cellIs" dxfId="7247" priority="2570" operator="equal">
      <formula>"晚"</formula>
    </cfRule>
    <cfRule type="cellIs" dxfId="7246" priority="2571" operator="equal">
      <formula>3</formula>
    </cfRule>
    <cfRule type="cellIs" dxfId="7245" priority="2572" operator="equal">
      <formula>"小夜"</formula>
    </cfRule>
    <cfRule type="cellIs" dxfId="7244" priority="2573" operator="equal">
      <formula>"T中"</formula>
    </cfRule>
    <cfRule type="cellIs" dxfId="7243" priority="2574" operator="equal">
      <formula>"中"</formula>
    </cfRule>
    <cfRule type="cellIs" dxfId="7242" priority="2601" operator="equal">
      <formula>"中"</formula>
    </cfRule>
    <cfRule type="cellIs" dxfId="7241" priority="2600" operator="equal">
      <formula>"T中"</formula>
    </cfRule>
    <cfRule type="cellIs" dxfId="7240" priority="2599" operator="equal">
      <formula>"小夜"</formula>
    </cfRule>
    <cfRule type="expression" dxfId="7239" priority="2595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4" operator="equal">
      <formula>1</formula>
    </cfRule>
    <cfRule type="cellIs" dxfId="7237" priority="2593" operator="equal">
      <formula>"T早"</formula>
    </cfRule>
    <cfRule type="cellIs" dxfId="7236" priority="2592" operator="equal">
      <formula>"早"</formula>
    </cfRule>
    <cfRule type="cellIs" dxfId="7235" priority="2591" operator="equal">
      <formula>"M1"</formula>
    </cfRule>
    <cfRule type="cellIs" dxfId="7234" priority="2590" operator="equal">
      <formula>"日"</formula>
    </cfRule>
  </conditionalFormatting>
  <conditionalFormatting sqref="U45">
    <cfRule type="cellIs" dxfId="7233" priority="11363" operator="equal">
      <formula>"小夜"</formula>
    </cfRule>
    <cfRule type="cellIs" dxfId="7232" priority="11370" operator="equal">
      <formula>"T早"</formula>
    </cfRule>
    <cfRule type="expression" dxfId="7231" priority="11372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1369" operator="equal">
      <formula>"早"</formula>
    </cfRule>
    <cfRule type="cellIs" dxfId="7229" priority="11361" operator="equal">
      <formula>"晚"</formula>
    </cfRule>
    <cfRule type="cellIs" dxfId="7228" priority="11368" operator="equal">
      <formula>"M1"</formula>
    </cfRule>
    <cfRule type="cellIs" dxfId="7227" priority="11367" operator="equal">
      <formula>"日"</formula>
    </cfRule>
    <cfRule type="cellIs" dxfId="7226" priority="11362" operator="equal">
      <formula>3</formula>
    </cfRule>
    <cfRule type="cellIs" dxfId="7225" priority="11366" operator="equal">
      <formula>2</formula>
    </cfRule>
    <cfRule type="cellIs" dxfId="7224" priority="11365" operator="equal">
      <formula>"中"</formula>
    </cfRule>
    <cfRule type="cellIs" dxfId="7223" priority="11364" operator="equal">
      <formula>"T中"</formula>
    </cfRule>
    <cfRule type="cellIs" dxfId="7222" priority="11360" operator="equal">
      <formula>"大夜"</formula>
    </cfRule>
    <cfRule type="cellIs" dxfId="7221" priority="11371" operator="equal">
      <formula>1</formula>
    </cfRule>
  </conditionalFormatting>
  <conditionalFormatting sqref="U45:U47">
    <cfRule type="cellIs" dxfId="7220" priority="11312" operator="equal">
      <formula>"T中"</formula>
    </cfRule>
    <cfRule type="cellIs" dxfId="7219" priority="11311" operator="equal">
      <formula>"小夜"</formula>
    </cfRule>
    <cfRule type="cellIs" dxfId="7218" priority="11310" operator="equal">
      <formula>3</formula>
    </cfRule>
    <cfRule type="cellIs" dxfId="7217" priority="11309" operator="equal">
      <formula>"晚"</formula>
    </cfRule>
    <cfRule type="cellIs" dxfId="7216" priority="11308" operator="equal">
      <formula>"大夜"</formula>
    </cfRule>
    <cfRule type="cellIs" dxfId="7215" priority="11319" operator="equal">
      <formula>1</formula>
    </cfRule>
    <cfRule type="cellIs" dxfId="7214" priority="11315" operator="equal">
      <formula>"日"</formula>
    </cfRule>
    <cfRule type="expression" dxfId="7213" priority="11320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1318" operator="equal">
      <formula>"T早"</formula>
    </cfRule>
    <cfRule type="cellIs" dxfId="7211" priority="11317" operator="equal">
      <formula>"早"</formula>
    </cfRule>
    <cfRule type="cellIs" dxfId="7210" priority="11316" operator="equal">
      <formula>"M1"</formula>
    </cfRule>
    <cfRule type="cellIs" dxfId="7209" priority="11314" operator="equal">
      <formula>2</formula>
    </cfRule>
    <cfRule type="cellIs" dxfId="7208" priority="11313" operator="equal">
      <formula>"中"</formula>
    </cfRule>
  </conditionalFormatting>
  <conditionalFormatting sqref="U46:U47">
    <cfRule type="cellIs" dxfId="7207" priority="8705" operator="equal">
      <formula>"小夜"</formula>
    </cfRule>
    <cfRule type="expression" dxfId="7206" priority="8714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697" operator="equal">
      <formula>"小夜"</formula>
    </cfRule>
    <cfRule type="cellIs" dxfId="7204" priority="8698" operator="equal">
      <formula>"T中"</formula>
    </cfRule>
    <cfRule type="expression" dxfId="7203" priority="8701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702" operator="equal">
      <formula>"大夜"</formula>
    </cfRule>
    <cfRule type="cellIs" dxfId="7201" priority="8704" operator="equal">
      <formula>3</formula>
    </cfRule>
    <cfRule type="cellIs" dxfId="7200" priority="8706" operator="equal">
      <formula>"T中"</formula>
    </cfRule>
    <cfRule type="cellIs" dxfId="7199" priority="8707" operator="equal">
      <formula>"中"</formula>
    </cfRule>
    <cfRule type="cellIs" dxfId="7198" priority="8699" operator="equal">
      <formula>"中"</formula>
    </cfRule>
    <cfRule type="cellIs" dxfId="7197" priority="8713" operator="equal">
      <formula>1</formula>
    </cfRule>
    <cfRule type="cellIs" dxfId="7196" priority="8712" operator="equal">
      <formula>"T早"</formula>
    </cfRule>
    <cfRule type="cellIs" dxfId="7195" priority="8711" operator="equal">
      <formula>"早"</formula>
    </cfRule>
    <cfRule type="cellIs" dxfId="7194" priority="8703" operator="equal">
      <formula>"晚"</formula>
    </cfRule>
    <cfRule type="cellIs" dxfId="7193" priority="8710" operator="equal">
      <formula>"M1"</formula>
    </cfRule>
    <cfRule type="cellIs" dxfId="7192" priority="8709" operator="equal">
      <formula>"日"</formula>
    </cfRule>
    <cfRule type="cellIs" dxfId="7191" priority="8708" operator="equal">
      <formula>2</formula>
    </cfRule>
  </conditionalFormatting>
  <conditionalFormatting sqref="U7:V7">
    <cfRule type="expression" dxfId="7190" priority="9084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9083" operator="equal">
      <formula>1</formula>
    </cfRule>
    <cfRule type="cellIs" dxfId="7188" priority="9082" operator="equal">
      <formula>"T早"</formula>
    </cfRule>
    <cfRule type="cellIs" dxfId="7187" priority="9081" operator="equal">
      <formula>"早"</formula>
    </cfRule>
    <cfRule type="expression" dxfId="7186" priority="9071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9072" operator="equal">
      <formula>"大夜"</formula>
    </cfRule>
    <cfRule type="cellIs" dxfId="7184" priority="9073" operator="equal">
      <formula>"晚"</formula>
    </cfRule>
    <cfRule type="cellIs" dxfId="7183" priority="9074" operator="equal">
      <formula>3</formula>
    </cfRule>
    <cfRule type="cellIs" dxfId="7182" priority="9075" operator="equal">
      <formula>"小夜"</formula>
    </cfRule>
    <cfRule type="cellIs" dxfId="7181" priority="9076" operator="equal">
      <formula>"T中"</formula>
    </cfRule>
    <cfRule type="cellIs" dxfId="7180" priority="9077" operator="equal">
      <formula>"中"</formula>
    </cfRule>
    <cfRule type="cellIs" dxfId="7179" priority="9080" operator="equal">
      <formula>"M1"</formula>
    </cfRule>
    <cfRule type="cellIs" dxfId="7178" priority="9079" operator="equal">
      <formula>"日"</formula>
    </cfRule>
    <cfRule type="cellIs" dxfId="7177" priority="9078" operator="equal">
      <formula>2</formula>
    </cfRule>
  </conditionalFormatting>
  <conditionalFormatting sqref="U43:V43">
    <cfRule type="cellIs" dxfId="7176" priority="2711" operator="equal">
      <formula>"早"</formula>
    </cfRule>
    <cfRule type="cellIs" dxfId="7175" priority="2708" operator="equal">
      <formula>2</formula>
    </cfRule>
    <cfRule type="cellIs" dxfId="7174" priority="2713" operator="equal">
      <formula>1</formula>
    </cfRule>
    <cfRule type="cellIs" dxfId="7173" priority="2704" operator="equal">
      <formula>3</formula>
    </cfRule>
    <cfRule type="cellIs" dxfId="7172" priority="2703" operator="equal">
      <formula>"晚"</formula>
    </cfRule>
    <cfRule type="cellIs" dxfId="7171" priority="2712" operator="equal">
      <formula>"T早"</formula>
    </cfRule>
    <cfRule type="cellIs" dxfId="7170" priority="2702" operator="equal">
      <formula>"大夜"</formula>
    </cfRule>
    <cfRule type="cellIs" dxfId="7169" priority="2710" operator="equal">
      <formula>"M1"</formula>
    </cfRule>
    <cfRule type="cellIs" dxfId="7168" priority="2709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417" operator="equal">
      <formula>"晚"</formula>
    </cfRule>
    <cfRule type="cellIs" dxfId="7157" priority="8418" operator="equal">
      <formula>3</formula>
    </cfRule>
    <cfRule type="cellIs" dxfId="7156" priority="8419" operator="equal">
      <formula>"小夜"</formula>
    </cfRule>
    <cfRule type="cellIs" dxfId="7155" priority="8420" operator="equal">
      <formula>"T中"</formula>
    </cfRule>
    <cfRule type="cellIs" dxfId="7154" priority="8421" operator="equal">
      <formula>"中"</formula>
    </cfRule>
    <cfRule type="cellIs" dxfId="7153" priority="8422" operator="equal">
      <formula>2</formula>
    </cfRule>
    <cfRule type="cellIs" dxfId="7152" priority="8426" operator="equal">
      <formula>"T早"</formula>
    </cfRule>
    <cfRule type="cellIs" dxfId="7151" priority="8427" operator="equal">
      <formula>1</formula>
    </cfRule>
    <cfRule type="expression" dxfId="7150" priority="8428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423" operator="equal">
      <formula>"日"</formula>
    </cfRule>
    <cfRule type="cellIs" dxfId="7148" priority="8424" operator="equal">
      <formula>"M1"</formula>
    </cfRule>
    <cfRule type="cellIs" dxfId="7147" priority="8425" operator="equal">
      <formula>"早"</formula>
    </cfRule>
    <cfRule type="cellIs" dxfId="7146" priority="8416" operator="equal">
      <formula>"大夜"</formula>
    </cfRule>
  </conditionalFormatting>
  <conditionalFormatting sqref="U40:W40">
    <cfRule type="cellIs" dxfId="7145" priority="8032" operator="equal">
      <formula>"小夜"</formula>
    </cfRule>
    <cfRule type="cellIs" dxfId="7144" priority="8393" operator="equal">
      <formula>"T中"</formula>
    </cfRule>
    <cfRule type="cellIs" dxfId="7143" priority="8034" operator="equal">
      <formula>"中"</formula>
    </cfRule>
    <cfRule type="cellIs" dxfId="7142" priority="8392" operator="equal">
      <formula>"小夜"</formula>
    </cfRule>
    <cfRule type="expression" dxfId="7141" priority="840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8036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8033" operator="equal">
      <formula>"T中"</formula>
    </cfRule>
  </conditionalFormatting>
  <conditionalFormatting sqref="U25:X25">
    <cfRule type="cellIs" dxfId="7138" priority="9999" operator="equal">
      <formula>"日"</formula>
    </cfRule>
    <cfRule type="cellIs" dxfId="7137" priority="10001" operator="equal">
      <formula>"早"</formula>
    </cfRule>
    <cfRule type="cellIs" dxfId="7136" priority="10002" operator="equal">
      <formula>"T早"</formula>
    </cfRule>
    <cfRule type="cellIs" dxfId="7135" priority="9992" operator="equal">
      <formula>"大夜"</formula>
    </cfRule>
    <cfRule type="cellIs" dxfId="7134" priority="9994" operator="equal">
      <formula>3</formula>
    </cfRule>
    <cfRule type="cellIs" dxfId="7133" priority="10003" operator="equal">
      <formula>1</formula>
    </cfRule>
    <cfRule type="cellIs" dxfId="7132" priority="10000" operator="equal">
      <formula>"M1"</formula>
    </cfRule>
    <cfRule type="cellIs" dxfId="7131" priority="9993" operator="equal">
      <formula>"晚"</formula>
    </cfRule>
  </conditionalFormatting>
  <conditionalFormatting sqref="U23:Y23">
    <cfRule type="cellIs" dxfId="7130" priority="8092" operator="equal">
      <formula>"T早"</formula>
    </cfRule>
    <cfRule type="cellIs" dxfId="7129" priority="8090" operator="equal">
      <formula>"M1"</formula>
    </cfRule>
    <cfRule type="cellIs" dxfId="7128" priority="8093" operator="equal">
      <formula>1</formula>
    </cfRule>
    <cfRule type="cellIs" dxfId="7127" priority="8082" operator="equal">
      <formula>"大夜"</formula>
    </cfRule>
    <cfRule type="cellIs" dxfId="7126" priority="8089" operator="equal">
      <formula>"日"</formula>
    </cfRule>
    <cfRule type="cellIs" dxfId="7125" priority="8083" operator="equal">
      <formula>"晚"</formula>
    </cfRule>
    <cfRule type="cellIs" dxfId="7124" priority="8091" operator="equal">
      <formula>"早"</formula>
    </cfRule>
    <cfRule type="cellIs" dxfId="7123" priority="8084" operator="equal">
      <formula>3</formula>
    </cfRule>
  </conditionalFormatting>
  <conditionalFormatting sqref="U25:Y25">
    <cfRule type="expression" dxfId="7122" priority="9965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398" operator="equal">
      <formula>"早"</formula>
    </cfRule>
    <cfRule type="cellIs" dxfId="7120" priority="8399" operator="equal">
      <formula>"T早"</formula>
    </cfRule>
    <cfRule type="cellIs" dxfId="7119" priority="8395" operator="equal">
      <formula>2</formula>
    </cfRule>
    <cfRule type="cellIs" dxfId="7118" priority="8400" operator="equal">
      <formula>1</formula>
    </cfRule>
    <cfRule type="cellIs" dxfId="7117" priority="8394" operator="equal">
      <formula>"中"</formula>
    </cfRule>
    <cfRule type="cellIs" dxfId="7116" priority="8391" operator="equal">
      <formula>3</formula>
    </cfRule>
    <cfRule type="cellIs" dxfId="7115" priority="8389" operator="equal">
      <formula>"大夜"</formula>
    </cfRule>
    <cfRule type="cellIs" dxfId="7114" priority="8390" operator="equal">
      <formula>"晚"</formula>
    </cfRule>
    <cfRule type="cellIs" dxfId="7113" priority="8396" operator="equal">
      <formula>"日"</formula>
    </cfRule>
    <cfRule type="cellIs" dxfId="7112" priority="8397" operator="equal">
      <formula>"M1"</formula>
    </cfRule>
  </conditionalFormatting>
  <conditionalFormatting sqref="V5">
    <cfRule type="cellIs" dxfId="7111" priority="9385" operator="equal">
      <formula>1</formula>
    </cfRule>
    <cfRule type="expression" dxfId="7110" priority="9386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376" operator="equal">
      <formula>3</formula>
    </cfRule>
    <cfRule type="cellIs" dxfId="7108" priority="9377" operator="equal">
      <formula>"小夜"</formula>
    </cfRule>
    <cfRule type="cellIs" dxfId="7107" priority="9378" operator="equal">
      <formula>"T中"</formula>
    </cfRule>
    <cfRule type="cellIs" dxfId="7106" priority="9379" operator="equal">
      <formula>"中"</formula>
    </cfRule>
    <cfRule type="expression" dxfId="7105" priority="9373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374" operator="equal">
      <formula>"大夜"</formula>
    </cfRule>
    <cfRule type="cellIs" dxfId="7103" priority="9380" operator="equal">
      <formula>2</formula>
    </cfRule>
    <cfRule type="cellIs" dxfId="7102" priority="9381" operator="equal">
      <formula>"日"</formula>
    </cfRule>
    <cfRule type="cellIs" dxfId="7101" priority="9375" operator="equal">
      <formula>"晚"</formula>
    </cfRule>
    <cfRule type="cellIs" dxfId="7100" priority="9382" operator="equal">
      <formula>"M1"</formula>
    </cfRule>
    <cfRule type="cellIs" dxfId="7099" priority="9383" operator="equal">
      <formula>"早"</formula>
    </cfRule>
    <cfRule type="cellIs" dxfId="7098" priority="9384" operator="equal">
      <formula>"T早"</formula>
    </cfRule>
  </conditionalFormatting>
  <conditionalFormatting sqref="V12 U11:U12">
    <cfRule type="expression" dxfId="7097" priority="10176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10167" operator="equal">
      <formula>"小夜"</formula>
    </cfRule>
    <cfRule type="cellIs" dxfId="7095" priority="10168" operator="equal">
      <formula>"T中"</formula>
    </cfRule>
  </conditionalFormatting>
  <conditionalFormatting sqref="V16">
    <cfRule type="cellIs" dxfId="7094" priority="6706" operator="equal">
      <formula>"早"</formula>
    </cfRule>
    <cfRule type="expression" dxfId="7093" priority="670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708" operator="equal">
      <formula>1</formula>
    </cfRule>
    <cfRule type="cellIs" dxfId="7091" priority="6707" operator="equal">
      <formula>"T早"</formula>
    </cfRule>
    <cfRule type="cellIs" dxfId="7090" priority="6705" operator="equal">
      <formula>"M1"</formula>
    </cfRule>
    <cfRule type="cellIs" dxfId="7089" priority="6704" operator="equal">
      <formula>"日"</formula>
    </cfRule>
    <cfRule type="cellIs" dxfId="7088" priority="6703" operator="equal">
      <formula>2</formula>
    </cfRule>
    <cfRule type="cellIs" dxfId="7087" priority="6702" operator="equal">
      <formula>"中"</formula>
    </cfRule>
    <cfRule type="cellIs" dxfId="7086" priority="6701" operator="equal">
      <formula>"T中"</formula>
    </cfRule>
    <cfRule type="cellIs" dxfId="7085" priority="6700" operator="equal">
      <formula>"小夜"</formula>
    </cfRule>
    <cfRule type="cellIs" dxfId="7084" priority="6699" operator="equal">
      <formula>3</formula>
    </cfRule>
    <cfRule type="cellIs" dxfId="7083" priority="6698" operator="equal">
      <formula>"晚"</formula>
    </cfRule>
    <cfRule type="cellIs" dxfId="7082" priority="6697" operator="equal">
      <formula>"大夜"</formula>
    </cfRule>
    <cfRule type="expression" dxfId="7081" priority="6696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695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689" operator="equal">
      <formula>2</formula>
    </cfRule>
    <cfRule type="cellIs" dxfId="7078" priority="6688" operator="equal">
      <formula>"中"</formula>
    </cfRule>
    <cfRule type="cellIs" dxfId="7077" priority="6687" operator="equal">
      <formula>"T中"</formula>
    </cfRule>
    <cfRule type="cellIs" dxfId="7076" priority="6686" operator="equal">
      <formula>"小夜"</formula>
    </cfRule>
  </conditionalFormatting>
  <conditionalFormatting sqref="V22">
    <cfRule type="cellIs" dxfId="7075" priority="3819" operator="equal">
      <formula>"早"</formula>
    </cfRule>
    <cfRule type="expression" dxfId="7074" priority="3835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28" operator="equal">
      <formula>"中"</formula>
    </cfRule>
    <cfRule type="cellIs" dxfId="7072" priority="3827" operator="equal">
      <formula>"T中"</formula>
    </cfRule>
    <cfRule type="cellIs" dxfId="7071" priority="3826" operator="equal">
      <formula>"小夜"</formula>
    </cfRule>
    <cfRule type="cellIs" dxfId="7070" priority="3812" operator="equal">
      <formula>3</formula>
    </cfRule>
    <cfRule type="cellIs" dxfId="7069" priority="3811" operator="equal">
      <formula>"晚"</formula>
    </cfRule>
    <cfRule type="expression" dxfId="7068" priority="3822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21" operator="equal">
      <formula>1</formula>
    </cfRule>
    <cfRule type="cellIs" dxfId="7066" priority="3820" operator="equal">
      <formula>"T早"</formula>
    </cfRule>
    <cfRule type="cellIs" dxfId="7065" priority="3810" operator="equal">
      <formula>"大夜"</formula>
    </cfRule>
    <cfRule type="cellIs" dxfId="7064" priority="3818" operator="equal">
      <formula>"M1"</formula>
    </cfRule>
    <cfRule type="cellIs" dxfId="7063" priority="3817" operator="equal">
      <formula>"日"</formula>
    </cfRule>
    <cfRule type="cellIs" dxfId="7062" priority="3816" operator="equal">
      <formula>2</formula>
    </cfRule>
    <cfRule type="cellIs" dxfId="7061" priority="3815" operator="equal">
      <formula>"中"</formula>
    </cfRule>
    <cfRule type="cellIs" dxfId="7060" priority="3814" operator="equal">
      <formula>"T中"</formula>
    </cfRule>
    <cfRule type="cellIs" dxfId="7059" priority="3813" operator="equal">
      <formula>"小夜"</formula>
    </cfRule>
  </conditionalFormatting>
  <conditionalFormatting sqref="V39">
    <cfRule type="cellIs" dxfId="7058" priority="2970" operator="equal">
      <formula>"M1"</formula>
    </cfRule>
    <cfRule type="cellIs" dxfId="7057" priority="2964" operator="equal">
      <formula>3</formula>
    </cfRule>
    <cfRule type="cellIs" dxfId="7056" priority="2963" operator="equal">
      <formula>"晚"</formula>
    </cfRule>
    <cfRule type="cellIs" dxfId="7055" priority="2965" operator="equal">
      <formula>"小夜"</formula>
    </cfRule>
    <cfRule type="cellIs" dxfId="7054" priority="2966" operator="equal">
      <formula>"T中"</formula>
    </cfRule>
    <cfRule type="cellIs" dxfId="7053" priority="2967" operator="equal">
      <formula>"中"</formula>
    </cfRule>
    <cfRule type="cellIs" dxfId="7052" priority="2968" operator="equal">
      <formula>2</formula>
    </cfRule>
    <cfRule type="cellIs" dxfId="7051" priority="2969" operator="equal">
      <formula>"日"</formula>
    </cfRule>
    <cfRule type="expression" dxfId="7050" priority="2974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62" operator="equal">
      <formula>"大夜"</formula>
    </cfRule>
    <cfRule type="cellIs" dxfId="7048" priority="2971" operator="equal">
      <formula>"早"</formula>
    </cfRule>
    <cfRule type="cellIs" dxfId="7047" priority="2972" operator="equal">
      <formula>"T早"</formula>
    </cfRule>
    <cfRule type="cellIs" dxfId="7046" priority="2973" operator="equal">
      <formula>1</formula>
    </cfRule>
  </conditionalFormatting>
  <conditionalFormatting sqref="V41">
    <cfRule type="cellIs" dxfId="7045" priority="2903" operator="equal">
      <formula>"小夜"</formula>
    </cfRule>
    <cfRule type="cellIs" dxfId="7044" priority="2904" operator="equal">
      <formula>"T中"</formula>
    </cfRule>
    <cfRule type="cellIs" dxfId="7043" priority="2900" operator="equal">
      <formula>"大夜"</formula>
    </cfRule>
    <cfRule type="cellIs" dxfId="7042" priority="2906" operator="equal">
      <formula>2</formula>
    </cfRule>
    <cfRule type="cellIs" dxfId="7041" priority="2901" operator="equal">
      <formula>"晚"</formula>
    </cfRule>
    <cfRule type="cellIs" dxfId="7040" priority="2908" operator="equal">
      <formula>"M1"</formula>
    </cfRule>
    <cfRule type="cellIs" dxfId="7039" priority="2909" operator="equal">
      <formula>"早"</formula>
    </cfRule>
    <cfRule type="cellIs" dxfId="7038" priority="2905" operator="equal">
      <formula>"中"</formula>
    </cfRule>
    <cfRule type="cellIs" dxfId="7037" priority="2911" operator="equal">
      <formula>1</formula>
    </cfRule>
    <cfRule type="expression" dxfId="7036" priority="2912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2" operator="equal">
      <formula>3</formula>
    </cfRule>
    <cfRule type="cellIs" dxfId="7034" priority="2907" operator="equal">
      <formula>"日"</formula>
    </cfRule>
    <cfRule type="cellIs" dxfId="7033" priority="2910" operator="equal">
      <formula>"T早"</formula>
    </cfRule>
  </conditionalFormatting>
  <conditionalFormatting sqref="V43">
    <cfRule type="cellIs" dxfId="7032" priority="2662" operator="equal">
      <formula>"大夜"</formula>
    </cfRule>
    <cfRule type="cellIs" dxfId="7031" priority="2663" operator="equal">
      <formula>"晚"</formula>
    </cfRule>
    <cfRule type="cellIs" dxfId="7030" priority="2664" operator="equal">
      <formula>3</formula>
    </cfRule>
    <cfRule type="cellIs" dxfId="7029" priority="2665" operator="equal">
      <formula>"小夜"</formula>
    </cfRule>
    <cfRule type="cellIs" dxfId="7028" priority="2666" operator="equal">
      <formula>"T中"</formula>
    </cfRule>
    <cfRule type="expression" dxfId="7027" priority="2701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700" operator="equal">
      <formula>1</formula>
    </cfRule>
    <cfRule type="cellIs" dxfId="7025" priority="2699" operator="equal">
      <formula>"T早"</formula>
    </cfRule>
    <cfRule type="cellIs" dxfId="7024" priority="2696" operator="equal">
      <formula>"日"</formula>
    </cfRule>
    <cfRule type="cellIs" dxfId="7023" priority="2695" operator="equal">
      <formula>2</formula>
    </cfRule>
    <cfRule type="cellIs" dxfId="7022" priority="2694" operator="equal">
      <formula>"中"</formula>
    </cfRule>
    <cfRule type="cellIs" dxfId="7021" priority="2693" operator="equal">
      <formula>"T中"</formula>
    </cfRule>
    <cfRule type="cellIs" dxfId="7020" priority="2692" operator="equal">
      <formula>"小夜"</formula>
    </cfRule>
    <cfRule type="cellIs" dxfId="7019" priority="2691" operator="equal">
      <formula>3</formula>
    </cfRule>
    <cfRule type="cellIs" dxfId="7018" priority="2690" operator="equal">
      <formula>"晚"</formula>
    </cfRule>
    <cfRule type="cellIs" dxfId="7017" priority="2689" operator="equal">
      <formula>"大夜"</formula>
    </cfRule>
    <cfRule type="expression" dxfId="7016" priority="2688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7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6" operator="equal">
      <formula>1</formula>
    </cfRule>
    <cfRule type="cellIs" dxfId="7013" priority="2685" operator="equal">
      <formula>"T早"</formula>
    </cfRule>
    <cfRule type="cellIs" dxfId="7012" priority="2684" operator="equal">
      <formula>"早"</formula>
    </cfRule>
    <cfRule type="cellIs" dxfId="7011" priority="2683" operator="equal">
      <formula>"M1"</formula>
    </cfRule>
    <cfRule type="cellIs" dxfId="7010" priority="2682" operator="equal">
      <formula>"日"</formula>
    </cfRule>
    <cfRule type="cellIs" dxfId="7009" priority="2680" operator="equal">
      <formula>"中"</formula>
    </cfRule>
    <cfRule type="cellIs" dxfId="7008" priority="2679" operator="equal">
      <formula>"T中"</formula>
    </cfRule>
    <cfRule type="cellIs" dxfId="7007" priority="2678" operator="equal">
      <formula>"小夜"</formula>
    </cfRule>
    <cfRule type="cellIs" dxfId="7006" priority="2671" operator="equal">
      <formula>"早"</formula>
    </cfRule>
    <cfRule type="cellIs" dxfId="7005" priority="2672" operator="equal">
      <formula>"T早"</formula>
    </cfRule>
    <cfRule type="cellIs" dxfId="7004" priority="2673" operator="equal">
      <formula>1</formula>
    </cfRule>
    <cfRule type="cellIs" dxfId="7003" priority="2677" operator="equal">
      <formula>3</formula>
    </cfRule>
    <cfRule type="cellIs" dxfId="7002" priority="2676" operator="equal">
      <formula>"晚"</formula>
    </cfRule>
    <cfRule type="cellIs" dxfId="7001" priority="2675" operator="equal">
      <formula>"大夜"</formula>
    </cfRule>
    <cfRule type="expression" dxfId="7000" priority="267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70" operator="equal">
      <formula>"M1"</formula>
    </cfRule>
    <cfRule type="cellIs" dxfId="6998" priority="2669" operator="equal">
      <formula>"日"</formula>
    </cfRule>
    <cfRule type="cellIs" dxfId="6997" priority="2668" operator="equal">
      <formula>2</formula>
    </cfRule>
    <cfRule type="cellIs" dxfId="6996" priority="2667" operator="equal">
      <formula>"中"</formula>
    </cfRule>
    <cfRule type="cellIs" dxfId="6995" priority="2681" operator="equal">
      <formula>2</formula>
    </cfRule>
    <cfRule type="cellIs" dxfId="6994" priority="2698" operator="equal">
      <formula>"早"</formula>
    </cfRule>
    <cfRule type="cellIs" dxfId="6993" priority="2697" operator="equal">
      <formula>"M1"</formula>
    </cfRule>
    <cfRule type="expression" dxfId="6992" priority="271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7" operator="equal">
      <formula>"中"</formula>
    </cfRule>
    <cfRule type="cellIs" dxfId="6990" priority="2706" operator="equal">
      <formula>"T中"</formula>
    </cfRule>
    <cfRule type="cellIs" dxfId="6989" priority="2705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10214" operator="equal">
      <formula>"M1"</formula>
    </cfRule>
    <cfRule type="cellIs" dxfId="6943" priority="10215" operator="equal">
      <formula>"早"</formula>
    </cfRule>
    <cfRule type="cellIs" dxfId="6942" priority="10216" operator="equal">
      <formula>"T早"</formula>
    </cfRule>
    <cfRule type="cellIs" dxfId="6941" priority="10217" operator="equal">
      <formula>1</formula>
    </cfRule>
    <cfRule type="expression" dxfId="6940" priority="810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1021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8097" operator="equal">
      <formula>"晚"</formula>
    </cfRule>
    <cfRule type="cellIs" dxfId="6937" priority="8099" operator="equal">
      <formula>"小夜"</formula>
    </cfRule>
    <cfRule type="cellIs" dxfId="6936" priority="8100" operator="equal">
      <formula>"T中"</formula>
    </cfRule>
    <cfRule type="cellIs" dxfId="6935" priority="8101" operator="equal">
      <formula>"中"</formula>
    </cfRule>
    <cfRule type="cellIs" dxfId="6934" priority="8102" operator="equal">
      <formula>2</formula>
    </cfRule>
    <cfRule type="cellIs" dxfId="6933" priority="8103" operator="equal">
      <formula>"日"</formula>
    </cfRule>
    <cfRule type="cellIs" dxfId="6932" priority="8104" operator="equal">
      <formula>"M1"</formula>
    </cfRule>
    <cfRule type="cellIs" dxfId="6931" priority="8105" operator="equal">
      <formula>"早"</formula>
    </cfRule>
    <cfRule type="expression" dxfId="6930" priority="666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669" operator="equal">
      <formula>"大夜"</formula>
    </cfRule>
    <cfRule type="cellIs" dxfId="6928" priority="6670" operator="equal">
      <formula>"晚"</formula>
    </cfRule>
    <cfRule type="cellIs" dxfId="6927" priority="6671" operator="equal">
      <formula>3</formula>
    </cfRule>
    <cfRule type="cellIs" dxfId="6926" priority="6676" operator="equal">
      <formula>"日"</formula>
    </cfRule>
    <cfRule type="cellIs" dxfId="6925" priority="6677" operator="equal">
      <formula>"M1"</formula>
    </cfRule>
    <cfRule type="cellIs" dxfId="6924" priority="6678" operator="equal">
      <formula>"早"</formula>
    </cfRule>
    <cfRule type="cellIs" dxfId="6923" priority="6679" operator="equal">
      <formula>"T早"</formula>
    </cfRule>
    <cfRule type="cellIs" dxfId="6922" priority="6680" operator="equal">
      <formula>1</formula>
    </cfRule>
    <cfRule type="cellIs" dxfId="6921" priority="8107" operator="equal">
      <formula>1</formula>
    </cfRule>
    <cfRule type="cellIs" dxfId="6920" priority="8106" operator="equal">
      <formula>"T早"</formula>
    </cfRule>
    <cfRule type="cellIs" dxfId="6919" priority="10211" operator="equal">
      <formula>"中"</formula>
    </cfRule>
    <cfRule type="cellIs" dxfId="6918" priority="10210" operator="equal">
      <formula>"T中"</formula>
    </cfRule>
    <cfRule type="cellIs" dxfId="6917" priority="10209" operator="equal">
      <formula>"小夜"</formula>
    </cfRule>
    <cfRule type="cellIs" dxfId="6916" priority="10208" operator="equal">
      <formula>3</formula>
    </cfRule>
    <cfRule type="cellIs" dxfId="6915" priority="8098" operator="equal">
      <formula>3</formula>
    </cfRule>
    <cfRule type="cellIs" dxfId="6914" priority="10207" operator="equal">
      <formula>"晚"</formula>
    </cfRule>
    <cfRule type="cellIs" dxfId="6913" priority="10206" operator="equal">
      <formula>"大夜"</formula>
    </cfRule>
    <cfRule type="expression" dxfId="6912" priority="1020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10213" operator="equal">
      <formula>"日"</formula>
    </cfRule>
    <cfRule type="cellIs" dxfId="6910" priority="10212" operator="equal">
      <formula>2</formula>
    </cfRule>
    <cfRule type="expression" dxfId="6909" priority="809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8096" operator="equal">
      <formula>"大夜"</formula>
    </cfRule>
  </conditionalFormatting>
  <conditionalFormatting sqref="V25:X25">
    <cfRule type="expression" dxfId="6907" priority="10004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995" operator="equal">
      <formula>"小夜"</formula>
    </cfRule>
    <cfRule type="cellIs" dxfId="6905" priority="9998" operator="equal">
      <formula>2</formula>
    </cfRule>
    <cfRule type="cellIs" dxfId="6904" priority="9997" operator="equal">
      <formula>"中"</formula>
    </cfRule>
    <cfRule type="cellIs" dxfId="6903" priority="9996" operator="equal">
      <formula>"T中"</formula>
    </cfRule>
  </conditionalFormatting>
  <conditionalFormatting sqref="V23:Y23">
    <cfRule type="cellIs" dxfId="6902" priority="10948" operator="equal">
      <formula>"M1"</formula>
    </cfRule>
    <cfRule type="cellIs" dxfId="6901" priority="10944" operator="equal">
      <formula>"T中"</formula>
    </cfRule>
    <cfRule type="cellIs" dxfId="6900" priority="10945" operator="equal">
      <formula>"中"</formula>
    </cfRule>
    <cfRule type="cellIs" dxfId="6899" priority="10946" operator="equal">
      <formula>2</formula>
    </cfRule>
    <cfRule type="cellIs" dxfId="6898" priority="10196" operator="equal">
      <formula>"T中"</formula>
    </cfRule>
    <cfRule type="cellIs" dxfId="6897" priority="10195" operator="equal">
      <formula>"小夜"</formula>
    </cfRule>
    <cfRule type="cellIs" dxfId="6896" priority="10947" operator="equal">
      <formula>"日"</formula>
    </cfRule>
    <cfRule type="cellIs" dxfId="6895" priority="10951" operator="equal">
      <formula>1</formula>
    </cfRule>
    <cfRule type="expression" dxfId="6894" priority="1020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10198" operator="equal">
      <formula>2</formula>
    </cfRule>
    <cfRule type="cellIs" dxfId="6892" priority="10197" operator="equal">
      <formula>"中"</formula>
    </cfRule>
    <cfRule type="cellIs" dxfId="6891" priority="10940" operator="equal">
      <formula>"大夜"</formula>
    </cfRule>
    <cfRule type="cellIs" dxfId="6890" priority="10941" operator="equal">
      <formula>"晚"</formula>
    </cfRule>
    <cfRule type="cellIs" dxfId="6889" priority="10942" operator="equal">
      <formula>3</formula>
    </cfRule>
    <cfRule type="expression" dxfId="6888" priority="10952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943" operator="equal">
      <formula>"小夜"</formula>
    </cfRule>
    <cfRule type="cellIs" dxfId="6886" priority="10950" operator="equal">
      <formula>"T早"</formula>
    </cfRule>
    <cfRule type="cellIs" dxfId="6885" priority="10949" operator="equal">
      <formula>"早"</formula>
    </cfRule>
  </conditionalFormatting>
  <conditionalFormatting sqref="V25:Y25">
    <cfRule type="cellIs" dxfId="6884" priority="9987" operator="equal">
      <formula>"M1"</formula>
    </cfRule>
    <cfRule type="cellIs" dxfId="6883" priority="9986" operator="equal">
      <formula>"日"</formula>
    </cfRule>
    <cfRule type="cellIs" dxfId="6882" priority="9984" operator="equal">
      <formula>"中"</formula>
    </cfRule>
    <cfRule type="cellIs" dxfId="6881" priority="9985" operator="equal">
      <formula>2</formula>
    </cfRule>
    <cfRule type="cellIs" dxfId="6880" priority="9988" operator="equal">
      <formula>"早"</formula>
    </cfRule>
    <cfRule type="cellIs" dxfId="6879" priority="9989" operator="equal">
      <formula>"T早"</formula>
    </cfRule>
    <cfRule type="cellIs" dxfId="6878" priority="9990" operator="equal">
      <formula>1</formula>
    </cfRule>
    <cfRule type="expression" dxfId="6877" priority="9991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979" operator="equal">
      <formula>"大夜"</formula>
    </cfRule>
    <cfRule type="cellIs" dxfId="6875" priority="9980" operator="equal">
      <formula>"晚"</formula>
    </cfRule>
    <cfRule type="cellIs" dxfId="6874" priority="9981" operator="equal">
      <formula>3</formula>
    </cfRule>
    <cfRule type="cellIs" dxfId="6873" priority="9982" operator="equal">
      <formula>"小夜"</formula>
    </cfRule>
    <cfRule type="cellIs" dxfId="6872" priority="9983" operator="equal">
      <formula>"T中"</formula>
    </cfRule>
  </conditionalFormatting>
  <conditionalFormatting sqref="V35:AA35">
    <cfRule type="expression" dxfId="6871" priority="10595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431" operator="equal">
      <formula>"晚"</formula>
    </cfRule>
    <cfRule type="cellIs" dxfId="6869" priority="9430" operator="equal">
      <formula>"大夜"</formula>
    </cfRule>
    <cfRule type="expression" dxfId="6868" priority="9429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435" operator="equal">
      <formula>"中"</formula>
    </cfRule>
    <cfRule type="cellIs" dxfId="6866" priority="6665" operator="equal">
      <formula>"T早"</formula>
    </cfRule>
    <cfRule type="cellIs" dxfId="6865" priority="6666" operator="equal">
      <formula>1</formula>
    </cfRule>
    <cfRule type="cellIs" dxfId="6864" priority="6661" operator="equal">
      <formula>2</formula>
    </cfRule>
    <cfRule type="expression" dxfId="6863" priority="6667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442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441" operator="equal">
      <formula>1</formula>
    </cfRule>
    <cfRule type="cellIs" dxfId="6860" priority="9440" operator="equal">
      <formula>"T早"</formula>
    </cfRule>
    <cfRule type="cellIs" dxfId="6859" priority="9439" operator="equal">
      <formula>"早"</formula>
    </cfRule>
    <cfRule type="cellIs" dxfId="6858" priority="6662" operator="equal">
      <formula>"日"</formula>
    </cfRule>
    <cfRule type="cellIs" dxfId="6857" priority="6659" operator="equal">
      <formula>"T中"</formula>
    </cfRule>
    <cfRule type="cellIs" dxfId="6856" priority="6660" operator="equal">
      <formula>"中"</formula>
    </cfRule>
    <cfRule type="cellIs" dxfId="6855" priority="6658" operator="equal">
      <formula>"小夜"</formula>
    </cfRule>
    <cfRule type="cellIs" dxfId="6854" priority="6657" operator="equal">
      <formula>3</formula>
    </cfRule>
    <cfRule type="cellIs" dxfId="6853" priority="6656" operator="equal">
      <formula>"晚"</formula>
    </cfRule>
    <cfRule type="cellIs" dxfId="6852" priority="6655" operator="equal">
      <formula>"大夜"</formula>
    </cfRule>
    <cfRule type="cellIs" dxfId="6851" priority="9438" operator="equal">
      <formula>"M1"</formula>
    </cfRule>
    <cfRule type="cellIs" dxfId="6850" priority="6663" operator="equal">
      <formula>"M1"</formula>
    </cfRule>
    <cfRule type="cellIs" dxfId="6849" priority="9437" operator="equal">
      <formula>"日"</formula>
    </cfRule>
    <cfRule type="cellIs" dxfId="6848" priority="6664" operator="equal">
      <formula>"早"</formula>
    </cfRule>
    <cfRule type="cellIs" dxfId="6847" priority="9436" operator="equal">
      <formula>2</formula>
    </cfRule>
    <cfRule type="cellIs" dxfId="6846" priority="9434" operator="equal">
      <formula>"T中"</formula>
    </cfRule>
    <cfRule type="cellIs" dxfId="6845" priority="9433" operator="equal">
      <formula>"小夜"</formula>
    </cfRule>
    <cfRule type="cellIs" dxfId="6844" priority="9432" operator="equal">
      <formula>3</formula>
    </cfRule>
    <cfRule type="expression" dxfId="6843" priority="6654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672" operator="equal">
      <formula>"小夜"</formula>
    </cfRule>
    <cfRule type="expression" dxfId="6841" priority="6681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673" operator="equal">
      <formula>"T中"</formula>
    </cfRule>
    <cfRule type="cellIs" dxfId="6839" priority="6674" operator="equal">
      <formula>"中"</formula>
    </cfRule>
    <cfRule type="cellIs" dxfId="6838" priority="6675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5" operator="equal">
      <formula>1</formula>
    </cfRule>
    <cfRule type="expression" dxfId="6809" priority="3026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5" operator="equal">
      <formula>"晚"</formula>
    </cfRule>
    <cfRule type="cellIs" dxfId="6807" priority="3014" operator="equal">
      <formula>"大夜"</formula>
    </cfRule>
    <cfRule type="cellIs" dxfId="6806" priority="3019" operator="equal">
      <formula>"中"</formula>
    </cfRule>
    <cfRule type="cellIs" dxfId="6805" priority="3024" operator="equal">
      <formula>"T早"</formula>
    </cfRule>
    <cfRule type="cellIs" dxfId="6804" priority="3022" operator="equal">
      <formula>"M1"</formula>
    </cfRule>
    <cfRule type="cellIs" dxfId="6803" priority="3023" operator="equal">
      <formula>"早"</formula>
    </cfRule>
    <cfRule type="cellIs" dxfId="6802" priority="3021" operator="equal">
      <formula>"日"</formula>
    </cfRule>
    <cfRule type="cellIs" dxfId="6801" priority="3020" operator="equal">
      <formula>2</formula>
    </cfRule>
    <cfRule type="cellIs" dxfId="6800" priority="3018" operator="equal">
      <formula>"T中"</formula>
    </cfRule>
    <cfRule type="cellIs" dxfId="6799" priority="3017" operator="equal">
      <formula>"小夜"</formula>
    </cfRule>
    <cfRule type="cellIs" dxfId="6798" priority="3016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9140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9143" operator="equal">
      <formula>3</formula>
    </cfRule>
    <cfRule type="cellIs" dxfId="6742" priority="9144" operator="equal">
      <formula>"小夜"</formula>
    </cfRule>
    <cfRule type="cellIs" dxfId="6741" priority="9145" operator="equal">
      <formula>"T中"</formula>
    </cfRule>
    <cfRule type="cellIs" dxfId="6740" priority="9142" operator="equal">
      <formula>"晚"</formula>
    </cfRule>
    <cfRule type="cellIs" dxfId="6739" priority="9147" operator="equal">
      <formula>2</formula>
    </cfRule>
    <cfRule type="cellIs" dxfId="6738" priority="9141" operator="equal">
      <formula>"大夜"</formula>
    </cfRule>
    <cfRule type="expression" dxfId="6737" priority="9153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9152" operator="equal">
      <formula>1</formula>
    </cfRule>
    <cfRule type="cellIs" dxfId="6735" priority="9151" operator="equal">
      <formula>"T早"</formula>
    </cfRule>
    <cfRule type="cellIs" dxfId="6734" priority="9150" operator="equal">
      <formula>"早"</formula>
    </cfRule>
    <cfRule type="cellIs" dxfId="6733" priority="9149" operator="equal">
      <formula>"M1"</formula>
    </cfRule>
    <cfRule type="cellIs" dxfId="6732" priority="9148" operator="equal">
      <formula>"日"</formula>
    </cfRule>
    <cfRule type="cellIs" dxfId="6731" priority="9146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202" operator="equal">
      <formula>"M1"</formula>
    </cfRule>
    <cfRule type="cellIs" dxfId="6715" priority="5201" operator="equal">
      <formula>"日"</formula>
    </cfRule>
    <cfRule type="cellIs" dxfId="6714" priority="5200" operator="equal">
      <formula>2</formula>
    </cfRule>
    <cfRule type="cellIs" dxfId="6713" priority="5199" operator="equal">
      <formula>"中"</formula>
    </cfRule>
    <cfRule type="cellIs" dxfId="6712" priority="5198" operator="equal">
      <formula>"T中"</formula>
    </cfRule>
    <cfRule type="cellIs" dxfId="6711" priority="5197" operator="equal">
      <formula>"小夜"</formula>
    </cfRule>
    <cfRule type="cellIs" dxfId="6710" priority="5196" operator="equal">
      <formula>3</formula>
    </cfRule>
    <cfRule type="cellIs" dxfId="6709" priority="5195" operator="equal">
      <formula>"晚"</formula>
    </cfRule>
    <cfRule type="cellIs" dxfId="6708" priority="5194" operator="equal">
      <formula>"大夜"</formula>
    </cfRule>
    <cfRule type="expression" dxfId="6707" priority="519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203" operator="equal">
      <formula>"早"</formula>
    </cfRule>
    <cfRule type="expression" dxfId="6705" priority="5220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204" operator="equal">
      <formula>"T早"</formula>
    </cfRule>
    <cfRule type="cellIs" dxfId="6703" priority="5205" operator="equal">
      <formula>1</formula>
    </cfRule>
    <cfRule type="expression" dxfId="6702" priority="520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211" operator="equal">
      <formula>"小夜"</formula>
    </cfRule>
    <cfRule type="cellIs" dxfId="6700" priority="5212" operator="equal">
      <formula>"T中"</formula>
    </cfRule>
    <cfRule type="cellIs" dxfId="6699" priority="5213" operator="equal">
      <formula>"中"</formula>
    </cfRule>
    <cfRule type="cellIs" dxfId="6698" priority="5214" operator="equal">
      <formula>2</formula>
    </cfRule>
  </conditionalFormatting>
  <conditionalFormatting sqref="X9:X10">
    <cfRule type="expression" dxfId="6697" priority="5207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210" operator="equal">
      <formula>3</formula>
    </cfRule>
    <cfRule type="cellIs" dxfId="6695" priority="5217" operator="equal">
      <formula>"早"</formula>
    </cfRule>
    <cfRule type="cellIs" dxfId="6694" priority="5219" operator="equal">
      <formula>1</formula>
    </cfRule>
    <cfRule type="cellIs" dxfId="6693" priority="5218" operator="equal">
      <formula>"T早"</formula>
    </cfRule>
    <cfRule type="cellIs" dxfId="6692" priority="5216" operator="equal">
      <formula>"M1"</formula>
    </cfRule>
    <cfRule type="cellIs" dxfId="6691" priority="5215" operator="equal">
      <formula>"日"</formula>
    </cfRule>
    <cfRule type="cellIs" dxfId="6690" priority="5209" operator="equal">
      <formula>"晚"</formula>
    </cfRule>
    <cfRule type="cellIs" dxfId="6689" priority="5208" operator="equal">
      <formula>"大夜"</formula>
    </cfRule>
  </conditionalFormatting>
  <conditionalFormatting sqref="X10">
    <cfRule type="cellIs" dxfId="6688" priority="5282" operator="equal">
      <formula>"T中"</formula>
    </cfRule>
    <cfRule type="cellIs" dxfId="6687" priority="5283" operator="equal">
      <formula>"中"</formula>
    </cfRule>
    <cfRule type="cellIs" dxfId="6686" priority="5284" operator="equal">
      <formula>2</formula>
    </cfRule>
    <cfRule type="cellIs" dxfId="6685" priority="5285" operator="equal">
      <formula>"日"</formula>
    </cfRule>
    <cfRule type="cellIs" dxfId="6684" priority="5286" operator="equal">
      <formula>"M1"</formula>
    </cfRule>
    <cfRule type="cellIs" dxfId="6683" priority="5301" operator="equal">
      <formula>"早"</formula>
    </cfRule>
    <cfRule type="cellIs" dxfId="6682" priority="5300" operator="equal">
      <formula>"M1"</formula>
    </cfRule>
    <cfRule type="cellIs" dxfId="6681" priority="5288" operator="equal">
      <formula>"T早"</formula>
    </cfRule>
    <cfRule type="cellIs" dxfId="6680" priority="5299" operator="equal">
      <formula>"日"</formula>
    </cfRule>
    <cfRule type="cellIs" dxfId="6679" priority="5298" operator="equal">
      <formula>2</formula>
    </cfRule>
    <cfRule type="cellIs" dxfId="6678" priority="5297" operator="equal">
      <formula>"中"</formula>
    </cfRule>
    <cfRule type="cellIs" dxfId="6677" priority="5270" operator="equal">
      <formula>2</formula>
    </cfRule>
    <cfRule type="cellIs" dxfId="6676" priority="5269" operator="equal">
      <formula>"中"</formula>
    </cfRule>
    <cfRule type="cellIs" dxfId="6675" priority="5268" operator="equal">
      <formula>"T中"</formula>
    </cfRule>
    <cfRule type="cellIs" dxfId="6674" priority="5267" operator="equal">
      <formula>"小夜"</formula>
    </cfRule>
    <cfRule type="cellIs" dxfId="6673" priority="5303" operator="equal">
      <formula>1</formula>
    </cfRule>
    <cfRule type="cellIs" dxfId="6672" priority="5289" operator="equal">
      <formula>1</formula>
    </cfRule>
    <cfRule type="cellIs" dxfId="6671" priority="5302" operator="equal">
      <formula>"T早"</formula>
    </cfRule>
    <cfRule type="expression" dxfId="6670" priority="5290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281" operator="equal">
      <formula>"小夜"</formula>
    </cfRule>
    <cfRule type="cellIs" dxfId="6668" priority="5280" operator="equal">
      <formula>3</formula>
    </cfRule>
    <cfRule type="expression" dxfId="6667" priority="52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92" operator="equal">
      <formula>"大夜"</formula>
    </cfRule>
    <cfRule type="cellIs" dxfId="6665" priority="5293" operator="equal">
      <formula>"晚"</formula>
    </cfRule>
    <cfRule type="cellIs" dxfId="6664" priority="5294" operator="equal">
      <formula>3</formula>
    </cfRule>
    <cfRule type="expression" dxfId="6663" priority="53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279" operator="equal">
      <formula>"晚"</formula>
    </cfRule>
    <cfRule type="cellIs" dxfId="6661" priority="5278" operator="equal">
      <formula>"大夜"</formula>
    </cfRule>
    <cfRule type="expression" dxfId="6660" priority="5277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95" operator="equal">
      <formula>"小夜"</formula>
    </cfRule>
    <cfRule type="cellIs" dxfId="6658" priority="5287" operator="equal">
      <formula>"早"</formula>
    </cfRule>
    <cfRule type="cellIs" dxfId="6657" priority="5296" operator="equal">
      <formula>"T中"</formula>
    </cfRule>
    <cfRule type="expression" dxfId="6656" priority="5276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9138" operator="equal">
      <formula>1</formula>
    </cfRule>
    <cfRule type="expression" dxfId="6654" priority="913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9130" operator="equal">
      <formula>"小夜"</formula>
    </cfRule>
    <cfRule type="cellIs" dxfId="6652" priority="9129" operator="equal">
      <formula>3</formula>
    </cfRule>
    <cfRule type="cellIs" dxfId="6651" priority="9128" operator="equal">
      <formula>"晚"</formula>
    </cfRule>
    <cfRule type="cellIs" dxfId="6650" priority="9127" operator="equal">
      <formula>"大夜"</formula>
    </cfRule>
    <cfRule type="expression" dxfId="6649" priority="912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934" operator="equal">
      <formula>"晚"</formula>
    </cfRule>
    <cfRule type="expression" dxfId="6647" priority="993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933" operator="equal">
      <formula>"大夜"</formula>
    </cfRule>
    <cfRule type="cellIs" dxfId="6645" priority="9935" operator="equal">
      <formula>3</formula>
    </cfRule>
    <cfRule type="cellIs" dxfId="6644" priority="9936" operator="equal">
      <formula>"小夜"</formula>
    </cfRule>
    <cfRule type="cellIs" dxfId="6643" priority="9937" operator="equal">
      <formula>"T中"</formula>
    </cfRule>
    <cfRule type="cellIs" dxfId="6642" priority="9938" operator="equal">
      <formula>"中"</formula>
    </cfRule>
    <cfRule type="cellIs" dxfId="6641" priority="9939" operator="equal">
      <formula>2</formula>
    </cfRule>
    <cfRule type="cellIs" dxfId="6640" priority="9940" operator="equal">
      <formula>"日"</formula>
    </cfRule>
    <cfRule type="cellIs" dxfId="6639" priority="9941" operator="equal">
      <formula>"M1"</formula>
    </cfRule>
    <cfRule type="cellIs" dxfId="6638" priority="9942" operator="equal">
      <formula>"早"</formula>
    </cfRule>
    <cfRule type="cellIs" dxfId="6637" priority="9943" operator="equal">
      <formula>"T早"</formula>
    </cfRule>
    <cfRule type="cellIs" dxfId="6636" priority="9131" operator="equal">
      <formula>"T中"</formula>
    </cfRule>
    <cfRule type="cellIs" dxfId="6635" priority="9748" operator="equal">
      <formula>1</formula>
    </cfRule>
    <cfRule type="expression" dxfId="6634" priority="974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745" operator="equal">
      <formula>"M1"</formula>
    </cfRule>
    <cfRule type="cellIs" dxfId="6632" priority="9744" operator="equal">
      <formula>"日"</formula>
    </cfRule>
    <cfRule type="cellIs" dxfId="6631" priority="9746" operator="equal">
      <formula>"早"</formula>
    </cfRule>
    <cfRule type="cellIs" dxfId="6630" priority="9743" operator="equal">
      <formula>2</formula>
    </cfRule>
    <cfRule type="cellIs" dxfId="6629" priority="9742" operator="equal">
      <formula>"中"</formula>
    </cfRule>
    <cfRule type="cellIs" dxfId="6628" priority="9741" operator="equal">
      <formula>"T中"</formula>
    </cfRule>
    <cfRule type="cellIs" dxfId="6627" priority="9740" operator="equal">
      <formula>"小夜"</formula>
    </cfRule>
    <cfRule type="cellIs" dxfId="6626" priority="9739" operator="equal">
      <formula>3</formula>
    </cfRule>
    <cfRule type="cellIs" dxfId="6625" priority="9738" operator="equal">
      <formula>"晚"</formula>
    </cfRule>
    <cfRule type="cellIs" dxfId="6624" priority="9737" operator="equal">
      <formula>"大夜"</formula>
    </cfRule>
    <cfRule type="expression" dxfId="6623" priority="973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9132" operator="equal">
      <formula>"中"</formula>
    </cfRule>
    <cfRule type="cellIs" dxfId="6621" priority="9133" operator="equal">
      <formula>2</formula>
    </cfRule>
    <cfRule type="cellIs" dxfId="6620" priority="9134" operator="equal">
      <formula>"日"</formula>
    </cfRule>
    <cfRule type="cellIs" dxfId="6619" priority="9944" operator="equal">
      <formula>1</formula>
    </cfRule>
    <cfRule type="expression" dxfId="6618" priority="994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9135" operator="equal">
      <formula>"M1"</formula>
    </cfRule>
    <cfRule type="cellIs" dxfId="6616" priority="9136" operator="equal">
      <formula>"早"</formula>
    </cfRule>
    <cfRule type="cellIs" dxfId="6615" priority="9137" operator="equal">
      <formula>"T早"</formula>
    </cfRule>
    <cfRule type="cellIs" dxfId="6614" priority="9747" operator="equal">
      <formula>"T早"</formula>
    </cfRule>
  </conditionalFormatting>
  <conditionalFormatting sqref="X12">
    <cfRule type="expression" dxfId="6613" priority="5234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228" operator="equal">
      <formula>2</formula>
    </cfRule>
    <cfRule type="cellIs" dxfId="6611" priority="5227" operator="equal">
      <formula>"中"</formula>
    </cfRule>
    <cfRule type="cellIs" dxfId="6610" priority="5226" operator="equal">
      <formula>"T中"</formula>
    </cfRule>
    <cfRule type="cellIs" dxfId="6609" priority="5225" operator="equal">
      <formula>"小夜"</formula>
    </cfRule>
  </conditionalFormatting>
  <conditionalFormatting sqref="X12:X13">
    <cfRule type="cellIs" dxfId="6608" priority="5233" operator="equal">
      <formula>1</formula>
    </cfRule>
    <cfRule type="expression" dxfId="6607" priority="5221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222" operator="equal">
      <formula>"大夜"</formula>
    </cfRule>
    <cfRule type="cellIs" dxfId="6605" priority="5232" operator="equal">
      <formula>"T早"</formula>
    </cfRule>
    <cfRule type="cellIs" dxfId="6604" priority="5231" operator="equal">
      <formula>"早"</formula>
    </cfRule>
    <cfRule type="cellIs" dxfId="6603" priority="5230" operator="equal">
      <formula>"M1"</formula>
    </cfRule>
    <cfRule type="cellIs" dxfId="6602" priority="5229" operator="equal">
      <formula>"日"</formula>
    </cfRule>
    <cfRule type="cellIs" dxfId="6601" priority="5224" operator="equal">
      <formula>3</formula>
    </cfRule>
    <cfRule type="cellIs" dxfId="6600" priority="5223" operator="equal">
      <formula>"晚"</formula>
    </cfRule>
  </conditionalFormatting>
  <conditionalFormatting sqref="X13">
    <cfRule type="cellIs" dxfId="6599" priority="9870" operator="equal">
      <formula>"日"</formula>
    </cfRule>
    <cfRule type="cellIs" dxfId="6598" priority="9873" operator="equal">
      <formula>"T早"</formula>
    </cfRule>
    <cfRule type="cellIs" dxfId="6597" priority="9061" operator="equal">
      <formula>"小夜"</formula>
    </cfRule>
    <cfRule type="expression" dxfId="6596" priority="9875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874" operator="equal">
      <formula>1</formula>
    </cfRule>
    <cfRule type="expression" dxfId="6594" priority="9862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863" operator="equal">
      <formula>"大夜"</formula>
    </cfRule>
    <cfRule type="cellIs" dxfId="6592" priority="9864" operator="equal">
      <formula>"晚"</formula>
    </cfRule>
    <cfRule type="cellIs" dxfId="6591" priority="9865" operator="equal">
      <formula>3</formula>
    </cfRule>
    <cfRule type="cellIs" dxfId="6590" priority="9866" operator="equal">
      <formula>"小夜"</formula>
    </cfRule>
    <cfRule type="cellIs" dxfId="6589" priority="9867" operator="equal">
      <formula>"T中"</formula>
    </cfRule>
    <cfRule type="cellIs" dxfId="6588" priority="9868" operator="equal">
      <formula>"中"</formula>
    </cfRule>
    <cfRule type="cellIs" dxfId="6587" priority="9869" operator="equal">
      <formula>2</formula>
    </cfRule>
    <cfRule type="expression" dxfId="6586" priority="9070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9064" operator="equal">
      <formula>2</formula>
    </cfRule>
    <cfRule type="cellIs" dxfId="6584" priority="9063" operator="equal">
      <formula>"中"</formula>
    </cfRule>
    <cfRule type="cellIs" dxfId="6583" priority="9062" operator="equal">
      <formula>"T中"</formula>
    </cfRule>
    <cfRule type="cellIs" dxfId="6582" priority="9872" operator="equal">
      <formula>"早"</formula>
    </cfRule>
    <cfRule type="cellIs" dxfId="6581" priority="9871" operator="equal">
      <formula>"M1"</formula>
    </cfRule>
  </conditionalFormatting>
  <conditionalFormatting sqref="X19">
    <cfRule type="expression" dxfId="6580" priority="3952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56" operator="equal">
      <formula>"小夜"</formula>
    </cfRule>
    <cfRule type="cellIs" dxfId="6578" priority="3957" operator="equal">
      <formula>"T中"</formula>
    </cfRule>
    <cfRule type="cellIs" dxfId="6577" priority="3958" operator="equal">
      <formula>"中"</formula>
    </cfRule>
    <cfRule type="expression" dxfId="6576" priority="3965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40" operator="equal">
      <formula>"大夜"</formula>
    </cfRule>
    <cfRule type="cellIs" dxfId="6574" priority="3941" operator="equal">
      <formula>"晚"</formula>
    </cfRule>
    <cfRule type="cellIs" dxfId="6573" priority="3942" operator="equal">
      <formula>3</formula>
    </cfRule>
    <cfRule type="cellIs" dxfId="6572" priority="3943" operator="equal">
      <formula>"小夜"</formula>
    </cfRule>
    <cfRule type="cellIs" dxfId="6571" priority="3944" operator="equal">
      <formula>"T中"</formula>
    </cfRule>
    <cfRule type="cellIs" dxfId="6570" priority="3945" operator="equal">
      <formula>"中"</formula>
    </cfRule>
    <cfRule type="cellIs" dxfId="6569" priority="3946" operator="equal">
      <formula>2</formula>
    </cfRule>
    <cfRule type="cellIs" dxfId="6568" priority="3947" operator="equal">
      <formula>"日"</formula>
    </cfRule>
    <cfRule type="cellIs" dxfId="6567" priority="3948" operator="equal">
      <formula>"M1"</formula>
    </cfRule>
    <cfRule type="cellIs" dxfId="6566" priority="3949" operator="equal">
      <formula>"早"</formula>
    </cfRule>
    <cfRule type="cellIs" dxfId="6565" priority="3950" operator="equal">
      <formula>"T早"</formula>
    </cfRule>
    <cfRule type="cellIs" dxfId="6564" priority="3951" operator="equal">
      <formula>1</formula>
    </cfRule>
  </conditionalFormatting>
  <conditionalFormatting sqref="X23">
    <cfRule type="cellIs" dxfId="6563" priority="3715" operator="equal">
      <formula>"T早"</formula>
    </cfRule>
    <cfRule type="cellIs" dxfId="6562" priority="3708" operator="equal">
      <formula>"小夜"</formula>
    </cfRule>
    <cfRule type="cellIs" dxfId="6561" priority="3707" operator="equal">
      <formula>3</formula>
    </cfRule>
    <cfRule type="cellIs" dxfId="6560" priority="3706" operator="equal">
      <formula>"晚"</formula>
    </cfRule>
    <cfRule type="cellIs" dxfId="6559" priority="3705" operator="equal">
      <formula>"大夜"</formula>
    </cfRule>
    <cfRule type="cellIs" dxfId="6558" priority="3729" operator="equal">
      <formula>1</formula>
    </cfRule>
    <cfRule type="cellIs" dxfId="6557" priority="3721" operator="equal">
      <formula>"小夜"</formula>
    </cfRule>
    <cfRule type="cellIs" dxfId="6556" priority="3710" operator="equal">
      <formula>"中"</formula>
    </cfRule>
    <cfRule type="cellIs" dxfId="6555" priority="3711" operator="equal">
      <formula>2</formula>
    </cfRule>
    <cfRule type="cellIs" dxfId="6554" priority="3712" operator="equal">
      <formula>"日"</formula>
    </cfRule>
    <cfRule type="cellIs" dxfId="6553" priority="3713" operator="equal">
      <formula>"M1"</formula>
    </cfRule>
    <cfRule type="cellIs" dxfId="6552" priority="3722" operator="equal">
      <formula>"T中"</formula>
    </cfRule>
    <cfRule type="cellIs" dxfId="6551" priority="3724" operator="equal">
      <formula>2</formula>
    </cfRule>
    <cfRule type="cellIs" dxfId="6550" priority="3725" operator="equal">
      <formula>"日"</formula>
    </cfRule>
    <cfRule type="cellIs" dxfId="6549" priority="3726" operator="equal">
      <formula>"M1"</formula>
    </cfRule>
    <cfRule type="cellIs" dxfId="6548" priority="3727" operator="equal">
      <formula>"早"</formula>
    </cfRule>
    <cfRule type="cellIs" dxfId="6547" priority="3723" operator="equal">
      <formula>"中"</formula>
    </cfRule>
    <cfRule type="cellIs" dxfId="6546" priority="3709" operator="equal">
      <formula>"T中"</formula>
    </cfRule>
    <cfRule type="cellIs" dxfId="6545" priority="3728" operator="equal">
      <formula>"T早"</formula>
    </cfRule>
    <cfRule type="cellIs" dxfId="6544" priority="3714" operator="equal">
      <formula>"早"</formula>
    </cfRule>
    <cfRule type="expression" dxfId="6543" priority="3730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716" operator="equal">
      <formula>1</formula>
    </cfRule>
    <cfRule type="expression" dxfId="6541" priority="3717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718" operator="equal">
      <formula>"大夜"</formula>
    </cfRule>
    <cfRule type="cellIs" dxfId="6539" priority="3719" operator="equal">
      <formula>"晚"</formula>
    </cfRule>
    <cfRule type="cellIs" dxfId="6538" priority="3720" operator="equal">
      <formula>3</formula>
    </cfRule>
  </conditionalFormatting>
  <conditionalFormatting sqref="X36">
    <cfRule type="cellIs" dxfId="6537" priority="10652" operator="equal">
      <formula>"大夜"</formula>
    </cfRule>
    <cfRule type="cellIs" dxfId="6536" priority="10657" operator="equal">
      <formula>"中"</formula>
    </cfRule>
    <cfRule type="cellIs" dxfId="6535" priority="10653" operator="equal">
      <formula>"晚"</formula>
    </cfRule>
    <cfRule type="cellIs" dxfId="6534" priority="10654" operator="equal">
      <formula>3</formula>
    </cfRule>
    <cfRule type="cellIs" dxfId="6533" priority="10655" operator="equal">
      <formula>"小夜"</formula>
    </cfRule>
    <cfRule type="cellIs" dxfId="6532" priority="10656" operator="equal">
      <formula>"T中"</formula>
    </cfRule>
    <cfRule type="cellIs" dxfId="6531" priority="10658" operator="equal">
      <formula>2</formula>
    </cfRule>
    <cfRule type="cellIs" dxfId="6530" priority="10663" operator="equal">
      <formula>1</formula>
    </cfRule>
    <cfRule type="cellIs" dxfId="6529" priority="10660" operator="equal">
      <formula>"M1"</formula>
    </cfRule>
    <cfRule type="cellIs" dxfId="6528" priority="10659" operator="equal">
      <formula>"日"</formula>
    </cfRule>
    <cfRule type="cellIs" dxfId="6527" priority="10662" operator="equal">
      <formula>"T早"</formula>
    </cfRule>
    <cfRule type="cellIs" dxfId="6526" priority="10661" operator="equal">
      <formula>"早"</formula>
    </cfRule>
    <cfRule type="expression" dxfId="6525" priority="1066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629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879" operator="equal">
      <formula>3</formula>
    </cfRule>
    <cfRule type="expression" dxfId="6522" priority="9889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888" operator="equal">
      <formula>1</formula>
    </cfRule>
    <cfRule type="cellIs" dxfId="6520" priority="9887" operator="equal">
      <formula>"T早"</formula>
    </cfRule>
    <cfRule type="cellIs" dxfId="6519" priority="9885" operator="equal">
      <formula>"M1"</formula>
    </cfRule>
    <cfRule type="cellIs" dxfId="6518" priority="9884" operator="equal">
      <formula>"日"</formula>
    </cfRule>
    <cfRule type="expression" dxfId="6517" priority="9876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877" operator="equal">
      <formula>"大夜"</formula>
    </cfRule>
    <cfRule type="cellIs" dxfId="6515" priority="9878" operator="equal">
      <formula>"晚"</formula>
    </cfRule>
    <cfRule type="cellIs" dxfId="6514" priority="9886" operator="equal">
      <formula>"早"</formula>
    </cfRule>
    <cfRule type="cellIs" dxfId="6513" priority="9883" operator="equal">
      <formula>2</formula>
    </cfRule>
    <cfRule type="cellIs" dxfId="6512" priority="9882" operator="equal">
      <formula>"中"</formula>
    </cfRule>
    <cfRule type="cellIs" dxfId="6511" priority="9881" operator="equal">
      <formula>"T中"</formula>
    </cfRule>
    <cfRule type="cellIs" dxfId="6510" priority="9880" operator="equal">
      <formula>"小夜"</formula>
    </cfRule>
  </conditionalFormatting>
  <conditionalFormatting sqref="X15:Y15">
    <cfRule type="cellIs" dxfId="6509" priority="9924" operator="equal">
      <formula>"中"</formula>
    </cfRule>
    <cfRule type="cellIs" dxfId="6508" priority="9923" operator="equal">
      <formula>"T中"</formula>
    </cfRule>
    <cfRule type="expression" dxfId="6507" priority="9931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930" operator="equal">
      <formula>1</formula>
    </cfRule>
    <cfRule type="cellIs" dxfId="6505" priority="9929" operator="equal">
      <formula>"T早"</formula>
    </cfRule>
    <cfRule type="cellIs" dxfId="6504" priority="9925" operator="equal">
      <formula>2</formula>
    </cfRule>
    <cfRule type="cellIs" dxfId="6503" priority="9928" operator="equal">
      <formula>"早"</formula>
    </cfRule>
    <cfRule type="cellIs" dxfId="6502" priority="9927" operator="equal">
      <formula>"M1"</formula>
    </cfRule>
    <cfRule type="cellIs" dxfId="6501" priority="9926" operator="equal">
      <formula>"日"</formula>
    </cfRule>
    <cfRule type="expression" dxfId="6500" priority="9918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919" operator="equal">
      <formula>"大夜"</formula>
    </cfRule>
    <cfRule type="cellIs" dxfId="6498" priority="9920" operator="equal">
      <formula>"晚"</formula>
    </cfRule>
    <cfRule type="cellIs" dxfId="6497" priority="9921" operator="equal">
      <formula>3</formula>
    </cfRule>
    <cfRule type="cellIs" dxfId="6496" priority="9922" operator="equal">
      <formula>"小夜"</formula>
    </cfRule>
  </conditionalFormatting>
  <conditionalFormatting sqref="X40:Y40">
    <cfRule type="cellIs" dxfId="6495" priority="10550" operator="equal">
      <formula>"T中"</formula>
    </cfRule>
    <cfRule type="cellIs" dxfId="6494" priority="10558" operator="equal">
      <formula>"小夜"</formula>
    </cfRule>
    <cfRule type="cellIs" dxfId="6493" priority="10557" operator="equal">
      <formula>3</formula>
    </cfRule>
    <cfRule type="cellIs" dxfId="6492" priority="10556" operator="equal">
      <formula>"晚"</formula>
    </cfRule>
    <cfRule type="cellIs" dxfId="6491" priority="10555" operator="equal">
      <formula>"大夜"</formula>
    </cfRule>
    <cfRule type="expression" dxfId="6490" priority="10554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549" operator="equal">
      <formula>"小夜"</formula>
    </cfRule>
    <cfRule type="cellIs" dxfId="6488" priority="10561" operator="equal">
      <formula>2</formula>
    </cfRule>
    <cfRule type="cellIs" dxfId="6487" priority="10563" operator="equal">
      <formula>"M1"</formula>
    </cfRule>
    <cfRule type="expression" dxfId="6486" priority="10567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566" operator="equal">
      <formula>1</formula>
    </cfRule>
    <cfRule type="cellIs" dxfId="6484" priority="10565" operator="equal">
      <formula>"T早"</formula>
    </cfRule>
    <cfRule type="cellIs" dxfId="6483" priority="10564" operator="equal">
      <formula>"早"</formula>
    </cfRule>
    <cfRule type="cellIs" dxfId="6482" priority="10562" operator="equal">
      <formula>"日"</formula>
    </cfRule>
    <cfRule type="expression" dxfId="6481" priority="10553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560" operator="equal">
      <formula>"中"</formula>
    </cfRule>
    <cfRule type="cellIs" dxfId="6479" priority="10559" operator="equal">
      <formula>"T中"</formula>
    </cfRule>
  </conditionalFormatting>
  <conditionalFormatting sqref="X22:Z22">
    <cfRule type="cellIs" dxfId="6478" priority="10698" operator="equal">
      <formula>"大夜"</formula>
    </cfRule>
    <cfRule type="cellIs" dxfId="6477" priority="10699" operator="equal">
      <formula>"晚"</formula>
    </cfRule>
    <cfRule type="cellIs" dxfId="6476" priority="10701" operator="equal">
      <formula>"小夜"</formula>
    </cfRule>
    <cfRule type="cellIs" dxfId="6475" priority="10702" operator="equal">
      <formula>"T中"</formula>
    </cfRule>
    <cfRule type="cellIs" dxfId="6474" priority="10704" operator="equal">
      <formula>2</formula>
    </cfRule>
    <cfRule type="cellIs" dxfId="6473" priority="10700" operator="equal">
      <formula>3</formula>
    </cfRule>
    <cfRule type="cellIs" dxfId="6472" priority="10705" operator="equal">
      <formula>"日"</formula>
    </cfRule>
    <cfRule type="cellIs" dxfId="6471" priority="10708" operator="equal">
      <formula>"T早"</formula>
    </cfRule>
    <cfRule type="cellIs" dxfId="6470" priority="10707" operator="equal">
      <formula>"早"</formula>
    </cfRule>
    <cfRule type="cellIs" dxfId="6469" priority="10703" operator="equal">
      <formula>"中"</formula>
    </cfRule>
    <cfRule type="cellIs" dxfId="6468" priority="10706" operator="equal">
      <formula>"M1"</formula>
    </cfRule>
    <cfRule type="expression" dxfId="6467" priority="10710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709" operator="equal">
      <formula>1</formula>
    </cfRule>
  </conditionalFormatting>
  <conditionalFormatting sqref="X9:AA9">
    <cfRule type="cellIs" dxfId="6465" priority="10038" operator="equal">
      <formula>"T中"</formula>
    </cfRule>
    <cfRule type="cellIs" dxfId="6464" priority="10036" operator="equal">
      <formula>3</formula>
    </cfRule>
    <cfRule type="cellIs" dxfId="6463" priority="10035" operator="equal">
      <formula>"晚"</formula>
    </cfRule>
    <cfRule type="cellIs" dxfId="6462" priority="10034" operator="equal">
      <formula>"大夜"</formula>
    </cfRule>
    <cfRule type="expression" dxfId="6461" priority="100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10045" operator="equal">
      <formula>1</formula>
    </cfRule>
    <cfRule type="cellIs" dxfId="6459" priority="10044" operator="equal">
      <formula>"T早"</formula>
    </cfRule>
    <cfRule type="cellIs" dxfId="6458" priority="10043" operator="equal">
      <formula>"早"</formula>
    </cfRule>
    <cfRule type="expression" dxfId="6457" priority="100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10037" operator="equal">
      <formula>"小夜"</formula>
    </cfRule>
    <cfRule type="cellIs" dxfId="6455" priority="10042" operator="equal">
      <formula>"M1"</formula>
    </cfRule>
    <cfRule type="cellIs" dxfId="6454" priority="10041" operator="equal">
      <formula>"日"</formula>
    </cfRule>
    <cfRule type="cellIs" dxfId="6453" priority="10040" operator="equal">
      <formula>2</formula>
    </cfRule>
    <cfRule type="cellIs" dxfId="6452" priority="10039" operator="equal">
      <formula>"中"</formula>
    </cfRule>
  </conditionalFormatting>
  <conditionalFormatting sqref="X13:AA13">
    <cfRule type="cellIs" dxfId="6451" priority="10006" operator="equal">
      <formula>"大夜"</formula>
    </cfRule>
    <cfRule type="expression" dxfId="6450" priority="10018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10017" operator="equal">
      <formula>1</formula>
    </cfRule>
    <cfRule type="cellIs" dxfId="6448" priority="10016" operator="equal">
      <formula>"T早"</formula>
    </cfRule>
    <cfRule type="expression" dxfId="6447" priority="10005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10007" operator="equal">
      <formula>"晚"</formula>
    </cfRule>
    <cfRule type="cellIs" dxfId="6445" priority="10015" operator="equal">
      <formula>"早"</formula>
    </cfRule>
    <cfRule type="cellIs" dxfId="6444" priority="10014" operator="equal">
      <formula>"M1"</formula>
    </cfRule>
    <cfRule type="cellIs" dxfId="6443" priority="10013" operator="equal">
      <formula>"日"</formula>
    </cfRule>
    <cfRule type="cellIs" dxfId="6442" priority="10008" operator="equal">
      <formula>3</formula>
    </cfRule>
    <cfRule type="cellIs" dxfId="6441" priority="10009" operator="equal">
      <formula>"小夜"</formula>
    </cfRule>
    <cfRule type="cellIs" dxfId="6440" priority="10010" operator="equal">
      <formula>"T中"</formula>
    </cfRule>
    <cfRule type="cellIs" dxfId="6439" priority="10011" operator="equal">
      <formula>"中"</formula>
    </cfRule>
    <cfRule type="cellIs" dxfId="6438" priority="10012" operator="equal">
      <formula>2</formula>
    </cfRule>
  </conditionalFormatting>
  <conditionalFormatting sqref="X41:AA41">
    <cfRule type="cellIs" dxfId="6437" priority="11627" operator="equal">
      <formula>"中"</formula>
    </cfRule>
    <cfRule type="cellIs" dxfId="6436" priority="11625" operator="equal">
      <formula>"小夜"</formula>
    </cfRule>
    <cfRule type="cellIs" dxfId="6435" priority="11626" operator="equal">
      <formula>"T中"</formula>
    </cfRule>
  </conditionalFormatting>
  <conditionalFormatting sqref="X40:AB40">
    <cfRule type="cellIs" dxfId="6434" priority="10864" operator="equal">
      <formula>"T中"</formula>
    </cfRule>
    <cfRule type="cellIs" dxfId="6433" priority="10865" operator="equal">
      <formula>"中"</formula>
    </cfRule>
    <cfRule type="cellIs" dxfId="6432" priority="10866" operator="equal">
      <formula>2</formula>
    </cfRule>
    <cfRule type="cellIs" dxfId="6431" priority="10870" operator="equal">
      <formula>"T早"</formula>
    </cfRule>
    <cfRule type="cellIs" dxfId="6430" priority="10867" operator="equal">
      <formula>"日"</formula>
    </cfRule>
    <cfRule type="cellIs" dxfId="6429" priority="10868" operator="equal">
      <formula>"M1"</formula>
    </cfRule>
    <cfRule type="cellIs" dxfId="6428" priority="10869" operator="equal">
      <formula>"早"</formula>
    </cfRule>
    <cfRule type="cellIs" dxfId="6427" priority="10871" operator="equal">
      <formula>1</formula>
    </cfRule>
    <cfRule type="expression" dxfId="6426" priority="10872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863" operator="equal">
      <formula>"小夜"</formula>
    </cfRule>
    <cfRule type="cellIs" dxfId="6424" priority="10862" operator="equal">
      <formula>3</formula>
    </cfRule>
    <cfRule type="cellIs" dxfId="6423" priority="10861" operator="equal">
      <formula>"晚"</formula>
    </cfRule>
    <cfRule type="cellIs" dxfId="6422" priority="10860" operator="equal">
      <formula>"大夜"</formula>
    </cfRule>
    <cfRule type="expression" dxfId="6421" priority="10859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3" operator="equal">
      <formula>2</formula>
    </cfRule>
    <cfRule type="cellIs" dxfId="6419" priority="2894" operator="equal">
      <formula>"日"</formula>
    </cfRule>
    <cfRule type="cellIs" dxfId="6418" priority="2895" operator="equal">
      <formula>"M1"</formula>
    </cfRule>
    <cfRule type="cellIs" dxfId="6417" priority="2896" operator="equal">
      <formula>"早"</formula>
    </cfRule>
    <cfRule type="cellIs" dxfId="6416" priority="2897" operator="equal">
      <formula>"T早"</formula>
    </cfRule>
    <cfRule type="cellIs" dxfId="6415" priority="2898" operator="equal">
      <formula>1</formula>
    </cfRule>
    <cfRule type="cellIs" dxfId="6414" priority="2887" operator="equal">
      <formula>"大夜"</formula>
    </cfRule>
    <cfRule type="cellIs" dxfId="6413" priority="2888" operator="equal">
      <formula>"晚"</formula>
    </cfRule>
    <cfRule type="cellIs" dxfId="6412" priority="2889" operator="equal">
      <formula>3</formula>
    </cfRule>
  </conditionalFormatting>
  <conditionalFormatting sqref="X36:AC36">
    <cfRule type="cellIs" dxfId="6411" priority="11023" operator="equal">
      <formula>"大夜"</formula>
    </cfRule>
    <cfRule type="cellIs" dxfId="6410" priority="11029" operator="equal">
      <formula>2</formula>
    </cfRule>
    <cfRule type="cellIs" dxfId="6409" priority="11031" operator="equal">
      <formula>"M1"</formula>
    </cfRule>
    <cfRule type="cellIs" dxfId="6408" priority="11032" operator="equal">
      <formula>"早"</formula>
    </cfRule>
    <cfRule type="cellIs" dxfId="6407" priority="11033" operator="equal">
      <formula>"T早"</formula>
    </cfRule>
    <cfRule type="cellIs" dxfId="6406" priority="11034" operator="equal">
      <formula>1</formula>
    </cfRule>
    <cfRule type="cellIs" dxfId="6405" priority="11028" operator="equal">
      <formula>"中"</formula>
    </cfRule>
    <cfRule type="cellIs" dxfId="6404" priority="11030" operator="equal">
      <formula>"日"</formula>
    </cfRule>
    <cfRule type="cellIs" dxfId="6403" priority="11025" operator="equal">
      <formula>3</formula>
    </cfRule>
    <cfRule type="cellIs" dxfId="6402" priority="11026" operator="equal">
      <formula>"小夜"</formula>
    </cfRule>
    <cfRule type="cellIs" dxfId="6401" priority="11024" operator="equal">
      <formula>"晚"</formula>
    </cfRule>
    <cfRule type="cellIs" dxfId="6400" priority="11027" operator="equal">
      <formula>"T中"</formula>
    </cfRule>
    <cfRule type="expression" dxfId="6399" priority="11035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729" operator="equal">
      <formula>2</formula>
    </cfRule>
    <cfRule type="cellIs" dxfId="6397" priority="9728" operator="equal">
      <formula>"中"</formula>
    </cfRule>
    <cfRule type="cellIs" dxfId="6396" priority="9727" operator="equal">
      <formula>"T中"</formula>
    </cfRule>
    <cfRule type="cellIs" dxfId="6395" priority="9726" operator="equal">
      <formula>"小夜"</formula>
    </cfRule>
    <cfRule type="cellIs" dxfId="6394" priority="9725" operator="equal">
      <formula>3</formula>
    </cfRule>
    <cfRule type="cellIs" dxfId="6393" priority="9734" operator="equal">
      <formula>1</formula>
    </cfRule>
    <cfRule type="cellIs" dxfId="6392" priority="9724" operator="equal">
      <formula>"晚"</formula>
    </cfRule>
    <cfRule type="cellIs" dxfId="6391" priority="9723" operator="equal">
      <formula>"大夜"</formula>
    </cfRule>
    <cfRule type="expression" dxfId="6390" priority="972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720" operator="equal">
      <formula>1</formula>
    </cfRule>
    <cfRule type="expression" dxfId="6388" priority="973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719" operator="equal">
      <formula>"T早"</formula>
    </cfRule>
    <cfRule type="cellIs" dxfId="6386" priority="9733" operator="equal">
      <formula>"T早"</formula>
    </cfRule>
    <cfRule type="cellIs" dxfId="6385" priority="9732" operator="equal">
      <formula>"早"</formula>
    </cfRule>
    <cfRule type="cellIs" dxfId="6384" priority="9731" operator="equal">
      <formula>"M1"</formula>
    </cfRule>
    <cfRule type="expression" dxfId="6383" priority="9721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705" operator="equal">
      <formula>"T早"</formula>
    </cfRule>
    <cfRule type="cellIs" dxfId="6381" priority="9730" operator="equal">
      <formula>"日"</formula>
    </cfRule>
    <cfRule type="cellIs" dxfId="6380" priority="9717" operator="equal">
      <formula>"M1"</formula>
    </cfRule>
    <cfRule type="cellIs" dxfId="6379" priority="9716" operator="equal">
      <formula>"日"</formula>
    </cfRule>
    <cfRule type="cellIs" dxfId="6378" priority="9715" operator="equal">
      <formula>2</formula>
    </cfRule>
    <cfRule type="cellIs" dxfId="6377" priority="9714" operator="equal">
      <formula>"中"</formula>
    </cfRule>
    <cfRule type="cellIs" dxfId="6376" priority="9713" operator="equal">
      <formula>"T中"</formula>
    </cfRule>
    <cfRule type="cellIs" dxfId="6375" priority="9712" operator="equal">
      <formula>"小夜"</formula>
    </cfRule>
    <cfRule type="cellIs" dxfId="6374" priority="9711" operator="equal">
      <formula>3</formula>
    </cfRule>
    <cfRule type="cellIs" dxfId="6373" priority="9710" operator="equal">
      <formula>"晚"</formula>
    </cfRule>
    <cfRule type="cellIs" dxfId="6372" priority="9709" operator="equal">
      <formula>"大夜"</formula>
    </cfRule>
    <cfRule type="expression" dxfId="6371" priority="9708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707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706" operator="equal">
      <formula>1</formula>
    </cfRule>
    <cfRule type="cellIs" dxfId="6368" priority="9704" operator="equal">
      <formula>"早"</formula>
    </cfRule>
    <cfRule type="cellIs" dxfId="6367" priority="9703" operator="equal">
      <formula>"M1"</formula>
    </cfRule>
    <cfRule type="cellIs" dxfId="6366" priority="9702" operator="equal">
      <formula>"日"</formula>
    </cfRule>
    <cfRule type="cellIs" dxfId="6365" priority="9701" operator="equal">
      <formula>2</formula>
    </cfRule>
    <cfRule type="cellIs" dxfId="6364" priority="9718" operator="equal">
      <formula>"早"</formula>
    </cfRule>
    <cfRule type="cellIs" dxfId="6363" priority="9700" operator="equal">
      <formula>"中"</formula>
    </cfRule>
    <cfRule type="cellIs" dxfId="6362" priority="9699" operator="equal">
      <formula>"T中"</formula>
    </cfRule>
    <cfRule type="cellIs" dxfId="6361" priority="9698" operator="equal">
      <formula>"小夜"</formula>
    </cfRule>
    <cfRule type="cellIs" dxfId="6360" priority="9697" operator="equal">
      <formula>3</formula>
    </cfRule>
    <cfRule type="cellIs" dxfId="6359" priority="9696" operator="equal">
      <formula>"晚"</formula>
    </cfRule>
    <cfRule type="cellIs" dxfId="6358" priority="9695" operator="equal">
      <formula>"大夜"</formula>
    </cfRule>
    <cfRule type="expression" dxfId="6357" priority="9694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895" operator="equal">
      <formula>"T中"</formula>
    </cfRule>
    <cfRule type="cellIs" dxfId="6355" priority="9896" operator="equal">
      <formula>"中"</formula>
    </cfRule>
    <cfRule type="cellIs" dxfId="6354" priority="9897" operator="equal">
      <formula>2</formula>
    </cfRule>
    <cfRule type="cellIs" dxfId="6353" priority="9914" operator="equal">
      <formula>"早"</formula>
    </cfRule>
    <cfRule type="cellIs" dxfId="6352" priority="9912" operator="equal">
      <formula>"日"</formula>
    </cfRule>
    <cfRule type="cellIs" dxfId="6351" priority="9911" operator="equal">
      <formula>2</formula>
    </cfRule>
    <cfRule type="cellIs" dxfId="6350" priority="9910" operator="equal">
      <formula>"中"</formula>
    </cfRule>
    <cfRule type="cellIs" dxfId="6349" priority="9909" operator="equal">
      <formula>"T中"</formula>
    </cfRule>
    <cfRule type="cellIs" dxfId="6348" priority="9908" operator="equal">
      <formula>"小夜"</formula>
    </cfRule>
    <cfRule type="expression" dxfId="6347" priority="9903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906" operator="equal">
      <formula>"晚"</formula>
    </cfRule>
    <cfRule type="cellIs" dxfId="6345" priority="9905" operator="equal">
      <formula>"大夜"</formula>
    </cfRule>
    <cfRule type="expression" dxfId="6344" priority="9917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904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907" operator="equal">
      <formula>3</formula>
    </cfRule>
    <cfRule type="cellIs" dxfId="6341" priority="9916" operator="equal">
      <formula>1</formula>
    </cfRule>
    <cfRule type="cellIs" dxfId="6340" priority="9915" operator="equal">
      <formula>"T早"</formula>
    </cfRule>
    <cfRule type="cellIs" dxfId="6339" priority="9913" operator="equal">
      <formula>"M1"</formula>
    </cfRule>
    <cfRule type="cellIs" dxfId="6338" priority="9894" operator="equal">
      <formula>"小夜"</formula>
    </cfRule>
  </conditionalFormatting>
  <conditionalFormatting sqref="Y22">
    <cfRule type="cellIs" dxfId="6337" priority="8040" operator="equal">
      <formula>"小夜"</formula>
    </cfRule>
    <cfRule type="expression" dxfId="6336" priority="8049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8041" operator="equal">
      <formula>"T中"</formula>
    </cfRule>
  </conditionalFormatting>
  <conditionalFormatting sqref="Y22:Y23">
    <cfRule type="cellIs" dxfId="6334" priority="8039" operator="equal">
      <formula>3</formula>
    </cfRule>
    <cfRule type="cellIs" dxfId="6333" priority="8038" operator="equal">
      <formula>"晚"</formula>
    </cfRule>
    <cfRule type="cellIs" dxfId="6332" priority="8037" operator="equal">
      <formula>"大夜"</formula>
    </cfRule>
    <cfRule type="cellIs" dxfId="6331" priority="8046" operator="equal">
      <formula>"早"</formula>
    </cfRule>
    <cfRule type="cellIs" dxfId="6330" priority="8048" operator="equal">
      <formula>1</formula>
    </cfRule>
    <cfRule type="cellIs" dxfId="6329" priority="8047" operator="equal">
      <formula>"T早"</formula>
    </cfRule>
    <cfRule type="cellIs" dxfId="6328" priority="8045" operator="equal">
      <formula>"M1"</formula>
    </cfRule>
    <cfRule type="cellIs" dxfId="6327" priority="8044" operator="equal">
      <formula>"日"</formula>
    </cfRule>
    <cfRule type="cellIs" dxfId="6326" priority="8043" operator="equal">
      <formula>2</formula>
    </cfRule>
    <cfRule type="cellIs" dxfId="6325" priority="8042" operator="equal">
      <formula>"中"</formula>
    </cfRule>
  </conditionalFormatting>
  <conditionalFormatting sqref="Y23">
    <cfRule type="expression" dxfId="6324" priority="8054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8051" operator="equal">
      <formula>"T中"</formula>
    </cfRule>
    <cfRule type="cellIs" dxfId="6322" priority="8050" operator="equal">
      <formula>"小夜"</formula>
    </cfRule>
  </conditionalFormatting>
  <conditionalFormatting sqref="Y25">
    <cfRule type="expression" dxfId="6321" priority="9978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977" operator="equal">
      <formula>1</formula>
    </cfRule>
    <cfRule type="cellIs" dxfId="6319" priority="9976" operator="equal">
      <formula>"T早"</formula>
    </cfRule>
    <cfRule type="cellIs" dxfId="6318" priority="9975" operator="equal">
      <formula>"早"</formula>
    </cfRule>
    <cfRule type="cellIs" dxfId="6317" priority="9968" operator="equal">
      <formula>3</formula>
    </cfRule>
    <cfRule type="cellIs" dxfId="6316" priority="9967" operator="equal">
      <formula>"晚"</formula>
    </cfRule>
    <cfRule type="cellIs" dxfId="6315" priority="9969" operator="equal">
      <formula>"小夜"</formula>
    </cfRule>
    <cfRule type="cellIs" dxfId="6314" priority="9966" operator="equal">
      <formula>"大夜"</formula>
    </cfRule>
    <cfRule type="cellIs" dxfId="6313" priority="9970" operator="equal">
      <formula>"T中"</formula>
    </cfRule>
    <cfRule type="cellIs" dxfId="6312" priority="9971" operator="equal">
      <formula>"中"</formula>
    </cfRule>
    <cfRule type="cellIs" dxfId="6311" priority="9972" operator="equal">
      <formula>2</formula>
    </cfRule>
    <cfRule type="cellIs" dxfId="6310" priority="9973" operator="equal">
      <formula>"日"</formula>
    </cfRule>
    <cfRule type="cellIs" dxfId="6309" priority="9974" operator="equal">
      <formula>"M1"</formula>
    </cfRule>
  </conditionalFormatting>
  <conditionalFormatting sqref="Y35">
    <cfRule type="cellIs" dxfId="6308" priority="3175" operator="equal">
      <formula>3</formula>
    </cfRule>
    <cfRule type="cellIs" dxfId="6307" priority="3174" operator="equal">
      <formula>"晚"</formula>
    </cfRule>
    <cfRule type="cellIs" dxfId="6306" priority="3173" operator="equal">
      <formula>"大夜"</formula>
    </cfRule>
    <cfRule type="expression" dxfId="6305" priority="317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91" operator="equal">
      <formula>"中"</formula>
    </cfRule>
    <cfRule type="expression" dxfId="6303" priority="3211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4" operator="equal">
      <formula>"中"</formula>
    </cfRule>
    <cfRule type="cellIs" dxfId="6301" priority="3203" operator="equal">
      <formula>"T中"</formula>
    </cfRule>
    <cfRule type="cellIs" dxfId="6300" priority="3202" operator="equal">
      <formula>"小夜"</formula>
    </cfRule>
    <cfRule type="expression" dxfId="6299" priority="319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7" operator="equal">
      <formula>1</formula>
    </cfRule>
    <cfRule type="cellIs" dxfId="6297" priority="3196" operator="equal">
      <formula>"T早"</formula>
    </cfRule>
    <cfRule type="cellIs" dxfId="6296" priority="3195" operator="equal">
      <formula>"早"</formula>
    </cfRule>
    <cfRule type="cellIs" dxfId="6295" priority="3194" operator="equal">
      <formula>"M1"</formula>
    </cfRule>
    <cfRule type="cellIs" dxfId="6294" priority="3193" operator="equal">
      <formula>"日"</formula>
    </cfRule>
    <cfRule type="cellIs" dxfId="6293" priority="3192" operator="equal">
      <formula>2</formula>
    </cfRule>
    <cfRule type="cellIs" dxfId="6292" priority="3190" operator="equal">
      <formula>"T中"</formula>
    </cfRule>
    <cfRule type="cellIs" dxfId="6291" priority="3189" operator="equal">
      <formula>"小夜"</formula>
    </cfRule>
    <cfRule type="cellIs" dxfId="6290" priority="3188" operator="equal">
      <formula>3</formula>
    </cfRule>
    <cfRule type="cellIs" dxfId="6289" priority="3187" operator="equal">
      <formula>"晚"</formula>
    </cfRule>
    <cfRule type="cellIs" dxfId="6288" priority="3186" operator="equal">
      <formula>"大夜"</formula>
    </cfRule>
    <cfRule type="expression" dxfId="6287" priority="3185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4" operator="equal">
      <formula>1</formula>
    </cfRule>
    <cfRule type="cellIs" dxfId="6285" priority="3183" operator="equal">
      <formula>"T早"</formula>
    </cfRule>
    <cfRule type="cellIs" dxfId="6284" priority="3182" operator="equal">
      <formula>"早"</formula>
    </cfRule>
    <cfRule type="cellIs" dxfId="6283" priority="3181" operator="equal">
      <formula>"M1"</formula>
    </cfRule>
    <cfRule type="cellIs" dxfId="6282" priority="3180" operator="equal">
      <formula>"日"</formula>
    </cfRule>
    <cfRule type="cellIs" dxfId="6281" priority="3179" operator="equal">
      <formula>2</formula>
    </cfRule>
    <cfRule type="cellIs" dxfId="6280" priority="3178" operator="equal">
      <formula>"中"</formula>
    </cfRule>
    <cfRule type="cellIs" dxfId="6279" priority="3177" operator="equal">
      <formula>"T中"</formula>
    </cfRule>
    <cfRule type="cellIs" dxfId="6278" priority="3176" operator="equal">
      <formula>"小夜"</formula>
    </cfRule>
  </conditionalFormatting>
  <conditionalFormatting sqref="Y46">
    <cfRule type="cellIs" dxfId="6277" priority="11568" operator="equal">
      <formula>"大夜"</formula>
    </cfRule>
    <cfRule type="cellIs" dxfId="6276" priority="11571" operator="equal">
      <formula>"小夜"</formula>
    </cfRule>
    <cfRule type="expression" dxfId="6275" priority="11580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570" operator="equal">
      <formula>3</formula>
    </cfRule>
    <cfRule type="cellIs" dxfId="6273" priority="11569" operator="equal">
      <formula>"晚"</formula>
    </cfRule>
    <cfRule type="cellIs" dxfId="6272" priority="11578" operator="equal">
      <formula>"T早"</formula>
    </cfRule>
    <cfRule type="cellIs" dxfId="6271" priority="11579" operator="equal">
      <formula>1</formula>
    </cfRule>
    <cfRule type="cellIs" dxfId="6270" priority="11577" operator="equal">
      <formula>"早"</formula>
    </cfRule>
    <cfRule type="cellIs" dxfId="6269" priority="11576" operator="equal">
      <formula>"M1"</formula>
    </cfRule>
    <cfRule type="cellIs" dxfId="6268" priority="11575" operator="equal">
      <formula>"日"</formula>
    </cfRule>
    <cfRule type="cellIs" dxfId="6267" priority="11574" operator="equal">
      <formula>2</formula>
    </cfRule>
    <cfRule type="cellIs" dxfId="6266" priority="11573" operator="equal">
      <formula>"中"</formula>
    </cfRule>
    <cfRule type="cellIs" dxfId="6265" priority="11572" operator="equal">
      <formula>"T中"</formula>
    </cfRule>
  </conditionalFormatting>
  <conditionalFormatting sqref="Y9:Z9">
    <cfRule type="cellIs" dxfId="6264" priority="8378" operator="equal">
      <formula>3</formula>
    </cfRule>
    <cfRule type="cellIs" dxfId="6263" priority="8377" operator="equal">
      <formula>"晚"</formula>
    </cfRule>
    <cfRule type="cellIs" dxfId="6262" priority="8386" operator="equal">
      <formula>"T早"</formula>
    </cfRule>
    <cfRule type="cellIs" dxfId="6261" priority="8376" operator="equal">
      <formula>"大夜"</formula>
    </cfRule>
    <cfRule type="cellIs" dxfId="6260" priority="8387" operator="equal">
      <formula>1</formula>
    </cfRule>
    <cfRule type="cellIs" dxfId="6259" priority="8385" operator="equal">
      <formula>"早"</formula>
    </cfRule>
    <cfRule type="cellIs" dxfId="6258" priority="8383" operator="equal">
      <formula>"日"</formula>
    </cfRule>
    <cfRule type="cellIs" dxfId="6257" priority="8384" operator="equal">
      <formula>"M1"</formula>
    </cfRule>
    <cfRule type="expression" dxfId="6256" priority="8375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458" operator="equal">
      <formula>"大夜"</formula>
    </cfRule>
    <cfRule type="expression" dxfId="6254" priority="9457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463" operator="equal">
      <formula>"中"</formula>
    </cfRule>
    <cfRule type="cellIs" dxfId="6252" priority="9462" operator="equal">
      <formula>"T中"</formula>
    </cfRule>
    <cfRule type="cellIs" dxfId="6251" priority="9459" operator="equal">
      <formula>"晚"</formula>
    </cfRule>
    <cfRule type="expression" dxfId="6250" priority="9470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469" operator="equal">
      <formula>1</formula>
    </cfRule>
    <cfRule type="cellIs" dxfId="6248" priority="9467" operator="equal">
      <formula>"早"</formula>
    </cfRule>
    <cfRule type="cellIs" dxfId="6247" priority="9461" operator="equal">
      <formula>"小夜"</formula>
    </cfRule>
    <cfRule type="cellIs" dxfId="6246" priority="9468" operator="equal">
      <formula>"T早"</formula>
    </cfRule>
    <cfRule type="cellIs" dxfId="6245" priority="9466" operator="equal">
      <formula>"M1"</formula>
    </cfRule>
    <cfRule type="cellIs" dxfId="6244" priority="9465" operator="equal">
      <formula>"日"</formula>
    </cfRule>
    <cfRule type="cellIs" dxfId="6243" priority="9464" operator="equal">
      <formula>2</formula>
    </cfRule>
    <cfRule type="cellIs" dxfId="6242" priority="9460" operator="equal">
      <formula>3</formula>
    </cfRule>
  </conditionalFormatting>
  <conditionalFormatting sqref="Y20:AA20">
    <cfRule type="cellIs" dxfId="6241" priority="10767" operator="equal">
      <formula>"T中"</formula>
    </cfRule>
    <cfRule type="cellIs" dxfId="6240" priority="10766" operator="equal">
      <formula>"小夜"</formula>
    </cfRule>
    <cfRule type="cellIs" dxfId="6239" priority="10769" operator="equal">
      <formula>2</formula>
    </cfRule>
    <cfRule type="cellIs" dxfId="6238" priority="10768" operator="equal">
      <formula>"中"</formula>
    </cfRule>
    <cfRule type="cellIs" dxfId="6237" priority="10770" operator="equal">
      <formula>"日"</formula>
    </cfRule>
    <cfRule type="cellIs" dxfId="6236" priority="10765" operator="equal">
      <formula>3</formula>
    </cfRule>
    <cfRule type="cellIs" dxfId="6235" priority="10771" operator="equal">
      <formula>"M1"</formula>
    </cfRule>
    <cfRule type="cellIs" dxfId="6234" priority="10763" operator="equal">
      <formula>"大夜"</formula>
    </cfRule>
    <cfRule type="cellIs" dxfId="6233" priority="10764" operator="equal">
      <formula>"晚"</formula>
    </cfRule>
    <cfRule type="expression" dxfId="6232" priority="10775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774" operator="equal">
      <formula>1</formula>
    </cfRule>
    <cfRule type="cellIs" dxfId="6230" priority="10773" operator="equal">
      <formula>"T早"</formula>
    </cfRule>
    <cfRule type="cellIs" dxfId="6229" priority="10772" operator="equal">
      <formula>"早"</formula>
    </cfRule>
  </conditionalFormatting>
  <conditionalFormatting sqref="Y35:AA35">
    <cfRule type="cellIs" dxfId="6228" priority="3209" operator="equal">
      <formula>"T早"</formula>
    </cfRule>
    <cfRule type="cellIs" dxfId="6227" priority="3199" operator="equal">
      <formula>"大夜"</formula>
    </cfRule>
    <cfRule type="cellIs" dxfId="6226" priority="3200" operator="equal">
      <formula>"晚"</formula>
    </cfRule>
    <cfRule type="cellIs" dxfId="6225" priority="3201" operator="equal">
      <formula>3</formula>
    </cfRule>
    <cfRule type="cellIs" dxfId="6224" priority="3206" operator="equal">
      <formula>"日"</formula>
    </cfRule>
    <cfRule type="cellIs" dxfId="6223" priority="3205" operator="equal">
      <formula>2</formula>
    </cfRule>
    <cfRule type="cellIs" dxfId="6222" priority="3207" operator="equal">
      <formula>"M1"</formula>
    </cfRule>
    <cfRule type="cellIs" dxfId="6221" priority="3208" operator="equal">
      <formula>"早"</formula>
    </cfRule>
    <cfRule type="cellIs" dxfId="6220" priority="3210" operator="equal">
      <formula>1</formula>
    </cfRule>
  </conditionalFormatting>
  <conditionalFormatting sqref="Y41:AA41">
    <cfRule type="expression" dxfId="6219" priority="11651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1139" operator="equal">
      <formula>"早"</formula>
    </cfRule>
    <cfRule type="cellIs" dxfId="6217" priority="11138" operator="equal">
      <formula>"M1"</formula>
    </cfRule>
    <cfRule type="cellIs" dxfId="6216" priority="11137" operator="equal">
      <formula>"日"</formula>
    </cfRule>
    <cfRule type="cellIs" dxfId="6215" priority="11136" operator="equal">
      <formula>2</formula>
    </cfRule>
    <cfRule type="cellIs" dxfId="6214" priority="11135" operator="equal">
      <formula>"中"</formula>
    </cfRule>
    <cfRule type="cellIs" dxfId="6213" priority="11134" operator="equal">
      <formula>"T中"</formula>
    </cfRule>
    <cfRule type="cellIs" dxfId="6212" priority="11133" operator="equal">
      <formula>"小夜"</formula>
    </cfRule>
    <cfRule type="cellIs" dxfId="6211" priority="11132" operator="equal">
      <formula>3</formula>
    </cfRule>
    <cfRule type="cellIs" dxfId="6210" priority="11130" operator="equal">
      <formula>"大夜"</formula>
    </cfRule>
    <cfRule type="cellIs" dxfId="6209" priority="11131" operator="equal">
      <formula>"晚"</formula>
    </cfRule>
    <cfRule type="expression" dxfId="6208" priority="11142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1141" operator="equal">
      <formula>1</formula>
    </cfRule>
    <cfRule type="cellIs" dxfId="6206" priority="11140" operator="equal">
      <formula>"T早"</formula>
    </cfRule>
  </conditionalFormatting>
  <conditionalFormatting sqref="Y23:AB23">
    <cfRule type="cellIs" dxfId="6205" priority="10441" operator="equal">
      <formula>3</formula>
    </cfRule>
    <cfRule type="cellIs" dxfId="6204" priority="10448" operator="equal">
      <formula>"早"</formula>
    </cfRule>
    <cfRule type="cellIs" dxfId="6203" priority="10445" operator="equal">
      <formula>2</formula>
    </cfRule>
    <cfRule type="cellIs" dxfId="6202" priority="10446" operator="equal">
      <formula>"日"</formula>
    </cfRule>
    <cfRule type="cellIs" dxfId="6201" priority="10439" operator="equal">
      <formula>"大夜"</formula>
    </cfRule>
    <cfRule type="cellIs" dxfId="6200" priority="10440" operator="equal">
      <formula>"晚"</formula>
    </cfRule>
    <cfRule type="cellIs" dxfId="6199" priority="10444" operator="equal">
      <formula>"中"</formula>
    </cfRule>
    <cfRule type="cellIs" dxfId="6198" priority="10443" operator="equal">
      <formula>"T中"</formula>
    </cfRule>
    <cfRule type="expression" dxfId="6197" priority="10451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450" operator="equal">
      <formula>1</formula>
    </cfRule>
    <cfRule type="cellIs" dxfId="6195" priority="10449" operator="equal">
      <formula>"T早"</formula>
    </cfRule>
    <cfRule type="cellIs" dxfId="6194" priority="10442" operator="equal">
      <formula>"小夜"</formula>
    </cfRule>
    <cfRule type="cellIs" dxfId="6193" priority="10447" operator="equal">
      <formula>"M1"</formula>
    </cfRule>
  </conditionalFormatting>
  <conditionalFormatting sqref="Y39:AB39">
    <cfRule type="cellIs" dxfId="6192" priority="10813" operator="equal">
      <formula>"早"</formula>
    </cfRule>
    <cfRule type="cellIs" dxfId="6191" priority="10804" operator="equal">
      <formula>"大夜"</formula>
    </cfRule>
    <cfRule type="expression" dxfId="6190" priority="10803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816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815" operator="equal">
      <formula>1</formula>
    </cfRule>
    <cfRule type="cellIs" dxfId="6187" priority="10814" operator="equal">
      <formula>"T早"</formula>
    </cfRule>
    <cfRule type="cellIs" dxfId="6186" priority="10810" operator="equal">
      <formula>2</formula>
    </cfRule>
    <cfRule type="cellIs" dxfId="6185" priority="10812" operator="equal">
      <formula>"M1"</formula>
    </cfRule>
    <cfRule type="cellIs" dxfId="6184" priority="10811" operator="equal">
      <formula>"日"</formula>
    </cfRule>
    <cfRule type="cellIs" dxfId="6183" priority="10809" operator="equal">
      <formula>"中"</formula>
    </cfRule>
    <cfRule type="cellIs" dxfId="6182" priority="10808" operator="equal">
      <formula>"T中"</formula>
    </cfRule>
    <cfRule type="cellIs" dxfId="6181" priority="10807" operator="equal">
      <formula>"小夜"</formula>
    </cfRule>
    <cfRule type="cellIs" dxfId="6180" priority="10806" operator="equal">
      <formula>3</formula>
    </cfRule>
    <cfRule type="cellIs" dxfId="6179" priority="10805" operator="equal">
      <formula>"晚"</formula>
    </cfRule>
  </conditionalFormatting>
  <conditionalFormatting sqref="Y34:AC34">
    <cfRule type="expression" dxfId="6178" priority="3424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366" operator="equal">
      <formula>"T中"</formula>
    </cfRule>
    <cfRule type="expression" dxfId="6176" priority="8374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38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381" operator="equal">
      <formula>"中"</formula>
    </cfRule>
    <cfRule type="cellIs" dxfId="6173" priority="8382" operator="equal">
      <formula>2</formula>
    </cfRule>
    <cfRule type="cellIs" dxfId="6172" priority="8380" operator="equal">
      <formula>"T中"</formula>
    </cfRule>
    <cfRule type="cellIs" dxfId="6171" priority="8365" operator="equal">
      <formula>"小夜"</formula>
    </cfRule>
    <cfRule type="cellIs" dxfId="6170" priority="8379" operator="equal">
      <formula>"小夜"</formula>
    </cfRule>
    <cfRule type="cellIs" dxfId="6169" priority="8367" operator="equal">
      <formula>"中"</formula>
    </cfRule>
    <cfRule type="cellIs" dxfId="6168" priority="8368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806" operator="equal">
      <formula>"早"</formula>
    </cfRule>
    <cfRule type="cellIs" dxfId="6096" priority="3790" operator="equal">
      <formula>2</formula>
    </cfRule>
    <cfRule type="cellIs" dxfId="6095" priority="3789" operator="equal">
      <formula>"中"</formula>
    </cfRule>
    <cfRule type="cellIs" dxfId="6094" priority="3791" operator="equal">
      <formula>"日"</formula>
    </cfRule>
    <cfRule type="cellIs" dxfId="6093" priority="3792" operator="equal">
      <formula>"M1"</formula>
    </cfRule>
    <cfRule type="cellIs" dxfId="6092" priority="3788" operator="equal">
      <formula>"T中"</formula>
    </cfRule>
    <cfRule type="cellIs" dxfId="6091" priority="3793" operator="equal">
      <formula>"早"</formula>
    </cfRule>
    <cfRule type="cellIs" dxfId="6090" priority="3787" operator="equal">
      <formula>"小夜"</formula>
    </cfRule>
    <cfRule type="cellIs" dxfId="6089" priority="3786" operator="equal">
      <formula>3</formula>
    </cfRule>
    <cfRule type="expression" dxfId="6088" priority="3809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808" operator="equal">
      <formula>1</formula>
    </cfRule>
    <cfRule type="cellIs" dxfId="6086" priority="3807" operator="equal">
      <formula>"T早"</formula>
    </cfRule>
    <cfRule type="cellIs" dxfId="6085" priority="3785" operator="equal">
      <formula>"晚"</formula>
    </cfRule>
    <cfRule type="cellIs" dxfId="6084" priority="3805" operator="equal">
      <formula>"M1"</formula>
    </cfRule>
    <cfRule type="cellIs" dxfId="6083" priority="3804" operator="equal">
      <formula>"日"</formula>
    </cfRule>
    <cfRule type="cellIs" dxfId="6082" priority="3803" operator="equal">
      <formula>2</formula>
    </cfRule>
    <cfRule type="cellIs" dxfId="6081" priority="3802" operator="equal">
      <formula>"中"</formula>
    </cfRule>
    <cfRule type="cellIs" dxfId="6080" priority="3801" operator="equal">
      <formula>"T中"</formula>
    </cfRule>
    <cfRule type="cellIs" dxfId="6079" priority="3800" operator="equal">
      <formula>"小夜"</formula>
    </cfRule>
    <cfRule type="cellIs" dxfId="6078" priority="3799" operator="equal">
      <formula>3</formula>
    </cfRule>
    <cfRule type="cellIs" dxfId="6077" priority="3798" operator="equal">
      <formula>"晚"</formula>
    </cfRule>
    <cfRule type="cellIs" dxfId="6076" priority="3797" operator="equal">
      <formula>"大夜"</formula>
    </cfRule>
    <cfRule type="cellIs" dxfId="6075" priority="3784" operator="equal">
      <formula>"大夜"</formula>
    </cfRule>
    <cfRule type="expression" dxfId="6074" priority="3796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95" operator="equal">
      <formula>1</formula>
    </cfRule>
    <cfRule type="cellIs" dxfId="6072" priority="3794" operator="equal">
      <formula>"T早"</formula>
    </cfRule>
  </conditionalFormatting>
  <conditionalFormatting sqref="Z30">
    <cfRule type="expression" dxfId="6071" priority="3639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28" operator="equal">
      <formula>"晚"</formula>
    </cfRule>
    <cfRule type="cellIs" dxfId="6069" priority="3629" operator="equal">
      <formula>3</formula>
    </cfRule>
    <cfRule type="cellIs" dxfId="6068" priority="3631" operator="equal">
      <formula>"T中"</formula>
    </cfRule>
    <cfRule type="cellIs" dxfId="6067" priority="3632" operator="equal">
      <formula>"中"</formula>
    </cfRule>
    <cfRule type="cellIs" dxfId="6066" priority="3633" operator="equal">
      <formula>2</formula>
    </cfRule>
    <cfRule type="cellIs" dxfId="6065" priority="3634" operator="equal">
      <formula>"日"</formula>
    </cfRule>
    <cfRule type="cellIs" dxfId="6064" priority="3635" operator="equal">
      <formula>"M1"</formula>
    </cfRule>
    <cfRule type="cellIs" dxfId="6063" priority="3636" operator="equal">
      <formula>"早"</formula>
    </cfRule>
    <cfRule type="cellIs" dxfId="6062" priority="3637" operator="equal">
      <formula>"T早"</formula>
    </cfRule>
    <cfRule type="cellIs" dxfId="6061" priority="3638" operator="equal">
      <formula>1</formula>
    </cfRule>
    <cfRule type="cellIs" dxfId="6060" priority="3630" operator="equal">
      <formula>"小夜"</formula>
    </cfRule>
    <cfRule type="cellIs" dxfId="6059" priority="3627" operator="equal">
      <formula>"大夜"</formula>
    </cfRule>
  </conditionalFormatting>
  <conditionalFormatting sqref="Z45:Z46">
    <cfRule type="cellIs" dxfId="6058" priority="11559" operator="equal">
      <formula>"T中"</formula>
    </cfRule>
    <cfRule type="cellIs" dxfId="6057" priority="11560" operator="equal">
      <formula>"中"</formula>
    </cfRule>
    <cfRule type="cellIs" dxfId="6056" priority="11561" operator="equal">
      <formula>2</formula>
    </cfRule>
    <cfRule type="cellIs" dxfId="6055" priority="11562" operator="equal">
      <formula>"日"</formula>
    </cfRule>
    <cfRule type="cellIs" dxfId="6054" priority="11557" operator="equal">
      <formula>3</formula>
    </cfRule>
    <cfRule type="cellIs" dxfId="6053" priority="11555" operator="equal">
      <formula>"大夜"</formula>
    </cfRule>
    <cfRule type="cellIs" dxfId="6052" priority="11563" operator="equal">
      <formula>"M1"</formula>
    </cfRule>
    <cfRule type="cellIs" dxfId="6051" priority="11566" operator="equal">
      <formula>1</formula>
    </cfRule>
    <cfRule type="cellIs" dxfId="6050" priority="11565" operator="equal">
      <formula>"T早"</formula>
    </cfRule>
    <cfRule type="cellIs" dxfId="6049" priority="11556" operator="equal">
      <formula>"晚"</formula>
    </cfRule>
    <cfRule type="cellIs" dxfId="6048" priority="11558" operator="equal">
      <formula>"小夜"</formula>
    </cfRule>
    <cfRule type="cellIs" dxfId="6047" priority="11564" operator="equal">
      <formula>"早"</formula>
    </cfRule>
    <cfRule type="expression" dxfId="6046" priority="11567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444" operator="equal">
      <formula>"大夜"</formula>
    </cfRule>
    <cfRule type="cellIs" dxfId="6044" priority="9445" operator="equal">
      <formula>"晚"</formula>
    </cfRule>
    <cfRule type="cellIs" dxfId="6043" priority="9446" operator="equal">
      <formula>3</formula>
    </cfRule>
    <cfRule type="cellIs" dxfId="6042" priority="9447" operator="equal">
      <formula>"小夜"</formula>
    </cfRule>
    <cfRule type="cellIs" dxfId="6041" priority="9448" operator="equal">
      <formula>"T中"</formula>
    </cfRule>
    <cfRule type="cellIs" dxfId="6040" priority="9449" operator="equal">
      <formula>"中"</formula>
    </cfRule>
    <cfRule type="cellIs" dxfId="6039" priority="9450" operator="equal">
      <formula>2</formula>
    </cfRule>
    <cfRule type="cellIs" dxfId="6038" priority="9451" operator="equal">
      <formula>"日"</formula>
    </cfRule>
    <cfRule type="cellIs" dxfId="6037" priority="9453" operator="equal">
      <formula>"早"</formula>
    </cfRule>
    <cfRule type="cellIs" dxfId="6036" priority="9454" operator="equal">
      <formula>"T早"</formula>
    </cfRule>
    <cfRule type="cellIs" dxfId="6035" priority="9455" operator="equal">
      <formula>1</formula>
    </cfRule>
    <cfRule type="expression" dxfId="6034" priority="9456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452" operator="equal">
      <formula>"M1"</formula>
    </cfRule>
    <cfRule type="expression" dxfId="6032" priority="9443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356" operator="equal">
      <formula>"M1"</formula>
    </cfRule>
    <cfRule type="cellIs" dxfId="6030" priority="8350" operator="equal">
      <formula>3</formula>
    </cfRule>
    <cfRule type="cellIs" dxfId="6029" priority="8357" operator="equal">
      <formula>"早"</formula>
    </cfRule>
    <cfRule type="cellIs" dxfId="6028" priority="8358" operator="equal">
      <formula>"T早"</formula>
    </cfRule>
    <cfRule type="cellIs" dxfId="6027" priority="8359" operator="equal">
      <formula>1</formula>
    </cfRule>
    <cfRule type="cellIs" dxfId="6026" priority="8349" operator="equal">
      <formula>"晚"</formula>
    </cfRule>
    <cfRule type="expression" dxfId="6025" priority="8347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348" operator="equal">
      <formula>"大夜"</formula>
    </cfRule>
    <cfRule type="cellIs" dxfId="6023" priority="8355" operator="equal">
      <formula>"日"</formula>
    </cfRule>
  </conditionalFormatting>
  <conditionalFormatting sqref="Z11:AA11">
    <cfRule type="expression" dxfId="6022" priority="9964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958" operator="equal">
      <formula>2</formula>
    </cfRule>
    <cfRule type="expression" dxfId="6020" priority="9951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952" operator="equal">
      <formula>"大夜"</formula>
    </cfRule>
    <cfRule type="cellIs" dxfId="6018" priority="9953" operator="equal">
      <formula>"晚"</formula>
    </cfRule>
    <cfRule type="cellIs" dxfId="6017" priority="9954" operator="equal">
      <formula>3</formula>
    </cfRule>
    <cfRule type="cellIs" dxfId="6016" priority="9955" operator="equal">
      <formula>"小夜"</formula>
    </cfRule>
    <cfRule type="cellIs" dxfId="6015" priority="9956" operator="equal">
      <formula>"T中"</formula>
    </cfRule>
    <cfRule type="cellIs" dxfId="6014" priority="9957" operator="equal">
      <formula>"中"</formula>
    </cfRule>
    <cfRule type="cellIs" dxfId="6013" priority="9959" operator="equal">
      <formula>"日"</formula>
    </cfRule>
    <cfRule type="cellIs" dxfId="6012" priority="9960" operator="equal">
      <formula>"M1"</formula>
    </cfRule>
    <cfRule type="cellIs" dxfId="6011" priority="9961" operator="equal">
      <formula>"早"</formula>
    </cfRule>
    <cfRule type="cellIs" dxfId="6010" priority="9962" operator="equal">
      <formula>"T早"</formula>
    </cfRule>
    <cfRule type="cellIs" dxfId="6009" priority="9963" operator="equal">
      <formula>1</formula>
    </cfRule>
  </conditionalFormatting>
  <conditionalFormatting sqref="Z35:AA35">
    <cfRule type="expression" dxfId="6008" priority="9950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946" operator="equal">
      <formula>"小夜"</formula>
    </cfRule>
    <cfRule type="cellIs" dxfId="6006" priority="9947" operator="equal">
      <formula>"T中"</formula>
    </cfRule>
    <cfRule type="cellIs" dxfId="6005" priority="9948" operator="equal">
      <formula>"中"</formula>
    </cfRule>
  </conditionalFormatting>
  <conditionalFormatting sqref="Z11:AB11">
    <cfRule type="expression" dxfId="6004" priority="1003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10031" operator="equal">
      <formula>1</formula>
    </cfRule>
    <cfRule type="cellIs" dxfId="6002" priority="10030" operator="equal">
      <formula>"T早"</formula>
    </cfRule>
    <cfRule type="cellIs" dxfId="6001" priority="10029" operator="equal">
      <formula>"早"</formula>
    </cfRule>
    <cfRule type="cellIs" dxfId="6000" priority="10028" operator="equal">
      <formula>"M1"</formula>
    </cfRule>
    <cfRule type="cellIs" dxfId="5999" priority="10027" operator="equal">
      <formula>"日"</formula>
    </cfRule>
    <cfRule type="cellIs" dxfId="5998" priority="10026" operator="equal">
      <formula>2</formula>
    </cfRule>
    <cfRule type="cellIs" dxfId="5997" priority="10023" operator="equal">
      <formula>"小夜"</formula>
    </cfRule>
    <cfRule type="cellIs" dxfId="5996" priority="10024" operator="equal">
      <formula>"T中"</formula>
    </cfRule>
    <cfRule type="expression" dxfId="5995" priority="1001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10020" operator="equal">
      <formula>"大夜"</formula>
    </cfRule>
    <cfRule type="cellIs" dxfId="5993" priority="10021" operator="equal">
      <formula>"晚"</formula>
    </cfRule>
    <cfRule type="cellIs" dxfId="5992" priority="10022" operator="equal">
      <formula>3</formula>
    </cfRule>
    <cfRule type="cellIs" dxfId="5991" priority="10025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749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750" operator="equal">
      <formula>"大夜"</formula>
    </cfRule>
    <cfRule type="cellIs" dxfId="5975" priority="10751" operator="equal">
      <formula>"晚"</formula>
    </cfRule>
    <cfRule type="cellIs" dxfId="5974" priority="10752" operator="equal">
      <formula>3</formula>
    </cfRule>
    <cfRule type="cellIs" dxfId="5973" priority="10753" operator="equal">
      <formula>"小夜"</formula>
    </cfRule>
    <cfRule type="cellIs" dxfId="5972" priority="10755" operator="equal">
      <formula>"中"</formula>
    </cfRule>
    <cfRule type="cellIs" dxfId="5971" priority="10756" operator="equal">
      <formula>2</formula>
    </cfRule>
    <cfRule type="cellIs" dxfId="5970" priority="10757" operator="equal">
      <formula>"日"</formula>
    </cfRule>
    <cfRule type="cellIs" dxfId="5969" priority="10758" operator="equal">
      <formula>"M1"</formula>
    </cfRule>
    <cfRule type="cellIs" dxfId="5968" priority="10759" operator="equal">
      <formula>"早"</formula>
    </cfRule>
    <cfRule type="cellIs" dxfId="5967" priority="10760" operator="equal">
      <formula>"T早"</formula>
    </cfRule>
    <cfRule type="cellIs" dxfId="5966" priority="10761" operator="equal">
      <formula>1</formula>
    </cfRule>
    <cfRule type="expression" dxfId="5965" priority="10762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754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513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514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365" operator="equal">
      <formula>"中"</formula>
    </cfRule>
    <cfRule type="cellIs" dxfId="5933" priority="9366" operator="equal">
      <formula>2</formula>
    </cfRule>
    <cfRule type="cellIs" dxfId="5932" priority="9363" operator="equal">
      <formula>"小夜"</formula>
    </cfRule>
    <cfRule type="cellIs" dxfId="5931" priority="9360" operator="equal">
      <formula>"大夜"</formula>
    </cfRule>
    <cfRule type="expression" dxfId="5930" priority="935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362" operator="equal">
      <formula>3</formula>
    </cfRule>
    <cfRule type="cellIs" dxfId="5928" priority="9367" operator="equal">
      <formula>"日"</formula>
    </cfRule>
    <cfRule type="cellIs" dxfId="5927" priority="9368" operator="equal">
      <formula>"M1"</formula>
    </cfRule>
    <cfRule type="cellIs" dxfId="5926" priority="9369" operator="equal">
      <formula>"早"</formula>
    </cfRule>
    <cfRule type="cellIs" dxfId="5925" priority="9370" operator="equal">
      <formula>"T早"</formula>
    </cfRule>
    <cfRule type="cellIs" dxfId="5924" priority="9361" operator="equal">
      <formula>"晚"</formula>
    </cfRule>
    <cfRule type="cellIs" dxfId="5923" priority="9371" operator="equal">
      <formula>1</formula>
    </cfRule>
    <cfRule type="expression" dxfId="5922" priority="937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500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501" operator="equal">
      <formula>"大夜"</formula>
    </cfRule>
    <cfRule type="cellIs" dxfId="5919" priority="5502" operator="equal">
      <formula>"晚"</formula>
    </cfRule>
    <cfRule type="cellIs" dxfId="5918" priority="5503" operator="equal">
      <formula>3</formula>
    </cfRule>
    <cfRule type="cellIs" dxfId="5917" priority="9364" operator="equal">
      <formula>"T中"</formula>
    </cfRule>
    <cfRule type="cellIs" dxfId="5916" priority="5504" operator="equal">
      <formula>"小夜"</formula>
    </cfRule>
    <cfRule type="expression" dxfId="5915" priority="5527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526" operator="equal">
      <formula>1</formula>
    </cfRule>
    <cfRule type="cellIs" dxfId="5913" priority="5525" operator="equal">
      <formula>"T早"</formula>
    </cfRule>
    <cfRule type="cellIs" dxfId="5912" priority="5505" operator="equal">
      <formula>"T中"</formula>
    </cfRule>
    <cfRule type="cellIs" dxfId="5911" priority="5523" operator="equal">
      <formula>"M1"</formula>
    </cfRule>
    <cfRule type="cellIs" dxfId="5910" priority="5506" operator="equal">
      <formula>"中"</formula>
    </cfRule>
    <cfRule type="cellIs" dxfId="5909" priority="5507" operator="equal">
      <formula>2</formula>
    </cfRule>
    <cfRule type="cellIs" dxfId="5908" priority="5522" operator="equal">
      <formula>"日"</formula>
    </cfRule>
    <cfRule type="cellIs" dxfId="5907" priority="5508" operator="equal">
      <formula>"日"</formula>
    </cfRule>
    <cfRule type="cellIs" dxfId="5906" priority="5521" operator="equal">
      <formula>2</formula>
    </cfRule>
    <cfRule type="cellIs" dxfId="5905" priority="5520" operator="equal">
      <formula>"中"</formula>
    </cfRule>
    <cfRule type="cellIs" dxfId="5904" priority="5519" operator="equal">
      <formula>"T中"</formula>
    </cfRule>
    <cfRule type="cellIs" dxfId="5903" priority="5518" operator="equal">
      <formula>"小夜"</formula>
    </cfRule>
    <cfRule type="cellIs" dxfId="5902" priority="5517" operator="equal">
      <formula>3</formula>
    </cfRule>
    <cfRule type="cellIs" dxfId="5901" priority="5516" operator="equal">
      <formula>"晚"</formula>
    </cfRule>
    <cfRule type="cellIs" dxfId="5900" priority="5515" operator="equal">
      <formula>"大夜"</formula>
    </cfRule>
    <cfRule type="cellIs" dxfId="5899" priority="5509" operator="equal">
      <formula>"M1"</formula>
    </cfRule>
    <cfRule type="cellIs" dxfId="5898" priority="5510" operator="equal">
      <formula>"早"</formula>
    </cfRule>
    <cfRule type="cellIs" dxfId="5897" priority="5511" operator="equal">
      <formula>"T早"</formula>
    </cfRule>
    <cfRule type="cellIs" dxfId="5896" priority="5512" operator="equal">
      <formula>1</formula>
    </cfRule>
    <cfRule type="cellIs" dxfId="5895" priority="5524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503" operator="equal">
      <formula>"早"</formula>
    </cfRule>
    <cfRule type="cellIs" dxfId="5809" priority="9246" operator="equal">
      <formula>"T早"</formula>
    </cfRule>
    <cfRule type="cellIs" dxfId="5808" priority="9245" operator="equal">
      <formula>"早"</formula>
    </cfRule>
    <cfRule type="cellIs" dxfId="5807" priority="9244" operator="equal">
      <formula>"M1"</formula>
    </cfRule>
    <cfRule type="cellIs" dxfId="5806" priority="9243" operator="equal">
      <formula>"日"</formula>
    </cfRule>
    <cfRule type="cellIs" dxfId="5805" priority="9242" operator="equal">
      <formula>2</formula>
    </cfRule>
    <cfRule type="cellIs" dxfId="5804" priority="9241" operator="equal">
      <formula>"中"</formula>
    </cfRule>
    <cfRule type="expression" dxfId="5803" priority="923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9240" operator="equal">
      <formula>"T中"</formula>
    </cfRule>
    <cfRule type="cellIs" dxfId="5801" priority="9239" operator="equal">
      <formula>"小夜"</formula>
    </cfRule>
    <cfRule type="cellIs" dxfId="5800" priority="4477" operator="equal">
      <formula>1</formula>
    </cfRule>
    <cfRule type="expression" dxfId="5799" priority="447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79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80" operator="equal">
      <formula>"大夜"</formula>
    </cfRule>
    <cfRule type="cellIs" dxfId="5796" priority="4481" operator="equal">
      <formula>"晚"</formula>
    </cfRule>
    <cfRule type="cellIs" dxfId="5795" priority="4491" operator="equal">
      <formula>1</formula>
    </cfRule>
    <cfRule type="cellIs" dxfId="5794" priority="4482" operator="equal">
      <formula>3</formula>
    </cfRule>
    <cfRule type="cellIs" dxfId="5793" priority="4483" operator="equal">
      <formula>"小夜"</formula>
    </cfRule>
    <cfRule type="cellIs" dxfId="5792" priority="4484" operator="equal">
      <formula>"T中"</formula>
    </cfRule>
    <cfRule type="expression" dxfId="5791" priority="4492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93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94" operator="equal">
      <formula>"大夜"</formula>
    </cfRule>
    <cfRule type="cellIs" dxfId="5788" priority="4495" operator="equal">
      <formula>"晚"</formula>
    </cfRule>
    <cfRule type="cellIs" dxfId="5787" priority="4496" operator="equal">
      <formula>3</formula>
    </cfRule>
    <cfRule type="cellIs" dxfId="5786" priority="4497" operator="equal">
      <formula>"小夜"</formula>
    </cfRule>
    <cfRule type="cellIs" dxfId="5785" priority="4498" operator="equal">
      <formula>"T中"</formula>
    </cfRule>
    <cfRule type="cellIs" dxfId="5784" priority="4499" operator="equal">
      <formula>"中"</formula>
    </cfRule>
    <cfRule type="cellIs" dxfId="5783" priority="4500" operator="equal">
      <formula>2</formula>
    </cfRule>
    <cfRule type="cellIs" dxfId="5782" priority="4501" operator="equal">
      <formula>"日"</formula>
    </cfRule>
    <cfRule type="cellIs" dxfId="5781" priority="4502" operator="equal">
      <formula>"M1"</formula>
    </cfRule>
    <cfRule type="cellIs" dxfId="5780" priority="4485" operator="equal">
      <formula>"中"</formula>
    </cfRule>
    <cfRule type="cellIs" dxfId="5779" priority="4504" operator="equal">
      <formula>"T早"</formula>
    </cfRule>
    <cfRule type="cellIs" dxfId="5778" priority="4486" operator="equal">
      <formula>2</formula>
    </cfRule>
    <cfRule type="cellIs" dxfId="5777" priority="4487" operator="equal">
      <formula>"日"</formula>
    </cfRule>
    <cfRule type="cellIs" dxfId="5776" priority="4488" operator="equal">
      <formula>"M1"</formula>
    </cfRule>
    <cfRule type="cellIs" dxfId="5775" priority="9229" operator="equal">
      <formula>"日"</formula>
    </cfRule>
    <cfRule type="cellIs" dxfId="5774" priority="9230" operator="equal">
      <formula>"M1"</formula>
    </cfRule>
    <cfRule type="cellIs" dxfId="5773" priority="9231" operator="equal">
      <formula>"早"</formula>
    </cfRule>
    <cfRule type="cellIs" dxfId="5772" priority="4489" operator="equal">
      <formula>"早"</formula>
    </cfRule>
    <cfRule type="cellIs" dxfId="5771" priority="9232" operator="equal">
      <formula>"T早"</formula>
    </cfRule>
    <cfRule type="cellIs" dxfId="5770" priority="9233" operator="equal">
      <formula>1</formula>
    </cfRule>
    <cfRule type="expression" dxfId="5769" priority="92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9236" operator="equal">
      <formula>"大夜"</formula>
    </cfRule>
    <cfRule type="cellIs" dxfId="5767" priority="9237" operator="equal">
      <formula>"晚"</formula>
    </cfRule>
    <cfRule type="cellIs" dxfId="5766" priority="9238" operator="equal">
      <formula>3</formula>
    </cfRule>
    <cfRule type="cellIs" dxfId="5765" priority="4490" operator="equal">
      <formula>"T早"</formula>
    </cfRule>
    <cfRule type="cellIs" dxfId="5764" priority="9247" operator="equal">
      <formula>1</formula>
    </cfRule>
    <cfRule type="cellIs" dxfId="5763" priority="4476" operator="equal">
      <formula>"T早"</formula>
    </cfRule>
    <cfRule type="cellIs" dxfId="5762" priority="4475" operator="equal">
      <formula>"早"</formula>
    </cfRule>
    <cfRule type="cellIs" dxfId="5761" priority="4474" operator="equal">
      <formula>"M1"</formula>
    </cfRule>
    <cfRule type="cellIs" dxfId="5760" priority="4473" operator="equal">
      <formula>"日"</formula>
    </cfRule>
    <cfRule type="cellIs" dxfId="5759" priority="4472" operator="equal">
      <formula>2</formula>
    </cfRule>
    <cfRule type="cellIs" dxfId="5758" priority="4471" operator="equal">
      <formula>"中"</formula>
    </cfRule>
    <cfRule type="cellIs" dxfId="5757" priority="4470" operator="equal">
      <formula>"T中"</formula>
    </cfRule>
    <cfRule type="cellIs" dxfId="5756" priority="4469" operator="equal">
      <formula>"小夜"</formula>
    </cfRule>
    <cfRule type="cellIs" dxfId="5755" priority="4468" operator="equal">
      <formula>3</formula>
    </cfRule>
    <cfRule type="cellIs" dxfId="5754" priority="4467" operator="equal">
      <formula>"晚"</formula>
    </cfRule>
    <cfRule type="cellIs" dxfId="5753" priority="4466" operator="equal">
      <formula>"大夜"</formula>
    </cfRule>
    <cfRule type="expression" dxfId="5752" priority="446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9228" operator="equal">
      <formula>2</formula>
    </cfRule>
    <cfRule type="cellIs" dxfId="5750" priority="9227" operator="equal">
      <formula>"中"</formula>
    </cfRule>
    <cfRule type="cellIs" dxfId="5749" priority="9226" operator="equal">
      <formula>"T中"</formula>
    </cfRule>
    <cfRule type="cellIs" dxfId="5748" priority="9225" operator="equal">
      <formula>"小夜"</formula>
    </cfRule>
    <cfRule type="cellIs" dxfId="5747" priority="9224" operator="equal">
      <formula>3</formula>
    </cfRule>
    <cfRule type="cellIs" dxfId="5746" priority="9223" operator="equal">
      <formula>"晚"</formula>
    </cfRule>
    <cfRule type="cellIs" dxfId="5745" priority="9222" operator="equal">
      <formula>"大夜"</formula>
    </cfRule>
    <cfRule type="expression" dxfId="5744" priority="92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505" operator="equal">
      <formula>1</formula>
    </cfRule>
    <cfRule type="expression" dxfId="5742" priority="4506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924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351" operator="equal">
      <formula>"小夜"</formula>
    </cfRule>
    <cfRule type="cellIs" dxfId="5739" priority="8352" operator="equal">
      <formula>"T中"</formula>
    </cfRule>
    <cfRule type="cellIs" dxfId="5738" priority="8338" operator="equal">
      <formula>"T中"</formula>
    </cfRule>
    <cfRule type="cellIs" dxfId="5737" priority="8337" operator="equal">
      <formula>"小夜"</formula>
    </cfRule>
    <cfRule type="cellIs" dxfId="5736" priority="8336" operator="equal">
      <formula>3</formula>
    </cfRule>
    <cfRule type="cellIs" dxfId="5735" priority="8335" operator="equal">
      <formula>"晚"</formula>
    </cfRule>
    <cfRule type="cellIs" dxfId="5734" priority="8334" operator="equal">
      <formula>"大夜"</formula>
    </cfRule>
    <cfRule type="expression" dxfId="5733" priority="8333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342" operator="equal">
      <formula>"M1"</formula>
    </cfRule>
    <cfRule type="cellIs" dxfId="5731" priority="8339" operator="equal">
      <formula>"中"</formula>
    </cfRule>
    <cfRule type="cellIs" dxfId="5730" priority="8340" operator="equal">
      <formula>2</formula>
    </cfRule>
    <cfRule type="cellIs" dxfId="5729" priority="8341" operator="equal">
      <formula>"日"</formula>
    </cfRule>
    <cfRule type="cellIs" dxfId="5728" priority="8343" operator="equal">
      <formula>"早"</formula>
    </cfRule>
    <cfRule type="cellIs" dxfId="5727" priority="8353" operator="equal">
      <formula>"中"</formula>
    </cfRule>
    <cfRule type="cellIs" dxfId="5726" priority="8344" operator="equal">
      <formula>"T早"</formula>
    </cfRule>
    <cfRule type="cellIs" dxfId="5725" priority="8345" operator="equal">
      <formula>1</formula>
    </cfRule>
    <cfRule type="cellIs" dxfId="5724" priority="8354" operator="equal">
      <formula>2</formula>
    </cfRule>
    <cfRule type="expression" dxfId="5723" priority="8360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346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481" operator="equal">
      <formula>"M1"</formula>
    </cfRule>
    <cfRule type="cellIs" dxfId="5720" priority="5482" operator="equal">
      <formula>"早"</formula>
    </cfRule>
    <cfRule type="expression" dxfId="5719" priority="5499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484" operator="equal">
      <formula>1</formula>
    </cfRule>
    <cfRule type="expression" dxfId="5717" priority="5485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489" operator="equal">
      <formula>3</formula>
    </cfRule>
    <cfRule type="cellIs" dxfId="5715" priority="5498" operator="equal">
      <formula>1</formula>
    </cfRule>
    <cfRule type="cellIs" dxfId="5714" priority="5497" operator="equal">
      <formula>"T早"</formula>
    </cfRule>
    <cfRule type="cellIs" dxfId="5713" priority="5496" operator="equal">
      <formula>"早"</formula>
    </cfRule>
    <cfRule type="cellIs" dxfId="5712" priority="5492" operator="equal">
      <formula>"中"</formula>
    </cfRule>
    <cfRule type="cellIs" dxfId="5711" priority="5495" operator="equal">
      <formula>"M1"</formula>
    </cfRule>
    <cfRule type="cellIs" dxfId="5710" priority="5494" operator="equal">
      <formula>"日"</formula>
    </cfRule>
    <cfRule type="cellIs" dxfId="5709" priority="5493" operator="equal">
      <formula>2</formula>
    </cfRule>
    <cfRule type="cellIs" dxfId="5708" priority="5491" operator="equal">
      <formula>"T中"</formula>
    </cfRule>
    <cfRule type="cellIs" dxfId="5707" priority="5462" operator="equal">
      <formula>"小夜"</formula>
    </cfRule>
    <cfRule type="cellIs" dxfId="5706" priority="5463" operator="equal">
      <formula>"T中"</formula>
    </cfRule>
    <cfRule type="cellIs" dxfId="5705" priority="5464" operator="equal">
      <formula>"中"</formula>
    </cfRule>
    <cfRule type="cellIs" dxfId="5704" priority="5483" operator="equal">
      <formula>"T早"</formula>
    </cfRule>
    <cfRule type="cellIs" dxfId="5703" priority="5465" operator="equal">
      <formula>2</formula>
    </cfRule>
    <cfRule type="expression" dxfId="5702" priority="5471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490" operator="equal">
      <formula>"小夜"</formula>
    </cfRule>
    <cfRule type="cellIs" dxfId="5700" priority="5488" operator="equal">
      <formula>"晚"</formula>
    </cfRule>
    <cfRule type="cellIs" dxfId="5699" priority="5487" operator="equal">
      <formula>"大夜"</formula>
    </cfRule>
    <cfRule type="expression" dxfId="5698" priority="5486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473" operator="equal">
      <formula>"大夜"</formula>
    </cfRule>
    <cfRule type="cellIs" dxfId="5696" priority="5474" operator="equal">
      <formula>"晚"</formula>
    </cfRule>
    <cfRule type="cellIs" dxfId="5695" priority="5475" operator="equal">
      <formula>3</formula>
    </cfRule>
    <cfRule type="cellIs" dxfId="5694" priority="5476" operator="equal">
      <formula>"小夜"</formula>
    </cfRule>
    <cfRule type="cellIs" dxfId="5693" priority="5477" operator="equal">
      <formula>"T中"</formula>
    </cfRule>
    <cfRule type="cellIs" dxfId="5692" priority="5478" operator="equal">
      <formula>"中"</formula>
    </cfRule>
    <cfRule type="cellIs" dxfId="5691" priority="5479" operator="equal">
      <formula>2</formula>
    </cfRule>
    <cfRule type="cellIs" dxfId="5690" priority="5480" operator="equal">
      <formula>"日"</formula>
    </cfRule>
    <cfRule type="expression" dxfId="5689" priority="5472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7121" operator="equal">
      <formula>"T中"</formula>
    </cfRule>
    <cfRule type="cellIs" dxfId="5687" priority="7120" operator="equal">
      <formula>"小夜"</formula>
    </cfRule>
    <cfRule type="cellIs" dxfId="5686" priority="7119" operator="equal">
      <formula>3</formula>
    </cfRule>
    <cfRule type="cellIs" dxfId="5685" priority="7118" operator="equal">
      <formula>"晚"</formula>
    </cfRule>
    <cfRule type="cellIs" dxfId="5684" priority="7117" operator="equal">
      <formula>"大夜"</formula>
    </cfRule>
    <cfRule type="expression" dxfId="5683" priority="7116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711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7114" operator="equal">
      <formula>1</formula>
    </cfRule>
    <cfRule type="cellIs" dxfId="5680" priority="7113" operator="equal">
      <formula>"T早"</formula>
    </cfRule>
    <cfRule type="cellIs" dxfId="5679" priority="7112" operator="equal">
      <formula>"早"</formula>
    </cfRule>
    <cfRule type="cellIs" dxfId="5678" priority="7111" operator="equal">
      <formula>"M1"</formula>
    </cfRule>
    <cfRule type="cellIs" dxfId="5677" priority="7110" operator="equal">
      <formula>"日"</formula>
    </cfRule>
    <cfRule type="cellIs" dxfId="5676" priority="7109" operator="equal">
      <formula>2</formula>
    </cfRule>
    <cfRule type="cellIs" dxfId="5675" priority="7108" operator="equal">
      <formula>"中"</formula>
    </cfRule>
    <cfRule type="cellIs" dxfId="5674" priority="7107" operator="equal">
      <formula>"T中"</formula>
    </cfRule>
    <cfRule type="cellIs" dxfId="5673" priority="7106" operator="equal">
      <formula>"小夜"</formula>
    </cfRule>
    <cfRule type="cellIs" dxfId="5672" priority="7105" operator="equal">
      <formula>3</formula>
    </cfRule>
    <cfRule type="cellIs" dxfId="5671" priority="7104" operator="equal">
      <formula>"晚"</formula>
    </cfRule>
    <cfRule type="cellIs" dxfId="5670" priority="7103" operator="equal">
      <formula>"大夜"</formula>
    </cfRule>
    <cfRule type="expression" dxfId="5669" priority="710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7125" operator="equal">
      <formula>"M1"</formula>
    </cfRule>
    <cfRule type="cellIs" dxfId="5667" priority="7124" operator="equal">
      <formula>"日"</formula>
    </cfRule>
    <cfRule type="cellIs" dxfId="5666" priority="7123" operator="equal">
      <formula>2</formula>
    </cfRule>
    <cfRule type="cellIs" dxfId="5665" priority="7122" operator="equal">
      <formula>"中"</formula>
    </cfRule>
    <cfRule type="expression" dxfId="5664" priority="7129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7128" operator="equal">
      <formula>1</formula>
    </cfRule>
    <cfRule type="cellIs" dxfId="5662" priority="7127" operator="equal">
      <formula>"T早"</formula>
    </cfRule>
    <cfRule type="cellIs" dxfId="5661" priority="7126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502" operator="equal">
      <formula>"中"</formula>
    </cfRule>
    <cfRule type="expression" dxfId="5533" priority="3504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500" operator="equal">
      <formula>"小夜"</formula>
    </cfRule>
    <cfRule type="cellIs" dxfId="5531" priority="3501" operator="equal">
      <formula>"T中"</formula>
    </cfRule>
  </conditionalFormatting>
  <conditionalFormatting sqref="AA32:AA33">
    <cfRule type="cellIs" dxfId="5530" priority="3487" operator="equal">
      <formula>"大夜"</formula>
    </cfRule>
    <cfRule type="cellIs" dxfId="5529" priority="3488" operator="equal">
      <formula>"晚"</formula>
    </cfRule>
    <cfRule type="cellIs" dxfId="5528" priority="3493" operator="equal">
      <formula>2</formula>
    </cfRule>
    <cfRule type="cellIs" dxfId="5527" priority="3494" operator="equal">
      <formula>"日"</formula>
    </cfRule>
    <cfRule type="cellIs" dxfId="5526" priority="3495" operator="equal">
      <formula>"M1"</formula>
    </cfRule>
    <cfRule type="cellIs" dxfId="5525" priority="3497" operator="equal">
      <formula>"T早"</formula>
    </cfRule>
    <cfRule type="cellIs" dxfId="5524" priority="3496" operator="equal">
      <formula>"早"</formula>
    </cfRule>
    <cfRule type="cellIs" dxfId="5523" priority="3498" operator="equal">
      <formula>1</formula>
    </cfRule>
    <cfRule type="cellIs" dxfId="5522" priority="3489" operator="equal">
      <formula>3</formula>
    </cfRule>
  </conditionalFormatting>
  <conditionalFormatting sqref="AA33">
    <cfRule type="cellIs" dxfId="5521" priority="3491" operator="equal">
      <formula>"T中"</formula>
    </cfRule>
    <cfRule type="cellIs" dxfId="5520" priority="3490" operator="equal">
      <formula>"小夜"</formula>
    </cfRule>
    <cfRule type="cellIs" dxfId="5519" priority="3492" operator="equal">
      <formula>"中"</formula>
    </cfRule>
    <cfRule type="expression" dxfId="5518" priority="3499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61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9" operator="equal">
      <formula>"大夜"</formula>
    </cfRule>
    <cfRule type="cellIs" dxfId="5515" priority="2950" operator="equal">
      <formula>"晚"</formula>
    </cfRule>
    <cfRule type="cellIs" dxfId="5514" priority="2952" operator="equal">
      <formula>"小夜"</formula>
    </cfRule>
    <cfRule type="cellIs" dxfId="5513" priority="2957" operator="equal">
      <formula>"M1"</formula>
    </cfRule>
    <cfRule type="cellIs" dxfId="5512" priority="2951" operator="equal">
      <formula>3</formula>
    </cfRule>
    <cfRule type="cellIs" dxfId="5511" priority="2955" operator="equal">
      <formula>2</formula>
    </cfRule>
    <cfRule type="cellIs" dxfId="5510" priority="2956" operator="equal">
      <formula>"日"</formula>
    </cfRule>
    <cfRule type="cellIs" dxfId="5509" priority="2958" operator="equal">
      <formula>"早"</formula>
    </cfRule>
    <cfRule type="cellIs" dxfId="5508" priority="2959" operator="equal">
      <formula>"T早"</formula>
    </cfRule>
    <cfRule type="cellIs" dxfId="5507" priority="2953" operator="equal">
      <formula>"T中"</formula>
    </cfRule>
    <cfRule type="cellIs" dxfId="5506" priority="2954" operator="equal">
      <formula>"中"</formula>
    </cfRule>
    <cfRule type="cellIs" dxfId="5505" priority="2960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89" operator="equal">
      <formula>1</formula>
    </cfRule>
    <cfRule type="cellIs" dxfId="5450" priority="4578" operator="equal">
      <formula>"大夜"</formula>
    </cfRule>
    <cfRule type="cellIs" dxfId="5449" priority="4579" operator="equal">
      <formula>"晚"</formula>
    </cfRule>
    <cfRule type="cellIs" dxfId="5448" priority="4580" operator="equal">
      <formula>3</formula>
    </cfRule>
    <cfRule type="cellIs" dxfId="5447" priority="4588" operator="equal">
      <formula>"T早"</formula>
    </cfRule>
    <cfRule type="cellIs" dxfId="5446" priority="4587" operator="equal">
      <formula>"早"</formula>
    </cfRule>
    <cfRule type="cellIs" dxfId="5445" priority="4586" operator="equal">
      <formula>"M1"</formula>
    </cfRule>
    <cfRule type="cellIs" dxfId="5444" priority="4585" operator="equal">
      <formula>"日"</formula>
    </cfRule>
    <cfRule type="expression" dxfId="5443" priority="4577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1168" operator="equal">
      <formula>"日"</formula>
    </cfRule>
    <cfRule type="cellIs" dxfId="5441" priority="11169" operator="equal">
      <formula>"M1"</formula>
    </cfRule>
    <cfRule type="cellIs" dxfId="5440" priority="11170" operator="equal">
      <formula>"早"</formula>
    </cfRule>
    <cfRule type="cellIs" dxfId="5439" priority="11161" operator="equal">
      <formula>"大夜"</formula>
    </cfRule>
    <cfRule type="cellIs" dxfId="5438" priority="11171" operator="equal">
      <formula>"T早"</formula>
    </cfRule>
    <cfRule type="cellIs" dxfId="5437" priority="11172" operator="equal">
      <formula>1</formula>
    </cfRule>
    <cfRule type="expression" dxfId="5436" priority="11173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1167" operator="equal">
      <formula>2</formula>
    </cfRule>
    <cfRule type="cellIs" dxfId="5434" priority="11165" operator="equal">
      <formula>"T中"</formula>
    </cfRule>
    <cfRule type="cellIs" dxfId="5433" priority="11166" operator="equal">
      <formula>"中"</formula>
    </cfRule>
    <cfRule type="cellIs" dxfId="5432" priority="11164" operator="equal">
      <formula>"小夜"</formula>
    </cfRule>
    <cfRule type="cellIs" dxfId="5431" priority="11163" operator="equal">
      <formula>3</formula>
    </cfRule>
    <cfRule type="cellIs" dxfId="5430" priority="11162" operator="equal">
      <formula>"晚"</formula>
    </cfRule>
  </conditionalFormatting>
  <conditionalFormatting sqref="AA45:AB45">
    <cfRule type="cellIs" dxfId="5429" priority="11551" operator="equal">
      <formula>"早"</formula>
    </cfRule>
    <cfRule type="cellIs" dxfId="5428" priority="11550" operator="equal">
      <formula>"M1"</formula>
    </cfRule>
    <cfRule type="cellIs" dxfId="5427" priority="11549" operator="equal">
      <formula>"日"</formula>
    </cfRule>
    <cfRule type="cellIs" dxfId="5426" priority="11548" operator="equal">
      <formula>2</formula>
    </cfRule>
    <cfRule type="cellIs" dxfId="5425" priority="11547" operator="equal">
      <formula>"中"</formula>
    </cfRule>
    <cfRule type="cellIs" dxfId="5424" priority="11546" operator="equal">
      <formula>"T中"</formula>
    </cfRule>
    <cfRule type="cellIs" dxfId="5423" priority="11544" operator="equal">
      <formula>3</formula>
    </cfRule>
    <cfRule type="cellIs" dxfId="5422" priority="11543" operator="equal">
      <formula>"晚"</formula>
    </cfRule>
    <cfRule type="cellIs" dxfId="5421" priority="11542" operator="equal">
      <formula>"大夜"</formula>
    </cfRule>
    <cfRule type="cellIs" dxfId="5420" priority="11545" operator="equal">
      <formula>"小夜"</formula>
    </cfRule>
    <cfRule type="cellIs" dxfId="5419" priority="11552" operator="equal">
      <formula>"T早"</formula>
    </cfRule>
    <cfRule type="cellIs" dxfId="5418" priority="11553" operator="equal">
      <formula>1</formula>
    </cfRule>
    <cfRule type="expression" dxfId="5417" priority="11554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917" operator="equal">
      <formula>"小夜"</formula>
    </cfRule>
    <cfRule type="cellIs" dxfId="5415" priority="10920" operator="equal">
      <formula>2</formula>
    </cfRule>
    <cfRule type="cellIs" dxfId="5414" priority="10916" operator="equal">
      <formula>3</formula>
    </cfRule>
    <cfRule type="cellIs" dxfId="5413" priority="10921" operator="equal">
      <formula>"日"</formula>
    </cfRule>
    <cfRule type="cellIs" dxfId="5412" priority="10922" operator="equal">
      <formula>"M1"</formula>
    </cfRule>
    <cfRule type="cellIs" dxfId="5411" priority="10923" operator="equal">
      <formula>"早"</formula>
    </cfRule>
    <cfRule type="cellIs" dxfId="5410" priority="10924" operator="equal">
      <formula>"T早"</formula>
    </cfRule>
    <cfRule type="cellIs" dxfId="5409" priority="10915" operator="equal">
      <formula>"晚"</formula>
    </cfRule>
    <cfRule type="cellIs" dxfId="5408" priority="10925" operator="equal">
      <formula>1</formula>
    </cfRule>
    <cfRule type="expression" dxfId="5407" priority="10926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914" operator="equal">
      <formula>"大夜"</formula>
    </cfRule>
    <cfRule type="cellIs" dxfId="5405" priority="10919" operator="equal">
      <formula>"中"</formula>
    </cfRule>
    <cfRule type="cellIs" dxfId="5404" priority="10918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56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64" operator="equal">
      <formula>"大夜"</formula>
    </cfRule>
    <cfRule type="cellIs" dxfId="5353" priority="4565" operator="equal">
      <formula>"晚"</formula>
    </cfRule>
    <cfRule type="cellIs" dxfId="5352" priority="4566" operator="equal">
      <formula>3</formula>
    </cfRule>
    <cfRule type="cellIs" dxfId="5351" priority="4567" operator="equal">
      <formula>"小夜"</formula>
    </cfRule>
    <cfRule type="cellIs" dxfId="5350" priority="4568" operator="equal">
      <formula>"T中"</formula>
    </cfRule>
    <cfRule type="cellIs" dxfId="5349" priority="4569" operator="equal">
      <formula>"中"</formula>
    </cfRule>
    <cfRule type="cellIs" dxfId="5348" priority="4570" operator="equal">
      <formula>2</formula>
    </cfRule>
    <cfRule type="cellIs" dxfId="5347" priority="4571" operator="equal">
      <formula>"日"</formula>
    </cfRule>
    <cfRule type="cellIs" dxfId="5346" priority="4572" operator="equal">
      <formula>"M1"</formula>
    </cfRule>
    <cfRule type="cellIs" dxfId="5345" priority="4573" operator="equal">
      <formula>"早"</formula>
    </cfRule>
    <cfRule type="cellIs" dxfId="5344" priority="4574" operator="equal">
      <formula>"T早"</formula>
    </cfRule>
    <cfRule type="cellIs" dxfId="5343" priority="4575" operator="equal">
      <formula>1</formula>
    </cfRule>
    <cfRule type="expression" dxfId="5342" priority="457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81" operator="equal">
      <formula>"小夜"</formula>
    </cfRule>
    <cfRule type="cellIs" dxfId="5332" priority="4582" operator="equal">
      <formula>"T中"</formula>
    </cfRule>
    <cfRule type="cellIs" dxfId="5331" priority="4583" operator="equal">
      <formula>"中"</formula>
    </cfRule>
    <cfRule type="cellIs" dxfId="5330" priority="4584" operator="equal">
      <formula>2</formula>
    </cfRule>
    <cfRule type="expression" dxfId="5329" priority="4590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545" operator="equal">
      <formula>"早"</formula>
    </cfRule>
    <cfRule type="cellIs" dxfId="5299" priority="4546" operator="equal">
      <formula>"T早"</formula>
    </cfRule>
    <cfRule type="cellIs" dxfId="5298" priority="4547" operator="equal">
      <formula>1</formula>
    </cfRule>
    <cfRule type="expression" dxfId="5297" priority="454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54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550" operator="equal">
      <formula>"大夜"</formula>
    </cfRule>
    <cfRule type="cellIs" dxfId="5294" priority="4551" operator="equal">
      <formula>"晚"</formula>
    </cfRule>
    <cfRule type="cellIs" dxfId="5293" priority="4552" operator="equal">
      <formula>3</formula>
    </cfRule>
    <cfRule type="cellIs" dxfId="5292" priority="4553" operator="equal">
      <formula>"小夜"</formula>
    </cfRule>
    <cfRule type="cellIs" dxfId="5291" priority="4554" operator="equal">
      <formula>"T中"</formula>
    </cfRule>
    <cfRule type="cellIs" dxfId="5290" priority="4539" operator="equal">
      <formula>"小夜"</formula>
    </cfRule>
    <cfRule type="cellIs" dxfId="5289" priority="4555" operator="equal">
      <formula>"中"</formula>
    </cfRule>
    <cfRule type="cellIs" dxfId="5288" priority="4556" operator="equal">
      <formula>2</formula>
    </cfRule>
    <cfRule type="cellIs" dxfId="5287" priority="4557" operator="equal">
      <formula>"日"</formula>
    </cfRule>
    <cfRule type="cellIs" dxfId="5286" priority="4558" operator="equal">
      <formula>"M1"</formula>
    </cfRule>
    <cfRule type="cellIs" dxfId="5285" priority="4559" operator="equal">
      <formula>"早"</formula>
    </cfRule>
    <cfRule type="cellIs" dxfId="5284" priority="4560" operator="equal">
      <formula>"T早"</formula>
    </cfRule>
    <cfRule type="cellIs" dxfId="5283" priority="4561" operator="equal">
      <formula>1</formula>
    </cfRule>
    <cfRule type="expression" dxfId="5282" priority="456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538" operator="equal">
      <formula>3</formula>
    </cfRule>
    <cfRule type="cellIs" dxfId="5280" priority="4537" operator="equal">
      <formula>"晚"</formula>
    </cfRule>
    <cfRule type="expression" dxfId="5279" priority="453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310" operator="equal">
      <formula>"T中"</formula>
    </cfRule>
    <cfRule type="expression" dxfId="5277" priority="830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306" operator="equal">
      <formula>"大夜"</formula>
    </cfRule>
    <cfRule type="cellIs" dxfId="5275" priority="8307" operator="equal">
      <formula>"晚"</formula>
    </cfRule>
    <cfRule type="cellIs" dxfId="5274" priority="8308" operator="equal">
      <formula>3</formula>
    </cfRule>
    <cfRule type="cellIs" dxfId="5273" priority="8309" operator="equal">
      <formula>"小夜"</formula>
    </cfRule>
    <cfRule type="cellIs" dxfId="5272" priority="4536" operator="equal">
      <formula>"大夜"</formula>
    </cfRule>
    <cfRule type="cellIs" dxfId="5271" priority="8311" operator="equal">
      <formula>"中"</formula>
    </cfRule>
    <cfRule type="cellIs" dxfId="5270" priority="8312" operator="equal">
      <formula>2</formula>
    </cfRule>
    <cfRule type="cellIs" dxfId="5269" priority="8313" operator="equal">
      <formula>"日"</formula>
    </cfRule>
    <cfRule type="cellIs" dxfId="5268" priority="8314" operator="equal">
      <formula>"M1"</formula>
    </cfRule>
    <cfRule type="cellIs" dxfId="5267" priority="8315" operator="equal">
      <formula>"早"</formula>
    </cfRule>
    <cfRule type="cellIs" dxfId="5266" priority="8316" operator="equal">
      <formula>"T早"</formula>
    </cfRule>
    <cfRule type="expression" dxfId="5265" priority="833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331" operator="equal">
      <formula>1</formula>
    </cfRule>
    <cfRule type="cellIs" dxfId="5263" priority="8330" operator="equal">
      <formula>"T早"</formula>
    </cfRule>
    <cfRule type="cellIs" dxfId="5262" priority="8329" operator="equal">
      <formula>"早"</formula>
    </cfRule>
    <cfRule type="cellIs" dxfId="5261" priority="8328" operator="equal">
      <formula>"M1"</formula>
    </cfRule>
    <cfRule type="cellIs" dxfId="5260" priority="8327" operator="equal">
      <formula>"日"</formula>
    </cfRule>
    <cfRule type="cellIs" dxfId="5259" priority="8326" operator="equal">
      <formula>2</formula>
    </cfRule>
    <cfRule type="cellIs" dxfId="5258" priority="8317" operator="equal">
      <formula>1</formula>
    </cfRule>
    <cfRule type="cellIs" dxfId="5257" priority="8325" operator="equal">
      <formula>"中"</formula>
    </cfRule>
    <cfRule type="cellIs" dxfId="5256" priority="8324" operator="equal">
      <formula>"T中"</formula>
    </cfRule>
    <cfRule type="cellIs" dxfId="5255" priority="8323" operator="equal">
      <formula>"小夜"</formula>
    </cfRule>
    <cfRule type="cellIs" dxfId="5254" priority="8322" operator="equal">
      <formula>3</formula>
    </cfRule>
    <cfRule type="cellIs" dxfId="5253" priority="8321" operator="equal">
      <formula>"晚"</formula>
    </cfRule>
    <cfRule type="cellIs" dxfId="5252" priority="8320" operator="equal">
      <formula>"大夜"</formula>
    </cfRule>
    <cfRule type="expression" dxfId="5251" priority="831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31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541" operator="equal">
      <formula>"中"</formula>
    </cfRule>
    <cfRule type="cellIs" dxfId="5248" priority="4540" operator="equal">
      <formula>"T中"</formula>
    </cfRule>
    <cfRule type="cellIs" dxfId="5247" priority="4542" operator="equal">
      <formula>2</formula>
    </cfRule>
    <cfRule type="cellIs" dxfId="5246" priority="4543" operator="equal">
      <formula>"日"</formula>
    </cfRule>
    <cfRule type="cellIs" dxfId="5245" priority="4544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7" operator="equal">
      <formula>"M1"</formula>
    </cfRule>
    <cfRule type="cellIs" dxfId="5173" priority="3125" operator="equal">
      <formula>2</formula>
    </cfRule>
    <cfRule type="expression" dxfId="5172" priority="3131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6" operator="equal">
      <formula>"日"</formula>
    </cfRule>
    <cfRule type="cellIs" dxfId="5170" priority="3123" operator="equal">
      <formula>"T中"</formula>
    </cfRule>
    <cfRule type="cellIs" dxfId="5169" priority="3124" operator="equal">
      <formula>"中"</formula>
    </cfRule>
    <cfRule type="cellIs" dxfId="5168" priority="3129" operator="equal">
      <formula>"T早"</formula>
    </cfRule>
    <cfRule type="cellIs" dxfId="5167" priority="3119" operator="equal">
      <formula>"大夜"</formula>
    </cfRule>
    <cfRule type="cellIs" dxfId="5166" priority="3120" operator="equal">
      <formula>"晚"</formula>
    </cfRule>
    <cfRule type="cellIs" dxfId="5165" priority="3121" operator="equal">
      <formula>3</formula>
    </cfRule>
    <cfRule type="cellIs" dxfId="5164" priority="3122" operator="equal">
      <formula>"小夜"</formula>
    </cfRule>
    <cfRule type="cellIs" dxfId="5163" priority="3128" operator="equal">
      <formula>"早"</formula>
    </cfRule>
    <cfRule type="cellIs" dxfId="5162" priority="3130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2" operator="equal">
      <formula>"中"</formula>
    </cfRule>
    <cfRule type="cellIs" dxfId="5127" priority="2890" operator="equal">
      <formula>"小夜"</formula>
    </cfRule>
    <cfRule type="expression" dxfId="5126" priority="2899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1" operator="equal">
      <formula>"T中"</formula>
    </cfRule>
  </conditionalFormatting>
  <conditionalFormatting sqref="AB44">
    <cfRule type="cellIs" dxfId="5124" priority="2513" operator="equal">
      <formula>"T早"</formula>
    </cfRule>
    <cfRule type="cellIs" dxfId="5123" priority="2511" operator="equal">
      <formula>"M1"</formula>
    </cfRule>
    <cfRule type="cellIs" dxfId="5122" priority="2510" operator="equal">
      <formula>"日"</formula>
    </cfRule>
    <cfRule type="cellIs" dxfId="5121" priority="2509" operator="equal">
      <formula>2</formula>
    </cfRule>
    <cfRule type="cellIs" dxfId="5120" priority="2508" operator="equal">
      <formula>"中"</formula>
    </cfRule>
    <cfRule type="cellIs" dxfId="5119" priority="2507" operator="equal">
      <formula>"T中"</formula>
    </cfRule>
    <cfRule type="cellIs" dxfId="5118" priority="2506" operator="equal">
      <formula>"小夜"</formula>
    </cfRule>
    <cfRule type="cellIs" dxfId="5117" priority="2505" operator="equal">
      <formula>3</formula>
    </cfRule>
    <cfRule type="cellIs" dxfId="5116" priority="2504" operator="equal">
      <formula>"晚"</formula>
    </cfRule>
    <cfRule type="cellIs" dxfId="5115" priority="2503" operator="equal">
      <formula>"大夜"</formula>
    </cfRule>
    <cfRule type="cellIs" dxfId="5114" priority="2512" operator="equal">
      <formula>"早"</formula>
    </cfRule>
    <cfRule type="cellIs" dxfId="5113" priority="2548" operator="equal">
      <formula>"中"</formula>
    </cfRule>
    <cfRule type="cellIs" dxfId="5112" priority="2545" operator="equal">
      <formula>3</formula>
    </cfRule>
    <cfRule type="cellIs" dxfId="5111" priority="2547" operator="equal">
      <formula>"T中"</formula>
    </cfRule>
    <cfRule type="cellIs" dxfId="5110" priority="2546" operator="equal">
      <formula>"小夜"</formula>
    </cfRule>
    <cfRule type="expression" dxfId="5109" priority="255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4" operator="equal">
      <formula>1</formula>
    </cfRule>
    <cfRule type="cellIs" dxfId="5107" priority="2553" operator="equal">
      <formula>"T早"</formula>
    </cfRule>
    <cfRule type="cellIs" dxfId="5106" priority="2552" operator="equal">
      <formula>"早"</formula>
    </cfRule>
    <cfRule type="cellIs" dxfId="5105" priority="2551" operator="equal">
      <formula>"M1"</formula>
    </cfRule>
    <cfRule type="cellIs" dxfId="5104" priority="2550" operator="equal">
      <formula>"日"</formula>
    </cfRule>
    <cfRule type="cellIs" dxfId="5103" priority="2544" operator="equal">
      <formula>"晚"</formula>
    </cfRule>
    <cfRule type="cellIs" dxfId="5102" priority="2543" operator="equal">
      <formula>"大夜"</formula>
    </cfRule>
    <cfRule type="expression" dxfId="5101" priority="2542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1" operator="equal">
      <formula>1</formula>
    </cfRule>
    <cfRule type="cellIs" dxfId="5099" priority="2540" operator="equal">
      <formula>"T早"</formula>
    </cfRule>
    <cfRule type="cellIs" dxfId="5098" priority="2539" operator="equal">
      <formula>"早"</formula>
    </cfRule>
    <cfRule type="cellIs" dxfId="5097" priority="2538" operator="equal">
      <formula>"M1"</formula>
    </cfRule>
    <cfRule type="cellIs" dxfId="5096" priority="2537" operator="equal">
      <formula>"日"</formula>
    </cfRule>
    <cfRule type="cellIs" dxfId="5095" priority="2536" operator="equal">
      <formula>2</formula>
    </cfRule>
    <cfRule type="cellIs" dxfId="5094" priority="2535" operator="equal">
      <formula>"中"</formula>
    </cfRule>
    <cfRule type="cellIs" dxfId="5093" priority="2534" operator="equal">
      <formula>"T中"</formula>
    </cfRule>
    <cfRule type="cellIs" dxfId="5092" priority="2533" operator="equal">
      <formula>"小夜"</formula>
    </cfRule>
    <cfRule type="cellIs" dxfId="5091" priority="2532" operator="equal">
      <formula>3</formula>
    </cfRule>
    <cfRule type="cellIs" dxfId="5090" priority="2531" operator="equal">
      <formula>"晚"</formula>
    </cfRule>
    <cfRule type="cellIs" dxfId="5089" priority="2530" operator="equal">
      <formula>"大夜"</formula>
    </cfRule>
    <cfRule type="expression" dxfId="5088" priority="2529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8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7" operator="equal">
      <formula>1</formula>
    </cfRule>
    <cfRule type="cellIs" dxfId="5085" priority="2526" operator="equal">
      <formula>"T早"</formula>
    </cfRule>
    <cfRule type="cellIs" dxfId="5084" priority="2525" operator="equal">
      <formula>"早"</formula>
    </cfRule>
    <cfRule type="cellIs" dxfId="5083" priority="2524" operator="equal">
      <formula>"M1"</formula>
    </cfRule>
    <cfRule type="cellIs" dxfId="5082" priority="2523" operator="equal">
      <formula>"日"</formula>
    </cfRule>
    <cfRule type="cellIs" dxfId="5081" priority="2522" operator="equal">
      <formula>2</formula>
    </cfRule>
    <cfRule type="cellIs" dxfId="5080" priority="2521" operator="equal">
      <formula>"中"</formula>
    </cfRule>
    <cfRule type="cellIs" dxfId="5079" priority="2520" operator="equal">
      <formula>"T中"</formula>
    </cfRule>
    <cfRule type="cellIs" dxfId="5078" priority="2519" operator="equal">
      <formula>"小夜"</formula>
    </cfRule>
    <cfRule type="cellIs" dxfId="5077" priority="2518" operator="equal">
      <formula>3</formula>
    </cfRule>
    <cfRule type="cellIs" dxfId="5076" priority="2517" operator="equal">
      <formula>"晚"</formula>
    </cfRule>
    <cfRule type="cellIs" dxfId="5075" priority="2516" operator="equal">
      <formula>"大夜"</formula>
    </cfRule>
    <cfRule type="expression" dxfId="5074" priority="251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9" operator="equal">
      <formula>2</formula>
    </cfRule>
    <cfRule type="cellIs" dxfId="5072" priority="2514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57" operator="equal">
      <formula>"M1"</formula>
    </cfRule>
    <cfRule type="cellIs" dxfId="5008" priority="3554" operator="equal">
      <formula>"中"</formula>
    </cfRule>
    <cfRule type="cellIs" dxfId="5007" priority="3560" operator="equal">
      <formula>1</formula>
    </cfRule>
    <cfRule type="cellIs" dxfId="5006" priority="3559" operator="equal">
      <formula>"T早"</formula>
    </cfRule>
    <cfRule type="cellIs" dxfId="5005" priority="3558" operator="equal">
      <formula>"早"</formula>
    </cfRule>
    <cfRule type="cellIs" dxfId="5004" priority="3553" operator="equal">
      <formula>"T中"</formula>
    </cfRule>
    <cfRule type="cellIs" dxfId="5003" priority="3552" operator="equal">
      <formula>"小夜"</formula>
    </cfRule>
    <cfRule type="cellIs" dxfId="5002" priority="3551" operator="equal">
      <formula>3</formula>
    </cfRule>
    <cfRule type="cellIs" dxfId="5001" priority="3550" operator="equal">
      <formula>"晚"</formula>
    </cfRule>
    <cfRule type="cellIs" dxfId="5000" priority="3549" operator="equal">
      <formula>"大夜"</formula>
    </cfRule>
    <cfRule type="expression" dxfId="4999" priority="3561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56" operator="equal">
      <formula>"日"</formula>
    </cfRule>
    <cfRule type="cellIs" dxfId="4997" priority="3555" operator="equal">
      <formula>2</formula>
    </cfRule>
  </conditionalFormatting>
  <conditionalFormatting sqref="AC34">
    <cfRule type="cellIs" dxfId="4996" priority="3413" operator="equal">
      <formula>"晚"</formula>
    </cfRule>
    <cfRule type="cellIs" dxfId="4995" priority="3414" operator="equal">
      <formula>3</formula>
    </cfRule>
    <cfRule type="cellIs" dxfId="4994" priority="3415" operator="equal">
      <formula>"小夜"</formula>
    </cfRule>
    <cfRule type="cellIs" dxfId="4993" priority="3416" operator="equal">
      <formula>"T中"</formula>
    </cfRule>
    <cfRule type="cellIs" dxfId="4992" priority="3421" operator="equal">
      <formula>"早"</formula>
    </cfRule>
    <cfRule type="cellIs" dxfId="4991" priority="3420" operator="equal">
      <formula>"M1"</formula>
    </cfRule>
    <cfRule type="cellIs" dxfId="4990" priority="3419" operator="equal">
      <formula>"日"</formula>
    </cfRule>
    <cfRule type="cellIs" dxfId="4989" priority="3418" operator="equal">
      <formula>2</formula>
    </cfRule>
    <cfRule type="cellIs" dxfId="4988" priority="3417" operator="equal">
      <formula>"中"</formula>
    </cfRule>
    <cfRule type="cellIs" dxfId="4987" priority="3423" operator="equal">
      <formula>1</formula>
    </cfRule>
    <cfRule type="cellIs" dxfId="4986" priority="3422" operator="equal">
      <formula>"T早"</formula>
    </cfRule>
    <cfRule type="cellIs" dxfId="4985" priority="3412" operator="equal">
      <formula>"大夜"</formula>
    </cfRule>
  </conditionalFormatting>
  <conditionalFormatting sqref="AC40">
    <cfRule type="cellIs" dxfId="4984" priority="2918" operator="equal">
      <formula>"小夜"</formula>
    </cfRule>
    <cfRule type="cellIs" dxfId="4983" priority="2919" operator="equal">
      <formula>"T中"</formula>
    </cfRule>
    <cfRule type="cellIs" dxfId="4982" priority="2920" operator="equal">
      <formula>"中"</formula>
    </cfRule>
    <cfRule type="expression" dxfId="4981" priority="2922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8" operator="equal">
      <formula>"T早"</formula>
    </cfRule>
    <cfRule type="cellIs" dxfId="4979" priority="2819" operator="equal">
      <formula>1</formula>
    </cfRule>
    <cfRule type="expression" dxfId="4978" priority="282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8" operator="equal">
      <formula>"大夜"</formula>
    </cfRule>
    <cfRule type="cellIs" dxfId="4976" priority="2768" operator="equal">
      <formula>"大夜"</formula>
    </cfRule>
    <cfRule type="cellIs" dxfId="4975" priority="2769" operator="equal">
      <formula>"晚"</formula>
    </cfRule>
    <cfRule type="cellIs" dxfId="4974" priority="2770" operator="equal">
      <formula>3</formula>
    </cfRule>
    <cfRule type="cellIs" dxfId="4973" priority="2771" operator="equal">
      <formula>"小夜"</formula>
    </cfRule>
    <cfRule type="cellIs" dxfId="4972" priority="2772" operator="equal">
      <formula>"T中"</formula>
    </cfRule>
    <cfRule type="cellIs" dxfId="4971" priority="2773" operator="equal">
      <formula>"中"</formula>
    </cfRule>
    <cfRule type="cellIs" dxfId="4970" priority="2774" operator="equal">
      <formula>2</formula>
    </cfRule>
    <cfRule type="cellIs" dxfId="4969" priority="2775" operator="equal">
      <formula>"日"</formula>
    </cfRule>
    <cfRule type="cellIs" dxfId="4968" priority="2776" operator="equal">
      <formula>"M1"</formula>
    </cfRule>
    <cfRule type="cellIs" dxfId="4967" priority="2777" operator="equal">
      <formula>"早"</formula>
    </cfRule>
    <cfRule type="cellIs" dxfId="4966" priority="2778" operator="equal">
      <formula>"T早"</formula>
    </cfRule>
    <cfRule type="cellIs" dxfId="4965" priority="2779" operator="equal">
      <formula>1</formula>
    </cfRule>
    <cfRule type="expression" dxfId="4964" priority="278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1" operator="equal">
      <formula>"大夜"</formula>
    </cfRule>
    <cfRule type="cellIs" dxfId="4962" priority="2782" operator="equal">
      <formula>"晚"</formula>
    </cfRule>
    <cfRule type="cellIs" dxfId="4961" priority="2783" operator="equal">
      <formula>3</formula>
    </cfRule>
    <cfRule type="cellIs" dxfId="4960" priority="2784" operator="equal">
      <formula>"小夜"</formula>
    </cfRule>
    <cfRule type="cellIs" dxfId="4959" priority="2785" operator="equal">
      <formula>"T中"</formula>
    </cfRule>
    <cfRule type="cellIs" dxfId="4958" priority="2786" operator="equal">
      <formula>"中"</formula>
    </cfRule>
    <cfRule type="cellIs" dxfId="4957" priority="2787" operator="equal">
      <formula>2</formula>
    </cfRule>
    <cfRule type="cellIs" dxfId="4956" priority="2788" operator="equal">
      <formula>"日"</formula>
    </cfRule>
    <cfRule type="cellIs" dxfId="4955" priority="2789" operator="equal">
      <formula>"M1"</formula>
    </cfRule>
    <cfRule type="cellIs" dxfId="4954" priority="2790" operator="equal">
      <formula>"早"</formula>
    </cfRule>
    <cfRule type="cellIs" dxfId="4953" priority="2791" operator="equal">
      <formula>"T早"</formula>
    </cfRule>
    <cfRule type="cellIs" dxfId="4952" priority="2792" operator="equal">
      <formula>1</formula>
    </cfRule>
    <cfRule type="expression" dxfId="4951" priority="2793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4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5" operator="equal">
      <formula>"大夜"</formula>
    </cfRule>
    <cfRule type="cellIs" dxfId="4948" priority="2796" operator="equal">
      <formula>"晚"</formula>
    </cfRule>
    <cfRule type="cellIs" dxfId="4947" priority="2797" operator="equal">
      <formula>3</formula>
    </cfRule>
    <cfRule type="cellIs" dxfId="4946" priority="2798" operator="equal">
      <formula>"小夜"</formula>
    </cfRule>
    <cfRule type="cellIs" dxfId="4945" priority="2799" operator="equal">
      <formula>"T中"</formula>
    </cfRule>
    <cfRule type="cellIs" dxfId="4944" priority="2800" operator="equal">
      <formula>"中"</formula>
    </cfRule>
    <cfRule type="cellIs" dxfId="4943" priority="2801" operator="equal">
      <formula>2</formula>
    </cfRule>
    <cfRule type="cellIs" dxfId="4942" priority="2802" operator="equal">
      <formula>"日"</formula>
    </cfRule>
    <cfRule type="cellIs" dxfId="4941" priority="2803" operator="equal">
      <formula>"M1"</formula>
    </cfRule>
    <cfRule type="cellIs" dxfId="4940" priority="2804" operator="equal">
      <formula>"早"</formula>
    </cfRule>
    <cfRule type="cellIs" dxfId="4939" priority="2805" operator="equal">
      <formula>"T早"</formula>
    </cfRule>
    <cfRule type="cellIs" dxfId="4938" priority="2806" operator="equal">
      <formula>1</formula>
    </cfRule>
    <cfRule type="expression" dxfId="4937" priority="2807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9" operator="equal">
      <formula>"晚"</formula>
    </cfRule>
    <cfRule type="cellIs" dxfId="4935" priority="2810" operator="equal">
      <formula>3</formula>
    </cfRule>
    <cfRule type="cellIs" dxfId="4934" priority="2811" operator="equal">
      <formula>"小夜"</formula>
    </cfRule>
    <cfRule type="cellIs" dxfId="4933" priority="2812" operator="equal">
      <formula>"T中"</formula>
    </cfRule>
    <cfRule type="cellIs" dxfId="4932" priority="2813" operator="equal">
      <formula>"中"</formula>
    </cfRule>
    <cfRule type="cellIs" dxfId="4931" priority="2814" operator="equal">
      <formula>2</formula>
    </cfRule>
    <cfRule type="cellIs" dxfId="4930" priority="2815" operator="equal">
      <formula>"日"</formula>
    </cfRule>
    <cfRule type="cellIs" dxfId="4929" priority="2816" operator="equal">
      <formula>"M1"</formula>
    </cfRule>
    <cfRule type="cellIs" dxfId="4928" priority="2817" operator="equal">
      <formula>"早"</formula>
    </cfRule>
  </conditionalFormatting>
  <conditionalFormatting sqref="AD19">
    <cfRule type="cellIs" dxfId="4927" priority="3932" operator="equal">
      <formula>"中"</formula>
    </cfRule>
    <cfRule type="cellIs" dxfId="4926" priority="3993" operator="equal">
      <formula>"晚"</formula>
    </cfRule>
    <cfRule type="cellIs" dxfId="4925" priority="3994" operator="equal">
      <formula>3</formula>
    </cfRule>
    <cfRule type="cellIs" dxfId="4924" priority="3995" operator="equal">
      <formula>"小夜"</formula>
    </cfRule>
    <cfRule type="cellIs" dxfId="4923" priority="3924" operator="equal">
      <formula>"T早"</formula>
    </cfRule>
    <cfRule type="cellIs" dxfId="4922" priority="3996" operator="equal">
      <formula>"T中"</formula>
    </cfRule>
    <cfRule type="cellIs" dxfId="4921" priority="3997" operator="equal">
      <formula>"中"</formula>
    </cfRule>
    <cfRule type="cellIs" dxfId="4920" priority="3998" operator="equal">
      <formula>2</formula>
    </cfRule>
    <cfRule type="cellIs" dxfId="4919" priority="4008" operator="equal">
      <formula>"小夜"</formula>
    </cfRule>
    <cfRule type="cellIs" dxfId="4918" priority="4010" operator="equal">
      <formula>"中"</formula>
    </cfRule>
    <cfRule type="cellIs" dxfId="4917" priority="3925" operator="equal">
      <formula>1</formula>
    </cfRule>
    <cfRule type="expression" dxfId="4916" priority="3926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28" operator="equal">
      <formula>"晚"</formula>
    </cfRule>
    <cfRule type="cellIs" dxfId="4914" priority="3929" operator="equal">
      <formula>3</formula>
    </cfRule>
    <cfRule type="cellIs" dxfId="4913" priority="3930" operator="equal">
      <formula>"小夜"</formula>
    </cfRule>
    <cfRule type="cellIs" dxfId="4912" priority="3931" operator="equal">
      <formula>"T中"</formula>
    </cfRule>
    <cfRule type="cellIs" dxfId="4911" priority="4009" operator="equal">
      <formula>"T中"</formula>
    </cfRule>
    <cfRule type="cellIs" dxfId="4910" priority="3933" operator="equal">
      <formula>2</formula>
    </cfRule>
    <cfRule type="cellIs" dxfId="4909" priority="3934" operator="equal">
      <formula>"日"</formula>
    </cfRule>
    <cfRule type="cellIs" dxfId="4908" priority="3935" operator="equal">
      <formula>"M1"</formula>
    </cfRule>
    <cfRule type="cellIs" dxfId="4907" priority="3936" operator="equal">
      <formula>"早"</formula>
    </cfRule>
    <cfRule type="cellIs" dxfId="4906" priority="3937" operator="equal">
      <formula>"T早"</formula>
    </cfRule>
    <cfRule type="cellIs" dxfId="4905" priority="3938" operator="equal">
      <formula>1</formula>
    </cfRule>
    <cfRule type="expression" dxfId="4904" priority="3939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92" operator="equal">
      <formula>"大夜"</formula>
    </cfRule>
    <cfRule type="expression" dxfId="4902" priority="401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99" operator="equal">
      <formula>"日"</formula>
    </cfRule>
    <cfRule type="cellIs" dxfId="4900" priority="4000" operator="equal">
      <formula>"M1"</formula>
    </cfRule>
    <cfRule type="cellIs" dxfId="4899" priority="4001" operator="equal">
      <formula>"早"</formula>
    </cfRule>
    <cfRule type="expression" dxfId="4898" priority="4004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914" operator="equal">
      <formula>"大夜"</formula>
    </cfRule>
    <cfRule type="cellIs" dxfId="4896" priority="3915" operator="equal">
      <formula>"晚"</formula>
    </cfRule>
    <cfRule type="cellIs" dxfId="4895" priority="3916" operator="equal">
      <formula>3</formula>
    </cfRule>
    <cfRule type="cellIs" dxfId="4894" priority="3917" operator="equal">
      <formula>"小夜"</formula>
    </cfRule>
    <cfRule type="cellIs" dxfId="4893" priority="3927" operator="equal">
      <formula>"大夜"</formula>
    </cfRule>
    <cfRule type="cellIs" dxfId="4892" priority="3918" operator="equal">
      <formula>"T中"</formula>
    </cfRule>
    <cfRule type="cellIs" dxfId="4891" priority="3919" operator="equal">
      <formula>"中"</formula>
    </cfRule>
    <cfRule type="cellIs" dxfId="4890" priority="3920" operator="equal">
      <formula>2</formula>
    </cfRule>
    <cfRule type="cellIs" dxfId="4889" priority="3921" operator="equal">
      <formula>"日"</formula>
    </cfRule>
    <cfRule type="cellIs" dxfId="4888" priority="3922" operator="equal">
      <formula>"M1"</formula>
    </cfRule>
    <cfRule type="cellIs" dxfId="4887" priority="3923" operator="equal">
      <formula>"早"</formula>
    </cfRule>
    <cfRule type="cellIs" dxfId="4886" priority="4002" operator="equal">
      <formula>"T早"</formula>
    </cfRule>
    <cfRule type="cellIs" dxfId="4885" priority="4003" operator="equal">
      <formula>1</formula>
    </cfRule>
  </conditionalFormatting>
  <conditionalFormatting sqref="AD23">
    <cfRule type="cellIs" dxfId="4884" priority="3685" operator="equal">
      <formula>2</formula>
    </cfRule>
    <cfRule type="cellIs" dxfId="4883" priority="3684" operator="equal">
      <formula>"中"</formula>
    </cfRule>
    <cfRule type="cellIs" dxfId="4882" priority="3679" operator="equal">
      <formula>"大夜"</formula>
    </cfRule>
    <cfRule type="cellIs" dxfId="4881" priority="3680" operator="equal">
      <formula>"晚"</formula>
    </cfRule>
    <cfRule type="cellIs" dxfId="4880" priority="3690" operator="equal">
      <formula>1</formula>
    </cfRule>
    <cfRule type="cellIs" dxfId="4879" priority="3689" operator="equal">
      <formula>"T早"</formula>
    </cfRule>
    <cfRule type="cellIs" dxfId="4878" priority="3681" operator="equal">
      <formula>3</formula>
    </cfRule>
    <cfRule type="cellIs" dxfId="4877" priority="3686" operator="equal">
      <formula>"日"</formula>
    </cfRule>
    <cfRule type="cellIs" dxfId="4876" priority="3687" operator="equal">
      <formula>"M1"</formula>
    </cfRule>
    <cfRule type="cellIs" dxfId="4875" priority="3682" operator="equal">
      <formula>"小夜"</formula>
    </cfRule>
    <cfRule type="cellIs" dxfId="4874" priority="3703" operator="equal">
      <formula>1</formula>
    </cfRule>
    <cfRule type="cellIs" dxfId="4873" priority="3702" operator="equal">
      <formula>"T早"</formula>
    </cfRule>
    <cfRule type="cellIs" dxfId="4872" priority="3701" operator="equal">
      <formula>"早"</formula>
    </cfRule>
    <cfRule type="cellIs" dxfId="4871" priority="3700" operator="equal">
      <formula>"M1"</formula>
    </cfRule>
    <cfRule type="cellIs" dxfId="4870" priority="3699" operator="equal">
      <formula>"日"</formula>
    </cfRule>
    <cfRule type="cellIs" dxfId="4869" priority="3698" operator="equal">
      <formula>2</formula>
    </cfRule>
    <cfRule type="cellIs" dxfId="4868" priority="3697" operator="equal">
      <formula>"中"</formula>
    </cfRule>
    <cfRule type="expression" dxfId="4867" priority="3704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95" operator="equal">
      <formula>"小夜"</formula>
    </cfRule>
    <cfRule type="cellIs" dxfId="4865" priority="3694" operator="equal">
      <formula>3</formula>
    </cfRule>
    <cfRule type="cellIs" dxfId="4864" priority="3693" operator="equal">
      <formula>"晚"</formula>
    </cfRule>
    <cfRule type="cellIs" dxfId="4863" priority="3692" operator="equal">
      <formula>"大夜"</formula>
    </cfRule>
    <cfRule type="expression" dxfId="4862" priority="3691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88" operator="equal">
      <formula>"早"</formula>
    </cfRule>
    <cfRule type="cellIs" dxfId="4860" priority="3683" operator="equal">
      <formula>"T中"</formula>
    </cfRule>
    <cfRule type="cellIs" dxfId="4859" priority="3696" operator="equal">
      <formula>"T中"</formula>
    </cfRule>
  </conditionalFormatting>
  <conditionalFormatting sqref="AD30">
    <cfRule type="cellIs" dxfId="4858" priority="3623" operator="equal">
      <formula>"早"</formula>
    </cfRule>
    <cfRule type="cellIs" dxfId="4857" priority="3625" operator="equal">
      <formula>1</formula>
    </cfRule>
    <cfRule type="cellIs" dxfId="4856" priority="3624" operator="equal">
      <formula>"T早"</formula>
    </cfRule>
    <cfRule type="expression" dxfId="4855" priority="3626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614" operator="equal">
      <formula>"大夜"</formula>
    </cfRule>
    <cfRule type="cellIs" dxfId="4853" priority="3615" operator="equal">
      <formula>"晚"</formula>
    </cfRule>
    <cfRule type="cellIs" dxfId="4852" priority="3616" operator="equal">
      <formula>3</formula>
    </cfRule>
    <cfRule type="cellIs" dxfId="4851" priority="3617" operator="equal">
      <formula>"小夜"</formula>
    </cfRule>
    <cfRule type="cellIs" dxfId="4850" priority="3618" operator="equal">
      <formula>"T中"</formula>
    </cfRule>
    <cfRule type="cellIs" dxfId="4849" priority="3619" operator="equal">
      <formula>"中"</formula>
    </cfRule>
    <cfRule type="cellIs" dxfId="4848" priority="3620" operator="equal">
      <formula>2</formula>
    </cfRule>
    <cfRule type="cellIs" dxfId="4847" priority="3621" operator="equal">
      <formula>"日"</formula>
    </cfRule>
    <cfRule type="cellIs" dxfId="4846" priority="3622" operator="equal">
      <formula>"M1"</formula>
    </cfRule>
  </conditionalFormatting>
  <conditionalFormatting sqref="AD19:AF19">
    <cfRule type="cellIs" dxfId="4845" priority="4011" operator="equal">
      <formula>2</formula>
    </cfRule>
    <cfRule type="cellIs" dxfId="4844" priority="4007" operator="equal">
      <formula>3</formula>
    </cfRule>
    <cfRule type="cellIs" dxfId="4843" priority="4006" operator="equal">
      <formula>"晚"</formula>
    </cfRule>
    <cfRule type="cellIs" dxfId="4842" priority="4016" operator="equal">
      <formula>1</formula>
    </cfRule>
    <cfRule type="cellIs" dxfId="4841" priority="4015" operator="equal">
      <formula>"T早"</formula>
    </cfRule>
    <cfRule type="cellIs" dxfId="4840" priority="4014" operator="equal">
      <formula>"早"</formula>
    </cfRule>
    <cfRule type="cellIs" dxfId="4839" priority="4005" operator="equal">
      <formula>"大夜"</formula>
    </cfRule>
    <cfRule type="cellIs" dxfId="4838" priority="4013" operator="equal">
      <formula>"M1"</formula>
    </cfRule>
    <cfRule type="cellIs" dxfId="4837" priority="4012" operator="equal">
      <formula>"日"</formula>
    </cfRule>
  </conditionalFormatting>
  <conditionalFormatting sqref="AD37:AF37">
    <cfRule type="cellIs" dxfId="4836" priority="9003" operator="equal">
      <formula>3</formula>
    </cfRule>
    <cfRule type="cellIs" dxfId="4835" priority="9002" operator="equal">
      <formula>"晚"</formula>
    </cfRule>
    <cfRule type="cellIs" dxfId="4834" priority="9006" operator="equal">
      <formula>"中"</formula>
    </cfRule>
    <cfRule type="cellIs" dxfId="4833" priority="9010" operator="equal">
      <formula>"早"</formula>
    </cfRule>
    <cfRule type="cellIs" dxfId="4832" priority="9009" operator="equal">
      <formula>"M1"</formula>
    </cfRule>
    <cfRule type="cellIs" dxfId="4831" priority="9005" operator="equal">
      <formula>"T中"</formula>
    </cfRule>
    <cfRule type="cellIs" dxfId="4830" priority="9004" operator="equal">
      <formula>"小夜"</formula>
    </cfRule>
    <cfRule type="cellIs" dxfId="4829" priority="9001" operator="equal">
      <formula>"大夜"</formula>
    </cfRule>
    <cfRule type="cellIs" dxfId="4828" priority="9011" operator="equal">
      <formula>"T早"</formula>
    </cfRule>
    <cfRule type="cellIs" dxfId="4827" priority="9012" operator="equal">
      <formula>1</formula>
    </cfRule>
    <cfRule type="cellIs" dxfId="4826" priority="9008" operator="equal">
      <formula>"日"</formula>
    </cfRule>
    <cfRule type="expression" dxfId="4825" priority="9013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9007" operator="equal">
      <formula>2</formula>
    </cfRule>
  </conditionalFormatting>
  <conditionalFormatting sqref="AD25:AI25">
    <cfRule type="expression" dxfId="4823" priority="10469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462" operator="equal">
      <formula>"中"</formula>
    </cfRule>
    <cfRule type="cellIs" dxfId="4821" priority="10463" operator="equal">
      <formula>2</formula>
    </cfRule>
    <cfRule type="cellIs" dxfId="4820" priority="10461" operator="equal">
      <formula>"T中"</formula>
    </cfRule>
    <cfRule type="cellIs" dxfId="4819" priority="10468" operator="equal">
      <formula>1</formula>
    </cfRule>
    <cfRule type="cellIs" dxfId="4818" priority="10467" operator="equal">
      <formula>"T早"</formula>
    </cfRule>
    <cfRule type="cellIs" dxfId="4817" priority="10466" operator="equal">
      <formula>"早"</formula>
    </cfRule>
    <cfRule type="cellIs" dxfId="4816" priority="10465" operator="equal">
      <formula>"M1"</formula>
    </cfRule>
    <cfRule type="cellIs" dxfId="4815" priority="10464" operator="equal">
      <formula>"日"</formula>
    </cfRule>
    <cfRule type="cellIs" dxfId="4814" priority="10458" operator="equal">
      <formula>"晚"</formula>
    </cfRule>
    <cfRule type="cellIs" dxfId="4813" priority="10459" operator="equal">
      <formula>3</formula>
    </cfRule>
    <cfRule type="cellIs" dxfId="4812" priority="10460" operator="equal">
      <formula>"小夜"</formula>
    </cfRule>
    <cfRule type="cellIs" dxfId="4811" priority="10457" operator="equal">
      <formula>"大夜"</formula>
    </cfRule>
  </conditionalFormatting>
  <conditionalFormatting sqref="AE9">
    <cfRule type="cellIs" dxfId="4810" priority="5014" operator="equal">
      <formula>3</formula>
    </cfRule>
    <cfRule type="cellIs" dxfId="4809" priority="5009" operator="equal">
      <formula>1</formula>
    </cfRule>
    <cfRule type="expression" dxfId="4808" priority="5024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99" operator="equal">
      <formula>"晚"</formula>
    </cfRule>
    <cfRule type="cellIs" dxfId="4806" priority="5000" operator="equal">
      <formula>3</formula>
    </cfRule>
    <cfRule type="cellIs" dxfId="4805" priority="5001" operator="equal">
      <formula>"小夜"</formula>
    </cfRule>
    <cfRule type="cellIs" dxfId="4804" priority="5002" operator="equal">
      <formula>"T中"</formula>
    </cfRule>
    <cfRule type="cellIs" dxfId="4803" priority="5003" operator="equal">
      <formula>"中"</formula>
    </cfRule>
    <cfRule type="cellIs" dxfId="4802" priority="5004" operator="equal">
      <formula>2</formula>
    </cfRule>
    <cfRule type="cellIs" dxfId="4801" priority="5005" operator="equal">
      <formula>"日"</formula>
    </cfRule>
    <cfRule type="cellIs" dxfId="4800" priority="5006" operator="equal">
      <formula>"M1"</formula>
    </cfRule>
    <cfRule type="cellIs" dxfId="4799" priority="5007" operator="equal">
      <formula>"早"</formula>
    </cfRule>
    <cfRule type="cellIs" dxfId="4798" priority="5008" operator="equal">
      <formula>"T早"</formula>
    </cfRule>
    <cfRule type="expression" dxfId="4797" priority="5010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5011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5012" operator="equal">
      <formula>"大夜"</formula>
    </cfRule>
    <cfRule type="cellIs" dxfId="4794" priority="5023" operator="equal">
      <formula>1</formula>
    </cfRule>
    <cfRule type="cellIs" dxfId="4793" priority="5022" operator="equal">
      <formula>"T早"</formula>
    </cfRule>
    <cfRule type="cellIs" dxfId="4792" priority="5021" operator="equal">
      <formula>"早"</formula>
    </cfRule>
    <cfRule type="cellIs" dxfId="4791" priority="5020" operator="equal">
      <formula>"M1"</formula>
    </cfRule>
    <cfRule type="cellIs" dxfId="4790" priority="5013" operator="equal">
      <formula>"晚"</formula>
    </cfRule>
    <cfRule type="cellIs" dxfId="4789" priority="5018" operator="equal">
      <formula>2</formula>
    </cfRule>
    <cfRule type="cellIs" dxfId="4788" priority="5017" operator="equal">
      <formula>"中"</formula>
    </cfRule>
    <cfRule type="cellIs" dxfId="4787" priority="5016" operator="equal">
      <formula>"T中"</formula>
    </cfRule>
    <cfRule type="expression" dxfId="4786" priority="4997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5015" operator="equal">
      <formula>"小夜"</formula>
    </cfRule>
    <cfRule type="cellIs" dxfId="4784" priority="4998" operator="equal">
      <formula>"大夜"</formula>
    </cfRule>
    <cfRule type="cellIs" dxfId="4783" priority="5019" operator="equal">
      <formula>"日"</formula>
    </cfRule>
  </conditionalFormatting>
  <conditionalFormatting sqref="AE13">
    <cfRule type="cellIs" dxfId="4782" priority="4946" operator="equal">
      <formula>"T中"</formula>
    </cfRule>
    <cfRule type="cellIs" dxfId="4781" priority="4947" operator="equal">
      <formula>"中"</formula>
    </cfRule>
    <cfRule type="cellIs" dxfId="4780" priority="4948" operator="equal">
      <formula>2</formula>
    </cfRule>
    <cfRule type="cellIs" dxfId="4779" priority="4949" operator="equal">
      <formula>"日"</formula>
    </cfRule>
    <cfRule type="cellIs" dxfId="4778" priority="4950" operator="equal">
      <formula>"M1"</formula>
    </cfRule>
    <cfRule type="cellIs" dxfId="4777" priority="4951" operator="equal">
      <formula>"早"</formula>
    </cfRule>
    <cfRule type="cellIs" dxfId="4776" priority="4952" operator="equal">
      <formula>"T早"</formula>
    </cfRule>
    <cfRule type="cellIs" dxfId="4775" priority="4953" operator="equal">
      <formula>1</formula>
    </cfRule>
    <cfRule type="expression" dxfId="4774" priority="495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95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956" operator="equal">
      <formula>"大夜"</formula>
    </cfRule>
    <cfRule type="cellIs" dxfId="4771" priority="4957" operator="equal">
      <formula>"晚"</formula>
    </cfRule>
    <cfRule type="cellIs" dxfId="4770" priority="4958" operator="equal">
      <formula>3</formula>
    </cfRule>
    <cfRule type="cellIs" dxfId="4769" priority="4959" operator="equal">
      <formula>"小夜"</formula>
    </cfRule>
    <cfRule type="cellIs" dxfId="4768" priority="4960" operator="equal">
      <formula>"T中"</formula>
    </cfRule>
    <cfRule type="cellIs" dxfId="4767" priority="4961" operator="equal">
      <formula>"中"</formula>
    </cfRule>
    <cfRule type="cellIs" dxfId="4766" priority="4962" operator="equal">
      <formula>2</formula>
    </cfRule>
    <cfRule type="cellIs" dxfId="4765" priority="4963" operator="equal">
      <formula>"日"</formula>
    </cfRule>
    <cfRule type="cellIs" dxfId="4764" priority="4964" operator="equal">
      <formula>"M1"</formula>
    </cfRule>
    <cfRule type="cellIs" dxfId="4763" priority="4965" operator="equal">
      <formula>"早"</formula>
    </cfRule>
    <cfRule type="cellIs" dxfId="4762" priority="4966" operator="equal">
      <formula>"T早"</formula>
    </cfRule>
    <cfRule type="cellIs" dxfId="4761" priority="4967" operator="equal">
      <formula>1</formula>
    </cfRule>
    <cfRule type="expression" dxfId="4760" priority="496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970" operator="equal">
      <formula>"大夜"</formula>
    </cfRule>
    <cfRule type="cellIs" dxfId="4758" priority="4971" operator="equal">
      <formula>"晚"</formula>
    </cfRule>
    <cfRule type="cellIs" dxfId="4757" priority="4972" operator="equal">
      <formula>3</formula>
    </cfRule>
    <cfRule type="cellIs" dxfId="4756" priority="4973" operator="equal">
      <formula>"小夜"</formula>
    </cfRule>
    <cfRule type="cellIs" dxfId="4755" priority="4974" operator="equal">
      <formula>"T中"</formula>
    </cfRule>
    <cfRule type="cellIs" dxfId="4754" priority="4975" operator="equal">
      <formula>"中"</formula>
    </cfRule>
    <cfRule type="cellIs" dxfId="4753" priority="4976" operator="equal">
      <formula>2</formula>
    </cfRule>
    <cfRule type="cellIs" dxfId="4752" priority="4977" operator="equal">
      <formula>"日"</formula>
    </cfRule>
    <cfRule type="cellIs" dxfId="4751" priority="4978" operator="equal">
      <formula>"M1"</formula>
    </cfRule>
    <cfRule type="cellIs" dxfId="4750" priority="4979" operator="equal">
      <formula>"早"</formula>
    </cfRule>
    <cfRule type="cellIs" dxfId="4749" priority="4980" operator="equal">
      <formula>"T早"</formula>
    </cfRule>
    <cfRule type="cellIs" dxfId="4748" priority="4981" operator="equal">
      <formula>1</formula>
    </cfRule>
    <cfRule type="expression" dxfId="4747" priority="498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8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84" operator="equal">
      <formula>"大夜"</formula>
    </cfRule>
    <cfRule type="cellIs" dxfId="4744" priority="4985" operator="equal">
      <formula>"晚"</formula>
    </cfRule>
    <cfRule type="cellIs" dxfId="4743" priority="4986" operator="equal">
      <formula>3</formula>
    </cfRule>
    <cfRule type="cellIs" dxfId="4742" priority="4987" operator="equal">
      <formula>"小夜"</formula>
    </cfRule>
    <cfRule type="cellIs" dxfId="4741" priority="4988" operator="equal">
      <formula>"T中"</formula>
    </cfRule>
    <cfRule type="cellIs" dxfId="4740" priority="4989" operator="equal">
      <formula>"中"</formula>
    </cfRule>
    <cfRule type="cellIs" dxfId="4739" priority="4990" operator="equal">
      <formula>2</formula>
    </cfRule>
    <cfRule type="cellIs" dxfId="4738" priority="4991" operator="equal">
      <formula>"日"</formula>
    </cfRule>
    <cfRule type="cellIs" dxfId="4737" priority="4992" operator="equal">
      <formula>"M1"</formula>
    </cfRule>
    <cfRule type="cellIs" dxfId="4736" priority="4993" operator="equal">
      <formula>"早"</formula>
    </cfRule>
    <cfRule type="cellIs" dxfId="4735" priority="4994" operator="equal">
      <formula>"T早"</formula>
    </cfRule>
    <cfRule type="cellIs" dxfId="4734" priority="4995" operator="equal">
      <formula>1</formula>
    </cfRule>
    <cfRule type="expression" dxfId="4733" priority="499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96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77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776" operator="equal">
      <formula>1</formula>
    </cfRule>
    <cfRule type="cellIs" dxfId="4729" priority="9775" operator="equal">
      <formula>"T早"</formula>
    </cfRule>
    <cfRule type="cellIs" dxfId="4728" priority="9774" operator="equal">
      <formula>"早"</formula>
    </cfRule>
    <cfRule type="expression" dxfId="4727" priority="481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816" operator="equal">
      <formula>"大夜"</formula>
    </cfRule>
    <cfRule type="cellIs" dxfId="4725" priority="4817" operator="equal">
      <formula>"晚"</formula>
    </cfRule>
    <cfRule type="cellIs" dxfId="4724" priority="4818" operator="equal">
      <formula>3</formula>
    </cfRule>
    <cfRule type="cellIs" dxfId="4723" priority="4819" operator="equal">
      <formula>"小夜"</formula>
    </cfRule>
    <cfRule type="cellIs" dxfId="4722" priority="4820" operator="equal">
      <formula>"T中"</formula>
    </cfRule>
    <cfRule type="cellIs" dxfId="4721" priority="4821" operator="equal">
      <formula>"中"</formula>
    </cfRule>
    <cfRule type="cellIs" dxfId="4720" priority="4822" operator="equal">
      <formula>2</formula>
    </cfRule>
    <cfRule type="cellIs" dxfId="4719" priority="4823" operator="equal">
      <formula>"日"</formula>
    </cfRule>
    <cfRule type="cellIs" dxfId="4718" priority="4824" operator="equal">
      <formula>"M1"</formula>
    </cfRule>
    <cfRule type="cellIs" dxfId="4717" priority="4825" operator="equal">
      <formula>"早"</formula>
    </cfRule>
    <cfRule type="cellIs" dxfId="4716" priority="4826" operator="equal">
      <formula>"T早"</formula>
    </cfRule>
    <cfRule type="cellIs" dxfId="4715" priority="4827" operator="equal">
      <formula>1</formula>
    </cfRule>
    <cfRule type="expression" dxfId="4714" priority="482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82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830" operator="equal">
      <formula>"大夜"</formula>
    </cfRule>
    <cfRule type="cellIs" dxfId="4711" priority="4831" operator="equal">
      <formula>"晚"</formula>
    </cfRule>
    <cfRule type="cellIs" dxfId="4710" priority="4832" operator="equal">
      <formula>3</formula>
    </cfRule>
    <cfRule type="cellIs" dxfId="4709" priority="4833" operator="equal">
      <formula>"小夜"</formula>
    </cfRule>
    <cfRule type="cellIs" dxfId="4708" priority="4834" operator="equal">
      <formula>"T中"</formula>
    </cfRule>
    <cfRule type="cellIs" dxfId="4707" priority="4835" operator="equal">
      <formula>"中"</formula>
    </cfRule>
    <cfRule type="cellIs" dxfId="4706" priority="4836" operator="equal">
      <formula>2</formula>
    </cfRule>
    <cfRule type="cellIs" dxfId="4705" priority="4837" operator="equal">
      <formula>"日"</formula>
    </cfRule>
    <cfRule type="cellIs" dxfId="4704" priority="4838" operator="equal">
      <formula>"M1"</formula>
    </cfRule>
    <cfRule type="cellIs" dxfId="4703" priority="4839" operator="equal">
      <formula>"早"</formula>
    </cfRule>
    <cfRule type="cellIs" dxfId="4702" priority="4840" operator="equal">
      <formula>"T早"</formula>
    </cfRule>
    <cfRule type="cellIs" dxfId="4701" priority="4841" operator="equal">
      <formula>1</formula>
    </cfRule>
    <cfRule type="expression" dxfId="4700" priority="484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84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844" operator="equal">
      <formula>"大夜"</formula>
    </cfRule>
    <cfRule type="cellIs" dxfId="4697" priority="4845" operator="equal">
      <formula>"晚"</formula>
    </cfRule>
    <cfRule type="cellIs" dxfId="4696" priority="4847" operator="equal">
      <formula>"小夜"</formula>
    </cfRule>
    <cfRule type="cellIs" dxfId="4695" priority="4848" operator="equal">
      <formula>"T中"</formula>
    </cfRule>
    <cfRule type="cellIs" dxfId="4694" priority="4849" operator="equal">
      <formula>"中"</formula>
    </cfRule>
    <cfRule type="cellIs" dxfId="4693" priority="4850" operator="equal">
      <formula>2</formula>
    </cfRule>
    <cfRule type="cellIs" dxfId="4692" priority="4851" operator="equal">
      <formula>"日"</formula>
    </cfRule>
    <cfRule type="cellIs" dxfId="4691" priority="4852" operator="equal">
      <formula>"M1"</formula>
    </cfRule>
    <cfRule type="cellIs" dxfId="4690" priority="4853" operator="equal">
      <formula>"早"</formula>
    </cfRule>
    <cfRule type="cellIs" dxfId="4689" priority="4854" operator="equal">
      <formula>"T早"</formula>
    </cfRule>
    <cfRule type="cellIs" dxfId="4688" priority="4855" operator="equal">
      <formula>1</formula>
    </cfRule>
    <cfRule type="expression" dxfId="4687" priority="485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85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858" operator="equal">
      <formula>"大夜"</formula>
    </cfRule>
    <cfRule type="cellIs" dxfId="4684" priority="4859" operator="equal">
      <formula>"晚"</formula>
    </cfRule>
    <cfRule type="cellIs" dxfId="4683" priority="4860" operator="equal">
      <formula>3</formula>
    </cfRule>
    <cfRule type="cellIs" dxfId="4682" priority="4861" operator="equal">
      <formula>"小夜"</formula>
    </cfRule>
    <cfRule type="cellIs" dxfId="4681" priority="4862" operator="equal">
      <formula>"T中"</formula>
    </cfRule>
    <cfRule type="cellIs" dxfId="4680" priority="4863" operator="equal">
      <formula>"中"</formula>
    </cfRule>
    <cfRule type="cellIs" dxfId="4679" priority="4864" operator="equal">
      <formula>2</formula>
    </cfRule>
    <cfRule type="cellIs" dxfId="4678" priority="4865" operator="equal">
      <formula>"日"</formula>
    </cfRule>
    <cfRule type="cellIs" dxfId="4677" priority="4866" operator="equal">
      <formula>"M1"</formula>
    </cfRule>
    <cfRule type="cellIs" dxfId="4676" priority="4867" operator="equal">
      <formula>"早"</formula>
    </cfRule>
    <cfRule type="cellIs" dxfId="4675" priority="4868" operator="equal">
      <formula>"T早"</formula>
    </cfRule>
    <cfRule type="cellIs" dxfId="4674" priority="4869" operator="equal">
      <formula>1</formula>
    </cfRule>
    <cfRule type="expression" dxfId="4673" priority="487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87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872" operator="equal">
      <formula>"大夜"</formula>
    </cfRule>
    <cfRule type="cellIs" dxfId="4670" priority="4873" operator="equal">
      <formula>"晚"</formula>
    </cfRule>
    <cfRule type="cellIs" dxfId="4669" priority="4874" operator="equal">
      <formula>3</formula>
    </cfRule>
    <cfRule type="cellIs" dxfId="4668" priority="4875" operator="equal">
      <formula>"小夜"</formula>
    </cfRule>
    <cfRule type="cellIs" dxfId="4667" priority="4876" operator="equal">
      <formula>"T中"</formula>
    </cfRule>
    <cfRule type="cellIs" dxfId="4666" priority="4877" operator="equal">
      <formula>"中"</formula>
    </cfRule>
    <cfRule type="cellIs" dxfId="4665" priority="4878" operator="equal">
      <formula>2</formula>
    </cfRule>
    <cfRule type="cellIs" dxfId="4664" priority="4925" operator="equal">
      <formula>1</formula>
    </cfRule>
    <cfRule type="expression" dxfId="4663" priority="492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92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928" operator="equal">
      <formula>"大夜"</formula>
    </cfRule>
    <cfRule type="cellIs" dxfId="4660" priority="4929" operator="equal">
      <formula>"晚"</formula>
    </cfRule>
    <cfRule type="cellIs" dxfId="4659" priority="4930" operator="equal">
      <formula>3</formula>
    </cfRule>
    <cfRule type="cellIs" dxfId="4658" priority="4931" operator="equal">
      <formula>"小夜"</formula>
    </cfRule>
    <cfRule type="cellIs" dxfId="4657" priority="4932" operator="equal">
      <formula>"T中"</formula>
    </cfRule>
    <cfRule type="cellIs" dxfId="4656" priority="4933" operator="equal">
      <formula>"中"</formula>
    </cfRule>
    <cfRule type="cellIs" dxfId="4655" priority="4934" operator="equal">
      <formula>2</formula>
    </cfRule>
    <cfRule type="cellIs" dxfId="4654" priority="4935" operator="equal">
      <formula>"日"</formula>
    </cfRule>
    <cfRule type="cellIs" dxfId="4653" priority="4936" operator="equal">
      <formula>"M1"</formula>
    </cfRule>
    <cfRule type="cellIs" dxfId="4652" priority="4937" operator="equal">
      <formula>"早"</formula>
    </cfRule>
    <cfRule type="cellIs" dxfId="4651" priority="4879" operator="equal">
      <formula>"日"</formula>
    </cfRule>
    <cfRule type="cellIs" dxfId="4650" priority="4880" operator="equal">
      <formula>"M1"</formula>
    </cfRule>
    <cfRule type="cellIs" dxfId="4649" priority="4881" operator="equal">
      <formula>"早"</formula>
    </cfRule>
    <cfRule type="cellIs" dxfId="4648" priority="4882" operator="equal">
      <formula>"T早"</formula>
    </cfRule>
    <cfRule type="cellIs" dxfId="4647" priority="4883" operator="equal">
      <formula>1</formula>
    </cfRule>
    <cfRule type="expression" dxfId="4646" priority="488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8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86" operator="equal">
      <formula>"大夜"</formula>
    </cfRule>
    <cfRule type="cellIs" dxfId="4643" priority="4887" operator="equal">
      <formula>"晚"</formula>
    </cfRule>
    <cfRule type="cellIs" dxfId="4642" priority="4888" operator="equal">
      <formula>3</formula>
    </cfRule>
    <cfRule type="cellIs" dxfId="4641" priority="4890" operator="equal">
      <formula>"T中"</formula>
    </cfRule>
    <cfRule type="cellIs" dxfId="4640" priority="4891" operator="equal">
      <formula>"中"</formula>
    </cfRule>
    <cfRule type="cellIs" dxfId="4639" priority="4892" operator="equal">
      <formula>2</formula>
    </cfRule>
    <cfRule type="cellIs" dxfId="4638" priority="4893" operator="equal">
      <formula>"日"</formula>
    </cfRule>
    <cfRule type="cellIs" dxfId="4637" priority="4894" operator="equal">
      <formula>"M1"</formula>
    </cfRule>
    <cfRule type="cellIs" dxfId="4636" priority="4895" operator="equal">
      <formula>"早"</formula>
    </cfRule>
    <cfRule type="cellIs" dxfId="4635" priority="4896" operator="equal">
      <formula>"T早"</formula>
    </cfRule>
    <cfRule type="cellIs" dxfId="4634" priority="4897" operator="equal">
      <formula>1</formula>
    </cfRule>
    <cfRule type="expression" dxfId="4633" priority="489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9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900" operator="equal">
      <formula>"大夜"</formula>
    </cfRule>
    <cfRule type="cellIs" dxfId="4630" priority="4901" operator="equal">
      <formula>"晚"</formula>
    </cfRule>
    <cfRule type="cellIs" dxfId="4629" priority="4902" operator="equal">
      <formula>3</formula>
    </cfRule>
    <cfRule type="cellIs" dxfId="4628" priority="4903" operator="equal">
      <formula>"小夜"</formula>
    </cfRule>
    <cfRule type="cellIs" dxfId="4627" priority="4904" operator="equal">
      <formula>"T中"</formula>
    </cfRule>
    <cfRule type="cellIs" dxfId="4626" priority="4905" operator="equal">
      <formula>"中"</formula>
    </cfRule>
    <cfRule type="cellIs" dxfId="4625" priority="4906" operator="equal">
      <formula>2</formula>
    </cfRule>
    <cfRule type="cellIs" dxfId="4624" priority="4907" operator="equal">
      <formula>"日"</formula>
    </cfRule>
    <cfRule type="cellIs" dxfId="4623" priority="4908" operator="equal">
      <formula>"M1"</formula>
    </cfRule>
    <cfRule type="cellIs" dxfId="4622" priority="4938" operator="equal">
      <formula>"T早"</formula>
    </cfRule>
    <cfRule type="cellIs" dxfId="4621" priority="4939" operator="equal">
      <formula>1</formula>
    </cfRule>
    <cfRule type="expression" dxfId="4620" priority="494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94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942" operator="equal">
      <formula>"大夜"</formula>
    </cfRule>
    <cfRule type="cellIs" dxfId="4617" priority="4889" operator="equal">
      <formula>"小夜"</formula>
    </cfRule>
    <cfRule type="cellIs" dxfId="4616" priority="4943" operator="equal">
      <formula>"晚"</formula>
    </cfRule>
    <cfRule type="cellIs" dxfId="4615" priority="4944" operator="equal">
      <formula>3</formula>
    </cfRule>
    <cfRule type="cellIs" dxfId="4614" priority="4945" operator="equal">
      <formula>"小夜"</formula>
    </cfRule>
    <cfRule type="cellIs" dxfId="4613" priority="4846" operator="equal">
      <formula>3</formula>
    </cfRule>
    <cfRule type="expression" dxfId="4612" priority="975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751" operator="equal">
      <formula>"大夜"</formula>
    </cfRule>
    <cfRule type="cellIs" dxfId="4610" priority="9752" operator="equal">
      <formula>"晚"</formula>
    </cfRule>
    <cfRule type="cellIs" dxfId="4609" priority="9753" operator="equal">
      <formula>3</formula>
    </cfRule>
    <cfRule type="cellIs" dxfId="4608" priority="9754" operator="equal">
      <formula>"小夜"</formula>
    </cfRule>
    <cfRule type="cellIs" dxfId="4607" priority="9755" operator="equal">
      <formula>"T中"</formula>
    </cfRule>
    <cfRule type="cellIs" dxfId="4606" priority="9756" operator="equal">
      <formula>"中"</formula>
    </cfRule>
    <cfRule type="cellIs" dxfId="4605" priority="9757" operator="equal">
      <formula>2</formula>
    </cfRule>
    <cfRule type="cellIs" dxfId="4604" priority="9758" operator="equal">
      <formula>"日"</formula>
    </cfRule>
    <cfRule type="cellIs" dxfId="4603" priority="9759" operator="equal">
      <formula>"M1"</formula>
    </cfRule>
    <cfRule type="cellIs" dxfId="4602" priority="9760" operator="equal">
      <formula>"早"</formula>
    </cfRule>
    <cfRule type="cellIs" dxfId="4601" priority="9761" operator="equal">
      <formula>"T早"</formula>
    </cfRule>
    <cfRule type="cellIs" dxfId="4600" priority="9762" operator="equal">
      <formula>1</formula>
    </cfRule>
    <cfRule type="expression" dxfId="4599" priority="976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76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765" operator="equal">
      <formula>"大夜"</formula>
    </cfRule>
    <cfRule type="cellIs" dxfId="4596" priority="9766" operator="equal">
      <formula>"晚"</formula>
    </cfRule>
    <cfRule type="cellIs" dxfId="4595" priority="9767" operator="equal">
      <formula>3</formula>
    </cfRule>
    <cfRule type="cellIs" dxfId="4594" priority="9768" operator="equal">
      <formula>"小夜"</formula>
    </cfRule>
    <cfRule type="cellIs" dxfId="4593" priority="9769" operator="equal">
      <formula>"T中"</formula>
    </cfRule>
    <cfRule type="cellIs" dxfId="4592" priority="9770" operator="equal">
      <formula>"中"</formula>
    </cfRule>
    <cfRule type="cellIs" dxfId="4591" priority="9771" operator="equal">
      <formula>2</formula>
    </cfRule>
    <cfRule type="cellIs" dxfId="4590" priority="9772" operator="equal">
      <formula>"日"</formula>
    </cfRule>
    <cfRule type="cellIs" dxfId="4589" priority="9773" operator="equal">
      <formula>"M1"</formula>
    </cfRule>
    <cfRule type="cellIs" dxfId="4588" priority="4909" operator="equal">
      <formula>"早"</formula>
    </cfRule>
    <cfRule type="cellIs" dxfId="4587" priority="4910" operator="equal">
      <formula>"T早"</formula>
    </cfRule>
    <cfRule type="cellIs" dxfId="4586" priority="4911" operator="equal">
      <formula>1</formula>
    </cfRule>
    <cfRule type="expression" dxfId="4585" priority="491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91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914" operator="equal">
      <formula>"大夜"</formula>
    </cfRule>
    <cfRule type="cellIs" dxfId="4582" priority="4915" operator="equal">
      <formula>"晚"</formula>
    </cfRule>
    <cfRule type="cellIs" dxfId="4581" priority="4916" operator="equal">
      <formula>3</formula>
    </cfRule>
    <cfRule type="cellIs" dxfId="4580" priority="4917" operator="equal">
      <formula>"小夜"</formula>
    </cfRule>
    <cfRule type="cellIs" dxfId="4579" priority="4918" operator="equal">
      <formula>"T中"</formula>
    </cfRule>
    <cfRule type="cellIs" dxfId="4578" priority="4919" operator="equal">
      <formula>"中"</formula>
    </cfRule>
    <cfRule type="cellIs" dxfId="4577" priority="4920" operator="equal">
      <formula>2</formula>
    </cfRule>
    <cfRule type="cellIs" dxfId="4576" priority="4921" operator="equal">
      <formula>"日"</formula>
    </cfRule>
    <cfRule type="cellIs" dxfId="4575" priority="4922" operator="equal">
      <formula>"M1"</formula>
    </cfRule>
    <cfRule type="cellIs" dxfId="4574" priority="4923" operator="equal">
      <formula>"早"</formula>
    </cfRule>
    <cfRule type="cellIs" dxfId="4573" priority="4924" operator="equal">
      <formula>"T早"</formula>
    </cfRule>
  </conditionalFormatting>
  <conditionalFormatting sqref="AE15">
    <cfRule type="cellIs" dxfId="4572" priority="4024" operator="equal">
      <formula>"中"</formula>
    </cfRule>
    <cfRule type="expression" dxfId="4571" priority="4031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25" operator="equal">
      <formula>2</formula>
    </cfRule>
    <cfRule type="cellIs" dxfId="4569" priority="4023" operator="equal">
      <formula>"T中"</formula>
    </cfRule>
    <cfRule type="cellIs" dxfId="4568" priority="4022" operator="equal">
      <formula>"小夜"</formula>
    </cfRule>
  </conditionalFormatting>
  <conditionalFormatting sqref="AE23">
    <cfRule type="cellIs" dxfId="4567" priority="8294" operator="equal">
      <formula>3</formula>
    </cfRule>
    <cfRule type="cellIs" dxfId="4566" priority="8293" operator="equal">
      <formula>"晚"</formula>
    </cfRule>
    <cfRule type="cellIs" dxfId="4565" priority="8292" operator="equal">
      <formula>"大夜"</formula>
    </cfRule>
    <cfRule type="expression" dxfId="4564" priority="8291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69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67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8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892" operator="equal">
      <formula>1</formula>
    </cfRule>
    <cfRule type="cellIs" dxfId="4559" priority="8891" operator="equal">
      <formula>"T早"</formula>
    </cfRule>
    <cfRule type="cellIs" dxfId="4558" priority="8890" operator="equal">
      <formula>"早"</formula>
    </cfRule>
    <cfRule type="cellIs" dxfId="4557" priority="8889" operator="equal">
      <formula>"M1"</formula>
    </cfRule>
    <cfRule type="cellIs" dxfId="4556" priority="8888" operator="equal">
      <formula>"日"</formula>
    </cfRule>
    <cfRule type="cellIs" dxfId="4555" priority="8887" operator="equal">
      <formula>2</formula>
    </cfRule>
    <cfRule type="cellIs" dxfId="4554" priority="8886" operator="equal">
      <formula>"中"</formula>
    </cfRule>
    <cfRule type="cellIs" dxfId="4553" priority="8885" operator="equal">
      <formula>"T中"</formula>
    </cfRule>
    <cfRule type="cellIs" dxfId="4552" priority="8884" operator="equal">
      <formula>"小夜"</formula>
    </cfRule>
    <cfRule type="cellIs" dxfId="4551" priority="8883" operator="equal">
      <formula>3</formula>
    </cfRule>
    <cfRule type="cellIs" dxfId="4550" priority="8882" operator="equal">
      <formula>"晚"</formula>
    </cfRule>
    <cfRule type="cellIs" dxfId="4549" priority="8881" operator="equal">
      <formula>"大夜"</formula>
    </cfRule>
    <cfRule type="expression" dxfId="4548" priority="88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8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877" operator="equal">
      <formula>"T早"</formula>
    </cfRule>
    <cfRule type="cellIs" dxfId="4545" priority="8876" operator="equal">
      <formula>"早"</formula>
    </cfRule>
    <cfRule type="cellIs" dxfId="4544" priority="8875" operator="equal">
      <formula>"M1"</formula>
    </cfRule>
    <cfRule type="cellIs" dxfId="4543" priority="8874" operator="equal">
      <formula>"日"</formula>
    </cfRule>
    <cfRule type="cellIs" dxfId="4542" priority="8873" operator="equal">
      <formula>2</formula>
    </cfRule>
    <cfRule type="cellIs" dxfId="4541" priority="8872" operator="equal">
      <formula>"中"</formula>
    </cfRule>
    <cfRule type="cellIs" dxfId="4540" priority="8871" operator="equal">
      <formula>"T中"</formula>
    </cfRule>
    <cfRule type="cellIs" dxfId="4539" priority="8870" operator="equal">
      <formula>"小夜"</formula>
    </cfRule>
    <cfRule type="cellIs" dxfId="4538" priority="8869" operator="equal">
      <formula>3</formula>
    </cfRule>
    <cfRule type="cellIs" dxfId="4537" priority="8868" operator="equal">
      <formula>"晚"</formula>
    </cfRule>
    <cfRule type="cellIs" dxfId="4536" priority="8867" operator="equal">
      <formula>"大夜"</formula>
    </cfRule>
    <cfRule type="expression" dxfId="4535" priority="88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865" operator="equal">
      <formula>1</formula>
    </cfRule>
    <cfRule type="cellIs" dxfId="4533" priority="8864" operator="equal">
      <formula>"T早"</formula>
    </cfRule>
    <cfRule type="cellIs" dxfId="4532" priority="8863" operator="equal">
      <formula>"早"</formula>
    </cfRule>
    <cfRule type="cellIs" dxfId="4531" priority="8862" operator="equal">
      <formula>"M1"</formula>
    </cfRule>
    <cfRule type="cellIs" dxfId="4530" priority="8861" operator="equal">
      <formula>"日"</formula>
    </cfRule>
    <cfRule type="cellIs" dxfId="4529" priority="8860" operator="equal">
      <formula>2</formula>
    </cfRule>
    <cfRule type="cellIs" dxfId="4528" priority="8859" operator="equal">
      <formula>"中"</formula>
    </cfRule>
    <cfRule type="cellIs" dxfId="4527" priority="8858" operator="equal">
      <formula>"T中"</formula>
    </cfRule>
    <cfRule type="cellIs" dxfId="4526" priority="8857" operator="equal">
      <formula>"小夜"</formula>
    </cfRule>
    <cfRule type="cellIs" dxfId="4525" priority="8856" operator="equal">
      <formula>3</formula>
    </cfRule>
    <cfRule type="cellIs" dxfId="4524" priority="8855" operator="equal">
      <formula>"晚"</formula>
    </cfRule>
    <cfRule type="cellIs" dxfId="4523" priority="8854" operator="equal">
      <formula>"大夜"</formula>
    </cfRule>
    <cfRule type="expression" dxfId="4522" priority="88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852" operator="equal">
      <formula>1</formula>
    </cfRule>
    <cfRule type="cellIs" dxfId="4520" priority="8851" operator="equal">
      <formula>"T早"</formula>
    </cfRule>
    <cfRule type="cellIs" dxfId="4519" priority="8850" operator="equal">
      <formula>"早"</formula>
    </cfRule>
    <cfRule type="cellIs" dxfId="4518" priority="8849" operator="equal">
      <formula>"M1"</formula>
    </cfRule>
    <cfRule type="cellIs" dxfId="4517" priority="8848" operator="equal">
      <formula>"日"</formula>
    </cfRule>
    <cfRule type="cellIs" dxfId="4516" priority="8847" operator="equal">
      <formula>2</formula>
    </cfRule>
    <cfRule type="cellIs" dxfId="4515" priority="8846" operator="equal">
      <formula>"中"</formula>
    </cfRule>
    <cfRule type="cellIs" dxfId="4514" priority="8845" operator="equal">
      <formula>"T中"</formula>
    </cfRule>
    <cfRule type="cellIs" dxfId="4513" priority="8844" operator="equal">
      <formula>"小夜"</formula>
    </cfRule>
    <cfRule type="cellIs" dxfId="4512" priority="8843" operator="equal">
      <formula>3</formula>
    </cfRule>
    <cfRule type="cellIs" dxfId="4511" priority="8842" operator="equal">
      <formula>"晚"</formula>
    </cfRule>
    <cfRule type="cellIs" dxfId="4510" priority="8841" operator="equal">
      <formula>"大夜"</formula>
    </cfRule>
    <cfRule type="cellIs" dxfId="4509" priority="8878" operator="equal">
      <formula>1</formula>
    </cfRule>
    <cfRule type="expression" dxfId="4508" priority="8304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303" operator="equal">
      <formula>1</formula>
    </cfRule>
    <cfRule type="cellIs" dxfId="4506" priority="8302" operator="equal">
      <formula>"T早"</formula>
    </cfRule>
    <cfRule type="cellIs" dxfId="4505" priority="8301" operator="equal">
      <formula>"早"</formula>
    </cfRule>
    <cfRule type="cellIs" dxfId="4504" priority="8300" operator="equal">
      <formula>"M1"</formula>
    </cfRule>
    <cfRule type="cellIs" dxfId="4503" priority="8299" operator="equal">
      <formula>"日"</formula>
    </cfRule>
    <cfRule type="cellIs" dxfId="4502" priority="8298" operator="equal">
      <formula>2</formula>
    </cfRule>
    <cfRule type="cellIs" dxfId="4501" priority="8297" operator="equal">
      <formula>"中"</formula>
    </cfRule>
    <cfRule type="cellIs" dxfId="4500" priority="8296" operator="equal">
      <formula>"T中"</formula>
    </cfRule>
    <cfRule type="cellIs" dxfId="4499" priority="8295" operator="equal">
      <formula>"小夜"</formula>
    </cfRule>
  </conditionalFormatting>
  <conditionalFormatting sqref="AE39">
    <cfRule type="expression" dxfId="4498" priority="88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30" operator="equal">
      <formula>3</formula>
    </cfRule>
    <cfRule type="cellIs" dxfId="4496" priority="2731" operator="equal">
      <formula>"小夜"</formula>
    </cfRule>
    <cfRule type="cellIs" dxfId="4495" priority="2736" operator="equal">
      <formula>"M1"</formula>
    </cfRule>
    <cfRule type="cellIs" dxfId="4494" priority="2739" operator="equal">
      <formula>1</formula>
    </cfRule>
    <cfRule type="cellIs" dxfId="4493" priority="2735" operator="equal">
      <formula>"日"</formula>
    </cfRule>
    <cfRule type="expression" dxfId="4492" priority="272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40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6" operator="equal">
      <formula>1</formula>
    </cfRule>
    <cfRule type="cellIs" dxfId="4489" priority="2725" operator="equal">
      <formula>"T早"</formula>
    </cfRule>
    <cfRule type="cellIs" dxfId="4488" priority="2724" operator="equal">
      <formula>"早"</formula>
    </cfRule>
    <cfRule type="cellIs" dxfId="4487" priority="2743" operator="equal">
      <formula>"晚"</formula>
    </cfRule>
    <cfRule type="cellIs" dxfId="4486" priority="2723" operator="equal">
      <formula>"M1"</formula>
    </cfRule>
    <cfRule type="cellIs" dxfId="4485" priority="2722" operator="equal">
      <formula>"日"</formula>
    </cfRule>
    <cfRule type="cellIs" dxfId="4484" priority="2733" operator="equal">
      <formula>"中"</formula>
    </cfRule>
    <cfRule type="cellIs" dxfId="4483" priority="2721" operator="equal">
      <formula>2</formula>
    </cfRule>
    <cfRule type="cellIs" dxfId="4482" priority="2720" operator="equal">
      <formula>"中"</formula>
    </cfRule>
    <cfRule type="cellIs" dxfId="4481" priority="2719" operator="equal">
      <formula>"T中"</formula>
    </cfRule>
    <cfRule type="cellIs" dxfId="4480" priority="2718" operator="equal">
      <formula>"小夜"</formula>
    </cfRule>
    <cfRule type="cellIs" dxfId="4479" priority="2717" operator="equal">
      <formula>3</formula>
    </cfRule>
    <cfRule type="cellIs" dxfId="4478" priority="2716" operator="equal">
      <formula>"晚"</formula>
    </cfRule>
    <cfRule type="cellIs" dxfId="4477" priority="2757" operator="equal">
      <formula>3</formula>
    </cfRule>
    <cfRule type="cellIs" dxfId="4476" priority="2737" operator="equal">
      <formula>"早"</formula>
    </cfRule>
    <cfRule type="cellIs" dxfId="4475" priority="2756" operator="equal">
      <formula>"晚"</formula>
    </cfRule>
    <cfRule type="cellIs" dxfId="4474" priority="2738" operator="equal">
      <formula>"T早"</formula>
    </cfRule>
    <cfRule type="cellIs" dxfId="4473" priority="2734" operator="equal">
      <formula>2</formula>
    </cfRule>
    <cfRule type="cellIs" dxfId="4472" priority="2732" operator="equal">
      <formula>"T中"</formula>
    </cfRule>
    <cfRule type="cellIs" dxfId="4471" priority="2715" operator="equal">
      <formula>"大夜"</formula>
    </cfRule>
    <cfRule type="cellIs" dxfId="4470" priority="2728" operator="equal">
      <formula>"大夜"</formula>
    </cfRule>
    <cfRule type="cellIs" dxfId="4469" priority="2742" operator="equal">
      <formula>"大夜"</formula>
    </cfRule>
    <cfRule type="cellIs" dxfId="4468" priority="2758" operator="equal">
      <formula>"小夜"</formula>
    </cfRule>
    <cfRule type="cellIs" dxfId="4467" priority="2759" operator="equal">
      <formula>"T中"</formula>
    </cfRule>
    <cfRule type="cellIs" dxfId="4466" priority="2760" operator="equal">
      <formula>"中"</formula>
    </cfRule>
    <cfRule type="cellIs" dxfId="4465" priority="2761" operator="equal">
      <formula>2</formula>
    </cfRule>
    <cfRule type="cellIs" dxfId="4464" priority="2762" operator="equal">
      <formula>"日"</formula>
    </cfRule>
    <cfRule type="cellIs" dxfId="4463" priority="2763" operator="equal">
      <formula>"M1"</formula>
    </cfRule>
    <cfRule type="cellIs" dxfId="4462" priority="2764" operator="equal">
      <formula>"早"</formula>
    </cfRule>
    <cfRule type="cellIs" dxfId="4461" priority="2765" operator="equal">
      <formula>"T早"</formula>
    </cfRule>
    <cfRule type="cellIs" dxfId="4460" priority="2766" operator="equal">
      <formula>1</formula>
    </cfRule>
    <cfRule type="expression" dxfId="4459" priority="276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9" operator="equal">
      <formula>"晚"</formula>
    </cfRule>
    <cfRule type="expression" dxfId="4457" priority="2741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4" operator="equal">
      <formula>3</formula>
    </cfRule>
    <cfRule type="cellIs" dxfId="4455" priority="2745" operator="equal">
      <formula>"小夜"</formula>
    </cfRule>
    <cfRule type="cellIs" dxfId="4454" priority="2746" operator="equal">
      <formula>"T中"</formula>
    </cfRule>
    <cfRule type="cellIs" dxfId="4453" priority="2747" operator="equal">
      <formula>"中"</formula>
    </cfRule>
    <cfRule type="cellIs" dxfId="4452" priority="2748" operator="equal">
      <formula>2</formula>
    </cfRule>
    <cfRule type="cellIs" dxfId="4451" priority="2749" operator="equal">
      <formula>"日"</formula>
    </cfRule>
    <cfRule type="cellIs" dxfId="4450" priority="2750" operator="equal">
      <formula>"M1"</formula>
    </cfRule>
    <cfRule type="cellIs" dxfId="4449" priority="2751" operator="equal">
      <formula>"早"</formula>
    </cfRule>
    <cfRule type="cellIs" dxfId="4448" priority="2752" operator="equal">
      <formula>"T早"</formula>
    </cfRule>
    <cfRule type="cellIs" dxfId="4447" priority="2753" operator="equal">
      <formula>1</formula>
    </cfRule>
    <cfRule type="expression" dxfId="4446" priority="2754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5" operator="equal">
      <formula>"大夜"</formula>
    </cfRule>
  </conditionalFormatting>
  <conditionalFormatting sqref="AE45">
    <cfRule type="cellIs" dxfId="4444" priority="2354" operator="equal">
      <formula>"T早"</formula>
    </cfRule>
    <cfRule type="cellIs" dxfId="4443" priority="2352" operator="equal">
      <formula>"M1"</formula>
    </cfRule>
    <cfRule type="cellIs" dxfId="4442" priority="2394" operator="equal">
      <formula>"T早"</formula>
    </cfRule>
    <cfRule type="cellIs" dxfId="4441" priority="2355" operator="equal">
      <formula>1</formula>
    </cfRule>
    <cfRule type="expression" dxfId="4440" priority="235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7" operator="equal">
      <formula>"大夜"</formula>
    </cfRule>
    <cfRule type="cellIs" dxfId="4437" priority="2393" operator="equal">
      <formula>"早"</formula>
    </cfRule>
    <cfRule type="cellIs" dxfId="4436" priority="2392" operator="equal">
      <formula>"M1"</formula>
    </cfRule>
    <cfRule type="cellIs" dxfId="4435" priority="2391" operator="equal">
      <formula>"日"</formula>
    </cfRule>
    <cfRule type="cellIs" dxfId="4434" priority="2390" operator="equal">
      <formula>2</formula>
    </cfRule>
    <cfRule type="cellIs" dxfId="4433" priority="2359" operator="equal">
      <formula>3</formula>
    </cfRule>
    <cfRule type="cellIs" dxfId="4432" priority="2360" operator="equal">
      <formula>"小夜"</formula>
    </cfRule>
    <cfRule type="cellIs" dxfId="4431" priority="2361" operator="equal">
      <formula>"T中"</formula>
    </cfRule>
    <cfRule type="cellIs" dxfId="4430" priority="2362" operator="equal">
      <formula>"中"</formula>
    </cfRule>
    <cfRule type="cellIs" dxfId="4429" priority="2363" operator="equal">
      <formula>2</formula>
    </cfRule>
    <cfRule type="cellIs" dxfId="4428" priority="2364" operator="equal">
      <formula>"日"</formula>
    </cfRule>
    <cfRule type="cellIs" dxfId="4427" priority="2365" operator="equal">
      <formula>"M1"</formula>
    </cfRule>
    <cfRule type="cellIs" dxfId="4426" priority="2366" operator="equal">
      <formula>"早"</formula>
    </cfRule>
    <cfRule type="cellIs" dxfId="4425" priority="2368" operator="equal">
      <formula>1</formula>
    </cfRule>
    <cfRule type="expression" dxfId="4424" priority="2369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70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1" operator="equal">
      <formula>"日"</formula>
    </cfRule>
    <cfRule type="cellIs" dxfId="4421" priority="2350" operator="equal">
      <formula>2</formula>
    </cfRule>
    <cfRule type="cellIs" dxfId="4420" priority="2349" operator="equal">
      <formula>"中"</formula>
    </cfRule>
    <cfRule type="cellIs" dxfId="4419" priority="2348" operator="equal">
      <formula>"T中"</formula>
    </cfRule>
    <cfRule type="cellIs" dxfId="4418" priority="2347" operator="equal">
      <formula>"小夜"</formula>
    </cfRule>
    <cfRule type="cellIs" dxfId="4417" priority="2346" operator="equal">
      <formula>3</formula>
    </cfRule>
    <cfRule type="cellIs" dxfId="4416" priority="2345" operator="equal">
      <formula>"晚"</formula>
    </cfRule>
    <cfRule type="cellIs" dxfId="4415" priority="2344" operator="equal">
      <formula>"大夜"</formula>
    </cfRule>
    <cfRule type="cellIs" dxfId="4414" priority="2389" operator="equal">
      <formula>"中"</formula>
    </cfRule>
    <cfRule type="cellIs" dxfId="4413" priority="2388" operator="equal">
      <formula>"T中"</formula>
    </cfRule>
    <cfRule type="cellIs" dxfId="4412" priority="2381" operator="equal">
      <formula>"T早"</formula>
    </cfRule>
    <cfRule type="cellIs" dxfId="4411" priority="2371" operator="equal">
      <formula>"大夜"</formula>
    </cfRule>
    <cfRule type="cellIs" dxfId="4410" priority="2353" operator="equal">
      <formula>"早"</formula>
    </cfRule>
    <cfRule type="cellIs" dxfId="4409" priority="2386" operator="equal">
      <formula>3</formula>
    </cfRule>
    <cfRule type="cellIs" dxfId="4408" priority="2385" operator="equal">
      <formula>"晚"</formula>
    </cfRule>
    <cfRule type="cellIs" dxfId="4407" priority="2384" operator="equal">
      <formula>"大夜"</formula>
    </cfRule>
    <cfRule type="expression" dxfId="4406" priority="2383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2" operator="equal">
      <formula>1</formula>
    </cfRule>
    <cfRule type="cellIs" dxfId="4404" priority="2372" operator="equal">
      <formula>"晚"</formula>
    </cfRule>
    <cfRule type="cellIs" dxfId="4403" priority="2373" operator="equal">
      <formula>3</formula>
    </cfRule>
    <cfRule type="cellIs" dxfId="4402" priority="2374" operator="equal">
      <formula>"小夜"</formula>
    </cfRule>
    <cfRule type="cellIs" dxfId="4401" priority="2375" operator="equal">
      <formula>"T中"</formula>
    </cfRule>
    <cfRule type="cellIs" dxfId="4400" priority="2376" operator="equal">
      <formula>"中"</formula>
    </cfRule>
    <cfRule type="cellIs" dxfId="4399" priority="2377" operator="equal">
      <formula>2</formula>
    </cfRule>
    <cfRule type="cellIs" dxfId="4398" priority="2378" operator="equal">
      <formula>"日"</formula>
    </cfRule>
    <cfRule type="cellIs" dxfId="4397" priority="2379" operator="equal">
      <formula>"M1"</formula>
    </cfRule>
    <cfRule type="cellIs" dxfId="4396" priority="2380" operator="equal">
      <formula>"早"</formula>
    </cfRule>
    <cfRule type="cellIs" dxfId="4395" priority="2387" operator="equal">
      <formula>"小夜"</formula>
    </cfRule>
    <cfRule type="cellIs" dxfId="4394" priority="2395" operator="equal">
      <formula>1</formula>
    </cfRule>
    <cfRule type="cellIs" dxfId="4393" priority="2367" operator="equal">
      <formula>"T早"</formula>
    </cfRule>
    <cfRule type="cellIs" dxfId="4392" priority="2358" operator="equal">
      <formula>"晚"</formula>
    </cfRule>
  </conditionalFormatting>
  <conditionalFormatting sqref="AE15:AF15">
    <cfRule type="cellIs" dxfId="4391" priority="4027" operator="equal">
      <formula>"M1"</formula>
    </cfRule>
    <cfRule type="cellIs" dxfId="4390" priority="4026" operator="equal">
      <formula>"日"</formula>
    </cfRule>
    <cfRule type="cellIs" dxfId="4389" priority="4021" operator="equal">
      <formula>3</formula>
    </cfRule>
    <cfRule type="cellIs" dxfId="4388" priority="4020" operator="equal">
      <formula>"晚"</formula>
    </cfRule>
    <cfRule type="cellIs" dxfId="4387" priority="4019" operator="equal">
      <formula>"大夜"</formula>
    </cfRule>
    <cfRule type="expression" dxfId="4386" priority="4018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29" operator="equal">
      <formula>"T早"</formula>
    </cfRule>
    <cfRule type="cellIs" dxfId="4384" priority="4030" operator="equal">
      <formula>1</formula>
    </cfRule>
    <cfRule type="cellIs" dxfId="4383" priority="4028" operator="equal">
      <formula>"早"</formula>
    </cfRule>
  </conditionalFormatting>
  <conditionalFormatting sqref="AE19:AF19">
    <cfRule type="cellIs" dxfId="4382" priority="10454" operator="equal">
      <formula>"中"</formula>
    </cfRule>
    <cfRule type="expression" dxfId="4381" priority="10456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452" operator="equal">
      <formula>"小夜"</formula>
    </cfRule>
    <cfRule type="cellIs" dxfId="4379" priority="10453" operator="equal">
      <formula>"T中"</formula>
    </cfRule>
  </conditionalFormatting>
  <conditionalFormatting sqref="AE43:AF43">
    <cfRule type="cellIs" dxfId="4378" priority="8734" operator="equal">
      <formula>"晚"</formula>
    </cfRule>
    <cfRule type="cellIs" dxfId="4377" priority="8741" operator="equal">
      <formula>"M1"</formula>
    </cfRule>
    <cfRule type="cellIs" dxfId="4376" priority="8737" operator="equal">
      <formula>"T中"</formula>
    </cfRule>
    <cfRule type="cellIs" dxfId="4375" priority="8733" operator="equal">
      <formula>"大夜"</formula>
    </cfRule>
    <cfRule type="cellIs" dxfId="4374" priority="8736" operator="equal">
      <formula>"小夜"</formula>
    </cfRule>
    <cfRule type="expression" dxfId="4373" priority="8745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744" operator="equal">
      <formula>1</formula>
    </cfRule>
    <cfRule type="cellIs" dxfId="4371" priority="8743" operator="equal">
      <formula>"T早"</formula>
    </cfRule>
    <cfRule type="cellIs" dxfId="4370" priority="8742" operator="equal">
      <formula>"早"</formula>
    </cfRule>
    <cfRule type="cellIs" dxfId="4369" priority="8740" operator="equal">
      <formula>"日"</formula>
    </cfRule>
    <cfRule type="cellIs" dxfId="4368" priority="8739" operator="equal">
      <formula>2</formula>
    </cfRule>
    <cfRule type="cellIs" dxfId="4367" priority="8738" operator="equal">
      <formula>"中"</formula>
    </cfRule>
    <cfRule type="cellIs" dxfId="4366" priority="8735" operator="equal">
      <formula>3</formula>
    </cfRule>
  </conditionalFormatting>
  <conditionalFormatting sqref="AE10:AG10">
    <cfRule type="expression" dxfId="4365" priority="979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783" operator="equal">
      <formula>"T中"</formula>
    </cfRule>
    <cfRule type="cellIs" dxfId="4363" priority="9789" operator="equal">
      <formula>"T早"</formula>
    </cfRule>
    <cfRule type="cellIs" dxfId="4362" priority="9790" operator="equal">
      <formula>1</formula>
    </cfRule>
    <cfRule type="cellIs" dxfId="4361" priority="9782" operator="equal">
      <formula>"小夜"</formula>
    </cfRule>
    <cfRule type="cellIs" dxfId="4360" priority="9781" operator="equal">
      <formula>3</formula>
    </cfRule>
    <cfRule type="cellIs" dxfId="4359" priority="9780" operator="equal">
      <formula>"晚"</formula>
    </cfRule>
    <cfRule type="cellIs" dxfId="4358" priority="9779" operator="equal">
      <formula>"大夜"</formula>
    </cfRule>
    <cfRule type="expression" dxfId="4357" priority="977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784" operator="equal">
      <formula>"中"</formula>
    </cfRule>
    <cfRule type="cellIs" dxfId="4355" priority="9785" operator="equal">
      <formula>2</formula>
    </cfRule>
    <cfRule type="cellIs" dxfId="4354" priority="9786" operator="equal">
      <formula>"日"</formula>
    </cfRule>
    <cfRule type="cellIs" dxfId="4353" priority="9787" operator="equal">
      <formula>"M1"</formula>
    </cfRule>
    <cfRule type="cellIs" dxfId="4352" priority="9788" operator="equal">
      <formula>"早"</formula>
    </cfRule>
  </conditionalFormatting>
  <conditionalFormatting sqref="AE21:AG21">
    <cfRule type="expression" dxfId="4351" priority="11090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785" operator="equal">
      <formula>"T早"</formula>
    </cfRule>
    <cfRule type="cellIs" dxfId="4349" priority="7786" operator="equal">
      <formula>1</formula>
    </cfRule>
    <cfRule type="expression" dxfId="4348" priority="7787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781" operator="equal">
      <formula>2</formula>
    </cfRule>
    <cfRule type="cellIs" dxfId="4346" priority="7767" operator="equal">
      <formula>2</formula>
    </cfRule>
    <cfRule type="cellIs" dxfId="4345" priority="7772" operator="equal">
      <formula>1</formula>
    </cfRule>
    <cfRule type="expression" dxfId="4344" priority="777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579" operator="equal">
      <formula>"M1"</formula>
    </cfRule>
    <cfRule type="cellIs" dxfId="4342" priority="7580" operator="equal">
      <formula>"早"</formula>
    </cfRule>
    <cfRule type="cellIs" dxfId="4341" priority="7581" operator="equal">
      <formula>"T早"</formula>
    </cfRule>
    <cfRule type="cellIs" dxfId="4340" priority="7582" operator="equal">
      <formula>1</formula>
    </cfRule>
    <cfRule type="expression" dxfId="4339" priority="758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57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571" operator="equal">
      <formula>"大夜"</formula>
    </cfRule>
    <cfRule type="cellIs" dxfId="4336" priority="7572" operator="equal">
      <formula>"晚"</formula>
    </cfRule>
    <cfRule type="cellIs" dxfId="4335" priority="7573" operator="equal">
      <formula>3</formula>
    </cfRule>
    <cfRule type="cellIs" dxfId="4334" priority="7574" operator="equal">
      <formula>"小夜"</formula>
    </cfRule>
    <cfRule type="cellIs" dxfId="4333" priority="7575" operator="equal">
      <formula>"T中"</formula>
    </cfRule>
    <cfRule type="expression" dxfId="4332" priority="7774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576" operator="equal">
      <formula>"中"</formula>
    </cfRule>
    <cfRule type="cellIs" dxfId="4330" priority="7577" operator="equal">
      <formula>2</formula>
    </cfRule>
    <cfRule type="cellIs" dxfId="4329" priority="7578" operator="equal">
      <formula>"日"</formula>
    </cfRule>
    <cfRule type="cellIs" dxfId="4328" priority="7775" operator="equal">
      <formula>"大夜"</formula>
    </cfRule>
    <cfRule type="cellIs" dxfId="4327" priority="7776" operator="equal">
      <formula>"晚"</formula>
    </cfRule>
    <cfRule type="cellIs" dxfId="4326" priority="7777" operator="equal">
      <formula>3</formula>
    </cfRule>
    <cfRule type="cellIs" dxfId="4325" priority="7778" operator="equal">
      <formula>"小夜"</formula>
    </cfRule>
    <cfRule type="cellIs" dxfId="4324" priority="7779" operator="equal">
      <formula>"T中"</formula>
    </cfRule>
    <cfRule type="cellIs" dxfId="4323" priority="7780" operator="equal">
      <formula>"中"</formula>
    </cfRule>
    <cfRule type="cellIs" dxfId="4322" priority="7782" operator="equal">
      <formula>"日"</formula>
    </cfRule>
    <cfRule type="cellIs" dxfId="4321" priority="7783" operator="equal">
      <formula>"M1"</formula>
    </cfRule>
    <cfRule type="cellIs" dxfId="4320" priority="7784" operator="equal">
      <formula>"早"</formula>
    </cfRule>
    <cfRule type="expression" dxfId="4319" priority="776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761" operator="equal">
      <formula>"大夜"</formula>
    </cfRule>
    <cfRule type="cellIs" dxfId="4317" priority="7762" operator="equal">
      <formula>"晚"</formula>
    </cfRule>
    <cfRule type="cellIs" dxfId="4316" priority="7763" operator="equal">
      <formula>3</formula>
    </cfRule>
    <cfRule type="cellIs" dxfId="4315" priority="7764" operator="equal">
      <formula>"小夜"</formula>
    </cfRule>
    <cfRule type="cellIs" dxfId="4314" priority="7765" operator="equal">
      <formula>"T中"</formula>
    </cfRule>
    <cfRule type="cellIs" dxfId="4313" priority="7766" operator="equal">
      <formula>"中"</formula>
    </cfRule>
    <cfRule type="cellIs" dxfId="4312" priority="7768" operator="equal">
      <formula>"日"</formula>
    </cfRule>
    <cfRule type="cellIs" dxfId="4311" priority="7769" operator="equal">
      <formula>"M1"</formula>
    </cfRule>
    <cfRule type="cellIs" dxfId="4310" priority="7770" operator="equal">
      <formula>"早"</formula>
    </cfRule>
    <cfRule type="cellIs" dxfId="4309" priority="7771" operator="equal">
      <formula>"T早"</formula>
    </cfRule>
  </conditionalFormatting>
  <conditionalFormatting sqref="AE40:AG40">
    <cfRule type="expression" dxfId="4308" priority="7788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789" operator="equal">
      <formula>"大夜"</formula>
    </cfRule>
    <cfRule type="cellIs" dxfId="4306" priority="7790" operator="equal">
      <formula>"晚"</formula>
    </cfRule>
    <cfRule type="cellIs" dxfId="4305" priority="7791" operator="equal">
      <formula>3</formula>
    </cfRule>
    <cfRule type="cellIs" dxfId="4304" priority="7792" operator="equal">
      <formula>"小夜"</formula>
    </cfRule>
    <cfRule type="cellIs" dxfId="4303" priority="7793" operator="equal">
      <formula>"T中"</formula>
    </cfRule>
    <cfRule type="cellIs" dxfId="4302" priority="7794" operator="equal">
      <formula>"中"</formula>
    </cfRule>
    <cfRule type="cellIs" dxfId="4301" priority="7795" operator="equal">
      <formula>2</formula>
    </cfRule>
    <cfRule type="cellIs" dxfId="4300" priority="7796" operator="equal">
      <formula>"日"</formula>
    </cfRule>
    <cfRule type="cellIs" dxfId="4299" priority="7798" operator="equal">
      <formula>"早"</formula>
    </cfRule>
    <cfRule type="cellIs" dxfId="4298" priority="7799" operator="equal">
      <formula>"T早"</formula>
    </cfRule>
    <cfRule type="cellIs" dxfId="4297" priority="7797" operator="equal">
      <formula>"M1"</formula>
    </cfRule>
    <cfRule type="cellIs" dxfId="4296" priority="7800" operator="equal">
      <formula>1</formula>
    </cfRule>
    <cfRule type="expression" dxfId="4295" priority="781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814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813" operator="equal">
      <formula>1</formula>
    </cfRule>
    <cfRule type="cellIs" dxfId="4292" priority="7812" operator="equal">
      <formula>"T早"</formula>
    </cfRule>
    <cfRule type="cellIs" dxfId="4291" priority="7811" operator="equal">
      <formula>"早"</formula>
    </cfRule>
    <cfRule type="cellIs" dxfId="4290" priority="7810" operator="equal">
      <formula>"M1"</formula>
    </cfRule>
    <cfRule type="cellIs" dxfId="4289" priority="7809" operator="equal">
      <formula>"日"</formula>
    </cfRule>
    <cfRule type="cellIs" dxfId="4288" priority="7808" operator="equal">
      <formula>2</formula>
    </cfRule>
    <cfRule type="cellIs" dxfId="4287" priority="7807" operator="equal">
      <formula>"中"</formula>
    </cfRule>
    <cfRule type="cellIs" dxfId="4286" priority="7806" operator="equal">
      <formula>"T中"</formula>
    </cfRule>
    <cfRule type="cellIs" dxfId="4285" priority="7805" operator="equal">
      <formula>"小夜"</formula>
    </cfRule>
    <cfRule type="cellIs" dxfId="4284" priority="7804" operator="equal">
      <formula>3</formula>
    </cfRule>
    <cfRule type="cellIs" dxfId="4283" priority="7803" operator="equal">
      <formula>"晚"</formula>
    </cfRule>
    <cfRule type="cellIs" dxfId="4282" priority="7802" operator="equal">
      <formula>"大夜"</formula>
    </cfRule>
    <cfRule type="expression" dxfId="4281" priority="7801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9052" operator="equal">
      <formula>"M1"</formula>
    </cfRule>
    <cfRule type="cellIs" dxfId="4279" priority="9051" operator="equal">
      <formula>"日"</formula>
    </cfRule>
    <cfRule type="cellIs" dxfId="4278" priority="9049" operator="equal">
      <formula>"中"</formula>
    </cfRule>
    <cfRule type="expression" dxfId="4277" priority="9043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9056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9055" operator="equal">
      <formula>1</formula>
    </cfRule>
    <cfRule type="cellIs" dxfId="4274" priority="9054" operator="equal">
      <formula>"T早"</formula>
    </cfRule>
    <cfRule type="cellIs" dxfId="4273" priority="9046" operator="equal">
      <formula>3</formula>
    </cfRule>
    <cfRule type="cellIs" dxfId="4272" priority="9050" operator="equal">
      <formula>2</formula>
    </cfRule>
    <cfRule type="cellIs" dxfId="4271" priority="9044" operator="equal">
      <formula>"大夜"</formula>
    </cfRule>
    <cfRule type="cellIs" dxfId="4270" priority="9053" operator="equal">
      <formula>"早"</formula>
    </cfRule>
    <cfRule type="cellIs" dxfId="4269" priority="9045" operator="equal">
      <formula>"晚"</formula>
    </cfRule>
    <cfRule type="cellIs" dxfId="4268" priority="9048" operator="equal">
      <formula>"T中"</formula>
    </cfRule>
    <cfRule type="cellIs" dxfId="4267" priority="9047" operator="equal">
      <formula>"小夜"</formula>
    </cfRule>
  </conditionalFormatting>
  <conditionalFormatting sqref="AE23:AH23">
    <cfRule type="cellIs" dxfId="4266" priority="10689" operator="equal">
      <formula>"早"</formula>
    </cfRule>
    <cfRule type="cellIs" dxfId="4265" priority="10690" operator="equal">
      <formula>"T早"</formula>
    </cfRule>
    <cfRule type="cellIs" dxfId="4264" priority="10691" operator="equal">
      <formula>1</formula>
    </cfRule>
    <cfRule type="cellIs" dxfId="4263" priority="10688" operator="equal">
      <formula>"M1"</formula>
    </cfRule>
    <cfRule type="cellIs" dxfId="4262" priority="10687" operator="equal">
      <formula>"日"</formula>
    </cfRule>
    <cfRule type="cellIs" dxfId="4261" priority="10683" operator="equal">
      <formula>"小夜"</formula>
    </cfRule>
    <cfRule type="cellIs" dxfId="4260" priority="10686" operator="equal">
      <formula>2</formula>
    </cfRule>
    <cfRule type="cellIs" dxfId="4259" priority="10685" operator="equal">
      <formula>"中"</formula>
    </cfRule>
    <cfRule type="cellIs" dxfId="4258" priority="10684" operator="equal">
      <formula>"T中"</formula>
    </cfRule>
    <cfRule type="cellIs" dxfId="4257" priority="10682" operator="equal">
      <formula>3</formula>
    </cfRule>
    <cfRule type="cellIs" dxfId="4256" priority="10681" operator="equal">
      <formula>"晚"</formula>
    </cfRule>
    <cfRule type="cellIs" dxfId="4255" priority="10680" operator="equal">
      <formula>"大夜"</formula>
    </cfRule>
  </conditionalFormatting>
  <conditionalFormatting sqref="AE43:AH43">
    <cfRule type="cellIs" dxfId="4254" priority="11471" operator="equal">
      <formula>"日"</formula>
    </cfRule>
    <cfRule type="cellIs" dxfId="4253" priority="11470" operator="equal">
      <formula>2</formula>
    </cfRule>
    <cfRule type="cellIs" dxfId="4252" priority="11469" operator="equal">
      <formula>"中"</formula>
    </cfRule>
    <cfRule type="cellIs" dxfId="4251" priority="11468" operator="equal">
      <formula>"T中"</formula>
    </cfRule>
    <cfRule type="cellIs" dxfId="4250" priority="11466" operator="equal">
      <formula>3</formula>
    </cfRule>
    <cfRule type="cellIs" dxfId="4249" priority="11465" operator="equal">
      <formula>"晚"</formula>
    </cfRule>
    <cfRule type="cellIs" dxfId="4248" priority="11464" operator="equal">
      <formula>"大夜"</formula>
    </cfRule>
    <cfRule type="cellIs" dxfId="4247" priority="11467" operator="equal">
      <formula>"小夜"</formula>
    </cfRule>
    <cfRule type="expression" dxfId="4246" priority="1147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475" operator="equal">
      <formula>1</formula>
    </cfRule>
    <cfRule type="cellIs" dxfId="4244" priority="11474" operator="equal">
      <formula>"T早"</formula>
    </cfRule>
    <cfRule type="cellIs" dxfId="4243" priority="11473" operator="equal">
      <formula>"早"</formula>
    </cfRule>
    <cfRule type="cellIs" dxfId="4242" priority="11472" operator="equal">
      <formula>"M1"</formula>
    </cfRule>
  </conditionalFormatting>
  <conditionalFormatting sqref="AE47:AH47">
    <cfRule type="cellIs" dxfId="4241" priority="11527" operator="equal">
      <formula>1</formula>
    </cfRule>
    <cfRule type="cellIs" dxfId="4240" priority="11526" operator="equal">
      <formula>"T早"</formula>
    </cfRule>
    <cfRule type="cellIs" dxfId="4239" priority="11525" operator="equal">
      <formula>"早"</formula>
    </cfRule>
    <cfRule type="cellIs" dxfId="4238" priority="11524" operator="equal">
      <formula>"M1"</formula>
    </cfRule>
    <cfRule type="cellIs" dxfId="4237" priority="11523" operator="equal">
      <formula>"日"</formula>
    </cfRule>
    <cfRule type="cellIs" dxfId="4236" priority="11522" operator="equal">
      <formula>2</formula>
    </cfRule>
    <cfRule type="cellIs" dxfId="4235" priority="11521" operator="equal">
      <formula>"中"</formula>
    </cfRule>
    <cfRule type="cellIs" dxfId="4234" priority="11520" operator="equal">
      <formula>"T中"</formula>
    </cfRule>
    <cfRule type="expression" dxfId="4233" priority="11528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519" operator="equal">
      <formula>"小夜"</formula>
    </cfRule>
    <cfRule type="cellIs" dxfId="4231" priority="11518" operator="equal">
      <formula>3</formula>
    </cfRule>
    <cfRule type="cellIs" dxfId="4230" priority="11516" operator="equal">
      <formula>"大夜"</formula>
    </cfRule>
    <cfRule type="cellIs" dxfId="4229" priority="11517" operator="equal">
      <formula>"晚"</formula>
    </cfRule>
  </conditionalFormatting>
  <conditionalFormatting sqref="AE26:AI26">
    <cfRule type="cellIs" dxfId="4228" priority="11061" operator="equal">
      <formula>1</formula>
    </cfRule>
    <cfRule type="cellIs" dxfId="4227" priority="11060" operator="equal">
      <formula>"T早"</formula>
    </cfRule>
    <cfRule type="cellIs" dxfId="4226" priority="11059" operator="equal">
      <formula>"早"</formula>
    </cfRule>
    <cfRule type="cellIs" dxfId="4225" priority="11058" operator="equal">
      <formula>"M1"</formula>
    </cfRule>
    <cfRule type="cellIs" dxfId="4224" priority="11057" operator="equal">
      <formula>"日"</formula>
    </cfRule>
    <cfRule type="cellIs" dxfId="4223" priority="11050" operator="equal">
      <formula>"大夜"</formula>
    </cfRule>
    <cfRule type="cellIs" dxfId="4222" priority="11051" operator="equal">
      <formula>"晚"</formula>
    </cfRule>
    <cfRule type="cellIs" dxfId="4221" priority="11052" operator="equal">
      <formula>3</formula>
    </cfRule>
    <cfRule type="cellIs" dxfId="4220" priority="11053" operator="equal">
      <formula>"小夜"</formula>
    </cfRule>
    <cfRule type="cellIs" dxfId="4219" priority="11056" operator="equal">
      <formula>2</formula>
    </cfRule>
    <cfRule type="expression" dxfId="4218" priority="1104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1054" operator="equal">
      <formula>"T中"</formula>
    </cfRule>
    <cfRule type="cellIs" dxfId="4216" priority="11055" operator="equal">
      <formula>"中"</formula>
    </cfRule>
    <cfRule type="expression" dxfId="4215" priority="1106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895" operator="equal">
      <formula>"大夜"</formula>
    </cfRule>
    <cfRule type="cellIs" dxfId="4213" priority="8896" operator="equal">
      <formula>"晚"</formula>
    </cfRule>
    <cfRule type="expression" dxfId="4212" priority="89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906" operator="equal">
      <formula>1</formula>
    </cfRule>
    <cfRule type="cellIs" dxfId="4210" priority="8905" operator="equal">
      <formula>"T早"</formula>
    </cfRule>
    <cfRule type="cellIs" dxfId="4209" priority="8904" operator="equal">
      <formula>"早"</formula>
    </cfRule>
    <cfRule type="cellIs" dxfId="4208" priority="8903" operator="equal">
      <formula>"M1"</formula>
    </cfRule>
    <cfRule type="cellIs" dxfId="4207" priority="8902" operator="equal">
      <formula>"日"</formula>
    </cfRule>
    <cfRule type="cellIs" dxfId="4206" priority="8901" operator="equal">
      <formula>2</formula>
    </cfRule>
    <cfRule type="cellIs" dxfId="4205" priority="8900" operator="equal">
      <formula>"中"</formula>
    </cfRule>
    <cfRule type="cellIs" dxfId="4204" priority="8899" operator="equal">
      <formula>"T中"</formula>
    </cfRule>
    <cfRule type="cellIs" dxfId="4203" priority="8898" operator="equal">
      <formula>"小夜"</formula>
    </cfRule>
    <cfRule type="cellIs" dxfId="4202" priority="8897" operator="equal">
      <formula>3</formula>
    </cfRule>
  </conditionalFormatting>
  <conditionalFormatting sqref="AE19:AK19">
    <cfRule type="expression" dxfId="4201" priority="10748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747" operator="equal">
      <formula>1</formula>
    </cfRule>
    <cfRule type="cellIs" dxfId="4199" priority="10746" operator="equal">
      <formula>"T早"</formula>
    </cfRule>
    <cfRule type="cellIs" dxfId="4198" priority="10745" operator="equal">
      <formula>"早"</formula>
    </cfRule>
    <cfRule type="cellIs" dxfId="4197" priority="10744" operator="equal">
      <formula>"M1"</formula>
    </cfRule>
    <cfRule type="cellIs" dxfId="4196" priority="10741" operator="equal">
      <formula>"中"</formula>
    </cfRule>
    <cfRule type="cellIs" dxfId="4195" priority="10743" operator="equal">
      <formula>"日"</formula>
    </cfRule>
    <cfRule type="cellIs" dxfId="4194" priority="10742" operator="equal">
      <formula>2</formula>
    </cfRule>
    <cfRule type="expression" dxfId="4193" priority="10735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737" operator="equal">
      <formula>"晚"</formula>
    </cfRule>
    <cfRule type="cellIs" dxfId="4191" priority="10738" operator="equal">
      <formula>3</formula>
    </cfRule>
    <cfRule type="cellIs" dxfId="4190" priority="10739" operator="equal">
      <formula>"小夜"</formula>
    </cfRule>
    <cfRule type="cellIs" dxfId="4189" priority="10740" operator="equal">
      <formula>"T中"</formula>
    </cfRule>
    <cfRule type="cellIs" dxfId="4188" priority="10736" operator="equal">
      <formula>"大夜"</formula>
    </cfRule>
  </conditionalFormatting>
  <conditionalFormatting sqref="AE21:AO21">
    <cfRule type="cellIs" dxfId="4187" priority="11091" operator="equal">
      <formula>"大夜"</formula>
    </cfRule>
    <cfRule type="cellIs" dxfId="4186" priority="11092" operator="equal">
      <formula>"晚"</formula>
    </cfRule>
    <cfRule type="cellIs" dxfId="4185" priority="11093" operator="equal">
      <formula>3</formula>
    </cfRule>
    <cfRule type="cellIs" dxfId="4184" priority="11094" operator="equal">
      <formula>"小夜"</formula>
    </cfRule>
    <cfRule type="cellIs" dxfId="4183" priority="11095" operator="equal">
      <formula>"T中"</formula>
    </cfRule>
    <cfRule type="cellIs" dxfId="4182" priority="11096" operator="equal">
      <formula>"中"</formula>
    </cfRule>
    <cfRule type="cellIs" dxfId="4181" priority="11098" operator="equal">
      <formula>"日"</formula>
    </cfRule>
    <cfRule type="expression" dxfId="4180" priority="11103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1102" operator="equal">
      <formula>1</formula>
    </cfRule>
    <cfRule type="cellIs" dxfId="4178" priority="11101" operator="equal">
      <formula>"T早"</formula>
    </cfRule>
    <cfRule type="cellIs" dxfId="4177" priority="11100" operator="equal">
      <formula>"早"</formula>
    </cfRule>
    <cfRule type="cellIs" dxfId="4176" priority="11099" operator="equal">
      <formula>"M1"</formula>
    </cfRule>
    <cfRule type="cellIs" dxfId="4175" priority="11097" operator="equal">
      <formula>2</formula>
    </cfRule>
  </conditionalFormatting>
  <conditionalFormatting sqref="AE40:AO40">
    <cfRule type="cellIs" dxfId="4174" priority="10856" operator="equal">
      <formula>"T早"</formula>
    </cfRule>
    <cfRule type="cellIs" dxfId="4173" priority="10855" operator="equal">
      <formula>"早"</formula>
    </cfRule>
    <cfRule type="cellIs" dxfId="4172" priority="10854" operator="equal">
      <formula>"M1"</formula>
    </cfRule>
    <cfRule type="cellIs" dxfId="4171" priority="10852" operator="equal">
      <formula>2</formula>
    </cfRule>
    <cfRule type="cellIs" dxfId="4170" priority="10848" operator="equal">
      <formula>3</formula>
    </cfRule>
    <cfRule type="cellIs" dxfId="4169" priority="10850" operator="equal">
      <formula>"T中"</formula>
    </cfRule>
    <cfRule type="cellIs" dxfId="4168" priority="10851" operator="equal">
      <formula>"中"</formula>
    </cfRule>
    <cfRule type="cellIs" dxfId="4167" priority="10847" operator="equal">
      <formula>"晚"</formula>
    </cfRule>
    <cfRule type="cellIs" dxfId="4166" priority="10849" operator="equal">
      <formula>"小夜"</formula>
    </cfRule>
    <cfRule type="cellIs" dxfId="4165" priority="10846" operator="equal">
      <formula>"大夜"</formula>
    </cfRule>
    <cfRule type="cellIs" dxfId="4164" priority="10853" operator="equal">
      <formula>"日"</formula>
    </cfRule>
    <cfRule type="expression" dxfId="4163" priority="1084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858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857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815" operator="equal">
      <formula>2</formula>
    </cfRule>
    <cfRule type="cellIs" dxfId="4155" priority="5814" operator="equal">
      <formula>"中"</formula>
    </cfRule>
    <cfRule type="cellIs" dxfId="4154" priority="5813" operator="equal">
      <formula>"T中"</formula>
    </cfRule>
    <cfRule type="cellIs" dxfId="4153" priority="5812" operator="equal">
      <formula>"小夜"</formula>
    </cfRule>
    <cfRule type="expression" dxfId="4152" priority="580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801" operator="equal">
      <formula>2</formula>
    </cfRule>
    <cfRule type="cellIs" dxfId="4150" priority="5799" operator="equal">
      <formula>"T中"</formula>
    </cfRule>
    <cfRule type="cellIs" dxfId="4149" priority="5798" operator="equal">
      <formula>"小夜"</formula>
    </cfRule>
    <cfRule type="cellIs" dxfId="4148" priority="5800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82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787" operator="equal">
      <formula>2</formula>
    </cfRule>
    <cfRule type="cellIs" dxfId="4121" priority="5785" operator="equal">
      <formula>"T中"</formula>
    </cfRule>
    <cfRule type="cellIs" dxfId="4120" priority="5784" operator="equal">
      <formula>"小夜"</formula>
    </cfRule>
    <cfRule type="cellIs" dxfId="4119" priority="5783" operator="equal">
      <formula>3</formula>
    </cfRule>
    <cfRule type="cellIs" dxfId="4118" priority="5782" operator="equal">
      <formula>"晚"</formula>
    </cfRule>
    <cfRule type="cellIs" dxfId="4117" priority="5781" operator="equal">
      <formula>"大夜"</formula>
    </cfRule>
    <cfRule type="expression" dxfId="4116" priority="577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773" operator="equal">
      <formula>2</formula>
    </cfRule>
    <cfRule type="cellIs" dxfId="4114" priority="5772" operator="equal">
      <formula>"中"</formula>
    </cfRule>
    <cfRule type="cellIs" dxfId="4113" priority="5771" operator="equal">
      <formula>"T中"</formula>
    </cfRule>
    <cfRule type="cellIs" dxfId="4112" priority="5770" operator="equal">
      <formula>"小夜"</formula>
    </cfRule>
    <cfRule type="expression" dxfId="4111" priority="578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786" operator="equal">
      <formula>"中"</formula>
    </cfRule>
    <cfRule type="expression" dxfId="4109" priority="579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792" operator="equal">
      <formula>1</formula>
    </cfRule>
    <cfRule type="cellIs" dxfId="4107" priority="5791" operator="equal">
      <formula>"T早"</formula>
    </cfRule>
    <cfRule type="cellIs" dxfId="4106" priority="5790" operator="equal">
      <formula>"早"</formula>
    </cfRule>
    <cfRule type="cellIs" dxfId="4105" priority="5789" operator="equal">
      <formula>"M1"</formula>
    </cfRule>
    <cfRule type="cellIs" dxfId="4104" priority="5788" operator="equal">
      <formula>"日"</formula>
    </cfRule>
  </conditionalFormatting>
  <conditionalFormatting sqref="AF15">
    <cfRule type="cellIs" dxfId="4103" priority="4532" operator="equal">
      <formula>"T早"</formula>
    </cfRule>
    <cfRule type="cellIs" dxfId="4102" priority="4513" operator="equal">
      <formula>"中"</formula>
    </cfRule>
    <cfRule type="cellIs" dxfId="4101" priority="4524" operator="equal">
      <formula>3</formula>
    </cfRule>
    <cfRule type="expression" dxfId="4100" priority="4534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533" operator="equal">
      <formula>1</formula>
    </cfRule>
    <cfRule type="cellIs" dxfId="4098" priority="4526" operator="equal">
      <formula>"T中"</formula>
    </cfRule>
    <cfRule type="cellIs" dxfId="4097" priority="4531" operator="equal">
      <formula>"早"</formula>
    </cfRule>
    <cfRule type="cellIs" dxfId="4096" priority="4530" operator="equal">
      <formula>"M1"</formula>
    </cfRule>
    <cfRule type="cellIs" dxfId="4095" priority="4529" operator="equal">
      <formula>"日"</formula>
    </cfRule>
    <cfRule type="cellIs" dxfId="4094" priority="4528" operator="equal">
      <formula>2</formula>
    </cfRule>
    <cfRule type="cellIs" dxfId="4093" priority="4527" operator="equal">
      <formula>"中"</formula>
    </cfRule>
    <cfRule type="cellIs" dxfId="4092" priority="4512" operator="equal">
      <formula>"T中"</formula>
    </cfRule>
    <cfRule type="cellIs" dxfId="4091" priority="4525" operator="equal">
      <formula>"小夜"</formula>
    </cfRule>
    <cfRule type="cellIs" dxfId="4090" priority="4511" operator="equal">
      <formula>"小夜"</formula>
    </cfRule>
    <cfRule type="cellIs" dxfId="4089" priority="4522" operator="equal">
      <formula>"大夜"</formula>
    </cfRule>
    <cfRule type="cellIs" dxfId="4088" priority="4523" operator="equal">
      <formula>"晚"</formula>
    </cfRule>
    <cfRule type="expression" dxfId="4087" priority="4521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52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514" operator="equal">
      <formula>2</formula>
    </cfRule>
  </conditionalFormatting>
  <conditionalFormatting sqref="AF32">
    <cfRule type="expression" dxfId="4084" priority="3486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84" operator="equal">
      <formula>"中"</formula>
    </cfRule>
    <cfRule type="cellIs" dxfId="4082" priority="3483" operator="equal">
      <formula>"T中"</formula>
    </cfRule>
    <cfRule type="cellIs" dxfId="4081" priority="3482" operator="equal">
      <formula>"小夜"</formula>
    </cfRule>
  </conditionalFormatting>
  <conditionalFormatting sqref="AF32:AF33">
    <cfRule type="cellIs" dxfId="4080" priority="3478" operator="equal">
      <formula>"早"</formula>
    </cfRule>
    <cfRule type="cellIs" dxfId="4079" priority="3477" operator="equal">
      <formula>"M1"</formula>
    </cfRule>
    <cfRule type="cellIs" dxfId="4078" priority="3475" operator="equal">
      <formula>2</formula>
    </cfRule>
    <cfRule type="cellIs" dxfId="4077" priority="3470" operator="equal">
      <formula>"晚"</formula>
    </cfRule>
    <cfRule type="cellIs" dxfId="4076" priority="3471" operator="equal">
      <formula>3</formula>
    </cfRule>
    <cfRule type="cellIs" dxfId="4075" priority="3469" operator="equal">
      <formula>"大夜"</formula>
    </cfRule>
    <cfRule type="cellIs" dxfId="4074" priority="3476" operator="equal">
      <formula>"日"</formula>
    </cfRule>
    <cfRule type="cellIs" dxfId="4073" priority="3479" operator="equal">
      <formula>"T早"</formula>
    </cfRule>
    <cfRule type="cellIs" dxfId="4072" priority="3480" operator="equal">
      <formula>1</formula>
    </cfRule>
  </conditionalFormatting>
  <conditionalFormatting sqref="AF33">
    <cfRule type="cellIs" dxfId="4071" priority="3472" operator="equal">
      <formula>"小夜"</formula>
    </cfRule>
    <cfRule type="cellIs" dxfId="4070" priority="3474" operator="equal">
      <formula>"中"</formula>
    </cfRule>
    <cfRule type="cellIs" dxfId="4069" priority="3473" operator="equal">
      <formula>"T中"</formula>
    </cfRule>
    <cfRule type="expression" dxfId="4068" priority="3481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9014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998" operator="equal">
      <formula>"中"</formula>
    </cfRule>
    <cfRule type="cellIs" dxfId="4065" priority="8997" operator="equal">
      <formula>"T中"</formula>
    </cfRule>
    <cfRule type="cellIs" dxfId="4064" priority="8996" operator="equal">
      <formula>"小夜"</formula>
    </cfRule>
    <cfRule type="expression" dxfId="4063" priority="9000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10" operator="equal">
      <formula>"早"</formula>
    </cfRule>
    <cfRule type="cellIs" dxfId="4061" priority="3009" operator="equal">
      <formula>"M1"</formula>
    </cfRule>
    <cfRule type="cellIs" dxfId="4060" priority="3008" operator="equal">
      <formula>"日"</formula>
    </cfRule>
    <cfRule type="cellIs" dxfId="4059" priority="3007" operator="equal">
      <formula>2</formula>
    </cfRule>
    <cfRule type="cellIs" dxfId="4058" priority="3003" operator="equal">
      <formula>3</formula>
    </cfRule>
    <cfRule type="cellIs" dxfId="4057" priority="3001" operator="equal">
      <formula>"大夜"</formula>
    </cfRule>
    <cfRule type="cellIs" dxfId="4056" priority="3012" operator="equal">
      <formula>1</formula>
    </cfRule>
    <cfRule type="cellIs" dxfId="4055" priority="3011" operator="equal">
      <formula>"T早"</formula>
    </cfRule>
    <cfRule type="cellIs" dxfId="4054" priority="3002" operator="equal">
      <formula>"晚"</formula>
    </cfRule>
  </conditionalFormatting>
  <conditionalFormatting sqref="AF38">
    <cfRule type="cellIs" dxfId="4053" priority="2978" operator="equal">
      <formula>"小夜"</formula>
    </cfRule>
    <cfRule type="cellIs" dxfId="4052" priority="2979" operator="equal">
      <formula>"T中"</formula>
    </cfRule>
    <cfRule type="cellIs" dxfId="4051" priority="2976" operator="equal">
      <formula>"晚"</formula>
    </cfRule>
    <cfRule type="cellIs" dxfId="4050" priority="2980" operator="equal">
      <formula>"中"</formula>
    </cfRule>
    <cfRule type="cellIs" dxfId="4049" priority="2981" operator="equal">
      <formula>2</formula>
    </cfRule>
    <cfRule type="cellIs" dxfId="4048" priority="2982" operator="equal">
      <formula>"日"</formula>
    </cfRule>
    <cfRule type="cellIs" dxfId="4047" priority="2983" operator="equal">
      <formula>"M1"</formula>
    </cfRule>
    <cfRule type="cellIs" dxfId="4046" priority="2984" operator="equal">
      <formula>"早"</formula>
    </cfRule>
    <cfRule type="cellIs" dxfId="4045" priority="2985" operator="equal">
      <formula>"T早"</formula>
    </cfRule>
    <cfRule type="cellIs" dxfId="4044" priority="2986" operator="equal">
      <formula>1</formula>
    </cfRule>
    <cfRule type="cellIs" dxfId="4043" priority="2988" operator="equal">
      <formula>"大夜"</formula>
    </cfRule>
    <cfRule type="cellIs" dxfId="4042" priority="2989" operator="equal">
      <formula>"晚"</formula>
    </cfRule>
    <cfRule type="cellIs" dxfId="4041" priority="2990" operator="equal">
      <formula>3</formula>
    </cfRule>
    <cfRule type="cellIs" dxfId="4040" priority="2991" operator="equal">
      <formula>"小夜"</formula>
    </cfRule>
    <cfRule type="cellIs" dxfId="4039" priority="2992" operator="equal">
      <formula>"T中"</formula>
    </cfRule>
    <cfRule type="cellIs" dxfId="4038" priority="2993" operator="equal">
      <formula>"中"</formula>
    </cfRule>
    <cfRule type="cellIs" dxfId="4037" priority="2994" operator="equal">
      <formula>2</formula>
    </cfRule>
    <cfRule type="cellIs" dxfId="4036" priority="2995" operator="equal">
      <formula>"日"</formula>
    </cfRule>
    <cfRule type="cellIs" dxfId="4035" priority="2996" operator="equal">
      <formula>"M1"</formula>
    </cfRule>
    <cfRule type="cellIs" dxfId="4034" priority="2997" operator="equal">
      <formula>"早"</formula>
    </cfRule>
    <cfRule type="cellIs" dxfId="4033" priority="2998" operator="equal">
      <formula>"T早"</formula>
    </cfRule>
    <cfRule type="cellIs" dxfId="4032" priority="2999" operator="equal">
      <formula>1</formula>
    </cfRule>
    <cfRule type="expression" dxfId="4031" priority="300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4" operator="equal">
      <formula>"小夜"</formula>
    </cfRule>
    <cfRule type="cellIs" dxfId="4029" priority="3005" operator="equal">
      <formula>"T中"</formula>
    </cfRule>
    <cfRule type="cellIs" dxfId="4028" priority="3006" operator="equal">
      <formula>"中"</formula>
    </cfRule>
    <cfRule type="expression" dxfId="4027" priority="298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3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5" operator="equal">
      <formula>"大夜"</formula>
    </cfRule>
    <cfRule type="cellIs" dxfId="4024" priority="2977" operator="equal">
      <formula>3</formula>
    </cfRule>
  </conditionalFormatting>
  <conditionalFormatting sqref="AF47">
    <cfRule type="expression" dxfId="4023" priority="8732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730" operator="equal">
      <formula>"中"</formula>
    </cfRule>
    <cfRule type="cellIs" dxfId="4021" priority="8728" operator="equal">
      <formula>"小夜"</formula>
    </cfRule>
    <cfRule type="cellIs" dxfId="4020" priority="8729" operator="equal">
      <formula>"T中"</formula>
    </cfRule>
  </conditionalFormatting>
  <conditionalFormatting sqref="AF6:AG6">
    <cfRule type="cellIs" dxfId="4019" priority="5809" operator="equal">
      <formula>"大夜"</formula>
    </cfRule>
    <cfRule type="cellIs" dxfId="4018" priority="5810" operator="equal">
      <formula>"晚"</formula>
    </cfRule>
    <cfRule type="cellIs" dxfId="4017" priority="5811" operator="equal">
      <formula>3</formula>
    </cfRule>
    <cfRule type="cellIs" dxfId="4016" priority="5816" operator="equal">
      <formula>"日"</formula>
    </cfRule>
    <cfRule type="expression" dxfId="4015" priority="643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818" operator="equal">
      <formula>"早"</formula>
    </cfRule>
    <cfRule type="cellIs" dxfId="4013" priority="5819" operator="equal">
      <formula>"T早"</formula>
    </cfRule>
    <cfRule type="expression" dxfId="4012" priority="580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428" operator="equal">
      <formula>"小夜"</formula>
    </cfRule>
    <cfRule type="cellIs" dxfId="4010" priority="6429" operator="equal">
      <formula>"T中"</formula>
    </cfRule>
    <cfRule type="cellIs" dxfId="4009" priority="6430" operator="equal">
      <formula>"中"</formula>
    </cfRule>
    <cfRule type="cellIs" dxfId="4008" priority="6431" operator="equal">
      <formula>2</formula>
    </cfRule>
    <cfRule type="cellIs" dxfId="4007" priority="5817" operator="equal">
      <formula>"M1"</formula>
    </cfRule>
    <cfRule type="cellIs" dxfId="4006" priority="5820" operator="equal">
      <formula>1</formula>
    </cfRule>
  </conditionalFormatting>
  <conditionalFormatting sqref="AF6:AG7">
    <cfRule type="cellIs" dxfId="4005" priority="6422" operator="equal">
      <formula>1</formula>
    </cfRule>
    <cfRule type="cellIs" dxfId="4004" priority="6421" operator="equal">
      <formula>"T早"</formula>
    </cfRule>
    <cfRule type="cellIs" dxfId="4003" priority="6420" operator="equal">
      <formula>"早"</formula>
    </cfRule>
    <cfRule type="cellIs" dxfId="4002" priority="6419" operator="equal">
      <formula>"M1"</formula>
    </cfRule>
    <cfRule type="cellIs" dxfId="4001" priority="6418" operator="equal">
      <formula>"日"</formula>
    </cfRule>
    <cfRule type="cellIs" dxfId="4000" priority="6413" operator="equal">
      <formula>3</formula>
    </cfRule>
    <cfRule type="cellIs" dxfId="3999" priority="6412" operator="equal">
      <formula>"晚"</formula>
    </cfRule>
    <cfRule type="cellIs" dxfId="3998" priority="6411" operator="equal">
      <formula>"大夜"</formula>
    </cfRule>
    <cfRule type="expression" dxfId="3997" priority="641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414" operator="equal">
      <formula>"小夜"</formula>
    </cfRule>
    <cfRule type="cellIs" dxfId="3995" priority="6415" operator="equal">
      <formula>"T中"</formula>
    </cfRule>
    <cfRule type="cellIs" dxfId="3994" priority="6417" operator="equal">
      <formula>2</formula>
    </cfRule>
    <cfRule type="cellIs" dxfId="3993" priority="6416" operator="equal">
      <formula>"中"</formula>
    </cfRule>
    <cfRule type="cellIs" dxfId="3992" priority="5761" operator="equal">
      <formula>"M1"</formula>
    </cfRule>
    <cfRule type="cellIs" dxfId="3991" priority="5754" operator="equal">
      <formula>"晚"</formula>
    </cfRule>
    <cfRule type="expression" dxfId="3990" priority="642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764" operator="equal">
      <formula>1</formula>
    </cfRule>
    <cfRule type="cellIs" dxfId="3988" priority="5763" operator="equal">
      <formula>"T早"</formula>
    </cfRule>
    <cfRule type="cellIs" dxfId="3987" priority="5762" operator="equal">
      <formula>"早"</formula>
    </cfRule>
    <cfRule type="cellIs" dxfId="3986" priority="5760" operator="equal">
      <formula>"日"</formula>
    </cfRule>
    <cfRule type="cellIs" dxfId="3985" priority="5755" operator="equal">
      <formula>3</formula>
    </cfRule>
    <cfRule type="expression" dxfId="3984" priority="5752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753" operator="equal">
      <formula>"大夜"</formula>
    </cfRule>
  </conditionalFormatting>
  <conditionalFormatting sqref="AF11:AG11">
    <cfRule type="cellIs" dxfId="3982" priority="7366" operator="equal">
      <formula>1</formula>
    </cfRule>
    <cfRule type="cellIs" dxfId="3981" priority="7365" operator="equal">
      <formula>"T早"</formula>
    </cfRule>
    <cfRule type="cellIs" dxfId="3980" priority="7364" operator="equal">
      <formula>"早"</formula>
    </cfRule>
    <cfRule type="cellIs" dxfId="3979" priority="7363" operator="equal">
      <formula>"M1"</formula>
    </cfRule>
    <cfRule type="expression" dxfId="3978" priority="7381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361" operator="equal">
      <formula>2</formula>
    </cfRule>
    <cfRule type="cellIs" dxfId="3976" priority="7355" operator="equal">
      <formula>"大夜"</formula>
    </cfRule>
    <cfRule type="cellIs" dxfId="3975" priority="7374" operator="equal">
      <formula>"中"</formula>
    </cfRule>
    <cfRule type="cellIs" dxfId="3974" priority="7356" operator="equal">
      <formula>"晚"</formula>
    </cfRule>
    <cfRule type="cellIs" dxfId="3973" priority="7375" operator="equal">
      <formula>2</formula>
    </cfRule>
    <cfRule type="cellIs" dxfId="3972" priority="7357" operator="equal">
      <formula>3</formula>
    </cfRule>
    <cfRule type="cellIs" dxfId="3971" priority="7373" operator="equal">
      <formula>"T中"</formula>
    </cfRule>
    <cfRule type="expression" dxfId="3970" priority="7354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362" operator="equal">
      <formula>"日"</formula>
    </cfRule>
    <cfRule type="cellIs" dxfId="3968" priority="7359" operator="equal">
      <formula>"T中"</formula>
    </cfRule>
    <cfRule type="cellIs" dxfId="3967" priority="7360" operator="equal">
      <formula>"中"</formula>
    </cfRule>
    <cfRule type="cellIs" dxfId="3966" priority="7372" operator="equal">
      <formula>"小夜"</formula>
    </cfRule>
    <cfRule type="expression" dxfId="3965" priority="7367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358" operator="equal">
      <formula>"小夜"</formula>
    </cfRule>
  </conditionalFormatting>
  <conditionalFormatting sqref="AF17:AG17">
    <cfRule type="cellIs" dxfId="3963" priority="8280" operator="equal">
      <formula>3</formula>
    </cfRule>
    <cfRule type="cellIs" dxfId="3962" priority="8281" operator="equal">
      <formula>"小夜"</formula>
    </cfRule>
    <cfRule type="cellIs" dxfId="3961" priority="8282" operator="equal">
      <formula>"T中"</formula>
    </cfRule>
    <cfRule type="cellIs" dxfId="3960" priority="8283" operator="equal">
      <formula>"中"</formula>
    </cfRule>
    <cfRule type="cellIs" dxfId="3959" priority="8284" operator="equal">
      <formula>2</formula>
    </cfRule>
    <cfRule type="cellIs" dxfId="3958" priority="8285" operator="equal">
      <formula>"日"</formula>
    </cfRule>
    <cfRule type="cellIs" dxfId="3957" priority="8286" operator="equal">
      <formula>"M1"</formula>
    </cfRule>
    <cfRule type="cellIs" dxfId="3956" priority="8287" operator="equal">
      <formula>"早"</formula>
    </cfRule>
    <cfRule type="cellIs" dxfId="3955" priority="8288" operator="equal">
      <formula>"T早"</formula>
    </cfRule>
    <cfRule type="cellIs" dxfId="3954" priority="8289" operator="equal">
      <formula>1</formula>
    </cfRule>
    <cfRule type="expression" dxfId="3953" priority="8290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277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278" operator="equal">
      <formula>"大夜"</formula>
    </cfRule>
    <cfRule type="cellIs" dxfId="3950" priority="8279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377" operator="equal">
      <formula>"M1"</formula>
    </cfRule>
    <cfRule type="cellIs" dxfId="3939" priority="7379" operator="equal">
      <formula>"T早"</formula>
    </cfRule>
    <cfRule type="expression" dxfId="3938" priority="7368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369" operator="equal">
      <formula>"大夜"</formula>
    </cfRule>
    <cfRule type="cellIs" dxfId="3936" priority="7370" operator="equal">
      <formula>"晚"</formula>
    </cfRule>
    <cfRule type="cellIs" dxfId="3935" priority="7371" operator="equal">
      <formula>3</formula>
    </cfRule>
    <cfRule type="cellIs" dxfId="3934" priority="7376" operator="equal">
      <formula>"日"</formula>
    </cfRule>
    <cfRule type="cellIs" dxfId="3933" priority="7378" operator="equal">
      <formula>"早"</formula>
    </cfRule>
    <cfRule type="cellIs" dxfId="3932" priority="7380" operator="equal">
      <formula>1</formula>
    </cfRule>
  </conditionalFormatting>
  <conditionalFormatting sqref="AF23:AH23">
    <cfRule type="expression" dxfId="3931" priority="11411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1414" operator="equal">
      <formula>3</formula>
    </cfRule>
    <cfRule type="cellIs" dxfId="3929" priority="11415" operator="equal">
      <formula>"小夜"</formula>
    </cfRule>
    <cfRule type="cellIs" dxfId="3928" priority="11412" operator="equal">
      <formula>"大夜"</formula>
    </cfRule>
    <cfRule type="expression" dxfId="3927" priority="11424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1413" operator="equal">
      <formula>"晚"</formula>
    </cfRule>
    <cfRule type="cellIs" dxfId="3925" priority="11416" operator="equal">
      <formula>"T中"</formula>
    </cfRule>
    <cfRule type="cellIs" dxfId="3924" priority="11417" operator="equal">
      <formula>"中"</formula>
    </cfRule>
    <cfRule type="cellIs" dxfId="3923" priority="11418" operator="equal">
      <formula>2</formula>
    </cfRule>
    <cfRule type="cellIs" dxfId="3922" priority="11419" operator="equal">
      <formula>"日"</formula>
    </cfRule>
    <cfRule type="cellIs" dxfId="3921" priority="11423" operator="equal">
      <formula>1</formula>
    </cfRule>
    <cfRule type="cellIs" dxfId="3920" priority="11420" operator="equal">
      <formula>"M1"</formula>
    </cfRule>
    <cfRule type="cellIs" dxfId="3919" priority="11422" operator="equal">
      <formula>"T早"</formula>
    </cfRule>
    <cfRule type="cellIs" dxfId="3918" priority="11421" operator="equal">
      <formula>"早"</formula>
    </cfRule>
  </conditionalFormatting>
  <conditionalFormatting sqref="AF41:AH41">
    <cfRule type="cellIs" dxfId="3917" priority="11435" operator="equal">
      <formula>"T早"</formula>
    </cfRule>
    <cfRule type="cellIs" dxfId="3916" priority="11436" operator="equal">
      <formula>1</formula>
    </cfRule>
    <cfRule type="cellIs" dxfId="3915" priority="11425" operator="equal">
      <formula>"大夜"</formula>
    </cfRule>
    <cfRule type="cellIs" dxfId="3914" priority="11428" operator="equal">
      <formula>"小夜"</formula>
    </cfRule>
    <cfRule type="cellIs" dxfId="3913" priority="11427" operator="equal">
      <formula>3</formula>
    </cfRule>
    <cfRule type="cellIs" dxfId="3912" priority="11434" operator="equal">
      <formula>"早"</formula>
    </cfRule>
    <cfRule type="cellIs" dxfId="3911" priority="11433" operator="equal">
      <formula>"M1"</formula>
    </cfRule>
    <cfRule type="cellIs" dxfId="3910" priority="11426" operator="equal">
      <formula>"晚"</formula>
    </cfRule>
    <cfRule type="cellIs" dxfId="3909" priority="11431" operator="equal">
      <formula>2</formula>
    </cfRule>
    <cfRule type="cellIs" dxfId="3908" priority="11430" operator="equal">
      <formula>"中"</formula>
    </cfRule>
    <cfRule type="cellIs" dxfId="3907" priority="11429" operator="equal">
      <formula>"T中"</formula>
    </cfRule>
    <cfRule type="expression" dxfId="3906" priority="11437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1432" operator="equal">
      <formula>"日"</formula>
    </cfRule>
  </conditionalFormatting>
  <conditionalFormatting sqref="AF6:AI6">
    <cfRule type="cellIs" dxfId="3904" priority="9852" operator="equal">
      <formula>"小夜"</formula>
    </cfRule>
    <cfRule type="cellIs" dxfId="3903" priority="9851" operator="equal">
      <formula>3</formula>
    </cfRule>
    <cfRule type="expression" dxfId="3902" priority="984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849" operator="equal">
      <formula>"大夜"</formula>
    </cfRule>
    <cfRule type="expression" dxfId="3900" priority="986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854" operator="equal">
      <formula>"中"</formula>
    </cfRule>
    <cfRule type="cellIs" dxfId="3898" priority="9853" operator="equal">
      <formula>"T中"</formula>
    </cfRule>
    <cfRule type="cellIs" dxfId="3897" priority="9855" operator="equal">
      <formula>2</formula>
    </cfRule>
    <cfRule type="cellIs" dxfId="3896" priority="9850" operator="equal">
      <formula>"晚"</formula>
    </cfRule>
    <cfRule type="cellIs" dxfId="3895" priority="9860" operator="equal">
      <formula>1</formula>
    </cfRule>
    <cfRule type="cellIs" dxfId="3894" priority="9859" operator="equal">
      <formula>"T早"</formula>
    </cfRule>
    <cfRule type="cellIs" dxfId="3893" priority="9858" operator="equal">
      <formula>"早"</formula>
    </cfRule>
    <cfRule type="cellIs" dxfId="3892" priority="9857" operator="equal">
      <formula>"M1"</formula>
    </cfRule>
    <cfRule type="cellIs" dxfId="3891" priority="9856" operator="equal">
      <formula>"日"</formula>
    </cfRule>
  </conditionalFormatting>
  <conditionalFormatting sqref="AF6:AI7">
    <cfRule type="cellIs" dxfId="3890" priority="9839" operator="equal">
      <formula>"T中"</formula>
    </cfRule>
    <cfRule type="cellIs" dxfId="3889" priority="9840" operator="equal">
      <formula>"中"</formula>
    </cfRule>
    <cfRule type="cellIs" dxfId="3888" priority="9841" operator="equal">
      <formula>2</formula>
    </cfRule>
    <cfRule type="cellIs" dxfId="3887" priority="9842" operator="equal">
      <formula>"日"</formula>
    </cfRule>
    <cfRule type="cellIs" dxfId="3886" priority="9843" operator="equal">
      <formula>"M1"</formula>
    </cfRule>
    <cfRule type="cellIs" dxfId="3885" priority="9844" operator="equal">
      <formula>"早"</formula>
    </cfRule>
    <cfRule type="cellIs" dxfId="3884" priority="9845" operator="equal">
      <formula>"T早"</formula>
    </cfRule>
    <cfRule type="expression" dxfId="3883" priority="984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846" operator="equal">
      <formula>1</formula>
    </cfRule>
    <cfRule type="expression" dxfId="3881" priority="983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835" operator="equal">
      <formula>"大夜"</formula>
    </cfRule>
    <cfRule type="cellIs" dxfId="3879" priority="9836" operator="equal">
      <formula>"晚"</formula>
    </cfRule>
    <cfRule type="cellIs" dxfId="3878" priority="9837" operator="equal">
      <formula>3</formula>
    </cfRule>
    <cfRule type="cellIs" dxfId="3877" priority="9838" operator="equal">
      <formula>"小夜"</formula>
    </cfRule>
  </conditionalFormatting>
  <conditionalFormatting sqref="AF7:AI7">
    <cfRule type="cellIs" dxfId="3876" priority="9832" operator="equal">
      <formula>1</formula>
    </cfRule>
    <cfRule type="expression" dxfId="3875" priority="983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825" operator="equal">
      <formula>"T中"</formula>
    </cfRule>
    <cfRule type="cellIs" dxfId="3873" priority="9831" operator="equal">
      <formula>"T早"</formula>
    </cfRule>
    <cfRule type="cellIs" dxfId="3872" priority="9830" operator="equal">
      <formula>"早"</formula>
    </cfRule>
    <cfRule type="cellIs" dxfId="3871" priority="9828" operator="equal">
      <formula>"日"</formula>
    </cfRule>
    <cfRule type="cellIs" dxfId="3870" priority="9827" operator="equal">
      <formula>2</formula>
    </cfRule>
    <cfRule type="cellIs" dxfId="3869" priority="9826" operator="equal">
      <formula>"中"</formula>
    </cfRule>
    <cfRule type="cellIs" dxfId="3868" priority="9824" operator="equal">
      <formula>"小夜"</formula>
    </cfRule>
    <cfRule type="cellIs" dxfId="3867" priority="9823" operator="equal">
      <formula>3</formula>
    </cfRule>
    <cfRule type="cellIs" dxfId="3866" priority="9822" operator="equal">
      <formula>"晚"</formula>
    </cfRule>
    <cfRule type="cellIs" dxfId="3865" priority="9821" operator="equal">
      <formula>"大夜"</formula>
    </cfRule>
    <cfRule type="expression" dxfId="3864" priority="9820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829" operator="equal">
      <formula>"M1"</formula>
    </cfRule>
  </conditionalFormatting>
  <conditionalFormatting sqref="AG6">
    <cfRule type="cellIs" dxfId="3862" priority="5884" operator="equal">
      <formula>"中"</formula>
    </cfRule>
    <cfRule type="cellIs" dxfId="3861" priority="5870" operator="equal">
      <formula>"中"</formula>
    </cfRule>
    <cfRule type="cellIs" dxfId="3860" priority="5882" operator="equal">
      <formula>"小夜"</formula>
    </cfRule>
    <cfRule type="cellIs" dxfId="3859" priority="5871" operator="equal">
      <formula>2</formula>
    </cfRule>
    <cfRule type="cellIs" dxfId="3858" priority="5869" operator="equal">
      <formula>"T中"</formula>
    </cfRule>
    <cfRule type="expression" dxfId="3857" priority="5877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885" operator="equal">
      <formula>2</formula>
    </cfRule>
    <cfRule type="cellIs" dxfId="3855" priority="5868" operator="equal">
      <formula>"小夜"</formula>
    </cfRule>
    <cfRule type="cellIs" dxfId="3854" priority="5883" operator="equal">
      <formula>"T中"</formula>
    </cfRule>
    <cfRule type="expression" dxfId="3853" priority="5891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766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767" operator="equal">
      <formula>"大夜"</formula>
    </cfRule>
    <cfRule type="cellIs" dxfId="3850" priority="6768" operator="equal">
      <formula>"晚"</formula>
    </cfRule>
    <cfRule type="cellIs" dxfId="3849" priority="6769" operator="equal">
      <formula>3</formula>
    </cfRule>
    <cfRule type="cellIs" dxfId="3848" priority="6771" operator="equal">
      <formula>"T中"</formula>
    </cfRule>
    <cfRule type="cellIs" dxfId="3847" priority="6772" operator="equal">
      <formula>"中"</formula>
    </cfRule>
    <cfRule type="cellIs" dxfId="3846" priority="6770" operator="equal">
      <formula>"小夜"</formula>
    </cfRule>
    <cfRule type="cellIs" dxfId="3845" priority="6773" operator="equal">
      <formula>2</formula>
    </cfRule>
    <cfRule type="cellIs" dxfId="3844" priority="6774" operator="equal">
      <formula>"日"</formula>
    </cfRule>
    <cfRule type="cellIs" dxfId="3843" priority="6775" operator="equal">
      <formula>"M1"</formula>
    </cfRule>
    <cfRule type="cellIs" dxfId="3842" priority="6776" operator="equal">
      <formula>"早"</formula>
    </cfRule>
    <cfRule type="cellIs" dxfId="3841" priority="6777" operator="equal">
      <formula>"T早"</formula>
    </cfRule>
    <cfRule type="cellIs" dxfId="3840" priority="6778" operator="equal">
      <formula>1</formula>
    </cfRule>
    <cfRule type="expression" dxfId="3839" priority="677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78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781" operator="equal">
      <formula>"大夜"</formula>
    </cfRule>
    <cfRule type="cellIs" dxfId="3836" priority="6782" operator="equal">
      <formula>"晚"</formula>
    </cfRule>
    <cfRule type="cellIs" dxfId="3835" priority="6783" operator="equal">
      <formula>3</formula>
    </cfRule>
    <cfRule type="cellIs" dxfId="3834" priority="6784" operator="equal">
      <formula>"小夜"</formula>
    </cfRule>
    <cfRule type="cellIs" dxfId="3833" priority="6785" operator="equal">
      <formula>"T中"</formula>
    </cfRule>
    <cfRule type="cellIs" dxfId="3832" priority="5880" operator="equal">
      <formula>"晚"</formula>
    </cfRule>
    <cfRule type="cellIs" dxfId="3831" priority="6787" operator="equal">
      <formula>2</formula>
    </cfRule>
    <cfRule type="cellIs" dxfId="3830" priority="6788" operator="equal">
      <formula>"日"</formula>
    </cfRule>
    <cfRule type="cellIs" dxfId="3829" priority="6789" operator="equal">
      <formula>"M1"</formula>
    </cfRule>
    <cfRule type="expression" dxfId="3828" priority="5878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879" operator="equal">
      <formula>"大夜"</formula>
    </cfRule>
    <cfRule type="cellIs" dxfId="3826" priority="5888" operator="equal">
      <formula>"早"</formula>
    </cfRule>
    <cfRule type="expression" dxfId="3825" priority="679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792" operator="equal">
      <formula>1</formula>
    </cfRule>
    <cfRule type="cellIs" dxfId="3823" priority="6791" operator="equal">
      <formula>"T早"</formula>
    </cfRule>
    <cfRule type="cellIs" dxfId="3822" priority="5881" operator="equal">
      <formula>3</formula>
    </cfRule>
    <cfRule type="cellIs" dxfId="3821" priority="6790" operator="equal">
      <formula>"早"</formula>
    </cfRule>
    <cfRule type="cellIs" dxfId="3820" priority="5890" operator="equal">
      <formula>1</formula>
    </cfRule>
    <cfRule type="cellIs" dxfId="3819" priority="5889" operator="equal">
      <formula>"T早"</formula>
    </cfRule>
    <cfRule type="cellIs" dxfId="3818" priority="5887" operator="equal">
      <formula>"M1"</formula>
    </cfRule>
    <cfRule type="cellIs" dxfId="3817" priority="5886" operator="equal">
      <formula>"日"</formula>
    </cfRule>
    <cfRule type="cellIs" dxfId="3816" priority="6786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69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694" operator="equal">
      <formula>1</formula>
    </cfRule>
    <cfRule type="cellIs" dxfId="3783" priority="5693" operator="equal">
      <formula>"T早"</formula>
    </cfRule>
    <cfRule type="cellIs" dxfId="3782" priority="5692" operator="equal">
      <formula>"早"</formula>
    </cfRule>
    <cfRule type="cellIs" dxfId="3781" priority="5691" operator="equal">
      <formula>"M1"</formula>
    </cfRule>
    <cfRule type="cellIs" dxfId="3780" priority="5690" operator="equal">
      <formula>"日"</formula>
    </cfRule>
    <cfRule type="cellIs" dxfId="3779" priority="5689" operator="equal">
      <formula>2</formula>
    </cfRule>
    <cfRule type="cellIs" dxfId="3778" priority="5688" operator="equal">
      <formula>"中"</formula>
    </cfRule>
    <cfRule type="cellIs" dxfId="3777" priority="5687" operator="equal">
      <formula>"T中"</formula>
    </cfRule>
    <cfRule type="cellIs" dxfId="3776" priority="5686" operator="equal">
      <formula>"小夜"</formula>
    </cfRule>
    <cfRule type="cellIs" dxfId="3775" priority="5685" operator="equal">
      <formula>3</formula>
    </cfRule>
    <cfRule type="cellIs" dxfId="3774" priority="5684" operator="equal">
      <formula>"晚"</formula>
    </cfRule>
    <cfRule type="cellIs" dxfId="3773" priority="5683" operator="equal">
      <formula>"大夜"</formula>
    </cfRule>
    <cfRule type="expression" dxfId="3772" priority="568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68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680" operator="equal">
      <formula>1</formula>
    </cfRule>
    <cfRule type="cellIs" dxfId="3769" priority="5679" operator="equal">
      <formula>"T早"</formula>
    </cfRule>
    <cfRule type="cellIs" dxfId="3768" priority="5678" operator="equal">
      <formula>"早"</formula>
    </cfRule>
    <cfRule type="cellIs" dxfId="3767" priority="5677" operator="equal">
      <formula>"M1"</formula>
    </cfRule>
    <cfRule type="cellIs" dxfId="3766" priority="5676" operator="equal">
      <formula>"日"</formula>
    </cfRule>
    <cfRule type="cellIs" dxfId="3765" priority="5675" operator="equal">
      <formula>2</formula>
    </cfRule>
    <cfRule type="cellIs" dxfId="3764" priority="5674" operator="equal">
      <formula>"中"</formula>
    </cfRule>
    <cfRule type="cellIs" dxfId="3763" priority="5673" operator="equal">
      <formula>"T中"</formula>
    </cfRule>
    <cfRule type="cellIs" dxfId="3762" priority="5672" operator="equal">
      <formula>"小夜"</formula>
    </cfRule>
    <cfRule type="cellIs" dxfId="3761" priority="5671" operator="equal">
      <formula>3</formula>
    </cfRule>
    <cfRule type="cellIs" dxfId="3760" priority="5670" operator="equal">
      <formula>"晚"</formula>
    </cfRule>
    <cfRule type="cellIs" dxfId="3759" priority="5669" operator="equal">
      <formula>"大夜"</formula>
    </cfRule>
    <cfRule type="expression" dxfId="3758" priority="566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260" operator="equal">
      <formula>"小夜"</formula>
    </cfRule>
    <cfRule type="cellIs" dxfId="3756" priority="6261" operator="equal">
      <formula>"T中"</formula>
    </cfRule>
    <cfRule type="cellIs" dxfId="3755" priority="6262" operator="equal">
      <formula>"中"</formula>
    </cfRule>
    <cfRule type="cellIs" dxfId="3754" priority="6263" operator="equal">
      <formula>2</formula>
    </cfRule>
    <cfRule type="expression" dxfId="3753" priority="62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2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271" operator="equal">
      <formula>"大夜"</formula>
    </cfRule>
    <cfRule type="cellIs" dxfId="3750" priority="6272" operator="equal">
      <formula>"晚"</formula>
    </cfRule>
    <cfRule type="cellIs" dxfId="3749" priority="6273" operator="equal">
      <formula>3</formula>
    </cfRule>
    <cfRule type="cellIs" dxfId="3748" priority="6274" operator="equal">
      <formula>"小夜"</formula>
    </cfRule>
    <cfRule type="cellIs" dxfId="3747" priority="6275" operator="equal">
      <formula>"T中"</formula>
    </cfRule>
    <cfRule type="cellIs" dxfId="3746" priority="6276" operator="equal">
      <formula>"中"</formula>
    </cfRule>
    <cfRule type="cellIs" dxfId="3745" priority="6277" operator="equal">
      <formula>2</formula>
    </cfRule>
    <cfRule type="cellIs" dxfId="3744" priority="6278" operator="equal">
      <formula>"日"</formula>
    </cfRule>
    <cfRule type="cellIs" dxfId="3743" priority="6279" operator="equal">
      <formula>"M1"</formula>
    </cfRule>
    <cfRule type="cellIs" dxfId="3742" priority="6280" operator="equal">
      <formula>"早"</formula>
    </cfRule>
    <cfRule type="cellIs" dxfId="3741" priority="6281" operator="equal">
      <formula>"T早"</formula>
    </cfRule>
    <cfRule type="cellIs" dxfId="3740" priority="6282" operator="equal">
      <formula>1</formula>
    </cfRule>
    <cfRule type="expression" dxfId="3739" priority="62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28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285" operator="equal">
      <formula>"大夜"</formula>
    </cfRule>
    <cfRule type="cellIs" dxfId="3736" priority="6286" operator="equal">
      <formula>"晚"</formula>
    </cfRule>
    <cfRule type="cellIs" dxfId="3735" priority="6287" operator="equal">
      <formula>3</formula>
    </cfRule>
    <cfRule type="cellIs" dxfId="3734" priority="6288" operator="equal">
      <formula>"小夜"</formula>
    </cfRule>
    <cfRule type="cellIs" dxfId="3733" priority="6289" operator="equal">
      <formula>"T中"</formula>
    </cfRule>
    <cfRule type="cellIs" dxfId="3732" priority="6290" operator="equal">
      <formula>"中"</formula>
    </cfRule>
    <cfRule type="cellIs" dxfId="3731" priority="6291" operator="equal">
      <formula>2</formula>
    </cfRule>
    <cfRule type="cellIs" dxfId="3730" priority="6292" operator="equal">
      <formula>"日"</formula>
    </cfRule>
    <cfRule type="cellIs" dxfId="3729" priority="6293" operator="equal">
      <formula>"M1"</formula>
    </cfRule>
    <cfRule type="cellIs" dxfId="3728" priority="6294" operator="equal">
      <formula>"早"</formula>
    </cfRule>
    <cfRule type="cellIs" dxfId="3727" priority="6295" operator="equal">
      <formula>"T早"</formula>
    </cfRule>
    <cfRule type="cellIs" dxfId="3726" priority="5715" operator="equal">
      <formula>"T中"</formula>
    </cfRule>
    <cfRule type="cellIs" dxfId="3725" priority="6296" operator="equal">
      <formula>1</formula>
    </cfRule>
    <cfRule type="expression" dxfId="3724" priority="629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29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299" operator="equal">
      <formula>"大夜"</formula>
    </cfRule>
    <cfRule type="cellIs" dxfId="3721" priority="6300" operator="equal">
      <formula>"晚"</formula>
    </cfRule>
    <cfRule type="cellIs" dxfId="3720" priority="6301" operator="equal">
      <formula>3</formula>
    </cfRule>
    <cfRule type="cellIs" dxfId="3719" priority="6302" operator="equal">
      <formula>"小夜"</formula>
    </cfRule>
    <cfRule type="cellIs" dxfId="3718" priority="6303" operator="equal">
      <formula>"T中"</formula>
    </cfRule>
    <cfRule type="cellIs" dxfId="3717" priority="6304" operator="equal">
      <formula>"中"</formula>
    </cfRule>
    <cfRule type="cellIs" dxfId="3716" priority="6305" operator="equal">
      <formula>2</formula>
    </cfRule>
    <cfRule type="cellIs" dxfId="3715" priority="6306" operator="equal">
      <formula>"日"</formula>
    </cfRule>
    <cfRule type="cellIs" dxfId="3714" priority="6307" operator="equal">
      <formula>"M1"</formula>
    </cfRule>
    <cfRule type="cellIs" dxfId="3713" priority="6308" operator="equal">
      <formula>"早"</formula>
    </cfRule>
    <cfRule type="cellIs" dxfId="3712" priority="6309" operator="equal">
      <formula>"T早"</formula>
    </cfRule>
    <cfRule type="cellIs" dxfId="3711" priority="6310" operator="equal">
      <formula>1</formula>
    </cfRule>
    <cfRule type="expression" dxfId="3710" priority="631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31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313" operator="equal">
      <formula>"大夜"</formula>
    </cfRule>
    <cfRule type="cellIs" dxfId="3707" priority="6314" operator="equal">
      <formula>"晚"</formula>
    </cfRule>
    <cfRule type="cellIs" dxfId="3706" priority="6315" operator="equal">
      <formula>3</formula>
    </cfRule>
    <cfRule type="cellIs" dxfId="3705" priority="6316" operator="equal">
      <formula>"小夜"</formula>
    </cfRule>
    <cfRule type="cellIs" dxfId="3704" priority="6317" operator="equal">
      <formula>"T中"</formula>
    </cfRule>
    <cfRule type="cellIs" dxfId="3703" priority="6318" operator="equal">
      <formula>"中"</formula>
    </cfRule>
    <cfRule type="cellIs" dxfId="3702" priority="6319" operator="equal">
      <formula>2</formula>
    </cfRule>
    <cfRule type="cellIs" dxfId="3701" priority="6320" operator="equal">
      <formula>"日"</formula>
    </cfRule>
    <cfRule type="cellIs" dxfId="3700" priority="6321" operator="equal">
      <formula>"M1"</formula>
    </cfRule>
    <cfRule type="cellIs" dxfId="3699" priority="6322" operator="equal">
      <formula>"早"</formula>
    </cfRule>
    <cfRule type="cellIs" dxfId="3698" priority="6323" operator="equal">
      <formula>"T早"</formula>
    </cfRule>
    <cfRule type="cellIs" dxfId="3697" priority="6324" operator="equal">
      <formula>1</formula>
    </cfRule>
    <cfRule type="expression" dxfId="3696" priority="632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32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327" operator="equal">
      <formula>"大夜"</formula>
    </cfRule>
    <cfRule type="cellIs" dxfId="3693" priority="6328" operator="equal">
      <formula>"晚"</formula>
    </cfRule>
    <cfRule type="cellIs" dxfId="3692" priority="6329" operator="equal">
      <formula>3</formula>
    </cfRule>
    <cfRule type="cellIs" dxfId="3691" priority="6330" operator="equal">
      <formula>"小夜"</formula>
    </cfRule>
    <cfRule type="cellIs" dxfId="3690" priority="6331" operator="equal">
      <formula>"T中"</formula>
    </cfRule>
    <cfRule type="cellIs" dxfId="3689" priority="6332" operator="equal">
      <formula>"中"</formula>
    </cfRule>
    <cfRule type="cellIs" dxfId="3688" priority="6333" operator="equal">
      <formula>2</formula>
    </cfRule>
    <cfRule type="cellIs" dxfId="3687" priority="6334" operator="equal">
      <formula>"日"</formula>
    </cfRule>
    <cfRule type="cellIs" dxfId="3686" priority="6335" operator="equal">
      <formula>"M1"</formula>
    </cfRule>
    <cfRule type="cellIs" dxfId="3685" priority="6336" operator="equal">
      <formula>"早"</formula>
    </cfRule>
    <cfRule type="cellIs" dxfId="3684" priority="6337" operator="equal">
      <formula>"T早"</formula>
    </cfRule>
    <cfRule type="cellIs" dxfId="3683" priority="6338" operator="equal">
      <formula>1</formula>
    </cfRule>
    <cfRule type="expression" dxfId="3682" priority="633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716" operator="equal">
      <formula>"中"</formula>
    </cfRule>
    <cfRule type="cellIs" dxfId="3625" priority="5717" operator="equal">
      <formula>2</formula>
    </cfRule>
    <cfRule type="cellIs" dxfId="3624" priority="5718" operator="equal">
      <formula>"日"</formula>
    </cfRule>
    <cfRule type="cellIs" dxfId="3623" priority="5719" operator="equal">
      <formula>"M1"</formula>
    </cfRule>
    <cfRule type="cellIs" dxfId="3622" priority="5720" operator="equal">
      <formula>"早"</formula>
    </cfRule>
    <cfRule type="cellIs" dxfId="3621" priority="5721" operator="equal">
      <formula>"T早"</formula>
    </cfRule>
    <cfRule type="cellIs" dxfId="3620" priority="5722" operator="equal">
      <formula>1</formula>
    </cfRule>
    <cfRule type="expression" dxfId="3619" priority="572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72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725" operator="equal">
      <formula>"大夜"</formula>
    </cfRule>
    <cfRule type="cellIs" dxfId="3616" priority="5726" operator="equal">
      <formula>"晚"</formula>
    </cfRule>
    <cfRule type="cellIs" dxfId="3615" priority="5727" operator="equal">
      <formula>3</formula>
    </cfRule>
    <cfRule type="cellIs" dxfId="3614" priority="5728" operator="equal">
      <formula>"小夜"</formula>
    </cfRule>
    <cfRule type="cellIs" dxfId="3613" priority="5729" operator="equal">
      <formula>"T中"</formula>
    </cfRule>
    <cfRule type="cellIs" dxfId="3612" priority="5730" operator="equal">
      <formula>"中"</formula>
    </cfRule>
    <cfRule type="cellIs" dxfId="3611" priority="5731" operator="equal">
      <formula>2</formula>
    </cfRule>
    <cfRule type="cellIs" dxfId="3610" priority="5732" operator="equal">
      <formula>"日"</formula>
    </cfRule>
    <cfRule type="cellIs" dxfId="3609" priority="5733" operator="equal">
      <formula>"M1"</formula>
    </cfRule>
    <cfRule type="cellIs" dxfId="3608" priority="5734" operator="equal">
      <formula>"早"</formula>
    </cfRule>
    <cfRule type="cellIs" dxfId="3607" priority="5735" operator="equal">
      <formula>"T早"</formula>
    </cfRule>
    <cfRule type="cellIs" dxfId="3606" priority="5736" operator="equal">
      <formula>1</formula>
    </cfRule>
    <cfRule type="expression" dxfId="3605" priority="573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73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739" operator="equal">
      <formula>"大夜"</formula>
    </cfRule>
    <cfRule type="cellIs" dxfId="3602" priority="5740" operator="equal">
      <formula>"晚"</formula>
    </cfRule>
    <cfRule type="cellIs" dxfId="3601" priority="5741" operator="equal">
      <formula>3</formula>
    </cfRule>
    <cfRule type="cellIs" dxfId="3600" priority="5742" operator="equal">
      <formula>"小夜"</formula>
    </cfRule>
    <cfRule type="cellIs" dxfId="3599" priority="5743" operator="equal">
      <formula>"T中"</formula>
    </cfRule>
    <cfRule type="cellIs" dxfId="3598" priority="5744" operator="equal">
      <formula>"中"</formula>
    </cfRule>
    <cfRule type="cellIs" dxfId="3597" priority="5745" operator="equal">
      <formula>2</formula>
    </cfRule>
    <cfRule type="cellIs" dxfId="3596" priority="5746" operator="equal">
      <formula>"日"</formula>
    </cfRule>
    <cfRule type="cellIs" dxfId="3595" priority="5747" operator="equal">
      <formula>"M1"</formula>
    </cfRule>
    <cfRule type="cellIs" dxfId="3594" priority="5748" operator="equal">
      <formula>"早"</formula>
    </cfRule>
    <cfRule type="cellIs" dxfId="3593" priority="5749" operator="equal">
      <formula>"T早"</formula>
    </cfRule>
    <cfRule type="cellIs" dxfId="3592" priority="5750" operator="equal">
      <formula>1</formula>
    </cfRule>
    <cfRule type="expression" dxfId="3591" priority="575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756" operator="equal">
      <formula>"小夜"</formula>
    </cfRule>
    <cfRule type="cellIs" dxfId="3589" priority="5757" operator="equal">
      <formula>"T中"</formula>
    </cfRule>
    <cfRule type="cellIs" dxfId="3588" priority="5758" operator="equal">
      <formula>"中"</formula>
    </cfRule>
    <cfRule type="cellIs" dxfId="3587" priority="5759" operator="equal">
      <formula>2</formula>
    </cfRule>
    <cfRule type="expression" dxfId="3586" priority="576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714" operator="equal">
      <formula>"小夜"</formula>
    </cfRule>
    <cfRule type="cellIs" dxfId="3584" priority="5713" operator="equal">
      <formula>3</formula>
    </cfRule>
    <cfRule type="cellIs" dxfId="3583" priority="5712" operator="equal">
      <formula>"晚"</formula>
    </cfRule>
    <cfRule type="cellIs" dxfId="3582" priority="5711" operator="equal">
      <formula>"大夜"</formula>
    </cfRule>
    <cfRule type="expression" dxfId="3581" priority="571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70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708" operator="equal">
      <formula>1</formula>
    </cfRule>
    <cfRule type="cellIs" dxfId="3578" priority="5707" operator="equal">
      <formula>"T早"</formula>
    </cfRule>
    <cfRule type="cellIs" dxfId="3577" priority="5706" operator="equal">
      <formula>"早"</formula>
    </cfRule>
    <cfRule type="cellIs" dxfId="3576" priority="5705" operator="equal">
      <formula>"M1"</formula>
    </cfRule>
    <cfRule type="cellIs" dxfId="3575" priority="5704" operator="equal">
      <formula>"日"</formula>
    </cfRule>
    <cfRule type="cellIs" dxfId="3574" priority="5703" operator="equal">
      <formula>2</formula>
    </cfRule>
    <cfRule type="cellIs" dxfId="3573" priority="5702" operator="equal">
      <formula>"中"</formula>
    </cfRule>
    <cfRule type="cellIs" dxfId="3572" priority="5701" operator="equal">
      <formula>"T中"</formula>
    </cfRule>
    <cfRule type="cellIs" dxfId="3571" priority="5700" operator="equal">
      <formula>"小夜"</formula>
    </cfRule>
    <cfRule type="cellIs" dxfId="3570" priority="5699" operator="equal">
      <formula>3</formula>
    </cfRule>
    <cfRule type="cellIs" dxfId="3569" priority="5698" operator="equal">
      <formula>"晚"</formula>
    </cfRule>
    <cfRule type="cellIs" dxfId="3568" priority="5697" operator="equal">
      <formula>"大夜"</formula>
    </cfRule>
    <cfRule type="expression" dxfId="3567" priority="569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647" operator="equal">
      <formula>2</formula>
    </cfRule>
    <cfRule type="cellIs" dxfId="3565" priority="6361" operator="equal">
      <formula>2</formula>
    </cfRule>
    <cfRule type="cellIs" dxfId="3564" priority="6362" operator="equal">
      <formula>"日"</formula>
    </cfRule>
    <cfRule type="cellIs" dxfId="3563" priority="6363" operator="equal">
      <formula>"M1"</formula>
    </cfRule>
    <cfRule type="cellIs" dxfId="3562" priority="6364" operator="equal">
      <formula>"早"</formula>
    </cfRule>
    <cfRule type="cellIs" dxfId="3561" priority="6365" operator="equal">
      <formula>"T早"</formula>
    </cfRule>
    <cfRule type="cellIs" dxfId="3560" priority="6366" operator="equal">
      <formula>1</formula>
    </cfRule>
    <cfRule type="expression" dxfId="3559" priority="63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36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369" operator="equal">
      <formula>"大夜"</formula>
    </cfRule>
    <cfRule type="cellIs" dxfId="3556" priority="6370" operator="equal">
      <formula>"晚"</formula>
    </cfRule>
    <cfRule type="cellIs" dxfId="3555" priority="6371" operator="equal">
      <formula>3</formula>
    </cfRule>
    <cfRule type="cellIs" dxfId="3554" priority="6372" operator="equal">
      <formula>"小夜"</formula>
    </cfRule>
    <cfRule type="cellIs" dxfId="3553" priority="6373" operator="equal">
      <formula>"T中"</formula>
    </cfRule>
    <cfRule type="cellIs" dxfId="3552" priority="6374" operator="equal">
      <formula>"中"</formula>
    </cfRule>
    <cfRule type="cellIs" dxfId="3551" priority="6375" operator="equal">
      <formula>2</formula>
    </cfRule>
    <cfRule type="cellIs" dxfId="3550" priority="6376" operator="equal">
      <formula>"日"</formula>
    </cfRule>
    <cfRule type="cellIs" dxfId="3549" priority="6377" operator="equal">
      <formula>"M1"</formula>
    </cfRule>
    <cfRule type="cellIs" dxfId="3548" priority="6378" operator="equal">
      <formula>"早"</formula>
    </cfRule>
    <cfRule type="cellIs" dxfId="3547" priority="6379" operator="equal">
      <formula>"T早"</formula>
    </cfRule>
    <cfRule type="cellIs" dxfId="3546" priority="6380" operator="equal">
      <formula>1</formula>
    </cfRule>
    <cfRule type="expression" dxfId="3545" priority="638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38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383" operator="equal">
      <formula>"大夜"</formula>
    </cfRule>
    <cfRule type="cellIs" dxfId="3542" priority="6384" operator="equal">
      <formula>"晚"</formula>
    </cfRule>
    <cfRule type="cellIs" dxfId="3541" priority="6385" operator="equal">
      <formula>3</formula>
    </cfRule>
    <cfRule type="cellIs" dxfId="3540" priority="6386" operator="equal">
      <formula>"小夜"</formula>
    </cfRule>
    <cfRule type="cellIs" dxfId="3539" priority="6387" operator="equal">
      <formula>"T中"</formula>
    </cfRule>
    <cfRule type="cellIs" dxfId="3538" priority="6388" operator="equal">
      <formula>"中"</formula>
    </cfRule>
    <cfRule type="cellIs" dxfId="3537" priority="6390" operator="equal">
      <formula>"日"</formula>
    </cfRule>
    <cfRule type="cellIs" dxfId="3536" priority="6391" operator="equal">
      <formula>"M1"</formula>
    </cfRule>
    <cfRule type="cellIs" dxfId="3535" priority="6392" operator="equal">
      <formula>"早"</formula>
    </cfRule>
    <cfRule type="cellIs" dxfId="3534" priority="6393" operator="equal">
      <formula>"T早"</formula>
    </cfRule>
    <cfRule type="cellIs" dxfId="3533" priority="6394" operator="equal">
      <formula>1</formula>
    </cfRule>
    <cfRule type="expression" dxfId="3532" priority="639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39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397" operator="equal">
      <formula>"大夜"</formula>
    </cfRule>
    <cfRule type="cellIs" dxfId="3529" priority="5624" operator="equal">
      <formula>1</formula>
    </cfRule>
    <cfRule type="expression" dxfId="3528" priority="56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6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627" operator="equal">
      <formula>"大夜"</formula>
    </cfRule>
    <cfRule type="cellIs" dxfId="3525" priority="5628" operator="equal">
      <formula>"晚"</formula>
    </cfRule>
    <cfRule type="cellIs" dxfId="3524" priority="5629" operator="equal">
      <formula>3</formula>
    </cfRule>
    <cfRule type="cellIs" dxfId="3523" priority="5630" operator="equal">
      <formula>"小夜"</formula>
    </cfRule>
    <cfRule type="cellIs" dxfId="3522" priority="5631" operator="equal">
      <formula>"T中"</formula>
    </cfRule>
    <cfRule type="cellIs" dxfId="3521" priority="5632" operator="equal">
      <formula>"中"</formula>
    </cfRule>
    <cfRule type="cellIs" dxfId="3520" priority="5633" operator="equal">
      <formula>2</formula>
    </cfRule>
    <cfRule type="cellIs" dxfId="3519" priority="5634" operator="equal">
      <formula>"日"</formula>
    </cfRule>
    <cfRule type="cellIs" dxfId="3518" priority="5635" operator="equal">
      <formula>"M1"</formula>
    </cfRule>
    <cfRule type="cellIs" dxfId="3517" priority="5636" operator="equal">
      <formula>"早"</formula>
    </cfRule>
    <cfRule type="cellIs" dxfId="3516" priority="5637" operator="equal">
      <formula>"T早"</formula>
    </cfRule>
    <cfRule type="cellIs" dxfId="3515" priority="5638" operator="equal">
      <formula>1</formula>
    </cfRule>
    <cfRule type="expression" dxfId="3514" priority="56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6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641" operator="equal">
      <formula>"大夜"</formula>
    </cfRule>
    <cfRule type="cellIs" dxfId="3511" priority="5642" operator="equal">
      <formula>"晚"</formula>
    </cfRule>
    <cfRule type="cellIs" dxfId="3510" priority="5643" operator="equal">
      <formula>3</formula>
    </cfRule>
    <cfRule type="cellIs" dxfId="3509" priority="5644" operator="equal">
      <formula>"小夜"</formula>
    </cfRule>
    <cfRule type="cellIs" dxfId="3508" priority="5645" operator="equal">
      <formula>"T中"</formula>
    </cfRule>
    <cfRule type="cellIs" dxfId="3507" priority="5646" operator="equal">
      <formula>"中"</formula>
    </cfRule>
    <cfRule type="cellIs" dxfId="3506" priority="5622" operator="equal">
      <formula>"早"</formula>
    </cfRule>
    <cfRule type="cellIs" dxfId="3505" priority="5648" operator="equal">
      <formula>"日"</formula>
    </cfRule>
    <cfRule type="cellIs" dxfId="3504" priority="5649" operator="equal">
      <formula>"M1"</formula>
    </cfRule>
    <cfRule type="cellIs" dxfId="3503" priority="5650" operator="equal">
      <formula>"早"</formula>
    </cfRule>
    <cfRule type="cellIs" dxfId="3502" priority="5651" operator="equal">
      <formula>"T早"</formula>
    </cfRule>
    <cfRule type="cellIs" dxfId="3501" priority="5652" operator="equal">
      <formula>1</formula>
    </cfRule>
    <cfRule type="expression" dxfId="3500" priority="56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6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655" operator="equal">
      <formula>"大夜"</formula>
    </cfRule>
    <cfRule type="cellIs" dxfId="3497" priority="5656" operator="equal">
      <formula>"晚"</formula>
    </cfRule>
    <cfRule type="cellIs" dxfId="3496" priority="5657" operator="equal">
      <formula>3</formula>
    </cfRule>
    <cfRule type="cellIs" dxfId="3495" priority="5658" operator="equal">
      <formula>"小夜"</formula>
    </cfRule>
    <cfRule type="cellIs" dxfId="3494" priority="5659" operator="equal">
      <formula>"T中"</formula>
    </cfRule>
    <cfRule type="cellIs" dxfId="3493" priority="5660" operator="equal">
      <formula>"中"</formula>
    </cfRule>
    <cfRule type="cellIs" dxfId="3492" priority="5661" operator="equal">
      <formula>2</formula>
    </cfRule>
    <cfRule type="cellIs" dxfId="3491" priority="5662" operator="equal">
      <formula>"日"</formula>
    </cfRule>
    <cfRule type="cellIs" dxfId="3490" priority="5663" operator="equal">
      <formula>"M1"</formula>
    </cfRule>
    <cfRule type="cellIs" dxfId="3489" priority="5664" operator="equal">
      <formula>"早"</formula>
    </cfRule>
    <cfRule type="cellIs" dxfId="3488" priority="5665" operator="equal">
      <formula>"T早"</formula>
    </cfRule>
    <cfRule type="cellIs" dxfId="3487" priority="5666" operator="equal">
      <formula>1</formula>
    </cfRule>
    <cfRule type="expression" dxfId="3486" priority="56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398" operator="equal">
      <formula>"晚"</formula>
    </cfRule>
    <cfRule type="cellIs" dxfId="3484" priority="6399" operator="equal">
      <formula>3</formula>
    </cfRule>
    <cfRule type="cellIs" dxfId="3483" priority="6400" operator="equal">
      <formula>"小夜"</formula>
    </cfRule>
    <cfRule type="cellIs" dxfId="3482" priority="6401" operator="equal">
      <formula>"T中"</formula>
    </cfRule>
    <cfRule type="cellIs" dxfId="3481" priority="6402" operator="equal">
      <formula>"中"</formula>
    </cfRule>
    <cfRule type="cellIs" dxfId="3480" priority="6403" operator="equal">
      <formula>2</formula>
    </cfRule>
    <cfRule type="cellIs" dxfId="3479" priority="6406" operator="equal">
      <formula>"早"</formula>
    </cfRule>
    <cfRule type="cellIs" dxfId="3478" priority="6407" operator="equal">
      <formula>"T早"</formula>
    </cfRule>
    <cfRule type="cellIs" dxfId="3477" priority="5606" operator="equal">
      <formula>"日"</formula>
    </cfRule>
    <cfRule type="cellIs" dxfId="3476" priority="6408" operator="equal">
      <formula>1</formula>
    </cfRule>
    <cfRule type="expression" dxfId="3475" priority="640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389" operator="equal">
      <formula>2</formula>
    </cfRule>
    <cfRule type="cellIs" dxfId="3473" priority="6404" operator="equal">
      <formula>"日"</formula>
    </cfRule>
    <cfRule type="cellIs" dxfId="3472" priority="6405" operator="equal">
      <formula>"M1"</formula>
    </cfRule>
    <cfRule type="cellIs" dxfId="3471" priority="5621" operator="equal">
      <formula>"M1"</formula>
    </cfRule>
    <cfRule type="cellIs" dxfId="3470" priority="5620" operator="equal">
      <formula>"日"</formula>
    </cfRule>
    <cfRule type="cellIs" dxfId="3469" priority="5619" operator="equal">
      <formula>2</formula>
    </cfRule>
    <cfRule type="cellIs" dxfId="3468" priority="5618" operator="equal">
      <formula>"中"</formula>
    </cfRule>
    <cfRule type="cellIs" dxfId="3467" priority="5617" operator="equal">
      <formula>"T中"</formula>
    </cfRule>
    <cfRule type="cellIs" dxfId="3466" priority="5616" operator="equal">
      <formula>"小夜"</formula>
    </cfRule>
    <cfRule type="cellIs" dxfId="3465" priority="5615" operator="equal">
      <formula>3</formula>
    </cfRule>
    <cfRule type="cellIs" dxfId="3464" priority="5614" operator="equal">
      <formula>"晚"</formula>
    </cfRule>
    <cfRule type="cellIs" dxfId="3463" priority="5613" operator="equal">
      <formula>"大夜"</formula>
    </cfRule>
    <cfRule type="expression" dxfId="3462" priority="56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6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610" operator="equal">
      <formula>1</formula>
    </cfRule>
    <cfRule type="cellIs" dxfId="3459" priority="5609" operator="equal">
      <formula>"T早"</formula>
    </cfRule>
    <cfRule type="cellIs" dxfId="3458" priority="5608" operator="equal">
      <formula>"早"</formula>
    </cfRule>
    <cfRule type="cellIs" dxfId="3457" priority="5607" operator="equal">
      <formula>"M1"</formula>
    </cfRule>
    <cfRule type="cellIs" dxfId="3456" priority="5605" operator="equal">
      <formula>2</formula>
    </cfRule>
    <cfRule type="cellIs" dxfId="3455" priority="5604" operator="equal">
      <formula>"中"</formula>
    </cfRule>
    <cfRule type="cellIs" dxfId="3454" priority="5603" operator="equal">
      <formula>"T中"</formula>
    </cfRule>
    <cfRule type="cellIs" dxfId="3453" priority="5602" operator="equal">
      <formula>"小夜"</formula>
    </cfRule>
    <cfRule type="cellIs" dxfId="3452" priority="5601" operator="equal">
      <formula>3</formula>
    </cfRule>
    <cfRule type="cellIs" dxfId="3451" priority="5600" operator="equal">
      <formula>"晚"</formula>
    </cfRule>
    <cfRule type="cellIs" dxfId="3450" priority="5599" operator="equal">
      <formula>"大夜"</formula>
    </cfRule>
    <cfRule type="expression" dxfId="3449" priority="55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5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596" operator="equal">
      <formula>1</formula>
    </cfRule>
    <cfRule type="cellIs" dxfId="3446" priority="5595" operator="equal">
      <formula>"T早"</formula>
    </cfRule>
    <cfRule type="cellIs" dxfId="3445" priority="5594" operator="equal">
      <formula>"早"</formula>
    </cfRule>
    <cfRule type="cellIs" dxfId="3444" priority="5593" operator="equal">
      <formula>"M1"</formula>
    </cfRule>
    <cfRule type="cellIs" dxfId="3443" priority="5592" operator="equal">
      <formula>"日"</formula>
    </cfRule>
    <cfRule type="cellIs" dxfId="3442" priority="5591" operator="equal">
      <formula>2</formula>
    </cfRule>
    <cfRule type="cellIs" dxfId="3441" priority="5590" operator="equal">
      <formula>"中"</formula>
    </cfRule>
    <cfRule type="cellIs" dxfId="3440" priority="5589" operator="equal">
      <formula>"T中"</formula>
    </cfRule>
    <cfRule type="cellIs" dxfId="3439" priority="5588" operator="equal">
      <formula>"小夜"</formula>
    </cfRule>
    <cfRule type="cellIs" dxfId="3438" priority="5587" operator="equal">
      <formula>3</formula>
    </cfRule>
    <cfRule type="cellIs" dxfId="3437" priority="5586" operator="equal">
      <formula>"晚"</formula>
    </cfRule>
    <cfRule type="cellIs" dxfId="3436" priority="5585" operator="equal">
      <formula>"大夜"</formula>
    </cfRule>
    <cfRule type="expression" dxfId="3435" priority="55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360" operator="equal">
      <formula>"中"</formula>
    </cfRule>
    <cfRule type="cellIs" dxfId="3433" priority="5623" operator="equal">
      <formula>"T早"</formula>
    </cfRule>
    <cfRule type="expression" dxfId="3432" priority="63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341" operator="equal">
      <formula>"大夜"</formula>
    </cfRule>
    <cfRule type="cellIs" dxfId="3430" priority="6342" operator="equal">
      <formula>"晚"</formula>
    </cfRule>
    <cfRule type="cellIs" dxfId="3429" priority="6343" operator="equal">
      <formula>3</formula>
    </cfRule>
    <cfRule type="cellIs" dxfId="3428" priority="6344" operator="equal">
      <formula>"小夜"</formula>
    </cfRule>
    <cfRule type="cellIs" dxfId="3427" priority="6345" operator="equal">
      <formula>"T中"</formula>
    </cfRule>
    <cfRule type="cellIs" dxfId="3426" priority="6346" operator="equal">
      <formula>"中"</formula>
    </cfRule>
    <cfRule type="cellIs" dxfId="3425" priority="6347" operator="equal">
      <formula>2</formula>
    </cfRule>
    <cfRule type="cellIs" dxfId="3424" priority="6348" operator="equal">
      <formula>"日"</formula>
    </cfRule>
    <cfRule type="cellIs" dxfId="3423" priority="6349" operator="equal">
      <formula>"M1"</formula>
    </cfRule>
    <cfRule type="cellIs" dxfId="3422" priority="6350" operator="equal">
      <formula>"早"</formula>
    </cfRule>
    <cfRule type="cellIs" dxfId="3421" priority="6351" operator="equal">
      <formula>"T早"</formula>
    </cfRule>
    <cfRule type="cellIs" dxfId="3420" priority="6352" operator="equal">
      <formula>1</formula>
    </cfRule>
    <cfRule type="expression" dxfId="3419" priority="63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3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355" operator="equal">
      <formula>"大夜"</formula>
    </cfRule>
    <cfRule type="cellIs" dxfId="3416" priority="6356" operator="equal">
      <formula>"晚"</formula>
    </cfRule>
    <cfRule type="cellIs" dxfId="3415" priority="6357" operator="equal">
      <formula>3</formula>
    </cfRule>
    <cfRule type="cellIs" dxfId="3414" priority="6358" operator="equal">
      <formula>"小夜"</formula>
    </cfRule>
    <cfRule type="cellIs" dxfId="3413" priority="6359" operator="equal">
      <formula>"T中"</formula>
    </cfRule>
  </conditionalFormatting>
  <conditionalFormatting sqref="AG10:AG11">
    <cfRule type="cellIs" dxfId="3412" priority="7404" operator="equal">
      <formula>"日"</formula>
    </cfRule>
    <cfRule type="cellIs" dxfId="3411" priority="7405" operator="equal">
      <formula>"M1"</formula>
    </cfRule>
    <cfRule type="cellIs" dxfId="3410" priority="7406" operator="equal">
      <formula>"早"</formula>
    </cfRule>
    <cfRule type="cellIs" dxfId="3409" priority="7407" operator="equal">
      <formula>"T早"</formula>
    </cfRule>
    <cfRule type="cellIs" dxfId="3408" priority="7408" operator="equal">
      <formula>1</formula>
    </cfRule>
    <cfRule type="cellIs" dxfId="3407" priority="7398" operator="equal">
      <formula>"晚"</formula>
    </cfRule>
    <cfRule type="cellIs" dxfId="3406" priority="7403" operator="equal">
      <formula>2</formula>
    </cfRule>
    <cfRule type="cellIs" dxfId="3405" priority="7402" operator="equal">
      <formula>"中"</formula>
    </cfRule>
    <cfRule type="cellIs" dxfId="3404" priority="7401" operator="equal">
      <formula>"T中"</formula>
    </cfRule>
    <cfRule type="cellIs" dxfId="3403" priority="7399" operator="equal">
      <formula>3</formula>
    </cfRule>
    <cfRule type="cellIs" dxfId="3402" priority="7400" operator="equal">
      <formula>"小夜"</formula>
    </cfRule>
    <cfRule type="cellIs" dxfId="3401" priority="7397" operator="equal">
      <formula>"大夜"</formula>
    </cfRule>
    <cfRule type="expression" dxfId="3400" priority="7396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395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394" operator="equal">
      <formula>1</formula>
    </cfRule>
    <cfRule type="cellIs" dxfId="3397" priority="7393" operator="equal">
      <formula>"T早"</formula>
    </cfRule>
    <cfRule type="cellIs" dxfId="3396" priority="7392" operator="equal">
      <formula>"早"</formula>
    </cfRule>
    <cfRule type="cellIs" dxfId="3395" priority="7391" operator="equal">
      <formula>"M1"</formula>
    </cfRule>
    <cfRule type="cellIs" dxfId="3394" priority="7390" operator="equal">
      <formula>"日"</formula>
    </cfRule>
    <cfRule type="cellIs" dxfId="3393" priority="7389" operator="equal">
      <formula>2</formula>
    </cfRule>
    <cfRule type="cellIs" dxfId="3392" priority="7388" operator="equal">
      <formula>"中"</formula>
    </cfRule>
    <cfRule type="cellIs" dxfId="3391" priority="7387" operator="equal">
      <formula>"T中"</formula>
    </cfRule>
    <cfRule type="cellIs" dxfId="3390" priority="7386" operator="equal">
      <formula>"小夜"</formula>
    </cfRule>
    <cfRule type="cellIs" dxfId="3389" priority="7385" operator="equal">
      <formula>3</formula>
    </cfRule>
    <cfRule type="cellIs" dxfId="3388" priority="7384" operator="equal">
      <formula>"晚"</formula>
    </cfRule>
    <cfRule type="cellIs" dxfId="3387" priority="7383" operator="equal">
      <formula>"大夜"</formula>
    </cfRule>
    <cfRule type="expression" dxfId="3386" priority="7382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409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563" operator="equal">
      <formula>2</formula>
    </cfRule>
    <cfRule type="cellIs" dxfId="3383" priority="5562" operator="equal">
      <formula>"中"</formula>
    </cfRule>
    <cfRule type="cellIs" dxfId="3382" priority="5561" operator="equal">
      <formula>"T中"</formula>
    </cfRule>
    <cfRule type="cellIs" dxfId="3381" priority="5560" operator="equal">
      <formula>"小夜"</formula>
    </cfRule>
    <cfRule type="cellIs" dxfId="3380" priority="5559" operator="equal">
      <formula>3</formula>
    </cfRule>
    <cfRule type="cellIs" dxfId="3379" priority="5558" operator="equal">
      <formula>"晚"</formula>
    </cfRule>
    <cfRule type="cellIs" dxfId="3378" priority="5557" operator="equal">
      <formula>"大夜"</formula>
    </cfRule>
    <cfRule type="expression" dxfId="3377" priority="555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55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554" operator="equal">
      <formula>1</formula>
    </cfRule>
    <cfRule type="cellIs" dxfId="3374" priority="5553" operator="equal">
      <formula>"T早"</formula>
    </cfRule>
    <cfRule type="cellIs" dxfId="3373" priority="5552" operator="equal">
      <formula>"早"</formula>
    </cfRule>
    <cfRule type="cellIs" dxfId="3372" priority="5551" operator="equal">
      <formula>"M1"</formula>
    </cfRule>
    <cfRule type="cellIs" dxfId="3371" priority="5550" operator="equal">
      <formula>"日"</formula>
    </cfRule>
    <cfRule type="cellIs" dxfId="3370" priority="5549" operator="equal">
      <formula>2</formula>
    </cfRule>
    <cfRule type="cellIs" dxfId="3369" priority="5548" operator="equal">
      <formula>"中"</formula>
    </cfRule>
    <cfRule type="cellIs" dxfId="3368" priority="5547" operator="equal">
      <formula>"T中"</formula>
    </cfRule>
    <cfRule type="cellIs" dxfId="3367" priority="5546" operator="equal">
      <formula>"小夜"</formula>
    </cfRule>
    <cfRule type="cellIs" dxfId="3366" priority="5545" operator="equal">
      <formula>3</formula>
    </cfRule>
    <cfRule type="cellIs" dxfId="3365" priority="5544" operator="equal">
      <formula>"晚"</formula>
    </cfRule>
    <cfRule type="cellIs" dxfId="3364" priority="5543" operator="equal">
      <formula>"大夜"</formula>
    </cfRule>
    <cfRule type="expression" dxfId="3363" priority="554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54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540" operator="equal">
      <formula>1</formula>
    </cfRule>
    <cfRule type="cellIs" dxfId="3360" priority="5539" operator="equal">
      <formula>"T早"</formula>
    </cfRule>
    <cfRule type="cellIs" dxfId="3359" priority="5538" operator="equal">
      <formula>"早"</formula>
    </cfRule>
    <cfRule type="cellIs" dxfId="3358" priority="5537" operator="equal">
      <formula>"M1"</formula>
    </cfRule>
    <cfRule type="cellIs" dxfId="3357" priority="5536" operator="equal">
      <formula>"日"</formula>
    </cfRule>
    <cfRule type="cellIs" dxfId="3356" priority="5535" operator="equal">
      <formula>2</formula>
    </cfRule>
    <cfRule type="cellIs" dxfId="3355" priority="5534" operator="equal">
      <formula>"中"</formula>
    </cfRule>
    <cfRule type="cellIs" dxfId="3354" priority="5533" operator="equal">
      <formula>"T中"</formula>
    </cfRule>
    <cfRule type="cellIs" dxfId="3353" priority="5532" operator="equal">
      <formula>"小夜"</formula>
    </cfRule>
    <cfRule type="cellIs" dxfId="3352" priority="5531" operator="equal">
      <formula>3</formula>
    </cfRule>
    <cfRule type="cellIs" dxfId="3351" priority="5530" operator="equal">
      <formula>"晚"</formula>
    </cfRule>
    <cfRule type="cellIs" dxfId="3350" priority="5529" operator="equal">
      <formula>"大夜"</formula>
    </cfRule>
    <cfRule type="expression" dxfId="3349" priority="552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571" operator="equal">
      <formula>"大夜"</formula>
    </cfRule>
    <cfRule type="cellIs" dxfId="3347" priority="5572" operator="equal">
      <formula>"晚"</formula>
    </cfRule>
    <cfRule type="cellIs" dxfId="3346" priority="5573" operator="equal">
      <formula>3</formula>
    </cfRule>
    <cfRule type="cellIs" dxfId="3345" priority="5574" operator="equal">
      <formula>"小夜"</formula>
    </cfRule>
    <cfRule type="cellIs" dxfId="3344" priority="5575" operator="equal">
      <formula>"T中"</formula>
    </cfRule>
    <cfRule type="cellIs" dxfId="3343" priority="5576" operator="equal">
      <formula>"中"</formula>
    </cfRule>
    <cfRule type="cellIs" dxfId="3342" priority="5577" operator="equal">
      <formula>2</formula>
    </cfRule>
    <cfRule type="cellIs" dxfId="3341" priority="5578" operator="equal">
      <formula>"日"</formula>
    </cfRule>
    <cfRule type="cellIs" dxfId="3340" priority="5579" operator="equal">
      <formula>"M1"</formula>
    </cfRule>
    <cfRule type="cellIs" dxfId="3339" priority="5580" operator="equal">
      <formula>"早"</formula>
    </cfRule>
    <cfRule type="cellIs" dxfId="3338" priority="5581" operator="equal">
      <formula>"T早"</formula>
    </cfRule>
    <cfRule type="cellIs" dxfId="3337" priority="5582" operator="equal">
      <formula>1</formula>
    </cfRule>
    <cfRule type="expression" dxfId="3336" priority="558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86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862" operator="equal">
      <formula>1</formula>
    </cfRule>
    <cfRule type="cellIs" dxfId="3333" priority="5861" operator="equal">
      <formula>"T早"</formula>
    </cfRule>
    <cfRule type="cellIs" dxfId="3332" priority="5860" operator="equal">
      <formula>"早"</formula>
    </cfRule>
    <cfRule type="cellIs" dxfId="3331" priority="5859" operator="equal">
      <formula>"M1"</formula>
    </cfRule>
    <cfRule type="cellIs" dxfId="3330" priority="5858" operator="equal">
      <formula>"日"</formula>
    </cfRule>
    <cfRule type="cellIs" dxfId="3329" priority="5857" operator="equal">
      <formula>2</formula>
    </cfRule>
    <cfRule type="cellIs" dxfId="3328" priority="5856" operator="equal">
      <formula>"中"</formula>
    </cfRule>
    <cfRule type="cellIs" dxfId="3327" priority="5855" operator="equal">
      <formula>"T中"</formula>
    </cfRule>
    <cfRule type="cellIs" dxfId="3326" priority="5854" operator="equal">
      <formula>"小夜"</formula>
    </cfRule>
    <cfRule type="cellIs" dxfId="3325" priority="5853" operator="equal">
      <formula>3</formula>
    </cfRule>
    <cfRule type="cellIs" dxfId="3324" priority="5852" operator="equal">
      <formula>"晚"</formula>
    </cfRule>
    <cfRule type="cellIs" dxfId="3323" priority="5564" operator="equal">
      <formula>"日"</formula>
    </cfRule>
    <cfRule type="cellIs" dxfId="3322" priority="5851" operator="equal">
      <formula>"大夜"</formula>
    </cfRule>
    <cfRule type="expression" dxfId="3321" priority="585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84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848" operator="equal">
      <formula>1</formula>
    </cfRule>
    <cfRule type="cellIs" dxfId="3318" priority="5847" operator="equal">
      <formula>"T早"</formula>
    </cfRule>
    <cfRule type="cellIs" dxfId="3317" priority="5846" operator="equal">
      <formula>"早"</formula>
    </cfRule>
    <cfRule type="cellIs" dxfId="3316" priority="5845" operator="equal">
      <formula>"M1"</formula>
    </cfRule>
    <cfRule type="cellIs" dxfId="3315" priority="5844" operator="equal">
      <formula>"日"</formula>
    </cfRule>
    <cfRule type="cellIs" dxfId="3314" priority="5843" operator="equal">
      <formula>2</formula>
    </cfRule>
    <cfRule type="cellIs" dxfId="3313" priority="5842" operator="equal">
      <formula>"中"</formula>
    </cfRule>
    <cfRule type="cellIs" dxfId="3312" priority="5841" operator="equal">
      <formula>"T中"</formula>
    </cfRule>
    <cfRule type="cellIs" dxfId="3311" priority="5840" operator="equal">
      <formula>"小夜"</formula>
    </cfRule>
    <cfRule type="cellIs" dxfId="3310" priority="5839" operator="equal">
      <formula>3</formula>
    </cfRule>
    <cfRule type="cellIs" dxfId="3309" priority="5838" operator="equal">
      <formula>"晚"</formula>
    </cfRule>
    <cfRule type="cellIs" dxfId="3308" priority="5837" operator="equal">
      <formula>"大夜"</formula>
    </cfRule>
    <cfRule type="expression" dxfId="3307" priority="583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83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834" operator="equal">
      <formula>1</formula>
    </cfRule>
    <cfRule type="cellIs" dxfId="3304" priority="5833" operator="equal">
      <formula>"T早"</formula>
    </cfRule>
    <cfRule type="cellIs" dxfId="3303" priority="5832" operator="equal">
      <formula>"早"</formula>
    </cfRule>
    <cfRule type="cellIs" dxfId="3302" priority="5831" operator="equal">
      <formula>"M1"</formula>
    </cfRule>
    <cfRule type="cellIs" dxfId="3301" priority="5830" operator="equal">
      <formula>"日"</formula>
    </cfRule>
    <cfRule type="cellIs" dxfId="3300" priority="5829" operator="equal">
      <formula>2</formula>
    </cfRule>
    <cfRule type="cellIs" dxfId="3299" priority="5828" operator="equal">
      <formula>"中"</formula>
    </cfRule>
    <cfRule type="cellIs" dxfId="3298" priority="5827" operator="equal">
      <formula>"T中"</formula>
    </cfRule>
    <cfRule type="cellIs" dxfId="3297" priority="5826" operator="equal">
      <formula>"小夜"</formula>
    </cfRule>
    <cfRule type="cellIs" dxfId="3296" priority="5825" operator="equal">
      <formula>3</formula>
    </cfRule>
    <cfRule type="cellIs" dxfId="3295" priority="5824" operator="equal">
      <formula>"晚"</formula>
    </cfRule>
    <cfRule type="cellIs" dxfId="3294" priority="5823" operator="equal">
      <formula>"大夜"</formula>
    </cfRule>
    <cfRule type="expression" dxfId="3293" priority="582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565" operator="equal">
      <formula>"M1"</formula>
    </cfRule>
    <cfRule type="cellIs" dxfId="3291" priority="5566" operator="equal">
      <formula>"早"</formula>
    </cfRule>
    <cfRule type="cellIs" dxfId="3290" priority="5567" operator="equal">
      <formula>"T早"</formula>
    </cfRule>
    <cfRule type="cellIs" dxfId="3289" priority="5568" operator="equal">
      <formula>1</formula>
    </cfRule>
    <cfRule type="expression" dxfId="3288" priority="556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57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648" operator="equal">
      <formula>"日"</formula>
    </cfRule>
    <cfRule type="cellIs" dxfId="3285" priority="6649" operator="equal">
      <formula>"M1"</formula>
    </cfRule>
    <cfRule type="expression" dxfId="3284" priority="6653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652" operator="equal">
      <formula>1</formula>
    </cfRule>
    <cfRule type="cellIs" dxfId="3282" priority="6650" operator="equal">
      <formula>"早"</formula>
    </cfRule>
    <cfRule type="cellIs" dxfId="3281" priority="6651" operator="equal">
      <formula>"T早"</formula>
    </cfRule>
    <cfRule type="cellIs" dxfId="3280" priority="6632" operator="equal">
      <formula>"中"</formula>
    </cfRule>
    <cfRule type="cellIs" dxfId="3279" priority="6646" operator="equal">
      <formula>"中"</formula>
    </cfRule>
    <cfRule type="cellIs" dxfId="3278" priority="6637" operator="equal">
      <formula>"T早"</formula>
    </cfRule>
    <cfRule type="cellIs" dxfId="3277" priority="6647" operator="equal">
      <formula>2</formula>
    </cfRule>
    <cfRule type="cellIs" dxfId="3276" priority="6645" operator="equal">
      <formula>"T中"</formula>
    </cfRule>
    <cfRule type="cellIs" dxfId="3275" priority="6644" operator="equal">
      <formula>"小夜"</formula>
    </cfRule>
    <cfRule type="cellIs" dxfId="3274" priority="6643" operator="equal">
      <formula>3</formula>
    </cfRule>
    <cfRule type="cellIs" dxfId="3273" priority="6642" operator="equal">
      <formula>"晚"</formula>
    </cfRule>
    <cfRule type="cellIs" dxfId="3272" priority="6641" operator="equal">
      <formula>"大夜"</formula>
    </cfRule>
    <cfRule type="expression" dxfId="3271" priority="6640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639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638" operator="equal">
      <formula>1</formula>
    </cfRule>
    <cfRule type="cellIs" dxfId="3268" priority="6636" operator="equal">
      <formula>"早"</formula>
    </cfRule>
    <cfRule type="cellIs" dxfId="3267" priority="6635" operator="equal">
      <formula>"M1"</formula>
    </cfRule>
    <cfRule type="cellIs" dxfId="3266" priority="6634" operator="equal">
      <formula>"日"</formula>
    </cfRule>
    <cfRule type="cellIs" dxfId="3265" priority="6633" operator="equal">
      <formula>2</formula>
    </cfRule>
    <cfRule type="cellIs" dxfId="3264" priority="6631" operator="equal">
      <formula>"T中"</formula>
    </cfRule>
    <cfRule type="cellIs" dxfId="3263" priority="6630" operator="equal">
      <formula>"小夜"</formula>
    </cfRule>
    <cfRule type="cellIs" dxfId="3262" priority="6629" operator="equal">
      <formula>3</formula>
    </cfRule>
    <cfRule type="cellIs" dxfId="3261" priority="6628" operator="equal">
      <formula>"晚"</formula>
    </cfRule>
    <cfRule type="cellIs" dxfId="3260" priority="6627" operator="equal">
      <formula>"大夜"</formula>
    </cfRule>
    <cfRule type="expression" dxfId="3259" priority="6626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909" operator="equal">
      <formula>"M1"</formula>
    </cfRule>
    <cfRule type="cellIs" dxfId="3257" priority="3910" operator="equal">
      <formula>"早"</formula>
    </cfRule>
    <cfRule type="cellIs" dxfId="3256" priority="3902" operator="equal">
      <formula>"晚"</formula>
    </cfRule>
    <cfRule type="cellIs" dxfId="3255" priority="3892" operator="equal">
      <formula>"T中"</formula>
    </cfRule>
    <cfRule type="cellIs" dxfId="3254" priority="3895" operator="equal">
      <formula>"日"</formula>
    </cfRule>
    <cfRule type="cellIs" dxfId="3253" priority="3894" operator="equal">
      <formula>2</formula>
    </cfRule>
    <cfRule type="cellIs" dxfId="3252" priority="3896" operator="equal">
      <formula>"M1"</formula>
    </cfRule>
    <cfRule type="cellIs" dxfId="3251" priority="3908" operator="equal">
      <formula>"日"</formula>
    </cfRule>
    <cfRule type="cellIs" dxfId="3250" priority="3897" operator="equal">
      <formula>"早"</formula>
    </cfRule>
    <cfRule type="cellIs" dxfId="3249" priority="3898" operator="equal">
      <formula>"T早"</formula>
    </cfRule>
    <cfRule type="expression" dxfId="3248" priority="3900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88" operator="equal">
      <formula>"大夜"</formula>
    </cfRule>
    <cfRule type="cellIs" dxfId="3246" priority="3889" operator="equal">
      <formula>"晚"</formula>
    </cfRule>
    <cfRule type="cellIs" dxfId="3245" priority="3890" operator="equal">
      <formula>3</formula>
    </cfRule>
    <cfRule type="cellIs" dxfId="3244" priority="3891" operator="equal">
      <formula>"小夜"</formula>
    </cfRule>
    <cfRule type="expression" dxfId="3243" priority="3913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903" operator="equal">
      <formula>3</formula>
    </cfRule>
    <cfRule type="cellIs" dxfId="3241" priority="3904" operator="equal">
      <formula>"小夜"</formula>
    </cfRule>
    <cfRule type="cellIs" dxfId="3240" priority="3905" operator="equal">
      <formula>"T中"</formula>
    </cfRule>
    <cfRule type="cellIs" dxfId="3239" priority="3911" operator="equal">
      <formula>"T早"</formula>
    </cfRule>
    <cfRule type="cellIs" dxfId="3238" priority="3906" operator="equal">
      <formula>"中"</formula>
    </cfRule>
    <cfRule type="cellIs" dxfId="3237" priority="3907" operator="equal">
      <formula>2</formula>
    </cfRule>
    <cfRule type="cellIs" dxfId="3236" priority="3912" operator="equal">
      <formula>1</formula>
    </cfRule>
    <cfRule type="cellIs" dxfId="3235" priority="3893" operator="equal">
      <formula>"中"</formula>
    </cfRule>
    <cfRule type="cellIs" dxfId="3234" priority="3901" operator="equal">
      <formula>"大夜"</formula>
    </cfRule>
    <cfRule type="cellIs" dxfId="3233" priority="3899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796" operator="equal">
      <formula>"小夜"</formula>
    </cfRule>
    <cfRule type="cellIs" dxfId="3187" priority="9795" operator="equal">
      <formula>3</formula>
    </cfRule>
    <cfRule type="cellIs" dxfId="3186" priority="9794" operator="equal">
      <formula>"晚"</formula>
    </cfRule>
    <cfRule type="cellIs" dxfId="3185" priority="9793" operator="equal">
      <formula>"大夜"</formula>
    </cfRule>
    <cfRule type="expression" dxfId="3184" priority="979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811" operator="equal">
      <formula>"T中"</formula>
    </cfRule>
    <cfRule type="cellIs" dxfId="3182" priority="9810" operator="equal">
      <formula>"小夜"</formula>
    </cfRule>
    <cfRule type="cellIs" dxfId="3181" priority="9804" operator="equal">
      <formula>1</formula>
    </cfRule>
    <cfRule type="cellIs" dxfId="3180" priority="9809" operator="equal">
      <formula>3</formula>
    </cfRule>
    <cfRule type="cellIs" dxfId="3179" priority="9808" operator="equal">
      <formula>"晚"</formula>
    </cfRule>
    <cfRule type="cellIs" dxfId="3178" priority="9807" operator="equal">
      <formula>"大夜"</formula>
    </cfRule>
    <cfRule type="expression" dxfId="3177" priority="980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80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81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818" operator="equal">
      <formula>1</formula>
    </cfRule>
    <cfRule type="cellIs" dxfId="3173" priority="9817" operator="equal">
      <formula>"T早"</formula>
    </cfRule>
    <cfRule type="cellIs" dxfId="3172" priority="9816" operator="equal">
      <formula>"早"</formula>
    </cfRule>
    <cfRule type="cellIs" dxfId="3171" priority="9815" operator="equal">
      <formula>"M1"</formula>
    </cfRule>
    <cfRule type="cellIs" dxfId="3170" priority="9814" operator="equal">
      <formula>"日"</formula>
    </cfRule>
    <cfRule type="cellIs" dxfId="3169" priority="9813" operator="equal">
      <formula>2</formula>
    </cfRule>
    <cfRule type="cellIs" dxfId="3168" priority="9812" operator="equal">
      <formula>"中"</formula>
    </cfRule>
    <cfRule type="cellIs" dxfId="3167" priority="9803" operator="equal">
      <formula>"T早"</formula>
    </cfRule>
    <cfRule type="cellIs" dxfId="3166" priority="9802" operator="equal">
      <formula>"早"</formula>
    </cfRule>
    <cfRule type="cellIs" dxfId="3165" priority="9801" operator="equal">
      <formula>"M1"</formula>
    </cfRule>
    <cfRule type="cellIs" dxfId="3164" priority="9800" operator="equal">
      <formula>"日"</formula>
    </cfRule>
    <cfRule type="cellIs" dxfId="3163" priority="9799" operator="equal">
      <formula>2</formula>
    </cfRule>
    <cfRule type="cellIs" dxfId="3162" priority="9798" operator="equal">
      <formula>"中"</formula>
    </cfRule>
    <cfRule type="cellIs" dxfId="3161" priority="9797" operator="equal">
      <formula>"T中"</formula>
    </cfRule>
  </conditionalFormatting>
  <conditionalFormatting sqref="AH10">
    <cfRule type="cellIs" dxfId="3160" priority="9038" operator="equal">
      <formula>"M1"</formula>
    </cfRule>
    <cfRule type="cellIs" dxfId="3159" priority="9039" operator="equal">
      <formula>"早"</formula>
    </cfRule>
    <cfRule type="cellIs" dxfId="3158" priority="9040" operator="equal">
      <formula>"T早"</formula>
    </cfRule>
    <cfRule type="cellIs" dxfId="3157" priority="9041" operator="equal">
      <formula>1</formula>
    </cfRule>
    <cfRule type="expression" dxfId="3156" priority="9042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9037" operator="equal">
      <formula>"日"</formula>
    </cfRule>
    <cfRule type="cellIs" dxfId="3154" priority="9030" operator="equal">
      <formula>"大夜"</formula>
    </cfRule>
    <cfRule type="cellIs" dxfId="3153" priority="9031" operator="equal">
      <formula>"晚"</formula>
    </cfRule>
    <cfRule type="cellIs" dxfId="3152" priority="9032" operator="equal">
      <formula>3</formula>
    </cfRule>
    <cfRule type="cellIs" dxfId="3151" priority="9033" operator="equal">
      <formula>"小夜"</formula>
    </cfRule>
    <cfRule type="cellIs" dxfId="3150" priority="9034" operator="equal">
      <formula>"T中"</formula>
    </cfRule>
    <cfRule type="cellIs" dxfId="3149" priority="9035" operator="equal">
      <formula>"中"</formula>
    </cfRule>
    <cfRule type="cellIs" dxfId="3148" priority="9036" operator="equal">
      <formula>2</formula>
    </cfRule>
  </conditionalFormatting>
  <conditionalFormatting sqref="AH10:AH12">
    <cfRule type="expression" dxfId="3147" priority="7424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414" operator="equal">
      <formula>"小夜"</formula>
    </cfRule>
    <cfRule type="cellIs" dxfId="3145" priority="7416" operator="equal">
      <formula>"中"</formula>
    </cfRule>
    <cfRule type="cellIs" dxfId="3144" priority="7417" operator="equal">
      <formula>2</formula>
    </cfRule>
    <cfRule type="expression" dxfId="3143" priority="7423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415" operator="equal">
      <formula>"T中"</formula>
    </cfRule>
    <cfRule type="cellIs" dxfId="3141" priority="7428" operator="equal">
      <formula>"小夜"</formula>
    </cfRule>
    <cfRule type="cellIs" dxfId="3140" priority="7429" operator="equal">
      <formula>"T中"</formula>
    </cfRule>
    <cfRule type="cellIs" dxfId="3139" priority="7430" operator="equal">
      <formula>"中"</formula>
    </cfRule>
    <cfRule type="expression" dxfId="3138" priority="7437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961" operator="equal">
      <formula>"T早"</formula>
    </cfRule>
    <cfRule type="cellIs" dxfId="3136" priority="8953" operator="equal">
      <formula>3</formula>
    </cfRule>
    <cfRule type="cellIs" dxfId="3135" priority="8960" operator="equal">
      <formula>"早"</formula>
    </cfRule>
    <cfRule type="cellIs" dxfId="3134" priority="8959" operator="equal">
      <formula>"M1"</formula>
    </cfRule>
    <cfRule type="expression" dxfId="3133" priority="8963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937" operator="equal">
      <formula>"大夜"</formula>
    </cfRule>
    <cfRule type="cellIs" dxfId="3131" priority="8962" operator="equal">
      <formula>1</formula>
    </cfRule>
    <cfRule type="cellIs" dxfId="3130" priority="8939" operator="equal">
      <formula>3</formula>
    </cfRule>
    <cfRule type="expression" dxfId="3129" priority="8949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950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951" operator="equal">
      <formula>"大夜"</formula>
    </cfRule>
    <cfRule type="cellIs" dxfId="3126" priority="8940" operator="equal">
      <formula>"小夜"</formula>
    </cfRule>
    <cfRule type="cellIs" dxfId="3125" priority="8952" operator="equal">
      <formula>"晚"</formula>
    </cfRule>
    <cfRule type="cellIs" dxfId="3124" priority="8938" operator="equal">
      <formula>"晚"</formula>
    </cfRule>
    <cfRule type="cellIs" dxfId="3123" priority="8942" operator="equal">
      <formula>"中"</formula>
    </cfRule>
    <cfRule type="cellIs" dxfId="3122" priority="8943" operator="equal">
      <formula>2</formula>
    </cfRule>
    <cfRule type="cellIs" dxfId="3121" priority="8954" operator="equal">
      <formula>"小夜"</formula>
    </cfRule>
    <cfRule type="cellIs" dxfId="3120" priority="8941" operator="equal">
      <formula>"T中"</formula>
    </cfRule>
    <cfRule type="cellIs" dxfId="3119" priority="8958" operator="equal">
      <formula>"日"</formula>
    </cfRule>
    <cfRule type="cellIs" dxfId="3118" priority="8944" operator="equal">
      <formula>"日"</formula>
    </cfRule>
    <cfRule type="cellIs" dxfId="3117" priority="8945" operator="equal">
      <formula>"M1"</formula>
    </cfRule>
    <cfRule type="cellIs" dxfId="3116" priority="8946" operator="equal">
      <formula>"早"</formula>
    </cfRule>
    <cfRule type="cellIs" dxfId="3115" priority="8947" operator="equal">
      <formula>"T早"</formula>
    </cfRule>
    <cfRule type="cellIs" dxfId="3114" priority="8948" operator="equal">
      <formula>1</formula>
    </cfRule>
    <cfRule type="cellIs" dxfId="3113" priority="8957" operator="equal">
      <formula>2</formula>
    </cfRule>
    <cfRule type="cellIs" dxfId="3112" priority="8956" operator="equal">
      <formula>"中"</formula>
    </cfRule>
    <cfRule type="cellIs" dxfId="3111" priority="8955" operator="equal">
      <formula>"T中"</formula>
    </cfRule>
  </conditionalFormatting>
  <conditionalFormatting sqref="AH37">
    <cfRule type="cellIs" dxfId="3110" priority="3060" operator="equal">
      <formula>"日"</formula>
    </cfRule>
    <cfRule type="cellIs" dxfId="3109" priority="3064" operator="equal">
      <formula>1</formula>
    </cfRule>
    <cfRule type="cellIs" dxfId="3108" priority="3063" operator="equal">
      <formula>"T早"</formula>
    </cfRule>
    <cfRule type="cellIs" dxfId="3107" priority="3062" operator="equal">
      <formula>"早"</formula>
    </cfRule>
    <cfRule type="cellIs" dxfId="3106" priority="3061" operator="equal">
      <formula>"M1"</formula>
    </cfRule>
    <cfRule type="cellIs" dxfId="3105" priority="3059" operator="equal">
      <formula>2</formula>
    </cfRule>
    <cfRule type="cellIs" dxfId="3104" priority="3058" operator="equal">
      <formula>"中"</formula>
    </cfRule>
    <cfRule type="cellIs" dxfId="3103" priority="3057" operator="equal">
      <formula>"T中"</formula>
    </cfRule>
    <cfRule type="cellIs" dxfId="3102" priority="3056" operator="equal">
      <formula>"小夜"</formula>
    </cfRule>
    <cfRule type="expression" dxfId="3101" priority="306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8" operator="equal">
      <formula>"M1"</formula>
    </cfRule>
    <cfRule type="cellIs" dxfId="3099" priority="3049" operator="equal">
      <formula>"早"</formula>
    </cfRule>
    <cfRule type="cellIs" dxfId="3098" priority="3051" operator="equal">
      <formula>1</formula>
    </cfRule>
    <cfRule type="expression" dxfId="3097" priority="305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41" operator="equal">
      <formula>"晚"</formula>
    </cfRule>
    <cfRule type="cellIs" dxfId="3095" priority="3042" operator="equal">
      <formula>3</formula>
    </cfRule>
    <cfRule type="cellIs" dxfId="3094" priority="3050" operator="equal">
      <formula>"T早"</formula>
    </cfRule>
    <cfRule type="cellIs" dxfId="3093" priority="3040" operator="equal">
      <formula>"大夜"</formula>
    </cfRule>
    <cfRule type="cellIs" dxfId="3092" priority="3053" operator="equal">
      <formula>"大夜"</formula>
    </cfRule>
    <cfRule type="cellIs" dxfId="3091" priority="3054" operator="equal">
      <formula>"晚"</formula>
    </cfRule>
    <cfRule type="cellIs" dxfId="3090" priority="3055" operator="equal">
      <formula>3</formula>
    </cfRule>
    <cfRule type="cellIs" dxfId="3089" priority="3043" operator="equal">
      <formula>"小夜"</formula>
    </cfRule>
    <cfRule type="cellIs" dxfId="3088" priority="3044" operator="equal">
      <formula>"T中"</formula>
    </cfRule>
    <cfRule type="cellIs" dxfId="3087" priority="3045" operator="equal">
      <formula>"中"</formula>
    </cfRule>
    <cfRule type="cellIs" dxfId="3086" priority="3046" operator="equal">
      <formula>2</formula>
    </cfRule>
    <cfRule type="cellIs" dxfId="3085" priority="3047" operator="equal">
      <formula>"日"</formula>
    </cfRule>
  </conditionalFormatting>
  <conditionalFormatting sqref="AH40">
    <cfRule type="cellIs" dxfId="3084" priority="2913" operator="equal">
      <formula>"小夜"</formula>
    </cfRule>
    <cfRule type="cellIs" dxfId="3083" priority="2914" operator="equal">
      <formula>"T中"</formula>
    </cfRule>
    <cfRule type="cellIs" dxfId="3082" priority="2915" operator="equal">
      <formula>"中"</formula>
    </cfRule>
    <cfRule type="expression" dxfId="3081" priority="2917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2" operator="equal">
      <formula>3</formula>
    </cfRule>
    <cfRule type="cellIs" dxfId="3079" priority="2493" operator="equal">
      <formula>"小夜"</formula>
    </cfRule>
    <cfRule type="cellIs" dxfId="3078" priority="2494" operator="equal">
      <formula>"T中"</formula>
    </cfRule>
    <cfRule type="cellIs" dxfId="3077" priority="2495" operator="equal">
      <formula>"中"</formula>
    </cfRule>
    <cfRule type="cellIs" dxfId="3076" priority="2496" operator="equal">
      <formula>2</formula>
    </cfRule>
    <cfRule type="cellIs" dxfId="3075" priority="2497" operator="equal">
      <formula>"日"</formula>
    </cfRule>
    <cfRule type="cellIs" dxfId="3074" priority="2498" operator="equal">
      <formula>"M1"</formula>
    </cfRule>
    <cfRule type="cellIs" dxfId="3073" priority="2499" operator="equal">
      <formula>"早"</formula>
    </cfRule>
    <cfRule type="cellIs" dxfId="3072" priority="2500" operator="equal">
      <formula>"T早"</formula>
    </cfRule>
    <cfRule type="cellIs" dxfId="3071" priority="2501" operator="equal">
      <formula>1</formula>
    </cfRule>
    <cfRule type="expression" dxfId="3070" priority="250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5" operator="equal">
      <formula>"中"</formula>
    </cfRule>
    <cfRule type="cellIs" dxfId="3068" priority="2457" operator="equal">
      <formula>"日"</formula>
    </cfRule>
    <cfRule type="cellIs" dxfId="3067" priority="2456" operator="equal">
      <formula>2</formula>
    </cfRule>
    <cfRule type="cellIs" dxfId="3066" priority="2467" operator="equal">
      <formula>"T中"</formula>
    </cfRule>
    <cfRule type="cellIs" dxfId="3065" priority="2484" operator="equal">
      <formula>"日"</formula>
    </cfRule>
    <cfRule type="cellIs" dxfId="3064" priority="2483" operator="equal">
      <formula>2</formula>
    </cfRule>
    <cfRule type="cellIs" dxfId="3063" priority="2482" operator="equal">
      <formula>"中"</formula>
    </cfRule>
    <cfRule type="cellIs" dxfId="3062" priority="2454" operator="equal">
      <formula>"T中"</formula>
    </cfRule>
    <cfRule type="cellIs" dxfId="3061" priority="2480" operator="equal">
      <formula>"小夜"</formula>
    </cfRule>
    <cfRule type="cellIs" dxfId="3060" priority="2479" operator="equal">
      <formula>3</formula>
    </cfRule>
    <cfRule type="cellIs" dxfId="3059" priority="2478" operator="equal">
      <formula>"晚"</formula>
    </cfRule>
    <cfRule type="cellIs" dxfId="3058" priority="2477" operator="equal">
      <formula>"大夜"</formula>
    </cfRule>
    <cfRule type="expression" dxfId="3057" priority="247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5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4" operator="equal">
      <formula>1</formula>
    </cfRule>
    <cfRule type="cellIs" dxfId="3054" priority="2473" operator="equal">
      <formula>"T早"</formula>
    </cfRule>
    <cfRule type="cellIs" dxfId="3053" priority="2472" operator="equal">
      <formula>"早"</formula>
    </cfRule>
    <cfRule type="cellIs" dxfId="3052" priority="2471" operator="equal">
      <formula>"M1"</formula>
    </cfRule>
    <cfRule type="cellIs" dxfId="3051" priority="2470" operator="equal">
      <formula>"日"</formula>
    </cfRule>
    <cfRule type="cellIs" dxfId="3050" priority="2469" operator="equal">
      <formula>2</formula>
    </cfRule>
    <cfRule type="cellIs" dxfId="3049" priority="2468" operator="equal">
      <formula>"中"</formula>
    </cfRule>
    <cfRule type="cellIs" dxfId="3048" priority="2466" operator="equal">
      <formula>"小夜"</formula>
    </cfRule>
    <cfRule type="cellIs" dxfId="3047" priority="2465" operator="equal">
      <formula>3</formula>
    </cfRule>
    <cfRule type="cellIs" dxfId="3046" priority="2464" operator="equal">
      <formula>"晚"</formula>
    </cfRule>
    <cfRule type="cellIs" dxfId="3045" priority="2463" operator="equal">
      <formula>"大夜"</formula>
    </cfRule>
    <cfRule type="expression" dxfId="3044" priority="246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1" operator="equal">
      <formula>1</formula>
    </cfRule>
    <cfRule type="cellIs" dxfId="3042" priority="2460" operator="equal">
      <formula>"T早"</formula>
    </cfRule>
    <cfRule type="cellIs" dxfId="3041" priority="2459" operator="equal">
      <formula>"早"</formula>
    </cfRule>
    <cfRule type="cellIs" dxfId="3040" priority="2458" operator="equal">
      <formula>"M1"</formula>
    </cfRule>
    <cfRule type="cellIs" dxfId="3039" priority="2453" operator="equal">
      <formula>"小夜"</formula>
    </cfRule>
    <cfRule type="cellIs" dxfId="3038" priority="2452" operator="equal">
      <formula>3</formula>
    </cfRule>
    <cfRule type="cellIs" dxfId="3037" priority="2451" operator="equal">
      <formula>"晚"</formula>
    </cfRule>
    <cfRule type="cellIs" dxfId="3036" priority="2450" operator="equal">
      <formula>"大夜"</formula>
    </cfRule>
    <cfRule type="cellIs" dxfId="3035" priority="2485" operator="equal">
      <formula>"M1"</formula>
    </cfRule>
    <cfRule type="cellIs" dxfId="3034" priority="2486" operator="equal">
      <formula>"早"</formula>
    </cfRule>
    <cfRule type="cellIs" dxfId="3033" priority="2487" operator="equal">
      <formula>"T早"</formula>
    </cfRule>
    <cfRule type="cellIs" dxfId="3032" priority="2488" operator="equal">
      <formula>1</formula>
    </cfRule>
    <cfRule type="cellIs" dxfId="3031" priority="2481" operator="equal">
      <formula>"T中"</formula>
    </cfRule>
    <cfRule type="cellIs" dxfId="3030" priority="2490" operator="equal">
      <formula>"大夜"</formula>
    </cfRule>
    <cfRule type="cellIs" dxfId="3029" priority="2491" operator="equal">
      <formula>"晚"</formula>
    </cfRule>
    <cfRule type="expression" dxfId="3028" priority="2489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92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9284" operator="equal">
      <formula>"日"</formula>
    </cfRule>
    <cfRule type="cellIs" dxfId="3025" priority="9285" operator="equal">
      <formula>"M1"</formula>
    </cfRule>
    <cfRule type="cellIs" dxfId="3024" priority="9264" operator="equal">
      <formula>"晚"</formula>
    </cfRule>
    <cfRule type="cellIs" dxfId="3023" priority="9266" operator="equal">
      <formula>"小夜"</formula>
    </cfRule>
    <cfRule type="cellIs" dxfId="3022" priority="9267" operator="equal">
      <formula>"T中"</formula>
    </cfRule>
    <cfRule type="cellIs" dxfId="3021" priority="9281" operator="equal">
      <formula>"T中"</formula>
    </cfRule>
    <cfRule type="cellIs" dxfId="3020" priority="9282" operator="equal">
      <formula>"中"</formula>
    </cfRule>
    <cfRule type="cellIs" dxfId="3019" priority="9283" operator="equal">
      <formula>2</formula>
    </cfRule>
    <cfRule type="cellIs" dxfId="3018" priority="9263" operator="equal">
      <formula>"大夜"</formula>
    </cfRule>
    <cfRule type="expression" dxfId="3017" priority="92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9268" operator="equal">
      <formula>"中"</formula>
    </cfRule>
    <cfRule type="cellIs" dxfId="3015" priority="9270" operator="equal">
      <formula>"日"</formula>
    </cfRule>
    <cfRule type="cellIs" dxfId="3014" priority="9271" operator="equal">
      <formula>"M1"</formula>
    </cfRule>
    <cfRule type="cellIs" dxfId="3013" priority="9272" operator="equal">
      <formula>"早"</formula>
    </cfRule>
    <cfRule type="cellIs" dxfId="3012" priority="9273" operator="equal">
      <formula>"T早"</formula>
    </cfRule>
    <cfRule type="cellIs" dxfId="3011" priority="9269" operator="equal">
      <formula>2</formula>
    </cfRule>
    <cfRule type="cellIs" dxfId="3010" priority="9274" operator="equal">
      <formula>1</formula>
    </cfRule>
    <cfRule type="cellIs" dxfId="3009" priority="9286" operator="equal">
      <formula>"早"</formula>
    </cfRule>
    <cfRule type="expression" dxfId="3008" priority="9276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9277" operator="equal">
      <formula>"大夜"</formula>
    </cfRule>
    <cfRule type="cellIs" dxfId="3006" priority="9278" operator="equal">
      <formula>"晚"</formula>
    </cfRule>
    <cfRule type="cellIs" dxfId="3005" priority="9279" operator="equal">
      <formula>3</formula>
    </cfRule>
    <cfRule type="cellIs" dxfId="3004" priority="9280" operator="equal">
      <formula>"小夜"</formula>
    </cfRule>
    <cfRule type="cellIs" dxfId="3003" priority="9265" operator="equal">
      <formula>3</formula>
    </cfRule>
    <cfRule type="expression" dxfId="3002" priority="9289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9288" operator="equal">
      <formula>1</formula>
    </cfRule>
    <cfRule type="cellIs" dxfId="3000" priority="9287" operator="equal">
      <formula>"T早"</formula>
    </cfRule>
  </conditionalFormatting>
  <conditionalFormatting sqref="AH11:AI11">
    <cfRule type="cellIs" dxfId="2999" priority="7427" operator="equal">
      <formula>3</formula>
    </cfRule>
    <cfRule type="cellIs" dxfId="2998" priority="7426" operator="equal">
      <formula>"晚"</formula>
    </cfRule>
    <cfRule type="cellIs" dxfId="2997" priority="7425" operator="equal">
      <formula>"大夜"</formula>
    </cfRule>
    <cfRule type="cellIs" dxfId="2996" priority="7435" operator="equal">
      <formula>"T早"</formula>
    </cfRule>
    <cfRule type="cellIs" dxfId="2995" priority="7431" operator="equal">
      <formula>2</formula>
    </cfRule>
    <cfRule type="cellIs" dxfId="2994" priority="7432" operator="equal">
      <formula>"日"</formula>
    </cfRule>
    <cfRule type="cellIs" dxfId="2993" priority="7434" operator="equal">
      <formula>"早"</formula>
    </cfRule>
    <cfRule type="cellIs" dxfId="2992" priority="7433" operator="equal">
      <formula>"M1"</formula>
    </cfRule>
    <cfRule type="cellIs" dxfId="2991" priority="7436" operator="equal">
      <formula>1</formula>
    </cfRule>
  </conditionalFormatting>
  <conditionalFormatting sqref="AH36:AI36">
    <cfRule type="expression" dxfId="2990" priority="307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9" operator="equal">
      <formula>"小夜"</formula>
    </cfRule>
    <cfRule type="cellIs" dxfId="2988" priority="3070" operator="equal">
      <formula>"T中"</formula>
    </cfRule>
    <cfRule type="cellIs" dxfId="2987" priority="3071" operator="equal">
      <formula>"中"</formula>
    </cfRule>
  </conditionalFormatting>
  <conditionalFormatting sqref="AH36:AI37">
    <cfRule type="cellIs" dxfId="2986" priority="3076" operator="equal">
      <formula>"T早"</formula>
    </cfRule>
    <cfRule type="cellIs" dxfId="2985" priority="3077" operator="equal">
      <formula>1</formula>
    </cfRule>
    <cfRule type="cellIs" dxfId="2984" priority="3067" operator="equal">
      <formula>"晚"</formula>
    </cfRule>
    <cfRule type="cellIs" dxfId="2983" priority="3066" operator="equal">
      <formula>"大夜"</formula>
    </cfRule>
    <cfRule type="cellIs" dxfId="2982" priority="3072" operator="equal">
      <formula>2</formula>
    </cfRule>
    <cfRule type="cellIs" dxfId="2981" priority="3068" operator="equal">
      <formula>3</formula>
    </cfRule>
    <cfRule type="cellIs" dxfId="2980" priority="3073" operator="equal">
      <formula>"日"</formula>
    </cfRule>
    <cfRule type="cellIs" dxfId="2979" priority="3074" operator="equal">
      <formula>"M1"</formula>
    </cfRule>
    <cfRule type="cellIs" dxfId="2978" priority="3075" operator="equal">
      <formula>"早"</formula>
    </cfRule>
  </conditionalFormatting>
  <conditionalFormatting sqref="AH37:AI37">
    <cfRule type="cellIs" dxfId="2977" priority="11156" operator="equal">
      <formula>"小夜"</formula>
    </cfRule>
    <cfRule type="cellIs" dxfId="2976" priority="11157" operator="equal">
      <formula>"T中"</formula>
    </cfRule>
    <cfRule type="cellIs" dxfId="2975" priority="11158" operator="equal">
      <formula>"中"</formula>
    </cfRule>
    <cfRule type="expression" dxfId="2974" priority="11160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134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1345" operator="equal">
      <formula>1</formula>
    </cfRule>
    <cfRule type="cellIs" dxfId="2962" priority="11340" operator="equal">
      <formula>2</formula>
    </cfRule>
    <cfRule type="cellIs" dxfId="2961" priority="11341" operator="equal">
      <formula>"日"</formula>
    </cfRule>
    <cfRule type="cellIs" dxfId="2960" priority="11342" operator="equal">
      <formula>"M1"</formula>
    </cfRule>
    <cfRule type="cellIs" dxfId="2959" priority="11335" operator="equal">
      <formula>"晚"</formula>
    </cfRule>
    <cfRule type="cellIs" dxfId="2958" priority="11336" operator="equal">
      <formula>3</formula>
    </cfRule>
    <cfRule type="cellIs" dxfId="2957" priority="11337" operator="equal">
      <formula>"小夜"</formula>
    </cfRule>
    <cfRule type="cellIs" dxfId="2956" priority="11338" operator="equal">
      <formula>"T中"</formula>
    </cfRule>
    <cfRule type="cellIs" dxfId="2955" priority="11339" operator="equal">
      <formula>"中"</formula>
    </cfRule>
    <cfRule type="cellIs" dxfId="2954" priority="11343" operator="equal">
      <formula>"早"</formula>
    </cfRule>
    <cfRule type="cellIs" dxfId="2953" priority="11344" operator="equal">
      <formula>"T早"</formula>
    </cfRule>
    <cfRule type="cellIs" dxfId="2952" priority="11334" operator="equal">
      <formula>"大夜"</formula>
    </cfRule>
  </conditionalFormatting>
  <conditionalFormatting sqref="AH46:AI46">
    <cfRule type="cellIs" dxfId="2951" priority="8695" operator="equal">
      <formula>1</formula>
    </cfRule>
    <cfRule type="cellIs" dxfId="2950" priority="8694" operator="equal">
      <formula>"T早"</formula>
    </cfRule>
    <cfRule type="cellIs" dxfId="2949" priority="8693" operator="equal">
      <formula>"早"</formula>
    </cfRule>
    <cfRule type="cellIs" dxfId="2948" priority="8691" operator="equal">
      <formula>"日"</formula>
    </cfRule>
    <cfRule type="cellIs" dxfId="2947" priority="8686" operator="equal">
      <formula>3</formula>
    </cfRule>
    <cfRule type="cellIs" dxfId="2946" priority="8685" operator="equal">
      <formula>"晚"</formula>
    </cfRule>
    <cfRule type="cellIs" dxfId="2945" priority="8684" operator="equal">
      <formula>"大夜"</formula>
    </cfRule>
    <cfRule type="cellIs" dxfId="2944" priority="8690" operator="equal">
      <formula>2</formula>
    </cfRule>
    <cfRule type="cellIs" dxfId="2943" priority="8689" operator="equal">
      <formula>"中"</formula>
    </cfRule>
    <cfRule type="cellIs" dxfId="2942" priority="8688" operator="equal">
      <formula>"T中"</formula>
    </cfRule>
    <cfRule type="cellIs" dxfId="2941" priority="8687" operator="equal">
      <formula>"小夜"</formula>
    </cfRule>
    <cfRule type="cellIs" dxfId="2940" priority="8692" operator="equal">
      <formula>"M1"</formula>
    </cfRule>
    <cfRule type="expression" dxfId="2939" priority="8696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1350" operator="equal">
      <formula>"小夜"</formula>
    </cfRule>
    <cfRule type="cellIs" dxfId="2937" priority="11347" operator="equal">
      <formula>"大夜"</formula>
    </cfRule>
    <cfRule type="cellIs" dxfId="2936" priority="11351" operator="equal">
      <formula>"T中"</formula>
    </cfRule>
    <cfRule type="cellIs" dxfId="2935" priority="11352" operator="equal">
      <formula>"中"</formula>
    </cfRule>
    <cfRule type="cellIs" dxfId="2934" priority="11353" operator="equal">
      <formula>2</formula>
    </cfRule>
    <cfRule type="cellIs" dxfId="2933" priority="11354" operator="equal">
      <formula>"日"</formula>
    </cfRule>
    <cfRule type="cellIs" dxfId="2932" priority="11355" operator="equal">
      <formula>"M1"</formula>
    </cfRule>
    <cfRule type="cellIs" dxfId="2931" priority="11356" operator="equal">
      <formula>"早"</formula>
    </cfRule>
    <cfRule type="cellIs" dxfId="2930" priority="11357" operator="equal">
      <formula>"T早"</formula>
    </cfRule>
    <cfRule type="cellIs" dxfId="2929" priority="11358" operator="equal">
      <formula>1</formula>
    </cfRule>
    <cfRule type="expression" dxfId="2928" priority="11359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1349" operator="equal">
      <formula>3</formula>
    </cfRule>
    <cfRule type="cellIs" dxfId="2926" priority="11348" operator="equal">
      <formula>"晚"</formula>
    </cfRule>
  </conditionalFormatting>
  <conditionalFormatting sqref="AH20:AM20">
    <cfRule type="cellIs" dxfId="2925" priority="8992" operator="equal">
      <formula>"早"</formula>
    </cfRule>
    <cfRule type="cellIs" dxfId="2924" priority="8991" operator="equal">
      <formula>"M1"</formula>
    </cfRule>
    <cfRule type="cellIs" dxfId="2923" priority="8986" operator="equal">
      <formula>"小夜"</formula>
    </cfRule>
    <cfRule type="cellIs" dxfId="2922" priority="8985" operator="equal">
      <formula>3</formula>
    </cfRule>
    <cfRule type="cellIs" dxfId="2921" priority="8984" operator="equal">
      <formula>"晚"</formula>
    </cfRule>
    <cfRule type="expression" dxfId="2920" priority="8995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983" operator="equal">
      <formula>"大夜"</formula>
    </cfRule>
    <cfRule type="cellIs" dxfId="2918" priority="8993" operator="equal">
      <formula>"T早"</formula>
    </cfRule>
    <cfRule type="cellIs" dxfId="2917" priority="8994" operator="equal">
      <formula>1</formula>
    </cfRule>
    <cfRule type="cellIs" dxfId="2916" priority="8990" operator="equal">
      <formula>"日"</formula>
    </cfRule>
    <cfRule type="cellIs" dxfId="2915" priority="8989" operator="equal">
      <formula>2</formula>
    </cfRule>
    <cfRule type="cellIs" dxfId="2914" priority="8988" operator="equal">
      <formula>"中"</formula>
    </cfRule>
    <cfRule type="cellIs" dxfId="2913" priority="8987" operator="equal">
      <formula>"T中"</formula>
    </cfRule>
  </conditionalFormatting>
  <conditionalFormatting sqref="AH36:AO36">
    <cfRule type="cellIs" dxfId="2912" priority="11043" operator="equal">
      <formula>"日"</formula>
    </cfRule>
    <cfRule type="cellIs" dxfId="2911" priority="11036" operator="equal">
      <formula>"大夜"</formula>
    </cfRule>
    <cfRule type="cellIs" dxfId="2910" priority="11037" operator="equal">
      <formula>"晚"</formula>
    </cfRule>
    <cfRule type="cellIs" dxfId="2909" priority="11038" operator="equal">
      <formula>3</formula>
    </cfRule>
    <cfRule type="cellIs" dxfId="2908" priority="11039" operator="equal">
      <formula>"小夜"</formula>
    </cfRule>
    <cfRule type="expression" dxfId="2907" priority="1104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1046" operator="equal">
      <formula>"T早"</formula>
    </cfRule>
    <cfRule type="cellIs" dxfId="2905" priority="11047" operator="equal">
      <formula>1</formula>
    </cfRule>
    <cfRule type="cellIs" dxfId="2904" priority="11044" operator="equal">
      <formula>"M1"</formula>
    </cfRule>
    <cfRule type="cellIs" dxfId="2903" priority="11042" operator="equal">
      <formula>2</formula>
    </cfRule>
    <cfRule type="cellIs" dxfId="2902" priority="11041" operator="equal">
      <formula>"中"</formula>
    </cfRule>
    <cfRule type="cellIs" dxfId="2901" priority="11040" operator="equal">
      <formula>"T中"</formula>
    </cfRule>
    <cfRule type="cellIs" dxfId="2900" priority="11045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445" operator="equal">
      <formula>2</formula>
    </cfRule>
    <cfRule type="cellIs" dxfId="2762" priority="7444" operator="equal">
      <formula>"中"</formula>
    </cfRule>
    <cfRule type="cellIs" dxfId="2761" priority="7443" operator="equal">
      <formula>"T中"</formula>
    </cfRule>
    <cfRule type="cellIs" dxfId="2760" priority="7442" operator="equal">
      <formula>"小夜"</formula>
    </cfRule>
    <cfRule type="cellIs" dxfId="2759" priority="7441" operator="equal">
      <formula>3</formula>
    </cfRule>
    <cfRule type="cellIs" dxfId="2758" priority="7440" operator="equal">
      <formula>"晚"</formula>
    </cfRule>
    <cfRule type="cellIs" dxfId="2757" priority="7439" operator="equal">
      <formula>"大夜"</formula>
    </cfRule>
    <cfRule type="expression" dxfId="2756" priority="7438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7022" operator="equal">
      <formula>"小夜"</formula>
    </cfRule>
    <cfRule type="cellIs" dxfId="2753" priority="7023" operator="equal">
      <formula>"T中"</formula>
    </cfRule>
    <cfRule type="cellIs" dxfId="2752" priority="7024" operator="equal">
      <formula>"中"</formula>
    </cfRule>
    <cfRule type="cellIs" dxfId="2751" priority="7025" operator="equal">
      <formula>2</formula>
    </cfRule>
    <cfRule type="expression" dxfId="2750" priority="703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45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450" operator="equal">
      <formula>1</formula>
    </cfRule>
    <cfRule type="cellIs" dxfId="2746" priority="7449" operator="equal">
      <formula>"T早"</formula>
    </cfRule>
    <cfRule type="cellIs" dxfId="2745" priority="7448" operator="equal">
      <formula>"早"</formula>
    </cfRule>
    <cfRule type="cellIs" dxfId="2744" priority="7447" operator="equal">
      <formula>"M1"</formula>
    </cfRule>
    <cfRule type="cellIs" dxfId="2743" priority="7446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918" operator="equal">
      <formula>1</formula>
    </cfRule>
    <cfRule type="cellIs" dxfId="2697" priority="5956" operator="equal">
      <formula>"日"</formula>
    </cfRule>
    <cfRule type="cellIs" dxfId="2696" priority="5955" operator="equal">
      <formula>2</formula>
    </cfRule>
    <cfRule type="cellIs" dxfId="2695" priority="5954" operator="equal">
      <formula>"中"</formula>
    </cfRule>
    <cfRule type="cellIs" dxfId="2694" priority="5953" operator="equal">
      <formula>"T中"</formula>
    </cfRule>
    <cfRule type="cellIs" dxfId="2693" priority="5952" operator="equal">
      <formula>"小夜"</formula>
    </cfRule>
    <cfRule type="cellIs" dxfId="2692" priority="5951" operator="equal">
      <formula>3</formula>
    </cfRule>
    <cfRule type="cellIs" dxfId="2691" priority="5895" operator="equal">
      <formula>3</formula>
    </cfRule>
    <cfRule type="cellIs" dxfId="2690" priority="5896" operator="equal">
      <formula>"小夜"</formula>
    </cfRule>
    <cfRule type="cellIs" dxfId="2689" priority="5897" operator="equal">
      <formula>"T中"</formula>
    </cfRule>
    <cfRule type="cellIs" dxfId="2688" priority="5898" operator="equal">
      <formula>"中"</formula>
    </cfRule>
    <cfRule type="cellIs" dxfId="2687" priority="5899" operator="equal">
      <formula>2</formula>
    </cfRule>
    <cfRule type="cellIs" dxfId="2686" priority="5900" operator="equal">
      <formula>"日"</formula>
    </cfRule>
    <cfRule type="cellIs" dxfId="2685" priority="5901" operator="equal">
      <formula>"M1"</formula>
    </cfRule>
    <cfRule type="cellIs" dxfId="2684" priority="5902" operator="equal">
      <formula>"早"</formula>
    </cfRule>
    <cfRule type="cellIs" dxfId="2683" priority="5903" operator="equal">
      <formula>"T早"</formula>
    </cfRule>
    <cfRule type="cellIs" dxfId="2682" priority="5904" operator="equal">
      <formula>1</formula>
    </cfRule>
    <cfRule type="expression" dxfId="2681" priority="59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9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907" operator="equal">
      <formula>"大夜"</formula>
    </cfRule>
    <cfRule type="cellIs" dxfId="2678" priority="5908" operator="equal">
      <formula>"晚"</formula>
    </cfRule>
    <cfRule type="cellIs" dxfId="2677" priority="5909" operator="equal">
      <formula>3</formula>
    </cfRule>
    <cfRule type="cellIs" dxfId="2676" priority="5910" operator="equal">
      <formula>"小夜"</formula>
    </cfRule>
    <cfRule type="cellIs" dxfId="2675" priority="5911" operator="equal">
      <formula>"T中"</formula>
    </cfRule>
    <cfRule type="cellIs" dxfId="2674" priority="5912" operator="equal">
      <formula>"中"</formula>
    </cfRule>
    <cfRule type="cellIs" dxfId="2673" priority="5913" operator="equal">
      <formula>2</formula>
    </cfRule>
    <cfRule type="cellIs" dxfId="2672" priority="5914" operator="equal">
      <formula>"日"</formula>
    </cfRule>
    <cfRule type="cellIs" dxfId="2671" priority="5915" operator="equal">
      <formula>"M1"</formula>
    </cfRule>
    <cfRule type="expression" dxfId="2670" priority="58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932" operator="equal">
      <formula>1</formula>
    </cfRule>
    <cfRule type="cellIs" dxfId="2668" priority="5964" operator="equal">
      <formula>"晚"</formula>
    </cfRule>
    <cfRule type="expression" dxfId="2667" priority="59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9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9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935" operator="equal">
      <formula>"大夜"</formula>
    </cfRule>
    <cfRule type="cellIs" dxfId="2663" priority="5936" operator="equal">
      <formula>"晚"</formula>
    </cfRule>
    <cfRule type="cellIs" dxfId="2662" priority="5937" operator="equal">
      <formula>3</formula>
    </cfRule>
    <cfRule type="cellIs" dxfId="2661" priority="5938" operator="equal">
      <formula>"小夜"</formula>
    </cfRule>
    <cfRule type="cellIs" dxfId="2660" priority="5939" operator="equal">
      <formula>"T中"</formula>
    </cfRule>
    <cfRule type="cellIs" dxfId="2659" priority="5940" operator="equal">
      <formula>"中"</formula>
    </cfRule>
    <cfRule type="cellIs" dxfId="2658" priority="5941" operator="equal">
      <formula>2</formula>
    </cfRule>
    <cfRule type="cellIs" dxfId="2657" priority="5942" operator="equal">
      <formula>"日"</formula>
    </cfRule>
    <cfRule type="cellIs" dxfId="2656" priority="5965" operator="equal">
      <formula>3</formula>
    </cfRule>
    <cfRule type="cellIs" dxfId="2655" priority="5966" operator="equal">
      <formula>"小夜"</formula>
    </cfRule>
    <cfRule type="cellIs" dxfId="2654" priority="5967" operator="equal">
      <formula>"T中"</formula>
    </cfRule>
    <cfRule type="cellIs" dxfId="2653" priority="5968" operator="equal">
      <formula>"中"</formula>
    </cfRule>
    <cfRule type="expression" dxfId="2652" priority="7821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820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818" operator="equal">
      <formula>"中"</formula>
    </cfRule>
    <cfRule type="cellIs" dxfId="2649" priority="7817" operator="equal">
      <formula>"T中"</formula>
    </cfRule>
    <cfRule type="cellIs" dxfId="2648" priority="7816" operator="equal">
      <formula>"小夜"</formula>
    </cfRule>
    <cfRule type="cellIs" dxfId="2647" priority="5969" operator="equal">
      <formula>2</formula>
    </cfRule>
    <cfRule type="cellIs" dxfId="2646" priority="5970" operator="equal">
      <formula>"日"</formula>
    </cfRule>
    <cfRule type="cellIs" dxfId="2645" priority="5943" operator="equal">
      <formula>"M1"</formula>
    </cfRule>
    <cfRule type="cellIs" dxfId="2644" priority="5944" operator="equal">
      <formula>"早"</formula>
    </cfRule>
    <cfRule type="cellIs" dxfId="2643" priority="5971" operator="equal">
      <formula>"M1"</formula>
    </cfRule>
    <cfRule type="cellIs" dxfId="2642" priority="5916" operator="equal">
      <formula>"早"</formula>
    </cfRule>
    <cfRule type="cellIs" dxfId="2641" priority="5945" operator="equal">
      <formula>"T早"</formula>
    </cfRule>
    <cfRule type="cellIs" dxfId="2640" priority="5946" operator="equal">
      <formula>1</formula>
    </cfRule>
    <cfRule type="cellIs" dxfId="2639" priority="5972" operator="equal">
      <formula>"早"</formula>
    </cfRule>
    <cfRule type="expression" dxfId="2638" priority="59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94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917" operator="equal">
      <formula>"T早"</formula>
    </cfRule>
    <cfRule type="cellIs" dxfId="2635" priority="5949" operator="equal">
      <formula>"大夜"</formula>
    </cfRule>
    <cfRule type="cellIs" dxfId="2634" priority="5973" operator="equal">
      <formula>"T早"</formula>
    </cfRule>
    <cfRule type="expression" dxfId="2633" priority="59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974" operator="equal">
      <formula>1</formula>
    </cfRule>
    <cfRule type="expression" dxfId="2631" priority="597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950" operator="equal">
      <formula>"晚"</formula>
    </cfRule>
    <cfRule type="cellIs" dxfId="2629" priority="5957" operator="equal">
      <formula>"M1"</formula>
    </cfRule>
    <cfRule type="cellIs" dxfId="2628" priority="5921" operator="equal">
      <formula>"大夜"</formula>
    </cfRule>
    <cfRule type="cellIs" dxfId="2627" priority="5922" operator="equal">
      <formula>"晚"</formula>
    </cfRule>
    <cfRule type="cellIs" dxfId="2626" priority="5923" operator="equal">
      <formula>3</formula>
    </cfRule>
    <cfRule type="cellIs" dxfId="2625" priority="5924" operator="equal">
      <formula>"小夜"</formula>
    </cfRule>
    <cfRule type="cellIs" dxfId="2624" priority="5925" operator="equal">
      <formula>"T中"</formula>
    </cfRule>
    <cfRule type="cellIs" dxfId="2623" priority="5926" operator="equal">
      <formula>"中"</formula>
    </cfRule>
    <cfRule type="cellIs" dxfId="2622" priority="5927" operator="equal">
      <formula>2</formula>
    </cfRule>
    <cfRule type="cellIs" dxfId="2621" priority="5928" operator="equal">
      <formula>"日"</formula>
    </cfRule>
    <cfRule type="cellIs" dxfId="2620" priority="5929" operator="equal">
      <formula>"M1"</formula>
    </cfRule>
    <cfRule type="cellIs" dxfId="2619" priority="5930" operator="equal">
      <formula>"早"</formula>
    </cfRule>
    <cfRule type="cellIs" dxfId="2618" priority="5931" operator="equal">
      <formula>"T早"</formula>
    </cfRule>
    <cfRule type="cellIs" dxfId="2617" priority="5893" operator="equal">
      <formula>"大夜"</formula>
    </cfRule>
    <cfRule type="cellIs" dxfId="2616" priority="5894" operator="equal">
      <formula>"晚"</formula>
    </cfRule>
    <cfRule type="cellIs" dxfId="2615" priority="5963" operator="equal">
      <formula>"大夜"</formula>
    </cfRule>
    <cfRule type="expression" dxfId="2614" priority="596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96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960" operator="equal">
      <formula>1</formula>
    </cfRule>
    <cfRule type="cellIs" dxfId="2611" priority="5959" operator="equal">
      <formula>"T早"</formula>
    </cfRule>
    <cfRule type="cellIs" dxfId="2610" priority="5958" operator="equal">
      <formula>"早"</formula>
    </cfRule>
  </conditionalFormatting>
  <conditionalFormatting sqref="AI19">
    <cfRule type="cellIs" dxfId="2609" priority="7076" operator="equal">
      <formula>"晚"</formula>
    </cfRule>
    <cfRule type="cellIs" dxfId="2608" priority="7077" operator="equal">
      <formula>3</formula>
    </cfRule>
    <cfRule type="cellIs" dxfId="2607" priority="7078" operator="equal">
      <formula>"小夜"</formula>
    </cfRule>
    <cfRule type="cellIs" dxfId="2606" priority="7089" operator="equal">
      <formula>"大夜"</formula>
    </cfRule>
    <cfRule type="expression" dxfId="2605" priority="708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7098" operator="equal">
      <formula>"早"</formula>
    </cfRule>
    <cfRule type="cellIs" dxfId="2603" priority="7097" operator="equal">
      <formula>"M1"</formula>
    </cfRule>
    <cfRule type="cellIs" dxfId="2602" priority="7096" operator="equal">
      <formula>"日"</formula>
    </cfRule>
    <cfRule type="cellIs" dxfId="2601" priority="7095" operator="equal">
      <formula>2</formula>
    </cfRule>
    <cfRule type="expression" dxfId="2600" priority="791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7069" operator="equal">
      <formula>"M1"</formula>
    </cfRule>
    <cfRule type="cellIs" dxfId="2598" priority="7094" operator="equal">
      <formula>"中"</formula>
    </cfRule>
    <cfRule type="cellIs" dxfId="2597" priority="7093" operator="equal">
      <formula>"T中"</formula>
    </cfRule>
    <cfRule type="cellIs" dxfId="2596" priority="7092" operator="equal">
      <formula>"小夜"</formula>
    </cfRule>
    <cfRule type="cellIs" dxfId="2595" priority="7091" operator="equal">
      <formula>3</formula>
    </cfRule>
    <cfRule type="expression" dxfId="2594" priority="708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7086" operator="equal">
      <formula>1</formula>
    </cfRule>
    <cfRule type="cellIs" dxfId="2592" priority="7085" operator="equal">
      <formula>"T早"</formula>
    </cfRule>
    <cfRule type="cellIs" dxfId="2591" priority="7084" operator="equal">
      <formula>"早"</formula>
    </cfRule>
    <cfRule type="cellIs" dxfId="2590" priority="7083" operator="equal">
      <formula>"M1"</formula>
    </cfRule>
    <cfRule type="cellIs" dxfId="2589" priority="7082" operator="equal">
      <formula>"日"</formula>
    </cfRule>
    <cfRule type="expression" dxfId="2588" priority="703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7033" operator="equal">
      <formula>"大夜"</formula>
    </cfRule>
    <cfRule type="cellIs" dxfId="2586" priority="7034" operator="equal">
      <formula>"晚"</formula>
    </cfRule>
    <cfRule type="cellIs" dxfId="2585" priority="7035" operator="equal">
      <formula>3</formula>
    </cfRule>
    <cfRule type="cellIs" dxfId="2584" priority="7036" operator="equal">
      <formula>"小夜"</formula>
    </cfRule>
    <cfRule type="cellIs" dxfId="2583" priority="7037" operator="equal">
      <formula>"T中"</formula>
    </cfRule>
    <cfRule type="cellIs" dxfId="2582" priority="7038" operator="equal">
      <formula>"中"</formula>
    </cfRule>
    <cfRule type="cellIs" dxfId="2581" priority="7039" operator="equal">
      <formula>2</formula>
    </cfRule>
    <cfRule type="cellIs" dxfId="2580" priority="7040" operator="equal">
      <formula>"日"</formula>
    </cfRule>
    <cfRule type="cellIs" dxfId="2579" priority="7041" operator="equal">
      <formula>"M1"</formula>
    </cfRule>
    <cfRule type="cellIs" dxfId="2578" priority="7042" operator="equal">
      <formula>"早"</formula>
    </cfRule>
    <cfRule type="cellIs" dxfId="2577" priority="7043" operator="equal">
      <formula>"T早"</formula>
    </cfRule>
    <cfRule type="cellIs" dxfId="2576" priority="7044" operator="equal">
      <formula>1</formula>
    </cfRule>
    <cfRule type="expression" dxfId="2575" priority="704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704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7047" operator="equal">
      <formula>"大夜"</formula>
    </cfRule>
    <cfRule type="cellIs" dxfId="2572" priority="7048" operator="equal">
      <formula>"晚"</formula>
    </cfRule>
    <cfRule type="cellIs" dxfId="2571" priority="7049" operator="equal">
      <formula>3</formula>
    </cfRule>
    <cfRule type="cellIs" dxfId="2570" priority="7050" operator="equal">
      <formula>"小夜"</formula>
    </cfRule>
    <cfRule type="cellIs" dxfId="2569" priority="7051" operator="equal">
      <formula>"T中"</formula>
    </cfRule>
    <cfRule type="cellIs" dxfId="2568" priority="7052" operator="equal">
      <formula>"中"</formula>
    </cfRule>
    <cfRule type="cellIs" dxfId="2567" priority="7053" operator="equal">
      <formula>2</formula>
    </cfRule>
    <cfRule type="cellIs" dxfId="2566" priority="7054" operator="equal">
      <formula>"日"</formula>
    </cfRule>
    <cfRule type="cellIs" dxfId="2565" priority="7055" operator="equal">
      <formula>"M1"</formula>
    </cfRule>
    <cfRule type="cellIs" dxfId="2564" priority="7056" operator="equal">
      <formula>"早"</formula>
    </cfRule>
    <cfRule type="cellIs" dxfId="2563" priority="7057" operator="equal">
      <formula>"T早"</formula>
    </cfRule>
    <cfRule type="cellIs" dxfId="2562" priority="7058" operator="equal">
      <formula>1</formula>
    </cfRule>
    <cfRule type="expression" dxfId="2561" priority="705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706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7061" operator="equal">
      <formula>"大夜"</formula>
    </cfRule>
    <cfRule type="cellIs" dxfId="2558" priority="7062" operator="equal">
      <formula>"晚"</formula>
    </cfRule>
    <cfRule type="cellIs" dxfId="2557" priority="7063" operator="equal">
      <formula>3</formula>
    </cfRule>
    <cfRule type="cellIs" dxfId="2556" priority="7090" operator="equal">
      <formula>"晚"</formula>
    </cfRule>
    <cfRule type="cellIs" dxfId="2555" priority="7081" operator="equal">
      <formula>2</formula>
    </cfRule>
    <cfRule type="cellIs" dxfId="2554" priority="7080" operator="equal">
      <formula>"中"</formula>
    </cfRule>
    <cfRule type="cellIs" dxfId="2553" priority="7079" operator="equal">
      <formula>"T中"</formula>
    </cfRule>
    <cfRule type="cellIs" dxfId="2552" priority="7064" operator="equal">
      <formula>"小夜"</formula>
    </cfRule>
    <cfRule type="cellIs" dxfId="2551" priority="7065" operator="equal">
      <formula>"T中"</formula>
    </cfRule>
    <cfRule type="cellIs" dxfId="2550" priority="7066" operator="equal">
      <formula>"中"</formula>
    </cfRule>
    <cfRule type="cellIs" dxfId="2549" priority="7099" operator="equal">
      <formula>"T早"</formula>
    </cfRule>
    <cfRule type="cellIs" dxfId="2548" priority="7100" operator="equal">
      <formula>1</formula>
    </cfRule>
    <cfRule type="expression" dxfId="2547" priority="710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90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910" operator="equal">
      <formula>"小夜"</formula>
    </cfRule>
    <cfRule type="cellIs" dxfId="2544" priority="7911" operator="equal">
      <formula>"T中"</formula>
    </cfRule>
    <cfRule type="cellIs" dxfId="2543" priority="7067" operator="equal">
      <formula>2</formula>
    </cfRule>
    <cfRule type="cellIs" dxfId="2542" priority="7068" operator="equal">
      <formula>"日"</formula>
    </cfRule>
    <cfRule type="cellIs" dxfId="2541" priority="7070" operator="equal">
      <formula>"早"</formula>
    </cfRule>
    <cfRule type="cellIs" dxfId="2540" priority="7071" operator="equal">
      <formula>"T早"</formula>
    </cfRule>
    <cfRule type="cellIs" dxfId="2539" priority="7072" operator="equal">
      <formula>1</formula>
    </cfRule>
    <cfRule type="expression" dxfId="2538" priority="707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707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7075" operator="equal">
      <formula>"大夜"</formula>
    </cfRule>
  </conditionalFormatting>
  <conditionalFormatting sqref="AI19:AI20">
    <cfRule type="cellIs" dxfId="2535" priority="7909" operator="equal">
      <formula>3</formula>
    </cfRule>
    <cfRule type="cellIs" dxfId="2534" priority="7908" operator="equal">
      <formula>"晚"</formula>
    </cfRule>
    <cfRule type="cellIs" dxfId="2533" priority="7907" operator="equal">
      <formula>"大夜"</formula>
    </cfRule>
    <cfRule type="cellIs" dxfId="2532" priority="7912" operator="equal">
      <formula>"中"</formula>
    </cfRule>
    <cfRule type="cellIs" dxfId="2531" priority="7913" operator="equal">
      <formula>2</formula>
    </cfRule>
    <cfRule type="cellIs" dxfId="2530" priority="7914" operator="equal">
      <formula>"日"</formula>
    </cfRule>
    <cfRule type="cellIs" dxfId="2529" priority="7915" operator="equal">
      <formula>"M1"</formula>
    </cfRule>
    <cfRule type="cellIs" dxfId="2528" priority="7916" operator="equal">
      <formula>"早"</formula>
    </cfRule>
    <cfRule type="cellIs" dxfId="2527" priority="7917" operator="equal">
      <formula>"T早"</formula>
    </cfRule>
    <cfRule type="cellIs" dxfId="2526" priority="7918" operator="equal">
      <formula>1</formula>
    </cfRule>
  </conditionalFormatting>
  <conditionalFormatting sqref="AI20">
    <cfRule type="cellIs" dxfId="2525" priority="8979" operator="equal">
      <formula>"T中"</formula>
    </cfRule>
    <cfRule type="cellIs" dxfId="2524" priority="8978" operator="equal">
      <formula>"小夜"</formula>
    </cfRule>
    <cfRule type="expression" dxfId="2523" priority="8982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9095" operator="equal">
      <formula>"T早"</formula>
    </cfRule>
    <cfRule type="cellIs" dxfId="2521" priority="9096" operator="equal">
      <formula>1</formula>
    </cfRule>
    <cfRule type="cellIs" dxfId="2520" priority="8269" operator="equal">
      <formula>"中"</formula>
    </cfRule>
    <cfRule type="cellIs" dxfId="2519" priority="8271" operator="equal">
      <formula>"日"</formula>
    </cfRule>
    <cfRule type="cellIs" dxfId="2518" priority="10676" operator="equal">
      <formula>"T早"</formula>
    </cfRule>
    <cfRule type="cellIs" dxfId="2517" priority="10677" operator="equal">
      <formula>1</formula>
    </cfRule>
    <cfRule type="expression" dxfId="2516" priority="1067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66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666" operator="equal">
      <formula>"大夜"</formula>
    </cfRule>
    <cfRule type="cellIs" dxfId="2513" priority="10667" operator="equal">
      <formula>"晚"</formula>
    </cfRule>
    <cfRule type="cellIs" dxfId="2512" priority="8270" operator="equal">
      <formula>2</formula>
    </cfRule>
    <cfRule type="cellIs" dxfId="2511" priority="10668" operator="equal">
      <formula>3</formula>
    </cfRule>
    <cfRule type="cellIs" dxfId="2510" priority="10669" operator="equal">
      <formula>"小夜"</formula>
    </cfRule>
    <cfRule type="cellIs" dxfId="2509" priority="10670" operator="equal">
      <formula>"T中"</formula>
    </cfRule>
    <cfRule type="cellIs" dxfId="2508" priority="10672" operator="equal">
      <formula>2</formula>
    </cfRule>
    <cfRule type="cellIs" dxfId="2507" priority="10673" operator="equal">
      <formula>"日"</formula>
    </cfRule>
    <cfRule type="cellIs" dxfId="2506" priority="10674" operator="equal">
      <formula>"M1"</formula>
    </cfRule>
    <cfRule type="cellIs" dxfId="2505" priority="9092" operator="equal">
      <formula>"日"</formula>
    </cfRule>
    <cfRule type="expression" dxfId="2504" priority="8276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268" operator="equal">
      <formula>"T中"</formula>
    </cfRule>
    <cfRule type="cellIs" dxfId="2502" priority="8267" operator="equal">
      <formula>"小夜"</formula>
    </cfRule>
    <cfRule type="cellIs" dxfId="2501" priority="8266" operator="equal">
      <formula>3</formula>
    </cfRule>
    <cfRule type="cellIs" dxfId="2500" priority="9091" operator="equal">
      <formula>2</formula>
    </cfRule>
    <cfRule type="cellIs" dxfId="2499" priority="9090" operator="equal">
      <formula>"中"</formula>
    </cfRule>
    <cfRule type="cellIs" dxfId="2498" priority="9089" operator="equal">
      <formula>"T中"</formula>
    </cfRule>
    <cfRule type="cellIs" dxfId="2497" priority="9088" operator="equal">
      <formula>"小夜"</formula>
    </cfRule>
    <cfRule type="cellIs" dxfId="2496" priority="9087" operator="equal">
      <formula>3</formula>
    </cfRule>
    <cfRule type="cellIs" dxfId="2495" priority="9086" operator="equal">
      <formula>"晚"</formula>
    </cfRule>
    <cfRule type="cellIs" dxfId="2494" priority="10671" operator="equal">
      <formula>"中"</formula>
    </cfRule>
    <cfRule type="cellIs" dxfId="2493" priority="8265" operator="equal">
      <formula>"晚"</formula>
    </cfRule>
    <cfRule type="cellIs" dxfId="2492" priority="8264" operator="equal">
      <formula>"大夜"</formula>
    </cfRule>
    <cfRule type="expression" dxfId="2491" priority="8263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909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272" operator="equal">
      <formula>"M1"</formula>
    </cfRule>
    <cfRule type="cellIs" dxfId="2488" priority="8273" operator="equal">
      <formula>"早"</formula>
    </cfRule>
    <cfRule type="cellIs" dxfId="2487" priority="9093" operator="equal">
      <formula>"M1"</formula>
    </cfRule>
    <cfRule type="cellIs" dxfId="2486" priority="8274" operator="equal">
      <formula>"T早"</formula>
    </cfRule>
    <cfRule type="cellIs" dxfId="2485" priority="8275" operator="equal">
      <formula>1</formula>
    </cfRule>
    <cfRule type="cellIs" dxfId="2484" priority="9094" operator="equal">
      <formula>"早"</formula>
    </cfRule>
    <cfRule type="cellIs" dxfId="2483" priority="10675" operator="equal">
      <formula>"早"</formula>
    </cfRule>
    <cfRule type="cellIs" dxfId="2482" priority="9085" operator="equal">
      <formula>"大夜"</formula>
    </cfRule>
  </conditionalFormatting>
  <conditionalFormatting sqref="AI35">
    <cfRule type="cellIs" dxfId="2481" priority="3141" operator="equal">
      <formula>"M1"</formula>
    </cfRule>
    <cfRule type="cellIs" dxfId="2480" priority="3140" operator="equal">
      <formula>"日"</formula>
    </cfRule>
    <cfRule type="cellIs" dxfId="2479" priority="3139" operator="equal">
      <formula>2</formula>
    </cfRule>
    <cfRule type="cellIs" dxfId="2478" priority="3138" operator="equal">
      <formula>"中"</formula>
    </cfRule>
    <cfRule type="cellIs" dxfId="2477" priority="3137" operator="equal">
      <formula>"T中"</formula>
    </cfRule>
    <cfRule type="cellIs" dxfId="2476" priority="3136" operator="equal">
      <formula>"小夜"</formula>
    </cfRule>
    <cfRule type="cellIs" dxfId="2475" priority="3135" operator="equal">
      <formula>3</formula>
    </cfRule>
    <cfRule type="expression" dxfId="2474" priority="3171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3" operator="equal">
      <formula>"大夜"</formula>
    </cfRule>
    <cfRule type="cellIs" dxfId="2472" priority="3170" operator="equal">
      <formula>1</formula>
    </cfRule>
    <cfRule type="cellIs" dxfId="2471" priority="3169" operator="equal">
      <formula>"T早"</formula>
    </cfRule>
    <cfRule type="cellIs" dxfId="2470" priority="3168" operator="equal">
      <formula>"早"</formula>
    </cfRule>
    <cfRule type="cellIs" dxfId="2469" priority="3167" operator="equal">
      <formula>"M1"</formula>
    </cfRule>
    <cfRule type="expression" dxfId="2468" priority="313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6" operator="equal">
      <formula>"日"</formula>
    </cfRule>
    <cfRule type="cellIs" dxfId="2466" priority="3165" operator="equal">
      <formula>2</formula>
    </cfRule>
    <cfRule type="cellIs" dxfId="2465" priority="3164" operator="equal">
      <formula>"中"</formula>
    </cfRule>
    <cfRule type="cellIs" dxfId="2464" priority="3163" operator="equal">
      <formula>"T中"</formula>
    </cfRule>
    <cfRule type="cellIs" dxfId="2463" priority="3162" operator="equal">
      <formula>"小夜"</formula>
    </cfRule>
    <cfRule type="cellIs" dxfId="2462" priority="3161" operator="equal">
      <formula>3</formula>
    </cfRule>
    <cfRule type="cellIs" dxfId="2461" priority="3160" operator="equal">
      <formula>"晚"</formula>
    </cfRule>
    <cfRule type="expression" dxfId="2460" priority="315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7" operator="equal">
      <formula>1</formula>
    </cfRule>
    <cfRule type="cellIs" dxfId="2458" priority="3156" operator="equal">
      <formula>"T早"</formula>
    </cfRule>
    <cfRule type="cellIs" dxfId="2457" priority="3155" operator="equal">
      <formula>"早"</formula>
    </cfRule>
    <cfRule type="cellIs" dxfId="2456" priority="3154" operator="equal">
      <formula>"M1"</formula>
    </cfRule>
    <cfRule type="cellIs" dxfId="2455" priority="3153" operator="equal">
      <formula>"日"</formula>
    </cfRule>
    <cfRule type="cellIs" dxfId="2454" priority="3152" operator="equal">
      <formula>2</formula>
    </cfRule>
    <cfRule type="cellIs" dxfId="2453" priority="3148" operator="equal">
      <formula>3</formula>
    </cfRule>
    <cfRule type="cellIs" dxfId="2452" priority="3151" operator="equal">
      <formula>"中"</formula>
    </cfRule>
    <cfRule type="cellIs" dxfId="2451" priority="3150" operator="equal">
      <formula>"T中"</formula>
    </cfRule>
    <cfRule type="cellIs" dxfId="2450" priority="3149" operator="equal">
      <formula>"小夜"</formula>
    </cfRule>
    <cfRule type="cellIs" dxfId="2449" priority="3147" operator="equal">
      <formula>"晚"</formula>
    </cfRule>
    <cfRule type="cellIs" dxfId="2448" priority="3146" operator="equal">
      <formula>"大夜"</formula>
    </cfRule>
    <cfRule type="expression" dxfId="2447" priority="3145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9" operator="equal">
      <formula>"大夜"</formula>
    </cfRule>
    <cfRule type="cellIs" dxfId="2445" priority="3144" operator="equal">
      <formula>1</formula>
    </cfRule>
    <cfRule type="cellIs" dxfId="2444" priority="3143" operator="equal">
      <formula>"T早"</formula>
    </cfRule>
    <cfRule type="cellIs" dxfId="2443" priority="3142" operator="equal">
      <formula>"早"</formula>
    </cfRule>
    <cfRule type="cellIs" dxfId="2442" priority="3134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924" operator="equal">
      <formula>"小夜"</formula>
    </cfRule>
    <cfRule type="cellIs" dxfId="2424" priority="7925" operator="equal">
      <formula>"T中"</formula>
    </cfRule>
    <cfRule type="cellIs" dxfId="2423" priority="792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927" operator="equal">
      <formula>2</formula>
    </cfRule>
    <cfRule type="expression" dxfId="2420" priority="7933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4" operator="equal">
      <formula>"中"</formula>
    </cfRule>
    <cfRule type="cellIs" dxfId="2332" priority="2622" operator="equal">
      <formula>"大夜"</formula>
    </cfRule>
    <cfRule type="expression" dxfId="2331" priority="262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20" operator="equal">
      <formula>1</formula>
    </cfRule>
    <cfRule type="cellIs" dxfId="2329" priority="2625" operator="equal">
      <formula>"小夜"</formula>
    </cfRule>
    <cfRule type="cellIs" dxfId="2328" priority="2624" operator="equal">
      <formula>3</formula>
    </cfRule>
    <cfRule type="cellIs" dxfId="2327" priority="2639" operator="equal">
      <formula>"小夜"</formula>
    </cfRule>
    <cfRule type="cellIs" dxfId="2326" priority="2615" operator="equal">
      <formula>2</formula>
    </cfRule>
    <cfRule type="cellIs" dxfId="2325" priority="2641" operator="equal">
      <formula>"中"</formula>
    </cfRule>
    <cfRule type="cellIs" dxfId="2324" priority="2640" operator="equal">
      <formula>"T中"</formula>
    </cfRule>
    <cfRule type="cellIs" dxfId="2323" priority="2619" operator="equal">
      <formula>"T早"</formula>
    </cfRule>
    <cfRule type="cellIs" dxfId="2322" priority="2618" operator="equal">
      <formula>"早"</formula>
    </cfRule>
    <cfRule type="cellIs" dxfId="2321" priority="2617" operator="equal">
      <formula>"M1"</formula>
    </cfRule>
    <cfRule type="cellIs" dxfId="2320" priority="2616" operator="equal">
      <formula>"日"</formula>
    </cfRule>
    <cfRule type="cellIs" dxfId="2319" priority="2623" operator="equal">
      <formula>"晚"</formula>
    </cfRule>
    <cfRule type="cellIs" dxfId="2318" priority="2614" operator="equal">
      <formula>"中"</formula>
    </cfRule>
    <cfRule type="cellIs" dxfId="2317" priority="2613" operator="equal">
      <formula>"T中"</formula>
    </cfRule>
    <cfRule type="expression" dxfId="2316" priority="2634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2" operator="equal">
      <formula>"小夜"</formula>
    </cfRule>
    <cfRule type="cellIs" dxfId="2314" priority="2611" operator="equal">
      <formula>3</formula>
    </cfRule>
    <cfRule type="cellIs" dxfId="2313" priority="2610" operator="equal">
      <formula>"晚"</formula>
    </cfRule>
    <cfRule type="cellIs" dxfId="2312" priority="2609" operator="equal">
      <formula>"大夜"</formula>
    </cfRule>
    <cfRule type="cellIs" dxfId="2311" priority="2642" operator="equal">
      <formula>2</formula>
    </cfRule>
    <cfRule type="cellIs" dxfId="2310" priority="2643" operator="equal">
      <formula>"日"</formula>
    </cfRule>
    <cfRule type="cellIs" dxfId="2309" priority="2644" operator="equal">
      <formula>"M1"</formula>
    </cfRule>
    <cfRule type="cellIs" dxfId="2308" priority="2645" operator="equal">
      <formula>"早"</formula>
    </cfRule>
    <cfRule type="cellIs" dxfId="2307" priority="2646" operator="equal">
      <formula>"T早"</formula>
    </cfRule>
    <cfRule type="cellIs" dxfId="2306" priority="2647" operator="equal">
      <formula>1</formula>
    </cfRule>
    <cfRule type="expression" dxfId="2305" priority="2648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2" operator="equal">
      <formula>"小夜"</formula>
    </cfRule>
    <cfRule type="cellIs" dxfId="2303" priority="2653" operator="equal">
      <formula>"T中"</formula>
    </cfRule>
    <cfRule type="cellIs" dxfId="2302" priority="2638" operator="equal">
      <formula>3</formula>
    </cfRule>
    <cfRule type="expression" dxfId="2301" priority="266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7" operator="equal">
      <formula>"晚"</formula>
    </cfRule>
    <cfRule type="cellIs" dxfId="2299" priority="2636" operator="equal">
      <formula>"大夜"</formula>
    </cfRule>
    <cfRule type="expression" dxfId="2298" priority="2635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3" operator="equal">
      <formula>1</formula>
    </cfRule>
    <cfRule type="cellIs" dxfId="2296" priority="2632" operator="equal">
      <formula>"T早"</formula>
    </cfRule>
    <cfRule type="cellIs" dxfId="2295" priority="2631" operator="equal">
      <formula>"早"</formula>
    </cfRule>
    <cfRule type="cellIs" dxfId="2294" priority="2630" operator="equal">
      <formula>"M1"</formula>
    </cfRule>
    <cfRule type="cellIs" dxfId="2293" priority="2629" operator="equal">
      <formula>"日"</formula>
    </cfRule>
    <cfRule type="cellIs" dxfId="2292" priority="2628" operator="equal">
      <formula>2</formula>
    </cfRule>
    <cfRule type="cellIs" dxfId="2291" priority="2627" operator="equal">
      <formula>"中"</formula>
    </cfRule>
    <cfRule type="cellIs" dxfId="2290" priority="2626" operator="equal">
      <formula>"T中"</formula>
    </cfRule>
  </conditionalFormatting>
  <conditionalFormatting sqref="AI43:AI44">
    <cfRule type="cellIs" dxfId="2289" priority="2659" operator="equal">
      <formula>"T早"</formula>
    </cfRule>
    <cfRule type="cellIs" dxfId="2288" priority="2660" operator="equal">
      <formula>1</formula>
    </cfRule>
    <cfRule type="cellIs" dxfId="2287" priority="2649" operator="equal">
      <formula>"大夜"</formula>
    </cfRule>
    <cfRule type="cellIs" dxfId="2286" priority="2650" operator="equal">
      <formula>"晚"</formula>
    </cfRule>
    <cfRule type="cellIs" dxfId="2285" priority="2651" operator="equal">
      <formula>3</formula>
    </cfRule>
    <cfRule type="cellIs" dxfId="2284" priority="2655" operator="equal">
      <formula>2</formula>
    </cfRule>
    <cfRule type="cellIs" dxfId="2283" priority="2656" operator="equal">
      <formula>"日"</formula>
    </cfRule>
    <cfRule type="cellIs" dxfId="2282" priority="2657" operator="equal">
      <formula>"M1"</formula>
    </cfRule>
    <cfRule type="cellIs" dxfId="2281" priority="2658" operator="equal">
      <formula>"早"</formula>
    </cfRule>
  </conditionalFormatting>
  <conditionalFormatting sqref="AI44">
    <cfRule type="expression" dxfId="2280" priority="11263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1261" operator="equal">
      <formula>"中"</formula>
    </cfRule>
    <cfRule type="cellIs" dxfId="2278" priority="11260" operator="equal">
      <formula>"T中"</formula>
    </cfRule>
    <cfRule type="cellIs" dxfId="2277" priority="11259" operator="equal">
      <formula>"小夜"</formula>
    </cfRule>
  </conditionalFormatting>
  <conditionalFormatting sqref="AI46">
    <cfRule type="expression" dxfId="2276" priority="11541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537" operator="equal">
      <formula>"M1"</formula>
    </cfRule>
    <cfRule type="cellIs" dxfId="2274" priority="11531" operator="equal">
      <formula>3</formula>
    </cfRule>
    <cfRule type="cellIs" dxfId="2273" priority="11529" operator="equal">
      <formula>"大夜"</formula>
    </cfRule>
    <cfRule type="cellIs" dxfId="2272" priority="11530" operator="equal">
      <formula>"晚"</formula>
    </cfRule>
    <cfRule type="cellIs" dxfId="2271" priority="11532" operator="equal">
      <formula>"小夜"</formula>
    </cfRule>
    <cfRule type="cellIs" dxfId="2270" priority="11533" operator="equal">
      <formula>"T中"</formula>
    </cfRule>
    <cfRule type="cellIs" dxfId="2269" priority="11534" operator="equal">
      <formula>"中"</formula>
    </cfRule>
    <cfRule type="cellIs" dxfId="2268" priority="11535" operator="equal">
      <formula>2</formula>
    </cfRule>
    <cfRule type="cellIs" dxfId="2267" priority="11536" operator="equal">
      <formula>"日"</formula>
    </cfRule>
    <cfRule type="cellIs" dxfId="2266" priority="11538" operator="equal">
      <formula>"早"</formula>
    </cfRule>
    <cfRule type="cellIs" dxfId="2265" priority="11539" operator="equal">
      <formula>"T早"</formula>
    </cfRule>
    <cfRule type="cellIs" dxfId="2264" priority="11540" operator="equal">
      <formula>1</formula>
    </cfRule>
  </conditionalFormatting>
  <conditionalFormatting sqref="AI7:AJ7">
    <cfRule type="cellIs" dxfId="2263" priority="8225" operator="equal">
      <formula>"小夜"</formula>
    </cfRule>
    <cfRule type="expression" dxfId="2262" priority="51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152" operator="equal">
      <formula>"大夜"</formula>
    </cfRule>
    <cfRule type="cellIs" dxfId="2260" priority="8230" operator="equal">
      <formula>"M1"</formula>
    </cfRule>
    <cfRule type="cellIs" dxfId="2259" priority="8229" operator="equal">
      <formula>"日"</formula>
    </cfRule>
    <cfRule type="cellIs" dxfId="2258" priority="8228" operator="equal">
      <formula>2</formula>
    </cfRule>
    <cfRule type="cellIs" dxfId="2257" priority="8227" operator="equal">
      <formula>"中"</formula>
    </cfRule>
    <cfRule type="cellIs" dxfId="2256" priority="8226" operator="equal">
      <formula>"T中"</formula>
    </cfRule>
    <cfRule type="cellIs" dxfId="2255" priority="5153" operator="equal">
      <formula>"晚"</formula>
    </cfRule>
    <cfRule type="cellIs" dxfId="2254" priority="5161" operator="equal">
      <formula>"早"</formula>
    </cfRule>
    <cfRule type="cellIs" dxfId="2253" priority="8224" operator="equal">
      <formula>3</formula>
    </cfRule>
    <cfRule type="cellIs" dxfId="2252" priority="8223" operator="equal">
      <formula>"晚"</formula>
    </cfRule>
    <cfRule type="cellIs" dxfId="2251" priority="8222" operator="equal">
      <formula>"大夜"</formula>
    </cfRule>
    <cfRule type="expression" dxfId="2250" priority="82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82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8219" operator="equal">
      <formula>1</formula>
    </cfRule>
    <cfRule type="cellIs" dxfId="2247" priority="8218" operator="equal">
      <formula>"T早"</formula>
    </cfRule>
    <cfRule type="cellIs" dxfId="2246" priority="8217" operator="equal">
      <formula>"早"</formula>
    </cfRule>
    <cfRule type="cellIs" dxfId="2245" priority="5162" operator="equal">
      <formula>"T早"</formula>
    </cfRule>
    <cfRule type="cellIs" dxfId="2244" priority="8215" operator="equal">
      <formula>"日"</formula>
    </cfRule>
    <cfRule type="cellIs" dxfId="2243" priority="8214" operator="equal">
      <formula>2</formula>
    </cfRule>
    <cfRule type="cellIs" dxfId="2242" priority="8213" operator="equal">
      <formula>"中"</formula>
    </cfRule>
    <cfRule type="cellIs" dxfId="2241" priority="8212" operator="equal">
      <formula>"T中"</formula>
    </cfRule>
    <cfRule type="cellIs" dxfId="2240" priority="8211" operator="equal">
      <formula>"小夜"</formula>
    </cfRule>
    <cfRule type="cellIs" dxfId="2239" priority="8210" operator="equal">
      <formula>3</formula>
    </cfRule>
    <cfRule type="cellIs" dxfId="2238" priority="8209" operator="equal">
      <formula>"晚"</formula>
    </cfRule>
    <cfRule type="cellIs" dxfId="2237" priority="8208" operator="equal">
      <formula>"大夜"</formula>
    </cfRule>
    <cfRule type="expression" dxfId="2236" priority="82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8232" operator="equal">
      <formula>"T早"</formula>
    </cfRule>
    <cfRule type="cellIs" dxfId="2234" priority="8233" operator="equal">
      <formula>1</formula>
    </cfRule>
    <cfRule type="expression" dxfId="2233" priority="82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154" operator="equal">
      <formula>3</formula>
    </cfRule>
    <cfRule type="cellIs" dxfId="2231" priority="5159" operator="equal">
      <formula>"日"</formula>
    </cfRule>
    <cfRule type="cellIs" dxfId="2230" priority="5160" operator="equal">
      <formula>"M1"</formula>
    </cfRule>
    <cfRule type="cellIs" dxfId="2229" priority="5163" operator="equal">
      <formula>1</formula>
    </cfRule>
    <cfRule type="cellIs" dxfId="2228" priority="8231" operator="equal">
      <formula>"早"</formula>
    </cfRule>
    <cfRule type="cellIs" dxfId="2227" priority="8216" operator="equal">
      <formula>"M1"</formula>
    </cfRule>
  </conditionalFormatting>
  <conditionalFormatting sqref="AI23:AJ23">
    <cfRule type="cellIs" dxfId="2226" priority="9182" operator="equal">
      <formula>"大夜"</formula>
    </cfRule>
    <cfRule type="cellIs" dxfId="2225" priority="9183" operator="equal">
      <formula>"晚"</formula>
    </cfRule>
    <cfRule type="cellIs" dxfId="2224" priority="9184" operator="equal">
      <formula>3</formula>
    </cfRule>
    <cfRule type="cellIs" dxfId="2223" priority="9185" operator="equal">
      <formula>"小夜"</formula>
    </cfRule>
    <cfRule type="cellIs" dxfId="2222" priority="9186" operator="equal">
      <formula>"T中"</formula>
    </cfRule>
    <cfRule type="cellIs" dxfId="2221" priority="9187" operator="equal">
      <formula>"中"</formula>
    </cfRule>
    <cfRule type="cellIs" dxfId="2220" priority="9188" operator="equal">
      <formula>2</formula>
    </cfRule>
    <cfRule type="cellIs" dxfId="2219" priority="9189" operator="equal">
      <formula>"日"</formula>
    </cfRule>
    <cfRule type="cellIs" dxfId="2218" priority="9190" operator="equal">
      <formula>"M1"</formula>
    </cfRule>
    <cfRule type="cellIs" dxfId="2217" priority="9191" operator="equal">
      <formula>"早"</formula>
    </cfRule>
    <cfRule type="cellIs" dxfId="2216" priority="9260" operator="equal">
      <formula>1</formula>
    </cfRule>
    <cfRule type="cellIs" dxfId="2215" priority="9249" operator="equal">
      <formula>"大夜"</formula>
    </cfRule>
    <cfRule type="cellIs" dxfId="2214" priority="9192" operator="equal">
      <formula>"T早"</formula>
    </cfRule>
    <cfRule type="cellIs" dxfId="2213" priority="9193" operator="equal">
      <formula>1</formula>
    </cfRule>
    <cfRule type="expression" dxfId="2212" priority="9194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9250" operator="equal">
      <formula>"晚"</formula>
    </cfRule>
    <cfRule type="expression" dxfId="2210" priority="9261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9251" operator="equal">
      <formula>3</formula>
    </cfRule>
    <cfRule type="cellIs" dxfId="2208" priority="9259" operator="equal">
      <formula>"T早"</formula>
    </cfRule>
    <cfRule type="cellIs" dxfId="2207" priority="9258" operator="equal">
      <formula>"早"</formula>
    </cfRule>
    <cfRule type="cellIs" dxfId="2206" priority="9257" operator="equal">
      <formula>"M1"</formula>
    </cfRule>
    <cfRule type="cellIs" dxfId="2205" priority="9256" operator="equal">
      <formula>"日"</formula>
    </cfRule>
    <cfRule type="cellIs" dxfId="2204" priority="9255" operator="equal">
      <formula>2</formula>
    </cfRule>
    <cfRule type="cellIs" dxfId="2203" priority="9254" operator="equal">
      <formula>"中"</formula>
    </cfRule>
    <cfRule type="cellIs" dxfId="2202" priority="9253" operator="equal">
      <formula>"T中"</formula>
    </cfRule>
    <cfRule type="cellIs" dxfId="2201" priority="9252" operator="equal">
      <formula>"小夜"</formula>
    </cfRule>
  </conditionalFormatting>
  <conditionalFormatting sqref="AI40:AL40">
    <cfRule type="cellIs" dxfId="2200" priority="7886" operator="equal">
      <formula>"日"</formula>
    </cfRule>
    <cfRule type="cellIs" dxfId="2199" priority="7881" operator="equal">
      <formula>3</formula>
    </cfRule>
    <cfRule type="cellIs" dxfId="2198" priority="7887" operator="equal">
      <formula>"M1"</formula>
    </cfRule>
    <cfRule type="cellIs" dxfId="2197" priority="7888" operator="equal">
      <formula>"早"</formula>
    </cfRule>
    <cfRule type="expression" dxfId="2196" priority="7878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879" operator="equal">
      <formula>"大夜"</formula>
    </cfRule>
    <cfRule type="cellIs" dxfId="2194" priority="7880" operator="equal">
      <formula>"晚"</formula>
    </cfRule>
    <cfRule type="cellIs" dxfId="2193" priority="7890" operator="equal">
      <formula>1</formula>
    </cfRule>
    <cfRule type="cellIs" dxfId="2192" priority="7889" operator="equal">
      <formula>"T早"</formula>
    </cfRule>
  </conditionalFormatting>
  <conditionalFormatting sqref="AJ7">
    <cfRule type="cellIs" dxfId="2191" priority="5073" operator="equal">
      <formula>"中"</formula>
    </cfRule>
    <cfRule type="cellIs" dxfId="2190" priority="5074" operator="equal">
      <formula>2</formula>
    </cfRule>
    <cfRule type="cellIs" dxfId="2189" priority="5075" operator="equal">
      <formula>"日"</formula>
    </cfRule>
    <cfRule type="cellIs" dxfId="2188" priority="5076" operator="equal">
      <formula>"M1"</formula>
    </cfRule>
    <cfRule type="cellIs" dxfId="2187" priority="5077" operator="equal">
      <formula>"早"</formula>
    </cfRule>
    <cfRule type="cellIs" dxfId="2186" priority="5078" operator="equal">
      <formula>"T早"</formula>
    </cfRule>
    <cfRule type="cellIs" dxfId="2185" priority="5079" operator="equal">
      <formula>1</formula>
    </cfRule>
    <cfRule type="expression" dxfId="2184" priority="508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8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82" operator="equal">
      <formula>"大夜"</formula>
    </cfRule>
    <cfRule type="cellIs" dxfId="2181" priority="5083" operator="equal">
      <formula>"晚"</formula>
    </cfRule>
    <cfRule type="cellIs" dxfId="2180" priority="5084" operator="equal">
      <formula>3</formula>
    </cfRule>
    <cfRule type="cellIs" dxfId="2179" priority="5085" operator="equal">
      <formula>"小夜"</formula>
    </cfRule>
    <cfRule type="cellIs" dxfId="2178" priority="5086" operator="equal">
      <formula>"T中"</formula>
    </cfRule>
    <cfRule type="cellIs" dxfId="2177" priority="5087" operator="equal">
      <formula>"中"</formula>
    </cfRule>
    <cfRule type="cellIs" dxfId="2176" priority="5088" operator="equal">
      <formula>2</formula>
    </cfRule>
    <cfRule type="cellIs" dxfId="2175" priority="5089" operator="equal">
      <formula>"日"</formula>
    </cfRule>
    <cfRule type="cellIs" dxfId="2174" priority="5090" operator="equal">
      <formula>"M1"</formula>
    </cfRule>
    <cfRule type="cellIs" dxfId="2173" priority="5091" operator="equal">
      <formula>"早"</formula>
    </cfRule>
    <cfRule type="cellIs" dxfId="2172" priority="5092" operator="equal">
      <formula>"T早"</formula>
    </cfRule>
    <cfRule type="cellIs" dxfId="2171" priority="5093" operator="equal">
      <formula>1</formula>
    </cfRule>
    <cfRule type="expression" dxfId="2170" priority="509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9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96" operator="equal">
      <formula>"大夜"</formula>
    </cfRule>
    <cfRule type="cellIs" dxfId="2167" priority="5097" operator="equal">
      <formula>"晚"</formula>
    </cfRule>
    <cfRule type="cellIs" dxfId="2166" priority="5098" operator="equal">
      <formula>3</formula>
    </cfRule>
    <cfRule type="cellIs" dxfId="2165" priority="5099" operator="equal">
      <formula>"小夜"</formula>
    </cfRule>
    <cfRule type="expression" dxfId="2164" priority="516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158" operator="equal">
      <formula>2</formula>
    </cfRule>
    <cfRule type="cellIs" dxfId="2162" priority="5157" operator="equal">
      <formula>"中"</formula>
    </cfRule>
    <cfRule type="cellIs" dxfId="2161" priority="5156" operator="equal">
      <formula>"T中"</formula>
    </cfRule>
    <cfRule type="cellIs" dxfId="2160" priority="5155" operator="equal">
      <formula>"小夜"</formula>
    </cfRule>
    <cfRule type="expression" dxfId="2159" priority="515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149" operator="equal">
      <formula>1</formula>
    </cfRule>
    <cfRule type="cellIs" dxfId="2157" priority="5148" operator="equal">
      <formula>"T早"</formula>
    </cfRule>
    <cfRule type="cellIs" dxfId="2156" priority="5147" operator="equal">
      <formula>"早"</formula>
    </cfRule>
    <cfRule type="cellIs" dxfId="2155" priority="5146" operator="equal">
      <formula>"M1"</formula>
    </cfRule>
    <cfRule type="cellIs" dxfId="2154" priority="5145" operator="equal">
      <formula>"日"</formula>
    </cfRule>
    <cfRule type="cellIs" dxfId="2153" priority="5144" operator="equal">
      <formula>2</formula>
    </cfRule>
    <cfRule type="cellIs" dxfId="2152" priority="5143" operator="equal">
      <formula>"中"</formula>
    </cfRule>
    <cfRule type="cellIs" dxfId="2151" priority="5142" operator="equal">
      <formula>"T中"</formula>
    </cfRule>
    <cfRule type="cellIs" dxfId="2150" priority="5141" operator="equal">
      <formula>"小夜"</formula>
    </cfRule>
    <cfRule type="cellIs" dxfId="2149" priority="5140" operator="equal">
      <formula>3</formula>
    </cfRule>
    <cfRule type="cellIs" dxfId="2148" priority="5139" operator="equal">
      <formula>"晚"</formula>
    </cfRule>
    <cfRule type="cellIs" dxfId="2147" priority="5138" operator="equal">
      <formula>"大夜"</formula>
    </cfRule>
    <cfRule type="expression" dxfId="2146" priority="513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13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135" operator="equal">
      <formula>1</formula>
    </cfRule>
    <cfRule type="cellIs" dxfId="2143" priority="5134" operator="equal">
      <formula>"T早"</formula>
    </cfRule>
    <cfRule type="cellIs" dxfId="2142" priority="5133" operator="equal">
      <formula>"早"</formula>
    </cfRule>
    <cfRule type="cellIs" dxfId="2141" priority="5132" operator="equal">
      <formula>"M1"</formula>
    </cfRule>
    <cfRule type="cellIs" dxfId="2140" priority="5131" operator="equal">
      <formula>"日"</formula>
    </cfRule>
    <cfRule type="cellIs" dxfId="2139" priority="5130" operator="equal">
      <formula>2</formula>
    </cfRule>
    <cfRule type="cellIs" dxfId="2138" priority="5129" operator="equal">
      <formula>"中"</formula>
    </cfRule>
    <cfRule type="cellIs" dxfId="2137" priority="5128" operator="equal">
      <formula>"T中"</formula>
    </cfRule>
    <cfRule type="cellIs" dxfId="2136" priority="5127" operator="equal">
      <formula>"小夜"</formula>
    </cfRule>
    <cfRule type="cellIs" dxfId="2135" priority="5126" operator="equal">
      <formula>3</formula>
    </cfRule>
    <cfRule type="cellIs" dxfId="2134" priority="5125" operator="equal">
      <formula>"晚"</formula>
    </cfRule>
    <cfRule type="cellIs" dxfId="2133" priority="5124" operator="equal">
      <formula>"大夜"</formula>
    </cfRule>
    <cfRule type="expression" dxfId="2132" priority="51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1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5044" operator="equal">
      <formula>"T中"</formula>
    </cfRule>
    <cfRule type="cellIs" dxfId="2129" priority="5100" operator="equal">
      <formula>"T中"</formula>
    </cfRule>
    <cfRule type="cellIs" dxfId="2128" priority="5101" operator="equal">
      <formula>"中"</formula>
    </cfRule>
    <cfRule type="cellIs" dxfId="2127" priority="5102" operator="equal">
      <formula>2</formula>
    </cfRule>
    <cfRule type="cellIs" dxfId="2126" priority="5103" operator="equal">
      <formula>"日"</formula>
    </cfRule>
    <cfRule type="cellIs" dxfId="2125" priority="5104" operator="equal">
      <formula>"M1"</formula>
    </cfRule>
    <cfRule type="cellIs" dxfId="2124" priority="5105" operator="equal">
      <formula>"早"</formula>
    </cfRule>
    <cfRule type="cellIs" dxfId="2123" priority="5106" operator="equal">
      <formula>"T早"</formula>
    </cfRule>
    <cfRule type="cellIs" dxfId="2122" priority="5107" operator="equal">
      <formula>1</formula>
    </cfRule>
    <cfRule type="expression" dxfId="2121" priority="510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109" operator="equal">
      <formula>"大夜"</formula>
    </cfRule>
    <cfRule type="cellIs" dxfId="2119" priority="5110" operator="equal">
      <formula>"晚"</formula>
    </cfRule>
    <cfRule type="cellIs" dxfId="2118" priority="5111" operator="equal">
      <formula>3</formula>
    </cfRule>
    <cfRule type="cellIs" dxfId="2117" priority="5112" operator="equal">
      <formula>"小夜"</formula>
    </cfRule>
    <cfRule type="expression" dxfId="2116" priority="502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5026" operator="equal">
      <formula>"大夜"</formula>
    </cfRule>
    <cfRule type="cellIs" dxfId="2114" priority="5027" operator="equal">
      <formula>"晚"</formula>
    </cfRule>
    <cfRule type="cellIs" dxfId="2113" priority="5028" operator="equal">
      <formula>3</formula>
    </cfRule>
    <cfRule type="cellIs" dxfId="2112" priority="5113" operator="equal">
      <formula>"T中"</formula>
    </cfRule>
    <cfRule type="cellIs" dxfId="2111" priority="5114" operator="equal">
      <formula>"中"</formula>
    </cfRule>
    <cfRule type="cellIs" dxfId="2110" priority="5115" operator="equal">
      <formula>2</formula>
    </cfRule>
    <cfRule type="cellIs" dxfId="2109" priority="5116" operator="equal">
      <formula>"日"</formula>
    </cfRule>
    <cfRule type="cellIs" dxfId="2108" priority="5117" operator="equal">
      <formula>"M1"</formula>
    </cfRule>
    <cfRule type="cellIs" dxfId="2107" priority="5118" operator="equal">
      <formula>"早"</formula>
    </cfRule>
    <cfRule type="cellIs" dxfId="2106" priority="5119" operator="equal">
      <formula>"T早"</formula>
    </cfRule>
    <cfRule type="cellIs" dxfId="2105" priority="5120" operator="equal">
      <formula>1</formula>
    </cfRule>
    <cfRule type="cellIs" dxfId="2104" priority="5029" operator="equal">
      <formula>"小夜"</formula>
    </cfRule>
    <cfRule type="cellIs" dxfId="2103" priority="5030" operator="equal">
      <formula>"T中"</formula>
    </cfRule>
    <cfRule type="cellIs" dxfId="2102" priority="5031" operator="equal">
      <formula>"中"</formula>
    </cfRule>
    <cfRule type="cellIs" dxfId="2101" priority="5032" operator="equal">
      <formula>2</formula>
    </cfRule>
    <cfRule type="cellIs" dxfId="2100" priority="5033" operator="equal">
      <formula>"日"</formula>
    </cfRule>
    <cfRule type="cellIs" dxfId="2099" priority="5034" operator="equal">
      <formula>"M1"</formula>
    </cfRule>
    <cfRule type="cellIs" dxfId="2098" priority="5035" operator="equal">
      <formula>"早"</formula>
    </cfRule>
    <cfRule type="cellIs" dxfId="2097" priority="5036" operator="equal">
      <formula>"T早"</formula>
    </cfRule>
    <cfRule type="cellIs" dxfId="2096" priority="5037" operator="equal">
      <formula>1</formula>
    </cfRule>
    <cfRule type="expression" dxfId="2095" priority="503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503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5040" operator="equal">
      <formula>"大夜"</formula>
    </cfRule>
    <cfRule type="cellIs" dxfId="2092" priority="5041" operator="equal">
      <formula>"晚"</formula>
    </cfRule>
    <cfRule type="cellIs" dxfId="2091" priority="5042" operator="equal">
      <formula>3</formula>
    </cfRule>
    <cfRule type="cellIs" dxfId="2090" priority="5043" operator="equal">
      <formula>"小夜"</formula>
    </cfRule>
    <cfRule type="cellIs" dxfId="2089" priority="5045" operator="equal">
      <formula>"中"</formula>
    </cfRule>
    <cfRule type="cellIs" dxfId="2088" priority="5046" operator="equal">
      <formula>2</formula>
    </cfRule>
    <cfRule type="cellIs" dxfId="2087" priority="5047" operator="equal">
      <formula>"日"</formula>
    </cfRule>
    <cfRule type="cellIs" dxfId="2086" priority="5048" operator="equal">
      <formula>"M1"</formula>
    </cfRule>
    <cfRule type="cellIs" dxfId="2085" priority="5049" operator="equal">
      <formula>"早"</formula>
    </cfRule>
    <cfRule type="cellIs" dxfId="2084" priority="5050" operator="equal">
      <formula>"T早"</formula>
    </cfRule>
    <cfRule type="cellIs" dxfId="2083" priority="5051" operator="equal">
      <formula>1</formula>
    </cfRule>
    <cfRule type="expression" dxfId="2082" priority="505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505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5054" operator="equal">
      <formula>"大夜"</formula>
    </cfRule>
    <cfRule type="cellIs" dxfId="2079" priority="5055" operator="equal">
      <formula>"晚"</formula>
    </cfRule>
    <cfRule type="cellIs" dxfId="2078" priority="5056" operator="equal">
      <formula>3</formula>
    </cfRule>
    <cfRule type="cellIs" dxfId="2077" priority="5057" operator="equal">
      <formula>"小夜"</formula>
    </cfRule>
    <cfRule type="cellIs" dxfId="2076" priority="5058" operator="equal">
      <formula>"T中"</formula>
    </cfRule>
    <cfRule type="cellIs" dxfId="2075" priority="5059" operator="equal">
      <formula>"中"</formula>
    </cfRule>
    <cfRule type="cellIs" dxfId="2074" priority="5060" operator="equal">
      <formula>2</formula>
    </cfRule>
    <cfRule type="cellIs" dxfId="2073" priority="5061" operator="equal">
      <formula>"日"</formula>
    </cfRule>
    <cfRule type="cellIs" dxfId="2072" priority="5062" operator="equal">
      <formula>"M1"</formula>
    </cfRule>
    <cfRule type="cellIs" dxfId="2071" priority="5063" operator="equal">
      <formula>"早"</formula>
    </cfRule>
    <cfRule type="cellIs" dxfId="2070" priority="5064" operator="equal">
      <formula>"T早"</formula>
    </cfRule>
    <cfRule type="cellIs" dxfId="2069" priority="5065" operator="equal">
      <formula>1</formula>
    </cfRule>
    <cfRule type="expression" dxfId="2068" priority="506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506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5068" operator="equal">
      <formula>"大夜"</formula>
    </cfRule>
    <cfRule type="cellIs" dxfId="2065" priority="5069" operator="equal">
      <formula>"晚"</formula>
    </cfRule>
    <cfRule type="cellIs" dxfId="2064" priority="5070" operator="equal">
      <formula>3</formula>
    </cfRule>
    <cfRule type="cellIs" dxfId="2063" priority="5071" operator="equal">
      <formula>"小夜"</formula>
    </cfRule>
    <cfRule type="cellIs" dxfId="2062" priority="5072" operator="equal">
      <formula>"T中"</formula>
    </cfRule>
  </conditionalFormatting>
  <conditionalFormatting sqref="AJ9">
    <cfRule type="cellIs" dxfId="2061" priority="8177" operator="equal">
      <formula>1</formula>
    </cfRule>
    <cfRule type="cellIs" dxfId="2060" priority="8195" operator="equal">
      <formula>"晚"</formula>
    </cfRule>
    <cfRule type="cellIs" dxfId="2059" priority="8196" operator="equal">
      <formula>3</formula>
    </cfRule>
    <cfRule type="cellIs" dxfId="2058" priority="8197" operator="equal">
      <formula>"小夜"</formula>
    </cfRule>
    <cfRule type="cellIs" dxfId="2057" priority="8198" operator="equal">
      <formula>"T中"</formula>
    </cfRule>
    <cfRule type="cellIs" dxfId="2056" priority="8199" operator="equal">
      <formula>"中"</formula>
    </cfRule>
    <cfRule type="cellIs" dxfId="2055" priority="8200" operator="equal">
      <formula>2</formula>
    </cfRule>
    <cfRule type="cellIs" dxfId="2054" priority="8201" operator="equal">
      <formula>"日"</formula>
    </cfRule>
    <cfRule type="cellIs" dxfId="2053" priority="8202" operator="equal">
      <formula>"M1"</formula>
    </cfRule>
    <cfRule type="cellIs" dxfId="2052" priority="8203" operator="equal">
      <formula>"早"</formula>
    </cfRule>
    <cfRule type="cellIs" dxfId="2051" priority="8204" operator="equal">
      <formula>"T早"</formula>
    </cfRule>
    <cfRule type="cellIs" dxfId="2050" priority="8205" operator="equal">
      <formula>1</formula>
    </cfRule>
    <cfRule type="expression" dxfId="2049" priority="82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8168" operator="equal">
      <formula>3</formula>
    </cfRule>
    <cfRule type="cellIs" dxfId="2047" priority="8167" operator="equal">
      <formula>"晚"</formula>
    </cfRule>
    <cfRule type="expression" dxfId="2046" priority="817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8181" operator="equal">
      <formula>"晚"</formula>
    </cfRule>
    <cfRule type="cellIs" dxfId="2044" priority="8176" operator="equal">
      <formula>"T早"</formula>
    </cfRule>
    <cfRule type="cellIs" dxfId="2043" priority="8182" operator="equal">
      <formula>3</formula>
    </cfRule>
    <cfRule type="cellIs" dxfId="2042" priority="8183" operator="equal">
      <formula>"小夜"</formula>
    </cfRule>
    <cfRule type="cellIs" dxfId="2041" priority="5184" operator="equal">
      <formula>"T中"</formula>
    </cfRule>
    <cfRule type="cellIs" dxfId="2040" priority="5185" operator="equal">
      <formula>"中"</formula>
    </cfRule>
    <cfRule type="cellIs" dxfId="2039" priority="5186" operator="equal">
      <formula>2</formula>
    </cfRule>
    <cfRule type="cellIs" dxfId="2038" priority="5187" operator="equal">
      <formula>"日"</formula>
    </cfRule>
    <cfRule type="cellIs" dxfId="2037" priority="5188" operator="equal">
      <formula>"M1"</formula>
    </cfRule>
    <cfRule type="cellIs" dxfId="2036" priority="5189" operator="equal">
      <formula>"早"</formula>
    </cfRule>
    <cfRule type="cellIs" dxfId="2035" priority="5190" operator="equal">
      <formula>"T早"</formula>
    </cfRule>
    <cfRule type="cellIs" dxfId="2034" priority="5183" operator="equal">
      <formula>"小夜"</formula>
    </cfRule>
    <cfRule type="cellIs" dxfId="2033" priority="5182" operator="equal">
      <formula>3</formula>
    </cfRule>
    <cfRule type="cellIs" dxfId="2032" priority="5181" operator="equal">
      <formula>"晚"</formula>
    </cfRule>
    <cfRule type="cellIs" dxfId="2031" priority="8172" operator="equal">
      <formula>2</formula>
    </cfRule>
    <cfRule type="cellIs" dxfId="2030" priority="8173" operator="equal">
      <formula>"日"</formula>
    </cfRule>
    <cfRule type="cellIs" dxfId="2029" priority="8174" operator="equal">
      <formula>"M1"</formula>
    </cfRule>
    <cfRule type="cellIs" dxfId="2028" priority="8175" operator="equal">
      <formula>"早"</formula>
    </cfRule>
    <cfRule type="cellIs" dxfId="2027" priority="5191" operator="equal">
      <formula>1</formula>
    </cfRule>
    <cfRule type="expression" dxfId="2026" priority="519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817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8180" operator="equal">
      <formula>"大夜"</formula>
    </cfRule>
    <cfRule type="cellIs" dxfId="2023" priority="5180" operator="equal">
      <formula>"大夜"</formula>
    </cfRule>
    <cfRule type="expression" dxfId="2022" priority="517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7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77" operator="equal">
      <formula>1</formula>
    </cfRule>
    <cfRule type="cellIs" dxfId="2019" priority="5176" operator="equal">
      <formula>"T早"</formula>
    </cfRule>
    <cfRule type="cellIs" dxfId="2018" priority="5175" operator="equal">
      <formula>"早"</formula>
    </cfRule>
    <cfRule type="cellIs" dxfId="2017" priority="5174" operator="equal">
      <formula>"M1"</formula>
    </cfRule>
    <cfRule type="cellIs" dxfId="2016" priority="5173" operator="equal">
      <formula>"日"</formula>
    </cfRule>
    <cfRule type="cellIs" dxfId="2015" priority="5172" operator="equal">
      <formula>2</formula>
    </cfRule>
    <cfRule type="cellIs" dxfId="2014" priority="5171" operator="equal">
      <formula>"中"</formula>
    </cfRule>
    <cfRule type="cellIs" dxfId="2013" priority="5170" operator="equal">
      <formula>"T中"</formula>
    </cfRule>
    <cfRule type="cellIs" dxfId="2012" priority="5169" operator="equal">
      <formula>"小夜"</formula>
    </cfRule>
    <cfRule type="cellIs" dxfId="2011" priority="5168" operator="equal">
      <formula>3</formula>
    </cfRule>
    <cfRule type="cellIs" dxfId="2010" priority="5167" operator="equal">
      <formula>"晚"</formula>
    </cfRule>
    <cfRule type="cellIs" dxfId="2009" priority="5166" operator="equal">
      <formula>"大夜"</formula>
    </cfRule>
    <cfRule type="expression" dxfId="2008" priority="516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8169" operator="equal">
      <formula>"小夜"</formula>
    </cfRule>
    <cfRule type="cellIs" dxfId="2006" priority="8170" operator="equal">
      <formula>"T中"</formula>
    </cfRule>
    <cfRule type="cellIs" dxfId="2005" priority="8171" operator="equal">
      <formula>"中"</formula>
    </cfRule>
    <cfRule type="cellIs" dxfId="2004" priority="8161" operator="equal">
      <formula>"早"</formula>
    </cfRule>
    <cfRule type="cellIs" dxfId="2003" priority="8162" operator="equal">
      <formula>"T早"</formula>
    </cfRule>
    <cfRule type="cellIs" dxfId="2002" priority="8163" operator="equal">
      <formula>1</formula>
    </cfRule>
    <cfRule type="expression" dxfId="2001" priority="816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816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8160" operator="equal">
      <formula>"M1"</formula>
    </cfRule>
    <cfRule type="cellIs" dxfId="1998" priority="8166" operator="equal">
      <formula>"大夜"</formula>
    </cfRule>
    <cfRule type="cellIs" dxfId="1997" priority="8159" operator="equal">
      <formula>"日"</formula>
    </cfRule>
    <cfRule type="cellIs" dxfId="1996" priority="8158" operator="equal">
      <formula>2</formula>
    </cfRule>
    <cfRule type="cellIs" dxfId="1995" priority="8157" operator="equal">
      <formula>"中"</formula>
    </cfRule>
    <cfRule type="cellIs" dxfId="1994" priority="8156" operator="equal">
      <formula>"T中"</formula>
    </cfRule>
    <cfRule type="cellIs" dxfId="1993" priority="8155" operator="equal">
      <formula>"小夜"</formula>
    </cfRule>
    <cfRule type="cellIs" dxfId="1992" priority="8154" operator="equal">
      <formula>3</formula>
    </cfRule>
    <cfRule type="cellIs" dxfId="1991" priority="8153" operator="equal">
      <formula>"晚"</formula>
    </cfRule>
    <cfRule type="cellIs" dxfId="1990" priority="8152" operator="equal">
      <formula>"大夜"</formula>
    </cfRule>
    <cfRule type="expression" dxfId="1989" priority="815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8184" operator="equal">
      <formula>"T中"</formula>
    </cfRule>
    <cfRule type="cellIs" dxfId="1987" priority="8185" operator="equal">
      <formula>"中"</formula>
    </cfRule>
    <cfRule type="cellIs" dxfId="1986" priority="8186" operator="equal">
      <formula>2</formula>
    </cfRule>
    <cfRule type="cellIs" dxfId="1985" priority="8187" operator="equal">
      <formula>"日"</formula>
    </cfRule>
    <cfRule type="cellIs" dxfId="1984" priority="8188" operator="equal">
      <formula>"M1"</formula>
    </cfRule>
    <cfRule type="cellIs" dxfId="1983" priority="8189" operator="equal">
      <formula>"早"</formula>
    </cfRule>
    <cfRule type="cellIs" dxfId="1982" priority="8190" operator="equal">
      <formula>"T早"</formula>
    </cfRule>
    <cfRule type="cellIs" dxfId="1981" priority="8191" operator="equal">
      <formula>1</formula>
    </cfRule>
    <cfRule type="expression" dxfId="1980" priority="819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81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8194" operator="equal">
      <formula>"大夜"</formula>
    </cfRule>
  </conditionalFormatting>
  <conditionalFormatting sqref="AJ10">
    <cfRule type="cellIs" dxfId="1977" priority="9486" operator="equal">
      <formula>"大夜"</formula>
    </cfRule>
    <cfRule type="expression" dxfId="1976" priority="949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490" operator="equal">
      <formula>"T中"</formula>
    </cfRule>
    <cfRule type="cellIs" dxfId="1974" priority="9497" operator="equal">
      <formula>1</formula>
    </cfRule>
    <cfRule type="cellIs" dxfId="1973" priority="9491" operator="equal">
      <formula>"中"</formula>
    </cfRule>
    <cfRule type="cellIs" dxfId="1972" priority="9492" operator="equal">
      <formula>2</formula>
    </cfRule>
    <cfRule type="cellIs" dxfId="1971" priority="9493" operator="equal">
      <formula>"日"</formula>
    </cfRule>
    <cfRule type="cellIs" dxfId="1970" priority="9494" operator="equal">
      <formula>"M1"</formula>
    </cfRule>
    <cfRule type="cellIs" dxfId="1969" priority="9489" operator="equal">
      <formula>"小夜"</formula>
    </cfRule>
    <cfRule type="cellIs" dxfId="1968" priority="9487" operator="equal">
      <formula>"晚"</formula>
    </cfRule>
    <cfRule type="cellIs" dxfId="1967" priority="9488" operator="equal">
      <formula>3</formula>
    </cfRule>
    <cfRule type="expression" dxfId="1966" priority="948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495" operator="equal">
      <formula>"早"</formula>
    </cfRule>
    <cfRule type="cellIs" dxfId="1964" priority="9496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613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612" operator="equal">
      <formula>1</formula>
    </cfRule>
    <cfRule type="cellIs" dxfId="1933" priority="3610" operator="equal">
      <formula>"早"</formula>
    </cfRule>
    <cfRule type="cellIs" dxfId="1932" priority="3609" operator="equal">
      <formula>"M1"</formula>
    </cfRule>
    <cfRule type="cellIs" dxfId="1931" priority="3608" operator="equal">
      <formula>"日"</formula>
    </cfRule>
    <cfRule type="cellIs" dxfId="1930" priority="3601" operator="equal">
      <formula>"大夜"</formula>
    </cfRule>
    <cfRule type="cellIs" dxfId="1929" priority="3605" operator="equal">
      <formula>"T中"</formula>
    </cfRule>
    <cfRule type="cellIs" dxfId="1928" priority="3607" operator="equal">
      <formula>2</formula>
    </cfRule>
    <cfRule type="cellIs" dxfId="1927" priority="3603" operator="equal">
      <formula>3</formula>
    </cfRule>
    <cfRule type="cellIs" dxfId="1926" priority="3606" operator="equal">
      <formula>"中"</formula>
    </cfRule>
    <cfRule type="cellIs" dxfId="1925" priority="3602" operator="equal">
      <formula>"晚"</formula>
    </cfRule>
    <cfRule type="cellIs" dxfId="1924" priority="3604" operator="equal">
      <formula>"小夜"</formula>
    </cfRule>
    <cfRule type="cellIs" dxfId="1923" priority="3611" operator="equal">
      <formula>"T早"</formula>
    </cfRule>
  </conditionalFormatting>
  <conditionalFormatting sqref="AJ32">
    <cfRule type="cellIs" dxfId="1922" priority="3465" operator="equal">
      <formula>"T中"</formula>
    </cfRule>
    <cfRule type="cellIs" dxfId="1921" priority="3466" operator="equal">
      <formula>"中"</formula>
    </cfRule>
    <cfRule type="expression" dxfId="1920" priority="3468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64" operator="equal">
      <formula>"小夜"</formula>
    </cfRule>
  </conditionalFormatting>
  <conditionalFormatting sqref="AJ32:AJ33">
    <cfRule type="cellIs" dxfId="1918" priority="3453" operator="equal">
      <formula>3</formula>
    </cfRule>
    <cfRule type="cellIs" dxfId="1917" priority="3457" operator="equal">
      <formula>2</formula>
    </cfRule>
    <cfRule type="cellIs" dxfId="1916" priority="3458" operator="equal">
      <formula>"日"</formula>
    </cfRule>
    <cfRule type="cellIs" dxfId="1915" priority="3459" operator="equal">
      <formula>"M1"</formula>
    </cfRule>
    <cfRule type="cellIs" dxfId="1914" priority="3460" operator="equal">
      <formula>"早"</formula>
    </cfRule>
    <cfRule type="cellIs" dxfId="1913" priority="3461" operator="equal">
      <formula>"T早"</formula>
    </cfRule>
    <cfRule type="cellIs" dxfId="1912" priority="3462" operator="equal">
      <formula>1</formula>
    </cfRule>
    <cfRule type="cellIs" dxfId="1911" priority="3452" operator="equal">
      <formula>"晚"</formula>
    </cfRule>
    <cfRule type="cellIs" dxfId="1910" priority="3451" operator="equal">
      <formula>"大夜"</formula>
    </cfRule>
  </conditionalFormatting>
  <conditionalFormatting sqref="AJ33">
    <cfRule type="expression" dxfId="1909" priority="3463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56" operator="equal">
      <formula>"中"</formula>
    </cfRule>
    <cfRule type="cellIs" dxfId="1907" priority="3454" operator="equal">
      <formula>"小夜"</formula>
    </cfRule>
    <cfRule type="cellIs" dxfId="1906" priority="3455" operator="equal">
      <formula>"T中"</formula>
    </cfRule>
  </conditionalFormatting>
  <conditionalFormatting sqref="AJ39">
    <cfRule type="cellIs" dxfId="1905" priority="2936" operator="equal">
      <formula>"大夜"</formula>
    </cfRule>
    <cfRule type="cellIs" dxfId="1904" priority="2943" operator="equal">
      <formula>"日"</formula>
    </cfRule>
    <cfRule type="cellIs" dxfId="1903" priority="2942" operator="equal">
      <formula>2</formula>
    </cfRule>
    <cfRule type="cellIs" dxfId="1902" priority="2941" operator="equal">
      <formula>"中"</formula>
    </cfRule>
    <cfRule type="cellIs" dxfId="1901" priority="2940" operator="equal">
      <formula>"T中"</formula>
    </cfRule>
    <cfRule type="expression" dxfId="1900" priority="2948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8" operator="equal">
      <formula>3</formula>
    </cfRule>
    <cfRule type="cellIs" dxfId="1898" priority="2937" operator="equal">
      <formula>"晚"</formula>
    </cfRule>
    <cfRule type="cellIs" dxfId="1897" priority="2939" operator="equal">
      <formula>"小夜"</formula>
    </cfRule>
    <cfRule type="cellIs" dxfId="1896" priority="2947" operator="equal">
      <formula>1</formula>
    </cfRule>
    <cfRule type="cellIs" dxfId="1895" priority="2946" operator="equal">
      <formula>"T早"</formula>
    </cfRule>
    <cfRule type="cellIs" dxfId="1894" priority="2945" operator="equal">
      <formula>"早"</formula>
    </cfRule>
    <cfRule type="cellIs" dxfId="1893" priority="2944" operator="equal">
      <formula>"M1"</formula>
    </cfRule>
  </conditionalFormatting>
  <conditionalFormatting sqref="AJ40">
    <cfRule type="cellIs" dxfId="1892" priority="7963" operator="equal">
      <formula>"大夜"</formula>
    </cfRule>
    <cfRule type="cellIs" dxfId="1891" priority="7964" operator="equal">
      <formula>"晚"</formula>
    </cfRule>
    <cfRule type="cellIs" dxfId="1890" priority="7965" operator="equal">
      <formula>3</formula>
    </cfRule>
    <cfRule type="cellIs" dxfId="1889" priority="7966" operator="equal">
      <formula>"小夜"</formula>
    </cfRule>
    <cfRule type="cellIs" dxfId="1888" priority="7967" operator="equal">
      <formula>"T中"</formula>
    </cfRule>
    <cfRule type="cellIs" dxfId="1887" priority="7969" operator="equal">
      <formula>2</formula>
    </cfRule>
    <cfRule type="cellIs" dxfId="1886" priority="7970" operator="equal">
      <formula>"日"</formula>
    </cfRule>
    <cfRule type="cellIs" dxfId="1885" priority="7971" operator="equal">
      <formula>"M1"</formula>
    </cfRule>
    <cfRule type="cellIs" dxfId="1884" priority="7972" operator="equal">
      <formula>"早"</formula>
    </cfRule>
    <cfRule type="cellIs" dxfId="1883" priority="7973" operator="equal">
      <formula>"T早"</formula>
    </cfRule>
    <cfRule type="cellIs" dxfId="1882" priority="7974" operator="equal">
      <formula>1</formula>
    </cfRule>
    <cfRule type="expression" dxfId="1881" priority="796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968" operator="equal">
      <formula>"中"</formula>
    </cfRule>
    <cfRule type="expression" dxfId="1879" priority="797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6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5" operator="equal">
      <formula>1</formula>
    </cfRule>
    <cfRule type="cellIs" dxfId="1876" priority="2884" operator="equal">
      <formula>"T早"</formula>
    </cfRule>
    <cfRule type="cellIs" dxfId="1875" priority="2882" operator="equal">
      <formula>"M1"</formula>
    </cfRule>
    <cfRule type="cellIs" dxfId="1874" priority="2881" operator="equal">
      <formula>"日"</formula>
    </cfRule>
    <cfRule type="cellIs" dxfId="1873" priority="2880" operator="equal">
      <formula>2</formula>
    </cfRule>
    <cfRule type="cellIs" dxfId="1872" priority="2879" operator="equal">
      <formula>"中"</formula>
    </cfRule>
    <cfRule type="cellIs" dxfId="1871" priority="2883" operator="equal">
      <formula>"早"</formula>
    </cfRule>
    <cfRule type="cellIs" dxfId="1870" priority="2874" operator="equal">
      <formula>"大夜"</formula>
    </cfRule>
    <cfRule type="cellIs" dxfId="1869" priority="2878" operator="equal">
      <formula>"T中"</formula>
    </cfRule>
    <cfRule type="cellIs" dxfId="1868" priority="2877" operator="equal">
      <formula>"小夜"</formula>
    </cfRule>
    <cfRule type="cellIs" dxfId="1867" priority="2876" operator="equal">
      <formula>3</formula>
    </cfRule>
    <cfRule type="cellIs" dxfId="1866" priority="2875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985" operator="equal">
      <formula>"M1"</formula>
    </cfRule>
    <cfRule type="cellIs" dxfId="1811" priority="7958" operator="equal">
      <formula>"早"</formula>
    </cfRule>
    <cfRule type="cellIs" dxfId="1810" priority="7959" operator="equal">
      <formula>"T早"</formula>
    </cfRule>
    <cfRule type="expression" dxfId="1809" priority="794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94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949" operator="equal">
      <formula>"大夜"</formula>
    </cfRule>
    <cfRule type="cellIs" dxfId="1806" priority="7950" operator="equal">
      <formula>"晚"</formula>
    </cfRule>
    <cfRule type="cellIs" dxfId="1805" priority="7951" operator="equal">
      <formula>3</formula>
    </cfRule>
    <cfRule type="cellIs" dxfId="1804" priority="7952" operator="equal">
      <formula>"小夜"</formula>
    </cfRule>
    <cfRule type="cellIs" dxfId="1803" priority="7984" operator="equal">
      <formula>"日"</formula>
    </cfRule>
    <cfRule type="cellIs" dxfId="1802" priority="7983" operator="equal">
      <formula>2</formula>
    </cfRule>
    <cfRule type="cellIs" dxfId="1801" priority="7982" operator="equal">
      <formula>"中"</formula>
    </cfRule>
    <cfRule type="cellIs" dxfId="1800" priority="7981" operator="equal">
      <formula>"T中"</formula>
    </cfRule>
    <cfRule type="cellIs" dxfId="1799" priority="7980" operator="equal">
      <formula>"小夜"</formula>
    </cfRule>
    <cfRule type="cellIs" dxfId="1798" priority="7988" operator="equal">
      <formula>1</formula>
    </cfRule>
    <cfRule type="cellIs" dxfId="1797" priority="7979" operator="equal">
      <formula>3</formula>
    </cfRule>
    <cfRule type="cellIs" dxfId="1796" priority="7987" operator="equal">
      <formula>"T早"</formula>
    </cfRule>
    <cfRule type="cellIs" dxfId="1795" priority="7978" operator="equal">
      <formula>"晚"</formula>
    </cfRule>
    <cfRule type="cellIs" dxfId="1794" priority="7977" operator="equal">
      <formula>"大夜"</formula>
    </cfRule>
    <cfRule type="expression" dxfId="1793" priority="7976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960" operator="equal">
      <formula>1</formula>
    </cfRule>
    <cfRule type="expression" dxfId="1791" priority="7989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986" operator="equal">
      <formula>"早"</formula>
    </cfRule>
    <cfRule type="cellIs" dxfId="1789" priority="7938" operator="equal">
      <formula>"小夜"</formula>
    </cfRule>
    <cfRule type="expression" dxfId="1788" priority="796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939" operator="equal">
      <formula>"T中"</formula>
    </cfRule>
    <cfRule type="cellIs" dxfId="1786" priority="7940" operator="equal">
      <formula>"中"</formula>
    </cfRule>
    <cfRule type="cellIs" dxfId="1785" priority="7941" operator="equal">
      <formula>2</formula>
    </cfRule>
    <cfRule type="cellIs" dxfId="1784" priority="7956" operator="equal">
      <formula>"日"</formula>
    </cfRule>
    <cfRule type="cellIs" dxfId="1783" priority="7953" operator="equal">
      <formula>"T中"</formula>
    </cfRule>
    <cfRule type="cellIs" dxfId="1782" priority="7954" operator="equal">
      <formula>"中"</formula>
    </cfRule>
    <cfRule type="cellIs" dxfId="1781" priority="7955" operator="equal">
      <formula>2</formula>
    </cfRule>
    <cfRule type="cellIs" dxfId="1780" priority="7957" operator="equal">
      <formula>"M1"</formula>
    </cfRule>
  </conditionalFormatting>
  <conditionalFormatting sqref="AJ10:AL10">
    <cfRule type="cellIs" dxfId="1779" priority="9506" operator="equal">
      <formula>2</formula>
    </cfRule>
    <cfRule type="cellIs" dxfId="1778" priority="9507" operator="equal">
      <formula>"日"</formula>
    </cfRule>
    <cfRule type="expression" dxfId="1777" priority="78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8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847" operator="equal">
      <formula>1</formula>
    </cfRule>
    <cfRule type="cellIs" dxfId="1774" priority="8250" operator="equal">
      <formula>"大夜"</formula>
    </cfRule>
    <cfRule type="expression" dxfId="1773" priority="790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904" operator="equal">
      <formula>1</formula>
    </cfRule>
    <cfRule type="cellIs" dxfId="1771" priority="7903" operator="equal">
      <formula>"T早"</formula>
    </cfRule>
    <cfRule type="cellIs" dxfId="1770" priority="7902" operator="equal">
      <formula>"早"</formula>
    </cfRule>
    <cfRule type="cellIs" dxfId="1769" priority="7900" operator="equal">
      <formula>"日"</formula>
    </cfRule>
    <cfRule type="cellIs" dxfId="1768" priority="7899" operator="equal">
      <formula>2</formula>
    </cfRule>
    <cfRule type="cellIs" dxfId="1767" priority="7898" operator="equal">
      <formula>"中"</formula>
    </cfRule>
    <cfRule type="cellIs" dxfId="1766" priority="7897" operator="equal">
      <formula>"T中"</formula>
    </cfRule>
    <cfRule type="cellIs" dxfId="1765" priority="7896" operator="equal">
      <formula>"小夜"</formula>
    </cfRule>
    <cfRule type="expression" dxfId="1764" priority="95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511" operator="equal">
      <formula>1</formula>
    </cfRule>
    <cfRule type="cellIs" dxfId="1762" priority="9510" operator="equal">
      <formula>"T早"</formula>
    </cfRule>
    <cfRule type="cellIs" dxfId="1761" priority="7846" operator="equal">
      <formula>"T早"</formula>
    </cfRule>
    <cfRule type="cellIs" dxfId="1760" priority="7845" operator="equal">
      <formula>"早"</formula>
    </cfRule>
    <cfRule type="cellIs" dxfId="1759" priority="9509" operator="equal">
      <formula>"早"</formula>
    </cfRule>
    <cfRule type="cellIs" dxfId="1758" priority="9508" operator="equal">
      <formula>"M1"</formula>
    </cfRule>
    <cfRule type="cellIs" dxfId="1757" priority="7836" operator="equal">
      <formula>"大夜"</formula>
    </cfRule>
    <cfRule type="cellIs" dxfId="1756" priority="8241" operator="equal">
      <formula>"中"</formula>
    </cfRule>
    <cfRule type="expression" dxfId="1755" priority="823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8236" operator="equal">
      <formula>"大夜"</formula>
    </cfRule>
    <cfRule type="cellIs" dxfId="1753" priority="8237" operator="equal">
      <formula>"晚"</formula>
    </cfRule>
    <cfRule type="cellIs" dxfId="1752" priority="8238" operator="equal">
      <formula>3</formula>
    </cfRule>
    <cfRule type="cellIs" dxfId="1751" priority="8239" operator="equal">
      <formula>"小夜"</formula>
    </cfRule>
    <cfRule type="cellIs" dxfId="1750" priority="8240" operator="equal">
      <formula>"T中"</formula>
    </cfRule>
    <cfRule type="cellIs" dxfId="1749" priority="7901" operator="equal">
      <formula>"M1"</formula>
    </cfRule>
    <cfRule type="cellIs" dxfId="1748" priority="8242" operator="equal">
      <formula>2</formula>
    </cfRule>
    <cfRule type="cellIs" dxfId="1747" priority="7844" operator="equal">
      <formula>"M1"</formula>
    </cfRule>
    <cfRule type="cellIs" dxfId="1746" priority="7843" operator="equal">
      <formula>"日"</formula>
    </cfRule>
    <cfRule type="cellIs" dxfId="1745" priority="7842" operator="equal">
      <formula>2</formula>
    </cfRule>
    <cfRule type="cellIs" dxfId="1744" priority="7841" operator="equal">
      <formula>"中"</formula>
    </cfRule>
    <cfRule type="cellIs" dxfId="1743" priority="7840" operator="equal">
      <formula>"T中"</formula>
    </cfRule>
    <cfRule type="cellIs" dxfId="1742" priority="7839" operator="equal">
      <formula>"小夜"</formula>
    </cfRule>
    <cfRule type="cellIs" dxfId="1741" priority="7838" operator="equal">
      <formula>3</formula>
    </cfRule>
    <cfRule type="cellIs" dxfId="1740" priority="7837" operator="equal">
      <formula>"晚"</formula>
    </cfRule>
    <cfRule type="cellIs" dxfId="1739" priority="8243" operator="equal">
      <formula>"日"</formula>
    </cfRule>
    <cfRule type="cellIs" dxfId="1738" priority="8244" operator="equal">
      <formula>"M1"</formula>
    </cfRule>
    <cfRule type="cellIs" dxfId="1737" priority="8245" operator="equal">
      <formula>"早"</formula>
    </cfRule>
    <cfRule type="cellIs" dxfId="1736" priority="8246" operator="equal">
      <formula>"T早"</formula>
    </cfRule>
    <cfRule type="cellIs" dxfId="1735" priority="8247" operator="equal">
      <formula>1</formula>
    </cfRule>
    <cfRule type="expression" dxfId="1734" priority="82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82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895" operator="equal">
      <formula>3</formula>
    </cfRule>
    <cfRule type="cellIs" dxfId="1731" priority="7894" operator="equal">
      <formula>"晚"</formula>
    </cfRule>
    <cfRule type="cellIs" dxfId="1730" priority="7893" operator="equal">
      <formula>"大夜"</formula>
    </cfRule>
    <cfRule type="expression" dxfId="1729" priority="789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826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8261" operator="equal">
      <formula>1</formula>
    </cfRule>
    <cfRule type="cellIs" dxfId="1726" priority="8260" operator="equal">
      <formula>"T早"</formula>
    </cfRule>
    <cfRule type="cellIs" dxfId="1725" priority="8259" operator="equal">
      <formula>"早"</formula>
    </cfRule>
    <cfRule type="cellIs" dxfId="1724" priority="8258" operator="equal">
      <formula>"M1"</formula>
    </cfRule>
    <cfRule type="cellIs" dxfId="1723" priority="8257" operator="equal">
      <formula>"日"</formula>
    </cfRule>
    <cfRule type="cellIs" dxfId="1722" priority="8256" operator="equal">
      <formula>2</formula>
    </cfRule>
    <cfRule type="cellIs" dxfId="1721" priority="8255" operator="equal">
      <formula>"中"</formula>
    </cfRule>
    <cfRule type="cellIs" dxfId="1720" priority="8254" operator="equal">
      <formula>"T中"</formula>
    </cfRule>
    <cfRule type="cellIs" dxfId="1719" priority="8253" operator="equal">
      <formula>"小夜"</formula>
    </cfRule>
    <cfRule type="cellIs" dxfId="1718" priority="8252" operator="equal">
      <formula>3</formula>
    </cfRule>
    <cfRule type="cellIs" dxfId="1717" priority="8251" operator="equal">
      <formula>"晚"</formula>
    </cfRule>
    <cfRule type="expression" dxfId="1716" priority="949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500" operator="equal">
      <formula>"大夜"</formula>
    </cfRule>
    <cfRule type="cellIs" dxfId="1714" priority="9501" operator="equal">
      <formula>"晚"</formula>
    </cfRule>
    <cfRule type="cellIs" dxfId="1713" priority="9502" operator="equal">
      <formula>3</formula>
    </cfRule>
    <cfRule type="cellIs" dxfId="1712" priority="9503" operator="equal">
      <formula>"小夜"</formula>
    </cfRule>
    <cfRule type="cellIs" dxfId="1711" priority="9504" operator="equal">
      <formula>"T中"</formula>
    </cfRule>
    <cfRule type="cellIs" dxfId="1710" priority="9505" operator="equal">
      <formula>"中"</formula>
    </cfRule>
  </conditionalFormatting>
  <conditionalFormatting sqref="AJ9:AN9">
    <cfRule type="cellIs" dxfId="1709" priority="9626" operator="equal">
      <formula>"大夜"</formula>
    </cfRule>
    <cfRule type="cellIs" dxfId="1708" priority="9635" operator="equal">
      <formula>"早"</formula>
    </cfRule>
    <cfRule type="cellIs" dxfId="1707" priority="9634" operator="equal">
      <formula>"M1"</formula>
    </cfRule>
    <cfRule type="cellIs" dxfId="1706" priority="9641" operator="equal">
      <formula>"晚"</formula>
    </cfRule>
    <cfRule type="expression" dxfId="1705" priority="962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632" operator="equal">
      <formula>2</formula>
    </cfRule>
    <cfRule type="cellIs" dxfId="1703" priority="9627" operator="equal">
      <formula>"晚"</formula>
    </cfRule>
    <cfRule type="cellIs" dxfId="1702" priority="9646" operator="equal">
      <formula>2</formula>
    </cfRule>
    <cfRule type="cellIs" dxfId="1701" priority="9645" operator="equal">
      <formula>"中"</formula>
    </cfRule>
    <cfRule type="expression" dxfId="1700" priority="965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644" operator="equal">
      <formula>"T中"</formula>
    </cfRule>
    <cfRule type="cellIs" dxfId="1698" priority="9649" operator="equal">
      <formula>"早"</formula>
    </cfRule>
    <cfRule type="cellIs" dxfId="1697" priority="9650" operator="equal">
      <formula>"T早"</formula>
    </cfRule>
    <cfRule type="cellIs" dxfId="1696" priority="9633" operator="equal">
      <formula>"日"</formula>
    </cfRule>
    <cfRule type="cellIs" dxfId="1695" priority="9648" operator="equal">
      <formula>"M1"</formula>
    </cfRule>
    <cfRule type="cellIs" dxfId="1694" priority="9647" operator="equal">
      <formula>"日"</formula>
    </cfRule>
    <cfRule type="expression" dxfId="1693" priority="963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651" operator="equal">
      <formula>1</formula>
    </cfRule>
    <cfRule type="cellIs" dxfId="1691" priority="9640" operator="equal">
      <formula>"大夜"</formula>
    </cfRule>
    <cfRule type="cellIs" dxfId="1690" priority="9628" operator="equal">
      <formula>3</formula>
    </cfRule>
    <cfRule type="cellIs" dxfId="1689" priority="9629" operator="equal">
      <formula>"小夜"</formula>
    </cfRule>
    <cfRule type="cellIs" dxfId="1688" priority="9630" operator="equal">
      <formula>"T中"</formula>
    </cfRule>
    <cfRule type="cellIs" dxfId="1687" priority="9643" operator="equal">
      <formula>"小夜"</formula>
    </cfRule>
    <cfRule type="cellIs" dxfId="1686" priority="9637" operator="equal">
      <formula>1</formula>
    </cfRule>
    <cfRule type="expression" dxfId="1685" priority="963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636" operator="equal">
      <formula>"T早"</formula>
    </cfRule>
    <cfRule type="cellIs" dxfId="1683" priority="9642" operator="equal">
      <formula>3</formula>
    </cfRule>
    <cfRule type="cellIs" dxfId="1682" priority="9631" operator="equal">
      <formula>"中"</formula>
    </cfRule>
  </conditionalFormatting>
  <conditionalFormatting sqref="AK11">
    <cfRule type="cellIs" dxfId="1681" priority="4249" operator="equal">
      <formula>2</formula>
    </cfRule>
    <cfRule type="cellIs" dxfId="1680" priority="4244" operator="equal">
      <formula>"晚"</formula>
    </cfRule>
    <cfRule type="cellIs" dxfId="1679" priority="4253" operator="equal">
      <formula>"T早"</formula>
    </cfRule>
    <cfRule type="cellIs" dxfId="1678" priority="4254" operator="equal">
      <formula>1</formula>
    </cfRule>
    <cfRule type="expression" dxfId="1677" priority="4255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245" operator="equal">
      <formula>3</formula>
    </cfRule>
    <cfRule type="cellIs" dxfId="1675" priority="4246" operator="equal">
      <formula>"小夜"</formula>
    </cfRule>
    <cfRule type="cellIs" dxfId="1674" priority="4247" operator="equal">
      <formula>"T中"</formula>
    </cfRule>
    <cfRule type="cellIs" dxfId="1673" priority="4248" operator="equal">
      <formula>"中"</formula>
    </cfRule>
    <cfRule type="expression" dxfId="1672" priority="426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242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51" operator="equal">
      <formula>"M1"</formula>
    </cfRule>
    <cfRule type="cellIs" dxfId="1669" priority="4252" operator="equal">
      <formula>"早"</formula>
    </cfRule>
    <cfRule type="cellIs" dxfId="1668" priority="4250" operator="equal">
      <formula>"日"</formula>
    </cfRule>
    <cfRule type="cellIs" dxfId="1667" priority="4243" operator="equal">
      <formula>"大夜"</formula>
    </cfRule>
    <cfRule type="cellIs" dxfId="1666" priority="4263" operator="equal">
      <formula>2</formula>
    </cfRule>
    <cfRule type="cellIs" dxfId="1665" priority="4262" operator="equal">
      <formula>"中"</formula>
    </cfRule>
    <cfRule type="cellIs" dxfId="1664" priority="4261" operator="equal">
      <formula>"T中"</formula>
    </cfRule>
    <cfRule type="cellIs" dxfId="1663" priority="4260" operator="equal">
      <formula>"小夜"</formula>
    </cfRule>
  </conditionalFormatting>
  <conditionalFormatting sqref="AK16">
    <cfRule type="cellIs" dxfId="1662" priority="6192" operator="equal">
      <formula>"中"</formula>
    </cfRule>
    <cfRule type="cellIs" dxfId="1661" priority="6191" operator="equal">
      <formula>"T中"</formula>
    </cfRule>
    <cfRule type="cellIs" dxfId="1660" priority="6190" operator="equal">
      <formula>"小夜"</formula>
    </cfRule>
    <cfRule type="cellIs" dxfId="1659" priority="6189" operator="equal">
      <formula>3</formula>
    </cfRule>
    <cfRule type="cellIs" dxfId="1658" priority="6188" operator="equal">
      <formula>"晚"</formula>
    </cfRule>
    <cfRule type="cellIs" dxfId="1657" priority="6187" operator="equal">
      <formula>"大夜"</formula>
    </cfRule>
    <cfRule type="expression" dxfId="1656" priority="618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18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183" operator="equal">
      <formula>1</formula>
    </cfRule>
    <cfRule type="cellIs" dxfId="1653" priority="6182" operator="equal">
      <formula>"T早"</formula>
    </cfRule>
    <cfRule type="cellIs" dxfId="1652" priority="6181" operator="equal">
      <formula>"早"</formula>
    </cfRule>
    <cfRule type="cellIs" dxfId="1651" priority="6180" operator="equal">
      <formula>"M1"</formula>
    </cfRule>
    <cfRule type="cellIs" dxfId="1650" priority="6179" operator="equal">
      <formula>"日"</formula>
    </cfRule>
    <cfRule type="cellIs" dxfId="1649" priority="6178" operator="equal">
      <formula>2</formula>
    </cfRule>
    <cfRule type="cellIs" dxfId="1648" priority="6177" operator="equal">
      <formula>"中"</formula>
    </cfRule>
    <cfRule type="cellIs" dxfId="1647" priority="6176" operator="equal">
      <formula>"T中"</formula>
    </cfRule>
    <cfRule type="cellIs" dxfId="1646" priority="6175" operator="equal">
      <formula>"小夜"</formula>
    </cfRule>
    <cfRule type="cellIs" dxfId="1645" priority="6174" operator="equal">
      <formula>3</formula>
    </cfRule>
    <cfRule type="cellIs" dxfId="1644" priority="6173" operator="equal">
      <formula>"晚"</formula>
    </cfRule>
    <cfRule type="expression" dxfId="1643" priority="6227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226" operator="equal">
      <formula>1</formula>
    </cfRule>
    <cfRule type="cellIs" dxfId="1641" priority="6225" operator="equal">
      <formula>"T早"</formula>
    </cfRule>
    <cfRule type="cellIs" dxfId="1640" priority="6224" operator="equal">
      <formula>"早"</formula>
    </cfRule>
    <cfRule type="cellIs" dxfId="1639" priority="6223" operator="equal">
      <formula>"M1"</formula>
    </cfRule>
    <cfRule type="cellIs" dxfId="1638" priority="6222" operator="equal">
      <formula>"日"</formula>
    </cfRule>
    <cfRule type="cellIs" dxfId="1637" priority="6221" operator="equal">
      <formula>2</formula>
    </cfRule>
    <cfRule type="cellIs" dxfId="1636" priority="6220" operator="equal">
      <formula>"中"</formula>
    </cfRule>
    <cfRule type="cellIs" dxfId="1635" priority="6172" operator="equal">
      <formula>"大夜"</formula>
    </cfRule>
    <cfRule type="cellIs" dxfId="1634" priority="6218" operator="equal">
      <formula>"小夜"</formula>
    </cfRule>
    <cfRule type="cellIs" dxfId="1633" priority="6217" operator="equal">
      <formula>3</formula>
    </cfRule>
    <cfRule type="cellIs" dxfId="1632" priority="6247" operator="equal">
      <formula>"T中"</formula>
    </cfRule>
    <cfRule type="cellIs" dxfId="1631" priority="6246" operator="equal">
      <formula>"小夜"</formula>
    </cfRule>
    <cfRule type="expression" dxfId="1630" priority="6242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241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240" operator="equal">
      <formula>1</formula>
    </cfRule>
    <cfRule type="cellIs" dxfId="1627" priority="6239" operator="equal">
      <formula>"T早"</formula>
    </cfRule>
    <cfRule type="cellIs" dxfId="1626" priority="6238" operator="equal">
      <formula>"早"</formula>
    </cfRule>
    <cfRule type="cellIs" dxfId="1625" priority="6237" operator="equal">
      <formula>"M1"</formula>
    </cfRule>
    <cfRule type="cellIs" dxfId="1624" priority="6236" operator="equal">
      <formula>"日"</formula>
    </cfRule>
    <cfRule type="cellIs" dxfId="1623" priority="6235" operator="equal">
      <formula>2</formula>
    </cfRule>
    <cfRule type="cellIs" dxfId="1622" priority="6234" operator="equal">
      <formula>"中"</formula>
    </cfRule>
    <cfRule type="expression" dxfId="1621" priority="6199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219" operator="equal">
      <formula>"T中"</formula>
    </cfRule>
    <cfRule type="cellIs" dxfId="1619" priority="6233" operator="equal">
      <formula>"T中"</formula>
    </cfRule>
    <cfRule type="cellIs" dxfId="1618" priority="6216" operator="equal">
      <formula>"晚"</formula>
    </cfRule>
    <cfRule type="cellIs" dxfId="1617" priority="6215" operator="equal">
      <formula>"大夜"</formula>
    </cfRule>
    <cfRule type="expression" dxfId="1616" priority="6214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213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232" operator="equal">
      <formula>"小夜"</formula>
    </cfRule>
    <cfRule type="cellIs" dxfId="1613" priority="6231" operator="equal">
      <formula>3</formula>
    </cfRule>
    <cfRule type="cellIs" dxfId="1612" priority="6230" operator="equal">
      <formula>"晚"</formula>
    </cfRule>
    <cfRule type="cellIs" dxfId="1611" priority="6201" operator="equal">
      <formula>"大夜"</formula>
    </cfRule>
    <cfRule type="expression" dxfId="1610" priority="6255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248" operator="equal">
      <formula>"中"</formula>
    </cfRule>
    <cfRule type="cellIs" dxfId="1608" priority="6229" operator="equal">
      <formula>"大夜"</formula>
    </cfRule>
    <cfRule type="expression" dxfId="1607" priority="6228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212" operator="equal">
      <formula>1</formula>
    </cfRule>
    <cfRule type="cellIs" dxfId="1605" priority="6211" operator="equal">
      <formula>"T早"</formula>
    </cfRule>
    <cfRule type="cellIs" dxfId="1604" priority="6210" operator="equal">
      <formula>"早"</formula>
    </cfRule>
    <cfRule type="cellIs" dxfId="1603" priority="6209" operator="equal">
      <formula>"M1"</formula>
    </cfRule>
    <cfRule type="cellIs" dxfId="1602" priority="6208" operator="equal">
      <formula>"日"</formula>
    </cfRule>
    <cfRule type="cellIs" dxfId="1601" priority="6198" operator="equal">
      <formula>1</formula>
    </cfRule>
    <cfRule type="cellIs" dxfId="1600" priority="6207" operator="equal">
      <formula>2</formula>
    </cfRule>
    <cfRule type="cellIs" dxfId="1599" priority="6206" operator="equal">
      <formula>"中"</formula>
    </cfRule>
    <cfRule type="cellIs" dxfId="1598" priority="6205" operator="equal">
      <formula>"T中"</formula>
    </cfRule>
    <cfRule type="cellIs" dxfId="1597" priority="6204" operator="equal">
      <formula>"小夜"</formula>
    </cfRule>
    <cfRule type="cellIs" dxfId="1596" priority="6203" operator="equal">
      <formula>3</formula>
    </cfRule>
    <cfRule type="cellIs" dxfId="1595" priority="6202" operator="equal">
      <formula>"晚"</formula>
    </cfRule>
    <cfRule type="expression" dxfId="1594" priority="6200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197" operator="equal">
      <formula>"T早"</formula>
    </cfRule>
    <cfRule type="cellIs" dxfId="1592" priority="6196" operator="equal">
      <formula>"早"</formula>
    </cfRule>
    <cfRule type="cellIs" dxfId="1591" priority="6195" operator="equal">
      <formula>"M1"</formula>
    </cfRule>
    <cfRule type="cellIs" dxfId="1590" priority="6194" operator="equal">
      <formula>"日"</formula>
    </cfRule>
    <cfRule type="cellIs" dxfId="1589" priority="6193" operator="equal">
      <formula>2</formula>
    </cfRule>
  </conditionalFormatting>
  <conditionalFormatting sqref="AK23">
    <cfRule type="cellIs" dxfId="1588" priority="10634" operator="equal">
      <formula>1</formula>
    </cfRule>
    <cfRule type="cellIs" dxfId="1587" priority="10633" operator="equal">
      <formula>"T早"</formula>
    </cfRule>
    <cfRule type="expression" dxfId="1586" priority="10635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632" operator="equal">
      <formula>"早"</formula>
    </cfRule>
    <cfRule type="cellIs" dxfId="1584" priority="10631" operator="equal">
      <formula>"M1"</formula>
    </cfRule>
    <cfRule type="cellIs" dxfId="1583" priority="10630" operator="equal">
      <formula>"日"</formula>
    </cfRule>
    <cfRule type="cellIs" dxfId="1582" priority="10629" operator="equal">
      <formula>2</formula>
    </cfRule>
    <cfRule type="cellIs" dxfId="1581" priority="10628" operator="equal">
      <formula>"中"</formula>
    </cfRule>
    <cfRule type="cellIs" dxfId="1580" priority="10627" operator="equal">
      <formula>"T中"</formula>
    </cfRule>
    <cfRule type="cellIs" dxfId="1579" priority="10626" operator="equal">
      <formula>"小夜"</formula>
    </cfRule>
    <cfRule type="cellIs" dxfId="1578" priority="10625" operator="equal">
      <formula>3</formula>
    </cfRule>
    <cfRule type="cellIs" dxfId="1577" priority="10624" operator="equal">
      <formula>"晚"</formula>
    </cfRule>
    <cfRule type="cellIs" dxfId="1576" priority="10623" operator="equal">
      <formula>"大夜"</formula>
    </cfRule>
  </conditionalFormatting>
  <conditionalFormatting sqref="AK40">
    <cfRule type="cellIs" dxfId="1575" priority="7996" operator="equal">
      <formula>"中"</formula>
    </cfRule>
    <cfRule type="cellIs" dxfId="1574" priority="7995" operator="equal">
      <formula>"T中"</formula>
    </cfRule>
    <cfRule type="expression" dxfId="1573" priority="8003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990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8001" operator="equal">
      <formula>"T早"</formula>
    </cfRule>
    <cfRule type="cellIs" dxfId="1570" priority="8002" operator="equal">
      <formula>1</formula>
    </cfRule>
    <cfRule type="cellIs" dxfId="1569" priority="8000" operator="equal">
      <formula>"早"</formula>
    </cfRule>
    <cfRule type="cellIs" dxfId="1568" priority="7999" operator="equal">
      <formula>"M1"</formula>
    </cfRule>
    <cfRule type="cellIs" dxfId="1567" priority="7998" operator="equal">
      <formula>"日"</formula>
    </cfRule>
    <cfRule type="cellIs" dxfId="1566" priority="7997" operator="equal">
      <formula>2</formula>
    </cfRule>
    <cfRule type="cellIs" dxfId="1565" priority="7994" operator="equal">
      <formula>"小夜"</formula>
    </cfRule>
    <cfRule type="cellIs" dxfId="1564" priority="7992" operator="equal">
      <formula>"晚"</formula>
    </cfRule>
    <cfRule type="cellIs" dxfId="1563" priority="7993" operator="equal">
      <formula>3</formula>
    </cfRule>
    <cfRule type="cellIs" dxfId="1562" priority="7991" operator="equal">
      <formula>"大夜"</formula>
    </cfRule>
  </conditionalFormatting>
  <conditionalFormatting sqref="AK45">
    <cfRule type="cellIs" dxfId="1561" priority="2322" operator="equal">
      <formula>"T中"</formula>
    </cfRule>
    <cfRule type="cellIs" dxfId="1560" priority="2321" operator="equal">
      <formula>"小夜"</formula>
    </cfRule>
    <cfRule type="cellIs" dxfId="1559" priority="2320" operator="equal">
      <formula>3</formula>
    </cfRule>
    <cfRule type="cellIs" dxfId="1558" priority="2319" operator="equal">
      <formula>"晚"</formula>
    </cfRule>
    <cfRule type="cellIs" dxfId="1557" priority="2318" operator="equal">
      <formula>"大夜"</formula>
    </cfRule>
    <cfRule type="expression" dxfId="1556" priority="2317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6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5" operator="equal">
      <formula>1</formula>
    </cfRule>
    <cfRule type="cellIs" dxfId="1553" priority="2314" operator="equal">
      <formula>"T早"</formula>
    </cfRule>
    <cfRule type="cellIs" dxfId="1552" priority="2313" operator="equal">
      <formula>"早"</formula>
    </cfRule>
    <cfRule type="cellIs" dxfId="1551" priority="2312" operator="equal">
      <formula>"M1"</formula>
    </cfRule>
    <cfRule type="cellIs" dxfId="1550" priority="2311" operator="equal">
      <formula>"日"</formula>
    </cfRule>
    <cfRule type="cellIs" dxfId="1549" priority="2310" operator="equal">
      <formula>2</formula>
    </cfRule>
    <cfRule type="cellIs" dxfId="1548" priority="2309" operator="equal">
      <formula>"中"</formula>
    </cfRule>
    <cfRule type="cellIs" dxfId="1547" priority="2308" operator="equal">
      <formula>"T中"</formula>
    </cfRule>
    <cfRule type="cellIs" dxfId="1546" priority="2307" operator="equal">
      <formula>"小夜"</formula>
    </cfRule>
    <cfRule type="cellIs" dxfId="1545" priority="2305" operator="equal">
      <formula>"晚"</formula>
    </cfRule>
    <cfRule type="cellIs" dxfId="1544" priority="2304" operator="equal">
      <formula>"大夜"</formula>
    </cfRule>
    <cfRule type="expression" dxfId="1543" priority="230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6" operator="equal">
      <formula>3</formula>
    </cfRule>
    <cfRule type="expression" dxfId="1538" priority="234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2" operator="equal">
      <formula>1</formula>
    </cfRule>
    <cfRule type="cellIs" dxfId="1536" priority="2341" operator="equal">
      <formula>"T早"</formula>
    </cfRule>
    <cfRule type="cellIs" dxfId="1535" priority="2340" operator="equal">
      <formula>"早"</formula>
    </cfRule>
    <cfRule type="cellIs" dxfId="1534" priority="2339" operator="equal">
      <formula>"M1"</formula>
    </cfRule>
    <cfRule type="cellIs" dxfId="1533" priority="2338" operator="equal">
      <formula>"日"</formula>
    </cfRule>
    <cfRule type="cellIs" dxfId="1532" priority="2337" operator="equal">
      <formula>2</formula>
    </cfRule>
    <cfRule type="cellIs" dxfId="1531" priority="2336" operator="equal">
      <formula>"中"</formula>
    </cfRule>
    <cfRule type="cellIs" dxfId="1530" priority="2335" operator="equal">
      <formula>"T中"</formula>
    </cfRule>
    <cfRule type="cellIs" dxfId="1529" priority="2334" operator="equal">
      <formula>"小夜"</formula>
    </cfRule>
    <cfRule type="cellIs" dxfId="1528" priority="2333" operator="equal">
      <formula>3</formula>
    </cfRule>
    <cfRule type="cellIs" dxfId="1527" priority="2332" operator="equal">
      <formula>"晚"</formula>
    </cfRule>
    <cfRule type="cellIs" dxfId="1526" priority="2331" operator="equal">
      <formula>"大夜"</formula>
    </cfRule>
    <cfRule type="expression" dxfId="1525" priority="2330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9" operator="equal">
      <formula>1</formula>
    </cfRule>
    <cfRule type="cellIs" dxfId="1523" priority="2328" operator="equal">
      <formula>"T早"</formula>
    </cfRule>
    <cfRule type="cellIs" dxfId="1522" priority="2327" operator="equal">
      <formula>"早"</formula>
    </cfRule>
    <cfRule type="cellIs" dxfId="1521" priority="2326" operator="equal">
      <formula>"M1"</formula>
    </cfRule>
    <cfRule type="cellIs" dxfId="1520" priority="2325" operator="equal">
      <formula>"日"</formula>
    </cfRule>
    <cfRule type="cellIs" dxfId="1519" priority="2324" operator="equal">
      <formula>2</formula>
    </cfRule>
    <cfRule type="cellIs" dxfId="1518" priority="2323" operator="equal">
      <formula>"中"</formula>
    </cfRule>
  </conditionalFormatting>
  <conditionalFormatting sqref="AK10:AL10">
    <cfRule type="cellIs" dxfId="1517" priority="6154" operator="equal">
      <formula>"早"</formula>
    </cfRule>
    <cfRule type="cellIs" dxfId="1516" priority="6159" operator="equal">
      <formula>"大夜"</formula>
    </cfRule>
    <cfRule type="cellIs" dxfId="1515" priority="9655" operator="equal">
      <formula>"晚"</formula>
    </cfRule>
    <cfRule type="cellIs" dxfId="1514" priority="9654" operator="equal">
      <formula>"大夜"</formula>
    </cfRule>
    <cfRule type="expression" dxfId="1513" priority="9653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160" operator="equal">
      <formula>"晚"</formula>
    </cfRule>
    <cfRule type="expression" dxfId="1511" priority="615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157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156" operator="equal">
      <formula>1</formula>
    </cfRule>
    <cfRule type="cellIs" dxfId="1508" priority="6155" operator="equal">
      <formula>"T早"</formula>
    </cfRule>
    <cfRule type="expression" dxfId="1507" priority="6144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153" operator="equal">
      <formula>"M1"</formula>
    </cfRule>
    <cfRule type="cellIs" dxfId="1505" priority="6152" operator="equal">
      <formula>"日"</formula>
    </cfRule>
    <cfRule type="cellIs" dxfId="1504" priority="6151" operator="equal">
      <formula>2</formula>
    </cfRule>
    <cfRule type="cellIs" dxfId="1503" priority="6150" operator="equal">
      <formula>"中"</formula>
    </cfRule>
    <cfRule type="cellIs" dxfId="1502" priority="6149" operator="equal">
      <formula>"T中"</formula>
    </cfRule>
    <cfRule type="cellIs" dxfId="1501" priority="6148" operator="equal">
      <formula>"小夜"</formula>
    </cfRule>
    <cfRule type="cellIs" dxfId="1500" priority="6147" operator="equal">
      <formula>3</formula>
    </cfRule>
    <cfRule type="cellIs" dxfId="1499" priority="6146" operator="equal">
      <formula>"晚"</formula>
    </cfRule>
    <cfRule type="cellIs" dxfId="1498" priority="6145" operator="equal">
      <formula>"大夜"</formula>
    </cfRule>
    <cfRule type="expression" dxfId="1497" priority="617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666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665" operator="equal">
      <formula>1</formula>
    </cfRule>
    <cfRule type="cellIs" dxfId="1494" priority="9664" operator="equal">
      <formula>"T早"</formula>
    </cfRule>
    <cfRule type="cellIs" dxfId="1493" priority="6170" operator="equal">
      <formula>1</formula>
    </cfRule>
    <cfRule type="cellIs" dxfId="1492" priority="6169" operator="equal">
      <formula>"T早"</formula>
    </cfRule>
    <cfRule type="cellIs" dxfId="1491" priority="6168" operator="equal">
      <formula>"早"</formula>
    </cfRule>
    <cfRule type="cellIs" dxfId="1490" priority="6167" operator="equal">
      <formula>"M1"</formula>
    </cfRule>
    <cfRule type="cellIs" dxfId="1489" priority="6166" operator="equal">
      <formula>"日"</formula>
    </cfRule>
    <cfRule type="cellIs" dxfId="1488" priority="6165" operator="equal">
      <formula>2</formula>
    </cfRule>
    <cfRule type="cellIs" dxfId="1487" priority="6164" operator="equal">
      <formula>"中"</formula>
    </cfRule>
    <cfRule type="cellIs" dxfId="1486" priority="9656" operator="equal">
      <formula>3</formula>
    </cfRule>
    <cfRule type="cellIs" dxfId="1485" priority="6163" operator="equal">
      <formula>"T中"</formula>
    </cfRule>
    <cfRule type="cellIs" dxfId="1484" priority="6162" operator="equal">
      <formula>"小夜"</formula>
    </cfRule>
    <cfRule type="cellIs" dxfId="1483" priority="6161" operator="equal">
      <formula>3</formula>
    </cfRule>
    <cfRule type="cellIs" dxfId="1482" priority="9662" operator="equal">
      <formula>"M1"</formula>
    </cfRule>
    <cfRule type="cellIs" dxfId="1481" priority="9661" operator="equal">
      <formula>"日"</formula>
    </cfRule>
    <cfRule type="cellIs" dxfId="1480" priority="9660" operator="equal">
      <formula>2</formula>
    </cfRule>
    <cfRule type="cellIs" dxfId="1479" priority="9659" operator="equal">
      <formula>"中"</formula>
    </cfRule>
    <cfRule type="cellIs" dxfId="1478" priority="9658" operator="equal">
      <formula>"T中"</formula>
    </cfRule>
    <cfRule type="cellIs" dxfId="1477" priority="9657" operator="equal">
      <formula>"小夜"</formula>
    </cfRule>
    <cfRule type="cellIs" dxfId="1476" priority="9663" operator="equal">
      <formula>"早"</formula>
    </cfRule>
  </conditionalFormatting>
  <conditionalFormatting sqref="AK16:AL16">
    <cfRule type="cellIs" dxfId="1475" priority="6249" operator="equal">
      <formula>2</formula>
    </cfRule>
    <cfRule type="cellIs" dxfId="1474" priority="6253" operator="equal">
      <formula>"T早"</formula>
    </cfRule>
    <cfRule type="cellIs" dxfId="1473" priority="6252" operator="equal">
      <formula>"早"</formula>
    </cfRule>
    <cfRule type="cellIs" dxfId="1472" priority="6254" operator="equal">
      <formula>1</formula>
    </cfRule>
    <cfRule type="cellIs" dxfId="1471" priority="6251" operator="equal">
      <formula>"M1"</formula>
    </cfRule>
    <cfRule type="cellIs" dxfId="1470" priority="6243" operator="equal">
      <formula>"大夜"</formula>
    </cfRule>
    <cfRule type="cellIs" dxfId="1469" priority="6244" operator="equal">
      <formula>"晚"</formula>
    </cfRule>
    <cfRule type="cellIs" dxfId="1468" priority="6245" operator="equal">
      <formula>3</formula>
    </cfRule>
    <cfRule type="cellIs" dxfId="1467" priority="6250" operator="equal">
      <formula>"日"</formula>
    </cfRule>
  </conditionalFormatting>
  <conditionalFormatting sqref="AK37:AL38">
    <cfRule type="cellIs" dxfId="1466" priority="11148" operator="equal">
      <formula>"中"</formula>
    </cfRule>
    <cfRule type="cellIs" dxfId="1465" priority="11147" operator="equal">
      <formula>"T中"</formula>
    </cfRule>
    <cfRule type="cellIs" dxfId="1464" priority="11146" operator="equal">
      <formula>"小夜"</formula>
    </cfRule>
    <cfRule type="cellIs" dxfId="1463" priority="11145" operator="equal">
      <formula>3</formula>
    </cfRule>
    <cfRule type="cellIs" dxfId="1462" priority="11144" operator="equal">
      <formula>"晚"</formula>
    </cfRule>
    <cfRule type="cellIs" dxfId="1461" priority="11143" operator="equal">
      <formula>"大夜"</formula>
    </cfRule>
    <cfRule type="expression" dxfId="1460" priority="11155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1154" operator="equal">
      <formula>1</formula>
    </cfRule>
    <cfRule type="cellIs" dxfId="1458" priority="11153" operator="equal">
      <formula>"T早"</formula>
    </cfRule>
    <cfRule type="cellIs" dxfId="1457" priority="11152" operator="equal">
      <formula>"早"</formula>
    </cfRule>
    <cfRule type="cellIs" dxfId="1456" priority="11151" operator="equal">
      <formula>"M1"</formula>
    </cfRule>
    <cfRule type="cellIs" dxfId="1455" priority="11150" operator="equal">
      <formula>"日"</formula>
    </cfRule>
    <cfRule type="cellIs" dxfId="1454" priority="11149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64" operator="equal">
      <formula>"日"</formula>
    </cfRule>
    <cfRule type="cellIs" dxfId="1443" priority="4259" operator="equal">
      <formula>3</formula>
    </cfRule>
    <cfRule type="cellIs" dxfId="1442" priority="4258" operator="equal">
      <formula>"晚"</formula>
    </cfRule>
    <cfRule type="expression" dxfId="1441" priority="425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65" operator="equal">
      <formula>"M1"</formula>
    </cfRule>
    <cfRule type="cellIs" dxfId="1439" priority="4266" operator="equal">
      <formula>"早"</formula>
    </cfRule>
    <cfRule type="cellIs" dxfId="1438" priority="4267" operator="equal">
      <formula>"T早"</formula>
    </cfRule>
    <cfRule type="cellIs" dxfId="1437" priority="4257" operator="equal">
      <formula>"大夜"</formula>
    </cfRule>
    <cfRule type="cellIs" dxfId="1436" priority="4268" operator="equal">
      <formula>1</formula>
    </cfRule>
  </conditionalFormatting>
  <conditionalFormatting sqref="AK23:AM23">
    <cfRule type="expression" dxfId="1435" priority="10622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442" operator="equal">
      <formula>"小夜"</formula>
    </cfRule>
    <cfRule type="cellIs" dxfId="1433" priority="6441" operator="equal">
      <formula>3</formula>
    </cfRule>
    <cfRule type="cellIs" dxfId="1432" priority="6440" operator="equal">
      <formula>"晚"</formula>
    </cfRule>
    <cfRule type="cellIs" dxfId="1431" priority="6439" operator="equal">
      <formula>"大夜"</formula>
    </cfRule>
    <cfRule type="expression" dxfId="1430" priority="643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52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520" operator="equal">
      <formula>1</formula>
    </cfRule>
    <cfRule type="cellIs" dxfId="1427" priority="6519" operator="equal">
      <formula>"T早"</formula>
    </cfRule>
    <cfRule type="cellIs" dxfId="1426" priority="6518" operator="equal">
      <formula>"早"</formula>
    </cfRule>
    <cfRule type="cellIs" dxfId="1425" priority="6517" operator="equal">
      <formula>"M1"</formula>
    </cfRule>
    <cfRule type="cellIs" dxfId="1424" priority="6516" operator="equal">
      <formula>"日"</formula>
    </cfRule>
    <cfRule type="cellIs" dxfId="1423" priority="6515" operator="equal">
      <formula>2</formula>
    </cfRule>
    <cfRule type="cellIs" dxfId="1422" priority="6514" operator="equal">
      <formula>"中"</formula>
    </cfRule>
    <cfRule type="cellIs" dxfId="1421" priority="6513" operator="equal">
      <formula>"T中"</formula>
    </cfRule>
    <cfRule type="cellIs" dxfId="1420" priority="6512" operator="equal">
      <formula>"小夜"</formula>
    </cfRule>
    <cfRule type="cellIs" dxfId="1419" priority="6511" operator="equal">
      <formula>3</formula>
    </cfRule>
    <cfRule type="cellIs" dxfId="1418" priority="6510" operator="equal">
      <formula>"晚"</formula>
    </cfRule>
    <cfRule type="cellIs" dxfId="1417" priority="6509" operator="equal">
      <formula>"大夜"</formula>
    </cfRule>
    <cfRule type="expression" dxfId="1416" priority="650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50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506" operator="equal">
      <formula>1</formula>
    </cfRule>
    <cfRule type="cellIs" dxfId="1413" priority="6505" operator="equal">
      <formula>"T早"</formula>
    </cfRule>
    <cfRule type="cellIs" dxfId="1412" priority="6504" operator="equal">
      <formula>"早"</formula>
    </cfRule>
    <cfRule type="cellIs" dxfId="1411" priority="6503" operator="equal">
      <formula>"M1"</formula>
    </cfRule>
    <cfRule type="cellIs" dxfId="1410" priority="6502" operator="equal">
      <formula>"日"</formula>
    </cfRule>
    <cfRule type="expression" dxfId="1409" priority="6465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822" operator="equal">
      <formula>"大夜"</formula>
    </cfRule>
    <cfRule type="cellIs" dxfId="1407" priority="7823" operator="equal">
      <formula>"晚"</formula>
    </cfRule>
    <cfRule type="cellIs" dxfId="1406" priority="7824" operator="equal">
      <formula>3</formula>
    </cfRule>
    <cfRule type="cellIs" dxfId="1405" priority="6464" operator="equal">
      <formula>1</formula>
    </cfRule>
    <cfRule type="cellIs" dxfId="1404" priority="7826" operator="equal">
      <formula>"T中"</formula>
    </cfRule>
    <cfRule type="cellIs" dxfId="1403" priority="7827" operator="equal">
      <formula>"中"</formula>
    </cfRule>
    <cfRule type="cellIs" dxfId="1402" priority="7828" operator="equal">
      <formula>2</formula>
    </cfRule>
    <cfRule type="cellIs" dxfId="1401" priority="7829" operator="equal">
      <formula>"日"</formula>
    </cfRule>
    <cfRule type="cellIs" dxfId="1400" priority="7830" operator="equal">
      <formula>"M1"</formula>
    </cfRule>
    <cfRule type="cellIs" dxfId="1399" priority="7831" operator="equal">
      <formula>"早"</formula>
    </cfRule>
    <cfRule type="cellIs" dxfId="1398" priority="7832" operator="equal">
      <formula>"T早"</formula>
    </cfRule>
    <cfRule type="cellIs" dxfId="1397" priority="7833" operator="equal">
      <formula>1</formula>
    </cfRule>
    <cfRule type="expression" dxfId="1396" priority="783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83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85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851" operator="equal">
      <formula>"大夜"</formula>
    </cfRule>
    <cfRule type="cellIs" dxfId="1392" priority="7852" operator="equal">
      <formula>"晚"</formula>
    </cfRule>
    <cfRule type="cellIs" dxfId="1391" priority="7853" operator="equal">
      <formula>3</formula>
    </cfRule>
    <cfRule type="cellIs" dxfId="1390" priority="7854" operator="equal">
      <formula>"小夜"</formula>
    </cfRule>
    <cfRule type="cellIs" dxfId="1389" priority="7855" operator="equal">
      <formula>"T中"</formula>
    </cfRule>
    <cfRule type="cellIs" dxfId="1388" priority="7856" operator="equal">
      <formula>"中"</formula>
    </cfRule>
    <cfRule type="cellIs" dxfId="1387" priority="7857" operator="equal">
      <formula>2</formula>
    </cfRule>
    <cfRule type="cellIs" dxfId="1386" priority="6501" operator="equal">
      <formula>2</formula>
    </cfRule>
    <cfRule type="cellIs" dxfId="1385" priority="6500" operator="equal">
      <formula>"中"</formula>
    </cfRule>
    <cfRule type="cellIs" dxfId="1384" priority="6499" operator="equal">
      <formula>"T中"</formula>
    </cfRule>
    <cfRule type="cellIs" dxfId="1383" priority="6498" operator="equal">
      <formula>"小夜"</formula>
    </cfRule>
    <cfRule type="cellIs" dxfId="1382" priority="6497" operator="equal">
      <formula>3</formula>
    </cfRule>
    <cfRule type="cellIs" dxfId="1381" priority="6496" operator="equal">
      <formula>"晚"</formula>
    </cfRule>
    <cfRule type="cellIs" dxfId="1380" priority="6495" operator="equal">
      <formula>"大夜"</formula>
    </cfRule>
    <cfRule type="expression" dxfId="1379" priority="649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49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492" operator="equal">
      <formula>1</formula>
    </cfRule>
    <cfRule type="cellIs" dxfId="1376" priority="6491" operator="equal">
      <formula>"T早"</formula>
    </cfRule>
    <cfRule type="cellIs" dxfId="1375" priority="6490" operator="equal">
      <formula>"早"</formula>
    </cfRule>
    <cfRule type="cellIs" dxfId="1374" priority="6489" operator="equal">
      <formula>"M1"</formula>
    </cfRule>
    <cfRule type="cellIs" dxfId="1373" priority="6488" operator="equal">
      <formula>"日"</formula>
    </cfRule>
    <cfRule type="cellIs" dxfId="1372" priority="6487" operator="equal">
      <formula>2</formula>
    </cfRule>
    <cfRule type="cellIs" dxfId="1371" priority="7825" operator="equal">
      <formula>"小夜"</formula>
    </cfRule>
    <cfRule type="cellIs" dxfId="1370" priority="6485" operator="equal">
      <formula>"T中"</formula>
    </cfRule>
    <cfRule type="cellIs" dxfId="1369" priority="6484" operator="equal">
      <formula>"小夜"</formula>
    </cfRule>
    <cfRule type="cellIs" dxfId="1368" priority="6483" operator="equal">
      <formula>3</formula>
    </cfRule>
    <cfRule type="cellIs" dxfId="1367" priority="6482" operator="equal">
      <formula>"晚"</formula>
    </cfRule>
    <cfRule type="cellIs" dxfId="1366" priority="6481" operator="equal">
      <formula>"大夜"</formula>
    </cfRule>
    <cfRule type="expression" dxfId="1365" priority="648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47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478" operator="equal">
      <formula>1</formula>
    </cfRule>
    <cfRule type="cellIs" dxfId="1362" priority="6477" operator="equal">
      <formula>"T早"</formula>
    </cfRule>
    <cfRule type="cellIs" dxfId="1361" priority="6463" operator="equal">
      <formula>"T早"</formula>
    </cfRule>
    <cfRule type="cellIs" dxfId="1360" priority="6476" operator="equal">
      <formula>"早"</formula>
    </cfRule>
    <cfRule type="cellIs" dxfId="1359" priority="6475" operator="equal">
      <formula>"M1"</formula>
    </cfRule>
    <cfRule type="cellIs" dxfId="1358" priority="6474" operator="equal">
      <formula>"日"</formula>
    </cfRule>
    <cfRule type="cellIs" dxfId="1357" priority="6473" operator="equal">
      <formula>2</formula>
    </cfRule>
    <cfRule type="cellIs" dxfId="1356" priority="6472" operator="equal">
      <formula>"中"</formula>
    </cfRule>
    <cfRule type="cellIs" dxfId="1355" priority="6471" operator="equal">
      <formula>"T中"</formula>
    </cfRule>
    <cfRule type="cellIs" dxfId="1354" priority="6470" operator="equal">
      <formula>"小夜"</formula>
    </cfRule>
    <cfRule type="cellIs" dxfId="1353" priority="6469" operator="equal">
      <formula>3</formula>
    </cfRule>
    <cfRule type="cellIs" dxfId="1352" priority="6468" operator="equal">
      <formula>"晚"</formula>
    </cfRule>
    <cfRule type="cellIs" dxfId="1351" priority="6467" operator="equal">
      <formula>"大夜"</formula>
    </cfRule>
    <cfRule type="expression" dxfId="1350" priority="646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462" operator="equal">
      <formula>"早"</formula>
    </cfRule>
    <cfRule type="cellIs" dxfId="1348" priority="6461" operator="equal">
      <formula>"M1"</formula>
    </cfRule>
    <cfRule type="cellIs" dxfId="1347" priority="6486" operator="equal">
      <formula>"中"</formula>
    </cfRule>
    <cfRule type="cellIs" dxfId="1346" priority="6460" operator="equal">
      <formula>"日"</formula>
    </cfRule>
    <cfRule type="cellIs" dxfId="1345" priority="6459" operator="equal">
      <formula>2</formula>
    </cfRule>
    <cfRule type="cellIs" dxfId="1344" priority="7859" operator="equal">
      <formula>"M1"</formula>
    </cfRule>
    <cfRule type="cellIs" dxfId="1343" priority="7860" operator="equal">
      <formula>"早"</formula>
    </cfRule>
    <cfRule type="cellIs" dxfId="1342" priority="7861" operator="equal">
      <formula>"T早"</formula>
    </cfRule>
    <cfRule type="cellIs" dxfId="1341" priority="7862" operator="equal">
      <formula>1</formula>
    </cfRule>
    <cfRule type="expression" dxfId="1340" priority="786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458" operator="equal">
      <formula>"中"</formula>
    </cfRule>
    <cfRule type="cellIs" dxfId="1338" priority="6457" operator="equal">
      <formula>"T中"</formula>
    </cfRule>
    <cfRule type="cellIs" dxfId="1337" priority="6456" operator="equal">
      <formula>"小夜"</formula>
    </cfRule>
    <cfRule type="cellIs" dxfId="1336" priority="6455" operator="equal">
      <formula>3</formula>
    </cfRule>
    <cfRule type="cellIs" dxfId="1335" priority="6454" operator="equal">
      <formula>"晚"</formula>
    </cfRule>
    <cfRule type="cellIs" dxfId="1334" priority="6453" operator="equal">
      <formula>"大夜"</formula>
    </cfRule>
    <cfRule type="expression" dxfId="1333" priority="6452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45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450" operator="equal">
      <formula>1</formula>
    </cfRule>
    <cfRule type="cellIs" dxfId="1330" priority="6449" operator="equal">
      <formula>"T早"</formula>
    </cfRule>
    <cfRule type="cellIs" dxfId="1329" priority="6448" operator="equal">
      <formula>"早"</formula>
    </cfRule>
    <cfRule type="cellIs" dxfId="1328" priority="6447" operator="equal">
      <formula>"M1"</formula>
    </cfRule>
    <cfRule type="cellIs" dxfId="1327" priority="6446" operator="equal">
      <formula>"日"</formula>
    </cfRule>
    <cfRule type="cellIs" dxfId="1326" priority="6445" operator="equal">
      <formula>2</formula>
    </cfRule>
    <cfRule type="cellIs" dxfId="1325" priority="6444" operator="equal">
      <formula>"中"</formula>
    </cfRule>
    <cfRule type="cellIs" dxfId="1324" priority="6443" operator="equal">
      <formula>"T中"</formula>
    </cfRule>
    <cfRule type="cellIs" dxfId="1323" priority="7858" operator="equal">
      <formula>"日"</formula>
    </cfRule>
  </conditionalFormatting>
  <conditionalFormatting sqref="AL10">
    <cfRule type="cellIs" dxfId="1322" priority="5327" operator="equal">
      <formula>"日"</formula>
    </cfRule>
    <cfRule type="cellIs" dxfId="1321" priority="5310" operator="equal">
      <formula>"T中"</formula>
    </cfRule>
    <cfRule type="cellIs" dxfId="1320" priority="5311" operator="equal">
      <formula>"中"</formula>
    </cfRule>
    <cfRule type="cellIs" dxfId="1319" priority="5312" operator="equal">
      <formula>2</formula>
    </cfRule>
    <cfRule type="cellIs" dxfId="1318" priority="5313" operator="equal">
      <formula>"日"</formula>
    </cfRule>
    <cfRule type="cellIs" dxfId="1317" priority="5328" operator="equal">
      <formula>"M1"</formula>
    </cfRule>
    <cfRule type="cellIs" dxfId="1316" priority="5329" operator="equal">
      <formula>"早"</formula>
    </cfRule>
    <cfRule type="cellIs" dxfId="1315" priority="5330" operator="equal">
      <formula>"T早"</formula>
    </cfRule>
    <cfRule type="cellIs" dxfId="1314" priority="5331" operator="equal">
      <formula>1</formula>
    </cfRule>
    <cfRule type="expression" dxfId="1313" priority="5332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309" operator="equal">
      <formula>"小夜"</formula>
    </cfRule>
    <cfRule type="cellIs" dxfId="1311" priority="5314" operator="equal">
      <formula>"M1"</formula>
    </cfRule>
    <cfRule type="cellIs" dxfId="1310" priority="5315" operator="equal">
      <formula>"早"</formula>
    </cfRule>
    <cfRule type="cellIs" dxfId="1309" priority="5316" operator="equal">
      <formula>"T早"</formula>
    </cfRule>
    <cfRule type="cellIs" dxfId="1308" priority="5317" operator="equal">
      <formula>1</formula>
    </cfRule>
    <cfRule type="expression" dxfId="1307" priority="5318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319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320" operator="equal">
      <formula>"大夜"</formula>
    </cfRule>
    <cfRule type="cellIs" dxfId="1304" priority="5321" operator="equal">
      <formula>"晚"</formula>
    </cfRule>
    <cfRule type="cellIs" dxfId="1303" priority="5322" operator="equal">
      <formula>3</formula>
    </cfRule>
    <cfRule type="cellIs" dxfId="1302" priority="5323" operator="equal">
      <formula>"小夜"</formula>
    </cfRule>
    <cfRule type="cellIs" dxfId="1301" priority="5324" operator="equal">
      <formula>"T中"</formula>
    </cfRule>
    <cfRule type="cellIs" dxfId="1300" priority="5325" operator="equal">
      <formula>"中"</formula>
    </cfRule>
    <cfRule type="cellIs" dxfId="1299" priority="5326" operator="equal">
      <formula>2</formula>
    </cfRule>
    <cfRule type="expression" dxfId="1298" priority="5305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306" operator="equal">
      <formula>"大夜"</formula>
    </cfRule>
    <cfRule type="cellIs" dxfId="1296" priority="5307" operator="equal">
      <formula>"晚"</formula>
    </cfRule>
    <cfRule type="cellIs" dxfId="1295" priority="5308" operator="equal">
      <formula>3</formula>
    </cfRule>
  </conditionalFormatting>
  <conditionalFormatting sqref="AL11">
    <cfRule type="cellIs" dxfId="1294" priority="9517" operator="equal">
      <formula>"小夜"</formula>
    </cfRule>
    <cfRule type="expression" dxfId="1293" priority="9526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520" operator="equal">
      <formula>2</formula>
    </cfRule>
    <cfRule type="cellIs" dxfId="1291" priority="9519" operator="equal">
      <formula>"中"</formula>
    </cfRule>
    <cfRule type="cellIs" dxfId="1290" priority="9518" operator="equal">
      <formula>"T中"</formula>
    </cfRule>
  </conditionalFormatting>
  <conditionalFormatting sqref="AL14">
    <cfRule type="cellIs" dxfId="1289" priority="4223" operator="equal">
      <formula>"M1"</formula>
    </cfRule>
    <cfRule type="cellIs" dxfId="1288" priority="4219" operator="equal">
      <formula>"T中"</formula>
    </cfRule>
    <cfRule type="cellIs" dxfId="1287" priority="4216" operator="equal">
      <formula>"晚"</formula>
    </cfRule>
    <cfRule type="cellIs" dxfId="1286" priority="4217" operator="equal">
      <formula>3</formula>
    </cfRule>
    <cfRule type="cellIs" dxfId="1285" priority="4218" operator="equal">
      <formula>"小夜"</formula>
    </cfRule>
    <cfRule type="cellIs" dxfId="1284" priority="4222" operator="equal">
      <formula>"日"</formula>
    </cfRule>
    <cfRule type="cellIs" dxfId="1283" priority="4238" operator="equal">
      <formula>"早"</formula>
    </cfRule>
    <cfRule type="cellIs" dxfId="1282" priority="4237" operator="equal">
      <formula>"M1"</formula>
    </cfRule>
    <cfRule type="cellIs" dxfId="1281" priority="4236" operator="equal">
      <formula>"日"</formula>
    </cfRule>
    <cfRule type="cellIs" dxfId="1280" priority="4235" operator="equal">
      <formula>2</formula>
    </cfRule>
    <cfRule type="cellIs" dxfId="1279" priority="4234" operator="equal">
      <formula>"中"</formula>
    </cfRule>
    <cfRule type="cellIs" dxfId="1278" priority="4233" operator="equal">
      <formula>"T中"</formula>
    </cfRule>
    <cfRule type="cellIs" dxfId="1277" priority="4232" operator="equal">
      <formula>"小夜"</formula>
    </cfRule>
    <cfRule type="cellIs" dxfId="1276" priority="4231" operator="equal">
      <formula>3</formula>
    </cfRule>
    <cfRule type="cellIs" dxfId="1275" priority="4230" operator="equal">
      <formula>"晚"</formula>
    </cfRule>
    <cfRule type="cellIs" dxfId="1274" priority="4229" operator="equal">
      <formula>"大夜"</formula>
    </cfRule>
    <cfRule type="expression" dxfId="1273" priority="422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227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226" operator="equal">
      <formula>1</formula>
    </cfRule>
    <cfRule type="cellIs" dxfId="1270" priority="4225" operator="equal">
      <formula>"T早"</formula>
    </cfRule>
    <cfRule type="cellIs" dxfId="1269" priority="4224" operator="equal">
      <formula>"早"</formula>
    </cfRule>
    <cfRule type="cellIs" dxfId="1268" priority="4221" operator="equal">
      <formula>2</formula>
    </cfRule>
    <cfRule type="cellIs" dxfId="1267" priority="4220" operator="equal">
      <formula>"中"</formula>
    </cfRule>
    <cfRule type="cellIs" dxfId="1266" priority="4215" operator="equal">
      <formula>"大夜"</formula>
    </cfRule>
    <cfRule type="expression" dxfId="1265" priority="4214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239" operator="equal">
      <formula>"T早"</formula>
    </cfRule>
    <cfRule type="cellIs" dxfId="1263" priority="4240" operator="equal">
      <formula>1</formula>
    </cfRule>
    <cfRule type="expression" dxfId="1262" priority="424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611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592" operator="equal">
      <formula>"日"</formula>
    </cfRule>
    <cfRule type="expression" dxfId="1259" priority="6612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613" operator="equal">
      <formula>"大夜"</formula>
    </cfRule>
    <cfRule type="cellIs" dxfId="1257" priority="6615" operator="equal">
      <formula>3</formula>
    </cfRule>
    <cfRule type="cellIs" dxfId="1256" priority="6616" operator="equal">
      <formula>"小夜"</formula>
    </cfRule>
    <cfRule type="cellIs" dxfId="1255" priority="6617" operator="equal">
      <formula>"T中"</formula>
    </cfRule>
    <cfRule type="cellIs" dxfId="1254" priority="6618" operator="equal">
      <formula>"中"</formula>
    </cfRule>
    <cfRule type="cellIs" dxfId="1253" priority="6619" operator="equal">
      <formula>2</formula>
    </cfRule>
    <cfRule type="cellIs" dxfId="1252" priority="6620" operator="equal">
      <formula>"日"</formula>
    </cfRule>
    <cfRule type="cellIs" dxfId="1251" priority="6621" operator="equal">
      <formula>"M1"</formula>
    </cfRule>
    <cfRule type="cellIs" dxfId="1250" priority="6622" operator="equal">
      <formula>"早"</formula>
    </cfRule>
    <cfRule type="cellIs" dxfId="1249" priority="6623" operator="equal">
      <formula>"T早"</formula>
    </cfRule>
    <cfRule type="cellIs" dxfId="1248" priority="6578" operator="equal">
      <formula>"小夜"</formula>
    </cfRule>
    <cfRule type="cellIs" dxfId="1247" priority="6579" operator="equal">
      <formula>"T中"</formula>
    </cfRule>
    <cfRule type="cellIs" dxfId="1246" priority="6580" operator="equal">
      <formula>"中"</formula>
    </cfRule>
    <cfRule type="expression" dxfId="1245" priority="6582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583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585" operator="equal">
      <formula>"大夜"</formula>
    </cfRule>
    <cfRule type="cellIs" dxfId="1242" priority="6586" operator="equal">
      <formula>"晚"</formula>
    </cfRule>
    <cfRule type="cellIs" dxfId="1241" priority="6587" operator="equal">
      <formula>3</formula>
    </cfRule>
    <cfRule type="cellIs" dxfId="1240" priority="6588" operator="equal">
      <formula>"小夜"</formula>
    </cfRule>
    <cfRule type="cellIs" dxfId="1239" priority="6589" operator="equal">
      <formula>"T中"</formula>
    </cfRule>
    <cfRule type="cellIs" dxfId="1238" priority="6590" operator="equal">
      <formula>"中"</formula>
    </cfRule>
    <cfRule type="cellIs" dxfId="1237" priority="6591" operator="equal">
      <formula>2</formula>
    </cfRule>
    <cfRule type="cellIs" dxfId="1236" priority="6593" operator="equal">
      <formula>"M1"</formula>
    </cfRule>
    <cfRule type="cellIs" dxfId="1235" priority="6594" operator="equal">
      <formula>"早"</formula>
    </cfRule>
    <cfRule type="cellIs" dxfId="1234" priority="6595" operator="equal">
      <formula>"T早"</formula>
    </cfRule>
    <cfRule type="cellIs" dxfId="1233" priority="6596" operator="equal">
      <formula>1</formula>
    </cfRule>
    <cfRule type="expression" dxfId="1232" priority="6597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598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599" operator="equal">
      <formula>"大夜"</formula>
    </cfRule>
    <cfRule type="expression" dxfId="1229" priority="6625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607" operator="equal">
      <formula>"M1"</formula>
    </cfRule>
    <cfRule type="cellIs" dxfId="1227" priority="6600" operator="equal">
      <formula>"晚"</formula>
    </cfRule>
    <cfRule type="cellIs" dxfId="1226" priority="6601" operator="equal">
      <formula>3</formula>
    </cfRule>
    <cfRule type="cellIs" dxfId="1225" priority="6602" operator="equal">
      <formula>"小夜"</formula>
    </cfRule>
    <cfRule type="cellIs" dxfId="1224" priority="6603" operator="equal">
      <formula>"T中"</formula>
    </cfRule>
    <cfRule type="cellIs" dxfId="1223" priority="6604" operator="equal">
      <formula>"中"</formula>
    </cfRule>
    <cfRule type="cellIs" dxfId="1222" priority="6605" operator="equal">
      <formula>2</formula>
    </cfRule>
    <cfRule type="cellIs" dxfId="1221" priority="6608" operator="equal">
      <formula>"早"</formula>
    </cfRule>
    <cfRule type="cellIs" dxfId="1220" priority="6609" operator="equal">
      <formula>"T早"</formula>
    </cfRule>
    <cfRule type="cellIs" dxfId="1219" priority="6610" operator="equal">
      <formula>1</formula>
    </cfRule>
    <cfRule type="cellIs" dxfId="1218" priority="6606" operator="equal">
      <formula>"日"</formula>
    </cfRule>
    <cfRule type="cellIs" dxfId="1217" priority="6614" operator="equal">
      <formula>"晚"</formula>
    </cfRule>
    <cfRule type="cellIs" dxfId="1216" priority="6624" operator="equal">
      <formula>1</formula>
    </cfRule>
  </conditionalFormatting>
  <conditionalFormatting sqref="AL34">
    <cfRule type="cellIs" dxfId="1215" priority="3404" operator="equal">
      <formula>"中"</formula>
    </cfRule>
    <cfRule type="cellIs" dxfId="1214" priority="3405" operator="equal">
      <formula>2</formula>
    </cfRule>
    <cfRule type="cellIs" dxfId="1213" priority="3406" operator="equal">
      <formula>"日"</formula>
    </cfRule>
    <cfRule type="cellIs" dxfId="1212" priority="3402" operator="equal">
      <formula>"小夜"</formula>
    </cfRule>
    <cfRule type="cellIs" dxfId="1211" priority="3401" operator="equal">
      <formula>3</formula>
    </cfRule>
    <cfRule type="expression" dxfId="1210" priority="3411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400" operator="equal">
      <formula>"晚"</formula>
    </cfRule>
    <cfRule type="cellIs" dxfId="1208" priority="3399" operator="equal">
      <formula>"大夜"</formula>
    </cfRule>
    <cfRule type="cellIs" dxfId="1207" priority="3407" operator="equal">
      <formula>"M1"</formula>
    </cfRule>
    <cfRule type="cellIs" dxfId="1206" priority="3403" operator="equal">
      <formula>"T中"</formula>
    </cfRule>
    <cfRule type="cellIs" dxfId="1205" priority="3408" operator="equal">
      <formula>"早"</formula>
    </cfRule>
    <cfRule type="cellIs" dxfId="1204" priority="3409" operator="equal">
      <formula>"T早"</formula>
    </cfRule>
    <cfRule type="cellIs" dxfId="1203" priority="3410" operator="equal">
      <formula>1</formula>
    </cfRule>
  </conditionalFormatting>
  <conditionalFormatting sqref="AL40">
    <cfRule type="cellIs" dxfId="1202" priority="7866" operator="equal">
      <formula>"晚"</formula>
    </cfRule>
    <cfRule type="expression" dxfId="1201" priority="7864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89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885" operator="equal">
      <formula>2</formula>
    </cfRule>
    <cfRule type="cellIs" dxfId="1198" priority="7884" operator="equal">
      <formula>"中"</formula>
    </cfRule>
    <cfRule type="cellIs" dxfId="1197" priority="7883" operator="equal">
      <formula>"T中"</formula>
    </cfRule>
    <cfRule type="cellIs" dxfId="1196" priority="7882" operator="equal">
      <formula>"小夜"</formula>
    </cfRule>
    <cfRule type="expression" dxfId="1195" priority="7877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865" operator="equal">
      <formula>"大夜"</formula>
    </cfRule>
    <cfRule type="cellIs" dxfId="1193" priority="7876" operator="equal">
      <formula>1</formula>
    </cfRule>
    <cfRule type="cellIs" dxfId="1192" priority="7875" operator="equal">
      <formula>"T早"</formula>
    </cfRule>
    <cfRule type="cellIs" dxfId="1191" priority="7874" operator="equal">
      <formula>"早"</formula>
    </cfRule>
    <cfRule type="cellIs" dxfId="1190" priority="7873" operator="equal">
      <formula>"M1"</formula>
    </cfRule>
    <cfRule type="cellIs" dxfId="1189" priority="7872" operator="equal">
      <formula>"日"</formula>
    </cfRule>
    <cfRule type="cellIs" dxfId="1188" priority="7871" operator="equal">
      <formula>2</formula>
    </cfRule>
    <cfRule type="cellIs" dxfId="1187" priority="7870" operator="equal">
      <formula>"中"</formula>
    </cfRule>
    <cfRule type="cellIs" dxfId="1186" priority="7869" operator="equal">
      <formula>"T中"</formula>
    </cfRule>
    <cfRule type="cellIs" dxfId="1185" priority="7868" operator="equal">
      <formula>"小夜"</formula>
    </cfRule>
    <cfRule type="cellIs" dxfId="1184" priority="7867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509" operator="equal">
      <formula>2</formula>
    </cfRule>
    <cfRule type="expression" dxfId="1165" priority="11515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514" operator="equal">
      <formula>1</formula>
    </cfRule>
    <cfRule type="cellIs" dxfId="1163" priority="11513" operator="equal">
      <formula>"T早"</formula>
    </cfRule>
    <cfRule type="cellIs" dxfId="1162" priority="11512" operator="equal">
      <formula>"早"</formula>
    </cfRule>
    <cfRule type="cellIs" dxfId="1161" priority="11511" operator="equal">
      <formula>"M1"</formula>
    </cfRule>
    <cfRule type="cellIs" dxfId="1160" priority="11510" operator="equal">
      <formula>"日"</formula>
    </cfRule>
    <cfRule type="cellIs" dxfId="1159" priority="11508" operator="equal">
      <formula>"中"</formula>
    </cfRule>
    <cfRule type="cellIs" dxfId="1158" priority="11507" operator="equal">
      <formula>"T中"</formula>
    </cfRule>
    <cfRule type="cellIs" dxfId="1157" priority="11506" operator="equal">
      <formula>"小夜"</formula>
    </cfRule>
    <cfRule type="cellIs" dxfId="1156" priority="11505" operator="equal">
      <formula>3</formula>
    </cfRule>
    <cfRule type="cellIs" dxfId="1155" priority="11504" operator="equal">
      <formula>"晚"</formula>
    </cfRule>
    <cfRule type="cellIs" dxfId="1154" priority="11503" operator="equal">
      <formula>"大夜"</formula>
    </cfRule>
  </conditionalFormatting>
  <conditionalFormatting sqref="AL17:AM17">
    <cfRule type="cellIs" dxfId="1153" priority="7643" operator="equal">
      <formula>"小夜"</formula>
    </cfRule>
    <cfRule type="cellIs" dxfId="1152" priority="7644" operator="equal">
      <formula>"T中"</formula>
    </cfRule>
    <cfRule type="cellIs" dxfId="1151" priority="7645" operator="equal">
      <formula>"中"</formula>
    </cfRule>
    <cfRule type="expression" dxfId="1150" priority="7647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528" operator="equal">
      <formula>"日"</formula>
    </cfRule>
    <cfRule type="cellIs" dxfId="1148" priority="7529" operator="equal">
      <formula>"M1"</formula>
    </cfRule>
    <cfRule type="cellIs" dxfId="1147" priority="7530" operator="equal">
      <formula>"早"</formula>
    </cfRule>
    <cfRule type="cellIs" dxfId="1146" priority="7531" operator="equal">
      <formula>"T早"</formula>
    </cfRule>
    <cfRule type="cellIs" dxfId="1145" priority="7511" operator="equal">
      <formula>"小夜"</formula>
    </cfRule>
    <cfRule type="cellIs" dxfId="1144" priority="7510" operator="equal">
      <formula>3</formula>
    </cfRule>
    <cfRule type="cellIs" dxfId="1143" priority="7509" operator="equal">
      <formula>"晚"</formula>
    </cfRule>
    <cfRule type="cellIs" dxfId="1142" priority="7508" operator="equal">
      <formula>"大夜"</formula>
    </cfRule>
    <cfRule type="cellIs" dxfId="1141" priority="7516" operator="equal">
      <formula>"M1"</formula>
    </cfRule>
    <cfRule type="cellIs" dxfId="1140" priority="7526" operator="equal">
      <formula>"中"</formula>
    </cfRule>
    <cfRule type="cellIs" dxfId="1139" priority="7525" operator="equal">
      <formula>"T中"</formula>
    </cfRule>
    <cfRule type="cellIs" dxfId="1138" priority="7524" operator="equal">
      <formula>"小夜"</formula>
    </cfRule>
    <cfRule type="cellIs" dxfId="1137" priority="7523" operator="equal">
      <formula>3</formula>
    </cfRule>
    <cfRule type="cellIs" dxfId="1136" priority="7527" operator="equal">
      <formula>2</formula>
    </cfRule>
    <cfRule type="cellIs" dxfId="1135" priority="7532" operator="equal">
      <formula>1</formula>
    </cfRule>
    <cfRule type="expression" dxfId="1134" priority="753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522" operator="equal">
      <formula>"晚"</formula>
    </cfRule>
    <cfRule type="cellIs" dxfId="1132" priority="7521" operator="equal">
      <formula>"大夜"</formula>
    </cfRule>
    <cfRule type="expression" dxfId="1131" priority="752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519" operator="equal">
      <formula>1</formula>
    </cfRule>
    <cfRule type="cellIs" dxfId="1129" priority="7518" operator="equal">
      <formula>"T早"</formula>
    </cfRule>
    <cfRule type="cellIs" dxfId="1128" priority="7517" operator="equal">
      <formula>"早"</formula>
    </cfRule>
    <cfRule type="cellIs" dxfId="1127" priority="7515" operator="equal">
      <formula>"日"</formula>
    </cfRule>
    <cfRule type="cellIs" dxfId="1126" priority="7514" operator="equal">
      <formula>2</formula>
    </cfRule>
    <cfRule type="cellIs" dxfId="1125" priority="7513" operator="equal">
      <formula>"中"</formula>
    </cfRule>
    <cfRule type="cellIs" dxfId="1124" priority="7512" operator="equal">
      <formula>"T中"</formula>
    </cfRule>
  </conditionalFormatting>
  <conditionalFormatting sqref="AL22:AM22">
    <cfRule type="cellIs" dxfId="1123" priority="7534" operator="equal">
      <formula>"小夜"</formula>
    </cfRule>
    <cfRule type="cellIs" dxfId="1122" priority="7535" operator="equal">
      <formula>"T中"</formula>
    </cfRule>
    <cfRule type="cellIs" dxfId="1121" priority="7536" operator="equal">
      <formula>"中"</formula>
    </cfRule>
    <cfRule type="expression" dxfId="1120" priority="7538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65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1206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630" operator="equal">
      <formula>"大夜"</formula>
    </cfRule>
    <cfRule type="cellIs" dxfId="1116" priority="7631" operator="equal">
      <formula>"晚"</formula>
    </cfRule>
    <cfRule type="cellIs" dxfId="1115" priority="7632" operator="equal">
      <formula>3</formula>
    </cfRule>
    <cfRule type="cellIs" dxfId="1114" priority="7636" operator="equal">
      <formula>2</formula>
    </cfRule>
    <cfRule type="cellIs" dxfId="1113" priority="7637" operator="equal">
      <formula>"日"</formula>
    </cfRule>
    <cfRule type="cellIs" dxfId="1112" priority="7638" operator="equal">
      <formula>"M1"</formula>
    </cfRule>
    <cfRule type="cellIs" dxfId="1111" priority="7639" operator="equal">
      <formula>"早"</formula>
    </cfRule>
    <cfRule type="cellIs" dxfId="1110" priority="7640" operator="equal">
      <formula>"T早"</formula>
    </cfRule>
    <cfRule type="cellIs" dxfId="1109" priority="7641" operator="equal">
      <formula>1</formula>
    </cfRule>
  </conditionalFormatting>
  <conditionalFormatting sqref="AL22:AO22">
    <cfRule type="cellIs" dxfId="1108" priority="6989" operator="equal">
      <formula>1</formula>
    </cfRule>
    <cfRule type="expression" dxfId="1107" priority="10711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979" operator="equal">
      <formula>"晚"</formula>
    </cfRule>
    <cfRule type="cellIs" dxfId="1105" priority="6978" operator="equal">
      <formula>"大夜"</formula>
    </cfRule>
    <cfRule type="cellIs" dxfId="1104" priority="6988" operator="equal">
      <formula>"T早"</formula>
    </cfRule>
    <cfRule type="cellIs" dxfId="1103" priority="6987" operator="equal">
      <formula>"早"</formula>
    </cfRule>
    <cfRule type="cellIs" dxfId="1102" priority="6986" operator="equal">
      <formula>"M1"</formula>
    </cfRule>
    <cfRule type="cellIs" dxfId="1101" priority="6985" operator="equal">
      <formula>"日"</formula>
    </cfRule>
    <cfRule type="cellIs" dxfId="1100" priority="6984" operator="equal">
      <formula>2</formula>
    </cfRule>
    <cfRule type="cellIs" dxfId="1099" priority="6980" operator="equal">
      <formula>3</formula>
    </cfRule>
  </conditionalFormatting>
  <conditionalFormatting sqref="AL22:AO23">
    <cfRule type="cellIs" dxfId="1098" priority="10637" operator="equal">
      <formula>"大夜"</formula>
    </cfRule>
    <cfRule type="cellIs" dxfId="1097" priority="10645" operator="equal">
      <formula>"M1"</formula>
    </cfRule>
    <cfRule type="cellIs" dxfId="1096" priority="10646" operator="equal">
      <formula>"早"</formula>
    </cfRule>
    <cfRule type="cellIs" dxfId="1095" priority="10642" operator="equal">
      <formula>"中"</formula>
    </cfRule>
    <cfRule type="cellIs" dxfId="1094" priority="10647" operator="equal">
      <formula>"T早"</formula>
    </cfRule>
    <cfRule type="cellIs" dxfId="1093" priority="10648" operator="equal">
      <formula>1</formula>
    </cfRule>
    <cfRule type="cellIs" dxfId="1092" priority="10638" operator="equal">
      <formula>"晚"</formula>
    </cfRule>
    <cfRule type="cellIs" dxfId="1091" priority="10641" operator="equal">
      <formula>"T中"</formula>
    </cfRule>
    <cfRule type="cellIs" dxfId="1090" priority="10639" operator="equal">
      <formula>3</formula>
    </cfRule>
    <cfRule type="cellIs" dxfId="1089" priority="10640" operator="equal">
      <formula>"小夜"</formula>
    </cfRule>
    <cfRule type="cellIs" dxfId="1088" priority="10643" operator="equal">
      <formula>2</formula>
    </cfRule>
    <cfRule type="cellIs" dxfId="1087" priority="10644" operator="equal">
      <formula>"日"</formula>
    </cfRule>
  </conditionalFormatting>
  <conditionalFormatting sqref="AL25:AO26">
    <cfRule type="cellIs" dxfId="1086" priority="11064" operator="equal">
      <formula>"晚"</formula>
    </cfRule>
    <cfRule type="cellIs" dxfId="1085" priority="11066" operator="equal">
      <formula>"小夜"</formula>
    </cfRule>
    <cfRule type="cellIs" dxfId="1084" priority="11067" operator="equal">
      <formula>"T中"</formula>
    </cfRule>
    <cfRule type="cellIs" dxfId="1083" priority="11068" operator="equal">
      <formula>"中"</formula>
    </cfRule>
    <cfRule type="cellIs" dxfId="1082" priority="11069" operator="equal">
      <formula>2</formula>
    </cfRule>
    <cfRule type="cellIs" dxfId="1081" priority="11070" operator="equal">
      <formula>"日"</formula>
    </cfRule>
    <cfRule type="cellIs" dxfId="1080" priority="11071" operator="equal">
      <formula>"M1"</formula>
    </cfRule>
    <cfRule type="cellIs" dxfId="1079" priority="11073" operator="equal">
      <formula>"T早"</formula>
    </cfRule>
    <cfRule type="cellIs" dxfId="1078" priority="11074" operator="equal">
      <formula>1</formula>
    </cfRule>
    <cfRule type="cellIs" dxfId="1077" priority="11072" operator="equal">
      <formula>"早"</formula>
    </cfRule>
    <cfRule type="cellIs" dxfId="1076" priority="11063" operator="equal">
      <formula>"大夜"</formula>
    </cfRule>
    <cfRule type="expression" dxfId="1075" priority="11075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1065" operator="equal">
      <formula>3</formula>
    </cfRule>
  </conditionalFormatting>
  <conditionalFormatting sqref="AL46:AO46">
    <cfRule type="cellIs" dxfId="1073" priority="11286" operator="equal">
      <formula>"T中"</formula>
    </cfRule>
    <cfRule type="cellIs" dxfId="1072" priority="11288" operator="equal">
      <formula>2</formula>
    </cfRule>
    <cfRule type="cellIs" dxfId="1071" priority="11291" operator="equal">
      <formula>"早"</formula>
    </cfRule>
    <cfRule type="cellIs" dxfId="1070" priority="11290" operator="equal">
      <formula>"M1"</formula>
    </cfRule>
    <cfRule type="cellIs" dxfId="1069" priority="11292" operator="equal">
      <formula>"T早"</formula>
    </cfRule>
    <cfRule type="cellIs" dxfId="1068" priority="11287" operator="equal">
      <formula>"中"</formula>
    </cfRule>
    <cfRule type="cellIs" dxfId="1067" priority="11293" operator="equal">
      <formula>1</formula>
    </cfRule>
    <cfRule type="expression" dxfId="1066" priority="11294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1285" operator="equal">
      <formula>"小夜"</formula>
    </cfRule>
    <cfRule type="cellIs" dxfId="1064" priority="11284" operator="equal">
      <formula>3</formula>
    </cfRule>
    <cfRule type="cellIs" dxfId="1063" priority="11283" operator="equal">
      <formula>"晚"</formula>
    </cfRule>
    <cfRule type="cellIs" dxfId="1062" priority="11282" operator="equal">
      <formula>"大夜"</formula>
    </cfRule>
    <cfRule type="cellIs" dxfId="1061" priority="11289" operator="equal">
      <formula>"日"</formula>
    </cfRule>
  </conditionalFormatting>
  <conditionalFormatting sqref="AM11">
    <cfRule type="expression" dxfId="1060" priority="8150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8143" operator="equal">
      <formula>"中"</formula>
    </cfRule>
    <cfRule type="cellIs" dxfId="1058" priority="8142" operator="equal">
      <formula>"T中"</formula>
    </cfRule>
    <cfRule type="cellIs" dxfId="1057" priority="8141" operator="equal">
      <formula>"小夜"</formula>
    </cfRule>
    <cfRule type="cellIs" dxfId="1056" priority="8144" operator="equal">
      <formula>2</formula>
    </cfRule>
  </conditionalFormatting>
  <conditionalFormatting sqref="AM19">
    <cfRule type="cellIs" dxfId="1055" priority="3866" operator="equal">
      <formula>"T中"</formula>
    </cfRule>
    <cfRule type="cellIs" dxfId="1054" priority="3865" operator="equal">
      <formula>"小夜"</formula>
    </cfRule>
    <cfRule type="cellIs" dxfId="1053" priority="3864" operator="equal">
      <formula>3</formula>
    </cfRule>
    <cfRule type="cellIs" dxfId="1052" priority="3863" operator="equal">
      <formula>"晚"</formula>
    </cfRule>
    <cfRule type="cellIs" dxfId="1051" priority="3862" operator="equal">
      <formula>"大夜"</formula>
    </cfRule>
    <cfRule type="expression" dxfId="1050" priority="3861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60" operator="equal">
      <formula>1</formula>
    </cfRule>
    <cfRule type="cellIs" dxfId="1048" priority="3859" operator="equal">
      <formula>"T早"</formula>
    </cfRule>
    <cfRule type="cellIs" dxfId="1047" priority="3858" operator="equal">
      <formula>"早"</formula>
    </cfRule>
    <cfRule type="cellIs" dxfId="1046" priority="3857" operator="equal">
      <formula>"M1"</formula>
    </cfRule>
    <cfRule type="cellIs" dxfId="1045" priority="3856" operator="equal">
      <formula>"日"</formula>
    </cfRule>
    <cfRule type="cellIs" dxfId="1044" priority="3855" operator="equal">
      <formula>2</formula>
    </cfRule>
    <cfRule type="cellIs" dxfId="1043" priority="3854" operator="equal">
      <formula>"中"</formula>
    </cfRule>
    <cfRule type="cellIs" dxfId="1042" priority="3853" operator="equal">
      <formula>"T中"</formula>
    </cfRule>
    <cfRule type="cellIs" dxfId="1041" priority="3852" operator="equal">
      <formula>"小夜"</formula>
    </cfRule>
    <cfRule type="cellIs" dxfId="1040" priority="3851" operator="equal">
      <formula>3</formula>
    </cfRule>
    <cfRule type="cellIs" dxfId="1039" priority="3850" operator="equal">
      <formula>"晚"</formula>
    </cfRule>
    <cfRule type="cellIs" dxfId="1038" priority="3849" operator="equal">
      <formula>"大夜"</formula>
    </cfRule>
    <cfRule type="expression" dxfId="1037" priority="384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47" operator="equal">
      <formula>1</formula>
    </cfRule>
    <cfRule type="cellIs" dxfId="1035" priority="3846" operator="equal">
      <formula>"T早"</formula>
    </cfRule>
    <cfRule type="cellIs" dxfId="1034" priority="3845" operator="equal">
      <formula>"早"</formula>
    </cfRule>
    <cfRule type="cellIs" dxfId="1033" priority="3844" operator="equal">
      <formula>"M1"</formula>
    </cfRule>
    <cfRule type="cellIs" dxfId="1032" priority="3843" operator="equal">
      <formula>"日"</formula>
    </cfRule>
    <cfRule type="cellIs" dxfId="1031" priority="3842" operator="equal">
      <formula>2</formula>
    </cfRule>
    <cfRule type="cellIs" dxfId="1030" priority="3840" operator="equal">
      <formula>"T中"</formula>
    </cfRule>
    <cfRule type="cellIs" dxfId="1029" priority="3839" operator="equal">
      <formula>"小夜"</formula>
    </cfRule>
    <cfRule type="cellIs" dxfId="1028" priority="3838" operator="equal">
      <formula>3</formula>
    </cfRule>
    <cfRule type="cellIs" dxfId="1027" priority="3837" operator="equal">
      <formula>"晚"</formula>
    </cfRule>
    <cfRule type="cellIs" dxfId="1026" priority="3836" operator="equal">
      <formula>"大夜"</formula>
    </cfRule>
    <cfRule type="cellIs" dxfId="1025" priority="3841" operator="equal">
      <formula>"中"</formula>
    </cfRule>
    <cfRule type="expression" dxfId="1024" priority="3887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67" operator="equal">
      <formula>"中"</formula>
    </cfRule>
    <cfRule type="cellIs" dxfId="1022" priority="3880" operator="equal">
      <formula>"中"</formula>
    </cfRule>
    <cfRule type="cellIs" dxfId="1021" priority="3879" operator="equal">
      <formula>"T中"</formula>
    </cfRule>
    <cfRule type="cellIs" dxfId="1020" priority="3878" operator="equal">
      <formula>"小夜"</formula>
    </cfRule>
    <cfRule type="expression" dxfId="1019" priority="3874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73" operator="equal">
      <formula>1</formula>
    </cfRule>
    <cfRule type="cellIs" dxfId="1017" priority="3872" operator="equal">
      <formula>"T早"</formula>
    </cfRule>
    <cfRule type="cellIs" dxfId="1016" priority="3871" operator="equal">
      <formula>"早"</formula>
    </cfRule>
    <cfRule type="cellIs" dxfId="1015" priority="3870" operator="equal">
      <formula>"M1"</formula>
    </cfRule>
    <cfRule type="cellIs" dxfId="1014" priority="3869" operator="equal">
      <formula>"日"</formula>
    </cfRule>
    <cfRule type="cellIs" dxfId="1013" priority="3868" operator="equal">
      <formula>2</formula>
    </cfRule>
  </conditionalFormatting>
  <conditionalFormatting sqref="AM12:AN12">
    <cfRule type="expression" dxfId="1012" priority="6737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736" operator="equal">
      <formula>1</formula>
    </cfRule>
    <cfRule type="cellIs" dxfId="1010" priority="6735" operator="equal">
      <formula>"T早"</formula>
    </cfRule>
    <cfRule type="cellIs" dxfId="1009" priority="6734" operator="equal">
      <formula>"早"</formula>
    </cfRule>
    <cfRule type="cellIs" dxfId="1008" priority="6733" operator="equal">
      <formula>"M1"</formula>
    </cfRule>
    <cfRule type="cellIs" dxfId="1007" priority="6732" operator="equal">
      <formula>"日"</formula>
    </cfRule>
    <cfRule type="cellIs" dxfId="1006" priority="6731" operator="equal">
      <formula>2</formula>
    </cfRule>
    <cfRule type="cellIs" dxfId="1005" priority="6730" operator="equal">
      <formula>"中"</formula>
    </cfRule>
    <cfRule type="cellIs" dxfId="1004" priority="6729" operator="equal">
      <formula>"T中"</formula>
    </cfRule>
    <cfRule type="cellIs" dxfId="1003" priority="6728" operator="equal">
      <formula>"小夜"</formula>
    </cfRule>
    <cfRule type="cellIs" dxfId="1002" priority="6727" operator="equal">
      <formula>3</formula>
    </cfRule>
    <cfRule type="cellIs" dxfId="1001" priority="6725" operator="equal">
      <formula>"大夜"</formula>
    </cfRule>
    <cfRule type="cellIs" dxfId="1000" priority="6726" operator="equal">
      <formula>"晚"</formula>
    </cfRule>
    <cfRule type="expression" dxfId="999" priority="6724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85" operator="equal">
      <formula>"T早"</formula>
    </cfRule>
    <cfRule type="cellIs" dxfId="997" priority="3884" operator="equal">
      <formula>"早"</formula>
    </cfRule>
    <cfRule type="cellIs" dxfId="996" priority="3875" operator="equal">
      <formula>"大夜"</formula>
    </cfRule>
    <cfRule type="cellIs" dxfId="995" priority="3883" operator="equal">
      <formula>"M1"</formula>
    </cfRule>
    <cfRule type="cellIs" dxfId="994" priority="3882" operator="equal">
      <formula>"日"</formula>
    </cfRule>
    <cfRule type="cellIs" dxfId="993" priority="3881" operator="equal">
      <formula>2</formula>
    </cfRule>
    <cfRule type="cellIs" dxfId="992" priority="3877" operator="equal">
      <formula>3</formula>
    </cfRule>
    <cfRule type="cellIs" dxfId="991" priority="3876" operator="equal">
      <formula>"晚"</formula>
    </cfRule>
    <cfRule type="cellIs" dxfId="990" priority="3886" operator="equal">
      <formula>1</formula>
    </cfRule>
  </conditionalFormatting>
  <conditionalFormatting sqref="AM42:AO42">
    <cfRule type="cellIs" dxfId="989" priority="11325" operator="equal">
      <formula>"T中"</formula>
    </cfRule>
    <cfRule type="cellIs" dxfId="988" priority="11326" operator="equal">
      <formula>"中"</formula>
    </cfRule>
    <cfRule type="cellIs" dxfId="987" priority="11323" operator="equal">
      <formula>3</formula>
    </cfRule>
    <cfRule type="cellIs" dxfId="986" priority="11330" operator="equal">
      <formula>"早"</formula>
    </cfRule>
    <cfRule type="cellIs" dxfId="985" priority="11324" operator="equal">
      <formula>"小夜"</formula>
    </cfRule>
    <cfRule type="cellIs" dxfId="984" priority="11321" operator="equal">
      <formula>"大夜"</formula>
    </cfRule>
    <cfRule type="cellIs" dxfId="983" priority="11322" operator="equal">
      <formula>"晚"</formula>
    </cfRule>
    <cfRule type="cellIs" dxfId="982" priority="11327" operator="equal">
      <formula>2</formula>
    </cfRule>
    <cfRule type="cellIs" dxfId="981" priority="11328" operator="equal">
      <formula>"日"</formula>
    </cfRule>
    <cfRule type="cellIs" dxfId="980" priority="11329" operator="equal">
      <formula>"M1"</formula>
    </cfRule>
    <cfRule type="cellIs" dxfId="979" priority="11332" operator="equal">
      <formula>1</formula>
    </cfRule>
    <cfRule type="expression" dxfId="978" priority="11333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1331" operator="equal">
      <formula>"T早"</formula>
    </cfRule>
  </conditionalFormatting>
  <conditionalFormatting sqref="AM44:AO45">
    <cfRule type="cellIs" dxfId="976" priority="11500" operator="equal">
      <formula>"T早"</formula>
    </cfRule>
    <cfRule type="cellIs" dxfId="975" priority="11499" operator="equal">
      <formula>"早"</formula>
    </cfRule>
    <cfRule type="cellIs" dxfId="974" priority="11498" operator="equal">
      <formula>"M1"</formula>
    </cfRule>
    <cfRule type="cellIs" dxfId="973" priority="11497" operator="equal">
      <formula>"日"</formula>
    </cfRule>
    <cfRule type="cellIs" dxfId="972" priority="11496" operator="equal">
      <formula>2</formula>
    </cfRule>
    <cfRule type="cellIs" dxfId="971" priority="11495" operator="equal">
      <formula>"中"</formula>
    </cfRule>
    <cfRule type="cellIs" dxfId="970" priority="11494" operator="equal">
      <formula>"T中"</formula>
    </cfRule>
    <cfRule type="cellIs" dxfId="969" priority="11493" operator="equal">
      <formula>"小夜"</formula>
    </cfRule>
    <cfRule type="cellIs" dxfId="968" priority="11492" operator="equal">
      <formula>3</formula>
    </cfRule>
    <cfRule type="cellIs" dxfId="967" priority="11491" operator="equal">
      <formula>"晚"</formula>
    </cfRule>
    <cfRule type="cellIs" dxfId="966" priority="11490" operator="equal">
      <formula>"大夜"</formula>
    </cfRule>
    <cfRule type="expression" dxfId="965" priority="11502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501" operator="equal">
      <formula>1</formula>
    </cfRule>
  </conditionalFormatting>
  <conditionalFormatting sqref="AN5">
    <cfRule type="cellIs" dxfId="963" priority="8590" operator="equal">
      <formula>3</formula>
    </cfRule>
    <cfRule type="cellIs" dxfId="962" priority="9348" operator="equal">
      <formula>3</formula>
    </cfRule>
    <cfRule type="cellIs" dxfId="961" priority="8588" operator="equal">
      <formula>"大夜"</formula>
    </cfRule>
    <cfRule type="cellIs" dxfId="960" priority="9350" operator="equal">
      <formula>"T中"</formula>
    </cfRule>
    <cfRule type="cellIs" dxfId="959" priority="9356" operator="equal">
      <formula>"T早"</formula>
    </cfRule>
    <cfRule type="cellIs" dxfId="958" priority="9355" operator="equal">
      <formula>"早"</formula>
    </cfRule>
    <cfRule type="expression" dxfId="957" priority="9358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354" operator="equal">
      <formula>"M1"</formula>
    </cfRule>
    <cfRule type="cellIs" dxfId="955" priority="9349" operator="equal">
      <formula>"小夜"</formula>
    </cfRule>
    <cfRule type="cellIs" dxfId="954" priority="9357" operator="equal">
      <formula>1</formula>
    </cfRule>
    <cfRule type="cellIs" dxfId="953" priority="9352" operator="equal">
      <formula>2</formula>
    </cfRule>
    <cfRule type="cellIs" dxfId="952" priority="9353" operator="equal">
      <formula>"日"</formula>
    </cfRule>
    <cfRule type="cellIs" dxfId="951" priority="9351" operator="equal">
      <formula>"中"</formula>
    </cfRule>
    <cfRule type="cellIs" dxfId="950" priority="8589" operator="equal">
      <formula>"晚"</formula>
    </cfRule>
    <cfRule type="expression" dxfId="949" priority="9345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346" operator="equal">
      <formula>"大夜"</formula>
    </cfRule>
    <cfRule type="cellIs" dxfId="947" priority="9347" operator="equal">
      <formula>"晚"</formula>
    </cfRule>
    <cfRule type="cellIs" dxfId="946" priority="8599" operator="equal">
      <formula>1</formula>
    </cfRule>
    <cfRule type="cellIs" dxfId="945" priority="8598" operator="equal">
      <formula>"T早"</formula>
    </cfRule>
    <cfRule type="cellIs" dxfId="944" priority="8597" operator="equal">
      <formula>"早"</formula>
    </cfRule>
    <cfRule type="cellIs" dxfId="943" priority="8596" operator="equal">
      <formula>"M1"</formula>
    </cfRule>
    <cfRule type="cellIs" dxfId="942" priority="8595" operator="equal">
      <formula>"日"</formula>
    </cfRule>
    <cfRule type="cellIs" dxfId="941" priority="8594" operator="equal">
      <formula>2</formula>
    </cfRule>
    <cfRule type="cellIs" dxfId="940" priority="8593" operator="equal">
      <formula>"中"</formula>
    </cfRule>
    <cfRule type="cellIs" dxfId="939" priority="8592" operator="equal">
      <formula>"T中"</formula>
    </cfRule>
    <cfRule type="cellIs" dxfId="938" priority="8591" operator="equal">
      <formula>"小夜"</formula>
    </cfRule>
  </conditionalFormatting>
  <conditionalFormatting sqref="AN7">
    <cfRule type="cellIs" dxfId="937" priority="9533" operator="equal">
      <formula>"中"</formula>
    </cfRule>
    <cfRule type="cellIs" dxfId="936" priority="9534" operator="equal">
      <formula>2</formula>
    </cfRule>
    <cfRule type="cellIs" dxfId="935" priority="9535" operator="equal">
      <formula>"日"</formula>
    </cfRule>
    <cfRule type="cellIs" dxfId="934" priority="9536" operator="equal">
      <formula>"M1"</formula>
    </cfRule>
    <cfRule type="expression" dxfId="933" priority="9527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529" operator="equal">
      <formula>"晚"</formula>
    </cfRule>
    <cfRule type="cellIs" dxfId="931" priority="9530" operator="equal">
      <formula>3</formula>
    </cfRule>
    <cfRule type="cellIs" dxfId="930" priority="9531" operator="equal">
      <formula>"小夜"</formula>
    </cfRule>
    <cfRule type="cellIs" dxfId="929" priority="9539" operator="equal">
      <formula>1</formula>
    </cfRule>
    <cfRule type="cellIs" dxfId="928" priority="9538" operator="equal">
      <formula>"T早"</formula>
    </cfRule>
    <cfRule type="cellIs" dxfId="927" priority="9537" operator="equal">
      <formula>"早"</formula>
    </cfRule>
    <cfRule type="cellIs" dxfId="926" priority="9532" operator="equal">
      <formula>"T中"</formula>
    </cfRule>
    <cfRule type="cellIs" dxfId="925" priority="9528" operator="equal">
      <formula>"大夜"</formula>
    </cfRule>
    <cfRule type="expression" dxfId="924" priority="9540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9118" operator="equal">
      <formula>"中"</formula>
    </cfRule>
    <cfRule type="cellIs" dxfId="922" priority="9117" operator="equal">
      <formula>"T中"</formula>
    </cfRule>
    <cfRule type="cellIs" dxfId="921" priority="9116" operator="equal">
      <formula>"小夜"</formula>
    </cfRule>
    <cfRule type="cellIs" dxfId="920" priority="9115" operator="equal">
      <formula>3</formula>
    </cfRule>
    <cfRule type="cellIs" dxfId="919" priority="9114" operator="equal">
      <formula>"晚"</formula>
    </cfRule>
    <cfRule type="cellIs" dxfId="918" priority="9113" operator="equal">
      <formula>"大夜"</formula>
    </cfRule>
    <cfRule type="expression" dxfId="917" priority="9112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91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9110" operator="equal">
      <formula>1</formula>
    </cfRule>
    <cfRule type="cellIs" dxfId="914" priority="9109" operator="equal">
      <formula>"T早"</formula>
    </cfRule>
    <cfRule type="cellIs" dxfId="913" priority="9108" operator="equal">
      <formula>"早"</formula>
    </cfRule>
    <cfRule type="cellIs" dxfId="912" priority="9107" operator="equal">
      <formula>"M1"</formula>
    </cfRule>
    <cfRule type="cellIs" dxfId="911" priority="9106" operator="equal">
      <formula>"日"</formula>
    </cfRule>
    <cfRule type="cellIs" dxfId="910" priority="9105" operator="equal">
      <formula>2</formula>
    </cfRule>
    <cfRule type="cellIs" dxfId="909" priority="9104" operator="equal">
      <formula>"中"</formula>
    </cfRule>
    <cfRule type="cellIs" dxfId="908" priority="9103" operator="equal">
      <formula>"T中"</formula>
    </cfRule>
    <cfRule type="cellIs" dxfId="907" priority="9102" operator="equal">
      <formula>"小夜"</formula>
    </cfRule>
    <cfRule type="cellIs" dxfId="906" priority="9101" operator="equal">
      <formula>3</formula>
    </cfRule>
    <cfRule type="cellIs" dxfId="905" priority="9100" operator="equal">
      <formula>"晚"</formula>
    </cfRule>
    <cfRule type="cellIs" dxfId="904" priority="9099" operator="equal">
      <formula>"大夜"</formula>
    </cfRule>
    <cfRule type="expression" dxfId="903" priority="90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9122" operator="equal">
      <formula>"早"</formula>
    </cfRule>
    <cfRule type="cellIs" dxfId="901" priority="9123" operator="equal">
      <formula>"T早"</formula>
    </cfRule>
    <cfRule type="cellIs" dxfId="900" priority="9124" operator="equal">
      <formula>1</formula>
    </cfRule>
    <cfRule type="expression" dxfId="899" priority="9125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573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572" operator="equal">
      <formula>1</formula>
    </cfRule>
    <cfRule type="cellIs" dxfId="896" priority="8571" operator="equal">
      <formula>"T早"</formula>
    </cfRule>
    <cfRule type="cellIs" dxfId="895" priority="8570" operator="equal">
      <formula>"早"</formula>
    </cfRule>
    <cfRule type="cellIs" dxfId="894" priority="8569" operator="equal">
      <formula>"M1"</formula>
    </cfRule>
    <cfRule type="cellIs" dxfId="893" priority="8568" operator="equal">
      <formula>"日"</formula>
    </cfRule>
    <cfRule type="expression" dxfId="892" priority="959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567" operator="equal">
      <formula>2</formula>
    </cfRule>
    <cfRule type="cellIs" dxfId="890" priority="8566" operator="equal">
      <formula>"中"</formula>
    </cfRule>
    <cfRule type="cellIs" dxfId="889" priority="8565" operator="equal">
      <formula>"T中"</formula>
    </cfRule>
    <cfRule type="cellIs" dxfId="888" priority="8564" operator="equal">
      <formula>"小夜"</formula>
    </cfRule>
    <cfRule type="cellIs" dxfId="887" priority="8563" operator="equal">
      <formula>3</formula>
    </cfRule>
    <cfRule type="cellIs" dxfId="886" priority="8562" operator="equal">
      <formula>"晚"</formula>
    </cfRule>
    <cfRule type="cellIs" dxfId="885" priority="8561" operator="equal">
      <formula>"大夜"</formula>
    </cfRule>
    <cfRule type="expression" dxfId="884" priority="8560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595" operator="equal">
      <formula>1</formula>
    </cfRule>
    <cfRule type="cellIs" dxfId="882" priority="9594" operator="equal">
      <formula>"T早"</formula>
    </cfRule>
    <cfRule type="cellIs" dxfId="881" priority="9593" operator="equal">
      <formula>"早"</formula>
    </cfRule>
    <cfRule type="cellIs" dxfId="880" priority="9592" operator="equal">
      <formula>"M1"</formula>
    </cfRule>
    <cfRule type="cellIs" dxfId="879" priority="9591" operator="equal">
      <formula>"日"</formula>
    </cfRule>
    <cfRule type="cellIs" dxfId="878" priority="9590" operator="equal">
      <formula>2</formula>
    </cfRule>
    <cfRule type="cellIs" dxfId="877" priority="9589" operator="equal">
      <formula>"中"</formula>
    </cfRule>
    <cfRule type="cellIs" dxfId="876" priority="9588" operator="equal">
      <formula>"T中"</formula>
    </cfRule>
    <cfRule type="cellIs" dxfId="875" priority="9587" operator="equal">
      <formula>"小夜"</formula>
    </cfRule>
    <cfRule type="cellIs" dxfId="874" priority="9586" operator="equal">
      <formula>3</formula>
    </cfRule>
    <cfRule type="cellIs" dxfId="873" priority="9585" operator="equal">
      <formula>"晚"</formula>
    </cfRule>
    <cfRule type="cellIs" dxfId="872" priority="9584" operator="equal">
      <formula>"大夜"</formula>
    </cfRule>
    <cfRule type="expression" dxfId="871" priority="958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9120" operator="equal">
      <formula>"日"</formula>
    </cfRule>
    <cfRule type="expression" dxfId="869" priority="8559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558" operator="equal">
      <formula>1</formula>
    </cfRule>
    <cfRule type="cellIs" dxfId="867" priority="8557" operator="equal">
      <formula>"T早"</formula>
    </cfRule>
    <cfRule type="cellIs" dxfId="866" priority="8556" operator="equal">
      <formula>"早"</formula>
    </cfRule>
    <cfRule type="cellIs" dxfId="865" priority="8555" operator="equal">
      <formula>"M1"</formula>
    </cfRule>
    <cfRule type="cellIs" dxfId="864" priority="8554" operator="equal">
      <formula>"日"</formula>
    </cfRule>
    <cfRule type="cellIs" dxfId="863" priority="8553" operator="equal">
      <formula>2</formula>
    </cfRule>
    <cfRule type="cellIs" dxfId="862" priority="8552" operator="equal">
      <formula>"中"</formula>
    </cfRule>
    <cfRule type="cellIs" dxfId="861" priority="8551" operator="equal">
      <formula>"T中"</formula>
    </cfRule>
    <cfRule type="cellIs" dxfId="860" priority="8550" operator="equal">
      <formula>"小夜"</formula>
    </cfRule>
    <cfRule type="expression" dxfId="859" priority="958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581" operator="equal">
      <formula>1</formula>
    </cfRule>
    <cfRule type="cellIs" dxfId="857" priority="9580" operator="equal">
      <formula>"T早"</formula>
    </cfRule>
    <cfRule type="cellIs" dxfId="856" priority="9579" operator="equal">
      <formula>"早"</formula>
    </cfRule>
    <cfRule type="cellIs" dxfId="855" priority="8549" operator="equal">
      <formula>3</formula>
    </cfRule>
    <cfRule type="cellIs" dxfId="854" priority="8548" operator="equal">
      <formula>"晚"</formula>
    </cfRule>
    <cfRule type="cellIs" dxfId="853" priority="8547" operator="equal">
      <formula>"大夜"</formula>
    </cfRule>
    <cfRule type="expression" dxfId="852" priority="8546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578" operator="equal">
      <formula>"M1"</formula>
    </cfRule>
    <cfRule type="cellIs" dxfId="850" priority="9577" operator="equal">
      <formula>"日"</formula>
    </cfRule>
    <cfRule type="cellIs" dxfId="849" priority="9576" operator="equal">
      <formula>2</formula>
    </cfRule>
    <cfRule type="cellIs" dxfId="848" priority="9575" operator="equal">
      <formula>"中"</formula>
    </cfRule>
    <cfRule type="cellIs" dxfId="847" priority="9574" operator="equal">
      <formula>"T中"</formula>
    </cfRule>
    <cfRule type="cellIs" dxfId="846" priority="9573" operator="equal">
      <formula>"小夜"</formula>
    </cfRule>
    <cfRule type="cellIs" dxfId="845" priority="9572" operator="equal">
      <formula>3</formula>
    </cfRule>
    <cfRule type="cellIs" dxfId="844" priority="9571" operator="equal">
      <formula>"晚"</formula>
    </cfRule>
    <cfRule type="cellIs" dxfId="843" priority="9570" operator="equal">
      <formula>"大夜"</formula>
    </cfRule>
    <cfRule type="expression" dxfId="842" priority="956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9121" operator="equal">
      <formula>"M1"</formula>
    </cfRule>
    <cfRule type="cellIs" dxfId="840" priority="9119" operator="equal">
      <formula>2</formula>
    </cfRule>
  </conditionalFormatting>
  <conditionalFormatting sqref="AN12">
    <cfRule type="cellIs" dxfId="839" priority="8634" operator="equal">
      <formula>"T中"</formula>
    </cfRule>
    <cfRule type="cellIs" dxfId="838" priority="8611" operator="equal">
      <formula>"早"</formula>
    </cfRule>
    <cfRule type="cellIs" dxfId="837" priority="8632" operator="equal">
      <formula>3</formula>
    </cfRule>
    <cfRule type="cellIs" dxfId="836" priority="8610" operator="equal">
      <formula>"M1"</formula>
    </cfRule>
    <cfRule type="cellIs" dxfId="835" priority="8641" operator="equal">
      <formula>1</formula>
    </cfRule>
    <cfRule type="cellIs" dxfId="834" priority="8640" operator="equal">
      <formula>"T早"</formula>
    </cfRule>
    <cfRule type="cellIs" dxfId="833" priority="8609" operator="equal">
      <formula>"日"</formula>
    </cfRule>
    <cfRule type="cellIs" dxfId="832" priority="8608" operator="equal">
      <formula>2</formula>
    </cfRule>
    <cfRule type="cellIs" dxfId="831" priority="8607" operator="equal">
      <formula>"中"</formula>
    </cfRule>
    <cfRule type="cellIs" dxfId="830" priority="8639" operator="equal">
      <formula>"早"</formula>
    </cfRule>
    <cfRule type="cellIs" dxfId="829" priority="8646" operator="equal">
      <formula>3</formula>
    </cfRule>
    <cfRule type="cellIs" dxfId="828" priority="8621" operator="equal">
      <formula>"中"</formula>
    </cfRule>
    <cfRule type="cellIs" dxfId="827" priority="8620" operator="equal">
      <formula>"T中"</formula>
    </cfRule>
    <cfRule type="cellIs" dxfId="826" priority="8633" operator="equal">
      <formula>"小夜"</formula>
    </cfRule>
    <cfRule type="cellIs" dxfId="825" priority="8618" operator="equal">
      <formula>3</formula>
    </cfRule>
    <cfRule type="cellIs" dxfId="824" priority="8617" operator="equal">
      <formula>"晚"</formula>
    </cfRule>
    <cfRule type="cellIs" dxfId="823" priority="8616" operator="equal">
      <formula>"大夜"</formula>
    </cfRule>
    <cfRule type="expression" dxfId="822" priority="8615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61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613" operator="equal">
      <formula>1</formula>
    </cfRule>
    <cfRule type="cellIs" dxfId="819" priority="8612" operator="equal">
      <formula>"T早"</formula>
    </cfRule>
    <cfRule type="cellIs" dxfId="818" priority="8638" operator="equal">
      <formula>"M1"</formula>
    </cfRule>
    <cfRule type="expression" dxfId="817" priority="860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602" operator="equal">
      <formula>"大夜"</formula>
    </cfRule>
    <cfRule type="cellIs" dxfId="815" priority="8603" operator="equal">
      <formula>"晚"</formula>
    </cfRule>
    <cfRule type="cellIs" dxfId="814" priority="8604" operator="equal">
      <formula>3</formula>
    </cfRule>
    <cfRule type="cellIs" dxfId="813" priority="8606" operator="equal">
      <formula>"T中"</formula>
    </cfRule>
    <cfRule type="cellIs" dxfId="812" priority="8635" operator="equal">
      <formula>"中"</formula>
    </cfRule>
    <cfRule type="expression" dxfId="811" priority="862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636" operator="equal">
      <formula>2</formula>
    </cfRule>
    <cfRule type="cellIs" dxfId="809" priority="8637" operator="equal">
      <formula>"日"</formula>
    </cfRule>
    <cfRule type="expression" dxfId="808" priority="8656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655" operator="equal">
      <formula>1</formula>
    </cfRule>
    <cfRule type="cellIs" dxfId="806" priority="8654" operator="equal">
      <formula>"T早"</formula>
    </cfRule>
    <cfRule type="cellIs" dxfId="805" priority="8653" operator="equal">
      <formula>"早"</formula>
    </cfRule>
    <cfRule type="cellIs" dxfId="804" priority="8652" operator="equal">
      <formula>"M1"</formula>
    </cfRule>
    <cfRule type="cellIs" dxfId="803" priority="8651" operator="equal">
      <formula>"日"</formula>
    </cfRule>
    <cfRule type="cellIs" dxfId="802" priority="8650" operator="equal">
      <formula>2</formula>
    </cfRule>
    <cfRule type="cellIs" dxfId="801" priority="8649" operator="equal">
      <formula>"中"</formula>
    </cfRule>
    <cfRule type="cellIs" dxfId="800" priority="8648" operator="equal">
      <formula>"T中"</formula>
    </cfRule>
    <cfRule type="cellIs" dxfId="799" priority="8647" operator="equal">
      <formula>"小夜"</formula>
    </cfRule>
    <cfRule type="cellIs" dxfId="798" priority="8619" operator="equal">
      <formula>"小夜"</formula>
    </cfRule>
    <cfRule type="cellIs" dxfId="797" priority="8645" operator="equal">
      <formula>"晚"</formula>
    </cfRule>
    <cfRule type="cellIs" dxfId="796" priority="8644" operator="equal">
      <formula>"大夜"</formula>
    </cfRule>
    <cfRule type="expression" dxfId="795" priority="8643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64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631" operator="equal">
      <formula>"晚"</formula>
    </cfRule>
    <cfRule type="cellIs" dxfId="792" priority="8630" operator="equal">
      <formula>"大夜"</formula>
    </cfRule>
    <cfRule type="cellIs" dxfId="791" priority="8605" operator="equal">
      <formula>"小夜"</formula>
    </cfRule>
    <cfRule type="expression" dxfId="790" priority="8628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627" operator="equal">
      <formula>1</formula>
    </cfRule>
    <cfRule type="cellIs" dxfId="788" priority="8626" operator="equal">
      <formula>"T早"</formula>
    </cfRule>
    <cfRule type="cellIs" dxfId="787" priority="8625" operator="equal">
      <formula>"早"</formula>
    </cfRule>
    <cfRule type="cellIs" dxfId="786" priority="8624" operator="equal">
      <formula>"M1"</formula>
    </cfRule>
    <cfRule type="cellIs" dxfId="785" priority="8623" operator="equal">
      <formula>"日"</formula>
    </cfRule>
    <cfRule type="cellIs" dxfId="784" priority="8622" operator="equal">
      <formula>2</formula>
    </cfRule>
  </conditionalFormatting>
  <conditionalFormatting sqref="AN13">
    <cfRule type="cellIs" dxfId="783" priority="9602" operator="equal">
      <formula>"T中"</formula>
    </cfRule>
    <cfRule type="cellIs" dxfId="782" priority="9603" operator="equal">
      <formula>"中"</formula>
    </cfRule>
    <cfRule type="cellIs" dxfId="781" priority="9604" operator="equal">
      <formula>2</formula>
    </cfRule>
    <cfRule type="cellIs" dxfId="780" priority="9605" operator="equal">
      <formula>"日"</formula>
    </cfRule>
    <cfRule type="cellIs" dxfId="779" priority="9606" operator="equal">
      <formula>"M1"</formula>
    </cfRule>
    <cfRule type="cellIs" dxfId="778" priority="9607" operator="equal">
      <formula>"早"</formula>
    </cfRule>
    <cfRule type="cellIs" dxfId="777" priority="9608" operator="equal">
      <formula>"T早"</formula>
    </cfRule>
    <cfRule type="cellIs" dxfId="776" priority="9609" operator="equal">
      <formula>1</formula>
    </cfRule>
    <cfRule type="expression" dxfId="775" priority="961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601" operator="equal">
      <formula>"小夜"</formula>
    </cfRule>
    <cfRule type="cellIs" dxfId="773" priority="9600" operator="equal">
      <formula>3</formula>
    </cfRule>
    <cfRule type="expression" dxfId="772" priority="959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598" operator="equal">
      <formula>"大夜"</formula>
    </cfRule>
    <cfRule type="cellIs" dxfId="770" priority="9599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563" operator="equal">
      <formula>"日"</formula>
    </cfRule>
    <cfRule type="cellIs" dxfId="755" priority="9562" operator="equal">
      <formula>2</formula>
    </cfRule>
    <cfRule type="cellIs" dxfId="754" priority="9561" operator="equal">
      <formula>"中"</formula>
    </cfRule>
    <cfRule type="cellIs" dxfId="753" priority="9560" operator="equal">
      <formula>"T中"</formula>
    </cfRule>
    <cfRule type="cellIs" dxfId="752" priority="9559" operator="equal">
      <formula>"小夜"</formula>
    </cfRule>
    <cfRule type="cellIs" dxfId="751" priority="9558" operator="equal">
      <formula>3</formula>
    </cfRule>
    <cfRule type="cellIs" dxfId="750" priority="9557" operator="equal">
      <formula>"晚"</formula>
    </cfRule>
    <cfRule type="cellIs" dxfId="749" priority="9556" operator="equal">
      <formula>"大夜"</formula>
    </cfRule>
    <cfRule type="expression" dxfId="748" priority="9555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554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553" operator="equal">
      <formula>1</formula>
    </cfRule>
    <cfRule type="cellIs" dxfId="745" priority="9552" operator="equal">
      <formula>"T早"</formula>
    </cfRule>
    <cfRule type="cellIs" dxfId="744" priority="9551" operator="equal">
      <formula>"早"</formula>
    </cfRule>
    <cfRule type="cellIs" dxfId="743" priority="9550" operator="equal">
      <formula>"M1"</formula>
    </cfRule>
    <cfRule type="cellIs" dxfId="742" priority="9549" operator="equal">
      <formula>"日"</formula>
    </cfRule>
    <cfRule type="cellIs" dxfId="741" priority="9548" operator="equal">
      <formula>2</formula>
    </cfRule>
    <cfRule type="cellIs" dxfId="740" priority="9547" operator="equal">
      <formula>"中"</formula>
    </cfRule>
    <cfRule type="cellIs" dxfId="739" priority="9546" operator="equal">
      <formula>"T中"</formula>
    </cfRule>
    <cfRule type="cellIs" dxfId="738" priority="9545" operator="equal">
      <formula>"小夜"</formula>
    </cfRule>
    <cfRule type="cellIs" dxfId="737" priority="9544" operator="equal">
      <formula>3</formula>
    </cfRule>
    <cfRule type="cellIs" dxfId="736" priority="9543" operator="equal">
      <formula>"晚"</formula>
    </cfRule>
    <cfRule type="cellIs" dxfId="735" priority="9542" operator="equal">
      <formula>"大夜"</formula>
    </cfRule>
    <cfRule type="expression" dxfId="734" priority="9541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564" operator="equal">
      <formula>"M1"</formula>
    </cfRule>
    <cfRule type="cellIs" dxfId="732" priority="9566" operator="equal">
      <formula>"T早"</formula>
    </cfRule>
    <cfRule type="expression" dxfId="731" priority="9568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567" operator="equal">
      <formula>1</formula>
    </cfRule>
    <cfRule type="cellIs" dxfId="729" priority="9565" operator="equal">
      <formula>"早"</formula>
    </cfRule>
  </conditionalFormatting>
  <conditionalFormatting sqref="AN17">
    <cfRule type="cellIs" dxfId="728" priority="7618" operator="equal">
      <formula>3</formula>
    </cfRule>
    <cfRule type="expression" dxfId="727" priority="7629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611" operator="equal">
      <formula>"T中"</formula>
    </cfRule>
    <cfRule type="cellIs" dxfId="725" priority="7612" operator="equal">
      <formula>"中"</formula>
    </cfRule>
    <cfRule type="expression" dxfId="724" priority="7614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616" operator="equal">
      <formula>"大夜"</formula>
    </cfRule>
    <cfRule type="cellIs" dxfId="722" priority="7617" operator="equal">
      <formula>"晚"</formula>
    </cfRule>
    <cfRule type="cellIs" dxfId="721" priority="7620" operator="equal">
      <formula>"T中"</formula>
    </cfRule>
    <cfRule type="expression" dxfId="720" priority="762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610" operator="equal">
      <formula>"小夜"</formula>
    </cfRule>
    <cfRule type="cellIs" dxfId="718" priority="7619" operator="equal">
      <formula>"小夜"</formula>
    </cfRule>
    <cfRule type="cellIs" dxfId="717" priority="7624" operator="equal">
      <formula>"M1"</formula>
    </cfRule>
    <cfRule type="cellIs" dxfId="716" priority="7622" operator="equal">
      <formula>2</formula>
    </cfRule>
    <cfRule type="cellIs" dxfId="715" priority="7633" operator="equal">
      <formula>"小夜"</formula>
    </cfRule>
    <cfRule type="expression" dxfId="714" priority="7642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635" operator="equal">
      <formula>"中"</formula>
    </cfRule>
    <cfRule type="cellIs" dxfId="712" priority="7621" operator="equal">
      <formula>"中"</formula>
    </cfRule>
    <cfRule type="cellIs" dxfId="711" priority="7623" operator="equal">
      <formula>"日"</formula>
    </cfRule>
    <cfRule type="cellIs" dxfId="710" priority="7634" operator="equal">
      <formula>"T中"</formula>
    </cfRule>
    <cfRule type="cellIs" dxfId="709" priority="7625" operator="equal">
      <formula>"早"</formula>
    </cfRule>
    <cfRule type="cellIs" dxfId="708" priority="7626" operator="equal">
      <formula>"T早"</formula>
    </cfRule>
    <cfRule type="cellIs" dxfId="707" priority="7627" operator="equal">
      <formula>1</formula>
    </cfRule>
  </conditionalFormatting>
  <conditionalFormatting sqref="AN22">
    <cfRule type="expression" dxfId="706" priority="6990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983" operator="equal">
      <formula>"中"</formula>
    </cfRule>
    <cfRule type="cellIs" dxfId="704" priority="6982" operator="equal">
      <formula>"T中"</formula>
    </cfRule>
    <cfRule type="cellIs" dxfId="703" priority="6981" operator="equal">
      <formula>"小夜"</formula>
    </cfRule>
  </conditionalFormatting>
  <conditionalFormatting sqref="AN23">
    <cfRule type="expression" dxfId="702" priority="11410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1397" operator="equal">
      <formula>"大夜"</formula>
    </cfRule>
    <cfRule type="cellIs" dxfId="700" priority="11399" operator="equal">
      <formula>3</formula>
    </cfRule>
    <cfRule type="expression" dxfId="699" priority="11409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1408" operator="equal">
      <formula>1</formula>
    </cfRule>
    <cfRule type="cellIs" dxfId="697" priority="11406" operator="equal">
      <formula>"早"</formula>
    </cfRule>
    <cfRule type="cellIs" dxfId="696" priority="11407" operator="equal">
      <formula>"T早"</formula>
    </cfRule>
    <cfRule type="cellIs" dxfId="695" priority="11405" operator="equal">
      <formula>"M1"</formula>
    </cfRule>
    <cfRule type="cellIs" dxfId="694" priority="11404" operator="equal">
      <formula>"日"</formula>
    </cfRule>
    <cfRule type="cellIs" dxfId="693" priority="11403" operator="equal">
      <formula>2</formula>
    </cfRule>
    <cfRule type="cellIs" dxfId="692" priority="11402" operator="equal">
      <formula>"中"</formula>
    </cfRule>
    <cfRule type="cellIs" dxfId="691" priority="11401" operator="equal">
      <formula>"T中"</formula>
    </cfRule>
    <cfRule type="cellIs" dxfId="690" priority="11400" operator="equal">
      <formula>"小夜"</formula>
    </cfRule>
    <cfRule type="cellIs" dxfId="689" priority="11398" operator="equal">
      <formula>"晚"</formula>
    </cfRule>
  </conditionalFormatting>
  <conditionalFormatting sqref="AN40">
    <cfRule type="expression" dxfId="688" priority="7759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750" operator="equal">
      <formula>"小夜"</formula>
    </cfRule>
    <cfRule type="cellIs" dxfId="686" priority="7751" operator="equal">
      <formula>"T中"</formula>
    </cfRule>
    <cfRule type="expression" dxfId="685" priority="7746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756" operator="equal">
      <formula>"早"</formula>
    </cfRule>
    <cfRule type="cellIs" dxfId="683" priority="7757" operator="equal">
      <formula>"T早"</formula>
    </cfRule>
    <cfRule type="cellIs" dxfId="682" priority="7748" operator="equal">
      <formula>"晚"</formula>
    </cfRule>
    <cfRule type="cellIs" dxfId="681" priority="7749" operator="equal">
      <formula>3</formula>
    </cfRule>
    <cfRule type="cellIs" dxfId="680" priority="7758" operator="equal">
      <formula>1</formula>
    </cfRule>
    <cfRule type="cellIs" dxfId="679" priority="7747" operator="equal">
      <formula>"大夜"</formula>
    </cfRule>
    <cfRule type="cellIs" dxfId="678" priority="7755" operator="equal">
      <formula>"M1"</formula>
    </cfRule>
    <cfRule type="cellIs" dxfId="677" priority="7752" operator="equal">
      <formula>"中"</formula>
    </cfRule>
    <cfRule type="cellIs" dxfId="676" priority="7753" operator="equal">
      <formula>2</formula>
    </cfRule>
    <cfRule type="cellIs" dxfId="675" priority="7754" operator="equal">
      <formula>"日"</formula>
    </cfRule>
  </conditionalFormatting>
  <conditionalFormatting sqref="AN41">
    <cfRule type="cellIs" dxfId="674" priority="11392" operator="equal">
      <formula>"小夜"</formula>
    </cfRule>
    <cfRule type="cellIs" dxfId="673" priority="11393" operator="equal">
      <formula>"T中"</formula>
    </cfRule>
    <cfRule type="expression" dxfId="672" priority="11396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332" operator="equal">
      <formula>"大夜"</formula>
    </cfRule>
    <cfRule type="cellIs" dxfId="670" priority="9341" operator="equal">
      <formula>"早"</formula>
    </cfRule>
    <cfRule type="cellIs" dxfId="669" priority="9340" operator="equal">
      <formula>"M1"</formula>
    </cfRule>
    <cfRule type="cellIs" dxfId="668" priority="9339" operator="equal">
      <formula>"日"</formula>
    </cfRule>
    <cfRule type="cellIs" dxfId="667" priority="9337" operator="equal">
      <formula>"中"</formula>
    </cfRule>
    <cfRule type="cellIs" dxfId="666" priority="9336" operator="equal">
      <formula>"T中"</formula>
    </cfRule>
    <cfRule type="cellIs" dxfId="665" priority="9335" operator="equal">
      <formula>"小夜"</formula>
    </cfRule>
    <cfRule type="cellIs" dxfId="664" priority="9334" operator="equal">
      <formula>3</formula>
    </cfRule>
    <cfRule type="cellIs" dxfId="663" priority="9333" operator="equal">
      <formula>"晚"</formula>
    </cfRule>
    <cfRule type="expression" dxfId="662" priority="8600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3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343" operator="equal">
      <formula>1</formula>
    </cfRule>
    <cfRule type="expression" dxfId="659" priority="93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342" operator="equal">
      <formula>"T早"</formula>
    </cfRule>
    <cfRule type="cellIs" dxfId="657" priority="9338" operator="equal">
      <formula>2</formula>
    </cfRule>
  </conditionalFormatting>
  <conditionalFormatting sqref="AN7:AO7">
    <cfRule type="expression" dxfId="656" priority="9168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9178" operator="equal">
      <formula>"早"</formula>
    </cfRule>
    <cfRule type="cellIs" dxfId="654" priority="9179" operator="equal">
      <formula>"T早"</formula>
    </cfRule>
    <cfRule type="cellIs" dxfId="653" priority="9171" operator="equal">
      <formula>3</formula>
    </cfRule>
    <cfRule type="cellIs" dxfId="652" priority="9172" operator="equal">
      <formula>"小夜"</formula>
    </cfRule>
    <cfRule type="cellIs" dxfId="651" priority="9174" operator="equal">
      <formula>"中"</formula>
    </cfRule>
    <cfRule type="cellIs" dxfId="650" priority="9180" operator="equal">
      <formula>1</formula>
    </cfRule>
    <cfRule type="cellIs" dxfId="649" priority="9175" operator="equal">
      <formula>2</formula>
    </cfRule>
    <cfRule type="cellIs" dxfId="648" priority="9176" operator="equal">
      <formula>"日"</formula>
    </cfRule>
    <cfRule type="expression" dxfId="647" priority="9181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9173" operator="equal">
      <formula>"T中"</formula>
    </cfRule>
    <cfRule type="cellIs" dxfId="645" priority="9169" operator="equal">
      <formula>"大夜"</formula>
    </cfRule>
    <cfRule type="cellIs" dxfId="644" priority="9177" operator="equal">
      <formula>"M1"</formula>
    </cfRule>
    <cfRule type="cellIs" dxfId="643" priority="9170" operator="equal">
      <formula>"晚"</formula>
    </cfRule>
  </conditionalFormatting>
  <conditionalFormatting sqref="AN12:AO12">
    <cfRule type="expression" dxfId="642" priority="962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623" operator="equal">
      <formula>1</formula>
    </cfRule>
    <cfRule type="cellIs" dxfId="640" priority="9617" operator="equal">
      <formula>"中"</formula>
    </cfRule>
    <cfRule type="cellIs" dxfId="639" priority="9619" operator="equal">
      <formula>"日"</formula>
    </cfRule>
    <cfRule type="cellIs" dxfId="638" priority="9620" operator="equal">
      <formula>"M1"</formula>
    </cfRule>
    <cfRule type="cellIs" dxfId="637" priority="9621" operator="equal">
      <formula>"早"</formula>
    </cfRule>
    <cfRule type="cellIs" dxfId="636" priority="9622" operator="equal">
      <formula>"T早"</formula>
    </cfRule>
    <cfRule type="cellIs" dxfId="635" priority="9618" operator="equal">
      <formula>2</formula>
    </cfRule>
    <cfRule type="expression" dxfId="634" priority="961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612" operator="equal">
      <formula>"大夜"</formula>
    </cfRule>
    <cfRule type="cellIs" dxfId="632" priority="9613" operator="equal">
      <formula>"晚"</formula>
    </cfRule>
    <cfRule type="cellIs" dxfId="631" priority="9614" operator="equal">
      <formula>3</formula>
    </cfRule>
    <cfRule type="cellIs" dxfId="630" priority="9615" operator="equal">
      <formula>"小夜"</formula>
    </cfRule>
    <cfRule type="cellIs" dxfId="629" priority="9616" operator="equal">
      <formula>"T中"</formula>
    </cfRule>
  </conditionalFormatting>
  <conditionalFormatting sqref="AN12:AO13">
    <cfRule type="expression" dxfId="628" priority="947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475" operator="equal">
      <formula>"小夜"</formula>
    </cfRule>
    <cfRule type="cellIs" dxfId="626" priority="9477" operator="equal">
      <formula>"中"</formula>
    </cfRule>
    <cfRule type="cellIs" dxfId="625" priority="9474" operator="equal">
      <formula>3</formula>
    </cfRule>
    <cfRule type="cellIs" dxfId="624" priority="9473" operator="equal">
      <formula>"晚"</formula>
    </cfRule>
    <cfRule type="cellIs" dxfId="623" priority="9480" operator="equal">
      <formula>"M1"</formula>
    </cfRule>
    <cfRule type="cellIs" dxfId="622" priority="9472" operator="equal">
      <formula>"大夜"</formula>
    </cfRule>
    <cfRule type="cellIs" dxfId="621" priority="9478" operator="equal">
      <formula>2</formula>
    </cfRule>
    <cfRule type="cellIs" dxfId="620" priority="9476" operator="equal">
      <formula>"T中"</formula>
    </cfRule>
    <cfRule type="expression" dxfId="619" priority="948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483" operator="equal">
      <formula>1</formula>
    </cfRule>
    <cfRule type="cellIs" dxfId="617" priority="9482" operator="equal">
      <formula>"T早"</formula>
    </cfRule>
    <cfRule type="cellIs" dxfId="616" priority="9481" operator="equal">
      <formula>"早"</formula>
    </cfRule>
    <cfRule type="cellIs" dxfId="615" priority="9479" operator="equal">
      <formula>"日"</formula>
    </cfRule>
  </conditionalFormatting>
  <conditionalFormatting sqref="AN13:AO13">
    <cfRule type="cellIs" dxfId="614" priority="7671" operator="equal">
      <formula>"M1"</formula>
    </cfRule>
    <cfRule type="cellIs" dxfId="613" priority="7670" operator="equal">
      <formula>"日"</formula>
    </cfRule>
    <cfRule type="cellIs" dxfId="612" priority="7669" operator="equal">
      <formula>2</formula>
    </cfRule>
    <cfRule type="cellIs" dxfId="611" priority="7668" operator="equal">
      <formula>"中"</formula>
    </cfRule>
    <cfRule type="cellIs" dxfId="610" priority="7667" operator="equal">
      <formula>"T中"</formula>
    </cfRule>
    <cfRule type="cellIs" dxfId="609" priority="7666" operator="equal">
      <formula>"小夜"</formula>
    </cfRule>
    <cfRule type="cellIs" dxfId="608" priority="7665" operator="equal">
      <formula>3</formula>
    </cfRule>
    <cfRule type="cellIs" dxfId="607" priority="7664" operator="equal">
      <formula>"晚"</formula>
    </cfRule>
    <cfRule type="cellIs" dxfId="606" priority="7663" operator="equal">
      <formula>"大夜"</formula>
    </cfRule>
    <cfRule type="expression" dxfId="605" priority="7662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661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660" operator="equal">
      <formula>1</formula>
    </cfRule>
    <cfRule type="cellIs" dxfId="602" priority="7659" operator="equal">
      <formula>"T早"</formula>
    </cfRule>
    <cfRule type="cellIs" dxfId="601" priority="7658" operator="equal">
      <formula>"早"</formula>
    </cfRule>
    <cfRule type="cellIs" dxfId="600" priority="7657" operator="equal">
      <formula>"M1"</formula>
    </cfRule>
    <cfRule type="cellIs" dxfId="599" priority="7656" operator="equal">
      <formula>"日"</formula>
    </cfRule>
    <cfRule type="cellIs" dxfId="598" priority="7655" operator="equal">
      <formula>2</formula>
    </cfRule>
    <cfRule type="cellIs" dxfId="597" priority="7654" operator="equal">
      <formula>"中"</formula>
    </cfRule>
    <cfRule type="cellIs" dxfId="596" priority="7653" operator="equal">
      <formula>"T中"</formula>
    </cfRule>
    <cfRule type="cellIs" dxfId="595" priority="7652" operator="equal">
      <formula>"小夜"</formula>
    </cfRule>
    <cfRule type="cellIs" dxfId="594" priority="7651" operator="equal">
      <formula>3</formula>
    </cfRule>
    <cfRule type="cellIs" dxfId="593" priority="7650" operator="equal">
      <formula>"晚"</formula>
    </cfRule>
    <cfRule type="cellIs" dxfId="592" priority="7649" operator="equal">
      <formula>"大夜"</formula>
    </cfRule>
    <cfRule type="expression" dxfId="591" priority="7648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674" operator="equal">
      <formula>1</formula>
    </cfRule>
    <cfRule type="expression" dxfId="589" priority="8977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976" operator="equal">
      <formula>1</formula>
    </cfRule>
    <cfRule type="cellIs" dxfId="587" priority="8975" operator="equal">
      <formula>"T早"</formula>
    </cfRule>
    <cfRule type="cellIs" dxfId="586" priority="8974" operator="equal">
      <formula>"早"</formula>
    </cfRule>
    <cfRule type="cellIs" dxfId="585" priority="8973" operator="equal">
      <formula>"M1"</formula>
    </cfRule>
    <cfRule type="cellIs" dxfId="584" priority="8972" operator="equal">
      <formula>"日"</formula>
    </cfRule>
    <cfRule type="cellIs" dxfId="583" priority="8971" operator="equal">
      <formula>2</formula>
    </cfRule>
    <cfRule type="cellIs" dxfId="582" priority="8970" operator="equal">
      <formula>"中"</formula>
    </cfRule>
    <cfRule type="cellIs" dxfId="581" priority="8969" operator="equal">
      <formula>"T中"</formula>
    </cfRule>
    <cfRule type="cellIs" dxfId="580" priority="8968" operator="equal">
      <formula>"小夜"</formula>
    </cfRule>
    <cfRule type="cellIs" dxfId="579" priority="8967" operator="equal">
      <formula>3</formula>
    </cfRule>
    <cfRule type="cellIs" dxfId="578" priority="8966" operator="equal">
      <formula>"晚"</formula>
    </cfRule>
    <cfRule type="cellIs" dxfId="577" priority="8965" operator="equal">
      <formula>"大夜"</formula>
    </cfRule>
    <cfRule type="expression" dxfId="576" priority="8964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689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688" operator="equal">
      <formula>1</formula>
    </cfRule>
    <cfRule type="cellIs" dxfId="573" priority="7687" operator="equal">
      <formula>"T早"</formula>
    </cfRule>
    <cfRule type="cellIs" dxfId="572" priority="7686" operator="equal">
      <formula>"早"</formula>
    </cfRule>
    <cfRule type="cellIs" dxfId="571" priority="7685" operator="equal">
      <formula>"M1"</formula>
    </cfRule>
    <cfRule type="cellIs" dxfId="570" priority="7684" operator="equal">
      <formula>"日"</formula>
    </cfRule>
    <cfRule type="cellIs" dxfId="569" priority="7683" operator="equal">
      <formula>2</formula>
    </cfRule>
    <cfRule type="cellIs" dxfId="568" priority="7682" operator="equal">
      <formula>"中"</formula>
    </cfRule>
    <cfRule type="cellIs" dxfId="567" priority="7681" operator="equal">
      <formula>"T中"</formula>
    </cfRule>
    <cfRule type="cellIs" dxfId="566" priority="7680" operator="equal">
      <formula>"小夜"</formula>
    </cfRule>
    <cfRule type="cellIs" dxfId="565" priority="7679" operator="equal">
      <formula>3</formula>
    </cfRule>
    <cfRule type="cellIs" dxfId="564" priority="7678" operator="equal">
      <formula>"晚"</formula>
    </cfRule>
    <cfRule type="cellIs" dxfId="563" priority="7677" operator="equal">
      <formula>"大夜"</formula>
    </cfRule>
    <cfRule type="expression" dxfId="562" priority="7676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675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673" operator="equal">
      <formula>"T早"</formula>
    </cfRule>
    <cfRule type="cellIs" dxfId="559" priority="7672" operator="equal">
      <formula>"早"</formula>
    </cfRule>
  </conditionalFormatting>
  <conditionalFormatting sqref="AN17:AO17">
    <cfRule type="cellIs" dxfId="558" priority="7006" operator="equal">
      <formula>"晚"</formula>
    </cfRule>
    <cfRule type="cellIs" dxfId="557" priority="7013" operator="equal">
      <formula>"M1"</formula>
    </cfRule>
    <cfRule type="cellIs" dxfId="556" priority="7014" operator="equal">
      <formula>"早"</formula>
    </cfRule>
    <cfRule type="cellIs" dxfId="555" priority="7015" operator="equal">
      <formula>"T早"</formula>
    </cfRule>
    <cfRule type="cellIs" dxfId="554" priority="7016" operator="equal">
      <formula>1</formula>
    </cfRule>
    <cfRule type="cellIs" dxfId="553" priority="7011" operator="equal">
      <formula>2</formula>
    </cfRule>
    <cfRule type="cellIs" dxfId="552" priority="7005" operator="equal">
      <formula>"大夜"</formula>
    </cfRule>
    <cfRule type="cellIs" dxfId="551" priority="7012" operator="equal">
      <formula>"日"</formula>
    </cfRule>
    <cfRule type="cellIs" dxfId="550" priority="7007" operator="equal">
      <formula>3</formula>
    </cfRule>
  </conditionalFormatting>
  <conditionalFormatting sqref="AN19:AO19">
    <cfRule type="cellIs" dxfId="549" priority="10712" operator="equal">
      <formula>"小夜"</formula>
    </cfRule>
    <cfRule type="cellIs" dxfId="548" priority="10713" operator="equal">
      <formula>"T中"</formula>
    </cfRule>
    <cfRule type="expression" dxfId="547" priority="10716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714" operator="equal">
      <formula>"中"</formula>
    </cfRule>
  </conditionalFormatting>
  <conditionalFormatting sqref="AN26:AO26">
    <cfRule type="cellIs" dxfId="545" priority="7563" operator="equal">
      <formula>2</formula>
    </cfRule>
    <cfRule type="cellIs" dxfId="544" priority="7562" operator="equal">
      <formula>"中"</formula>
    </cfRule>
    <cfRule type="cellIs" dxfId="543" priority="7564" operator="equal">
      <formula>"日"</formula>
    </cfRule>
    <cfRule type="cellIs" dxfId="542" priority="7565" operator="equal">
      <formula>"M1"</formula>
    </cfRule>
    <cfRule type="expression" dxfId="541" priority="7569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561" operator="equal">
      <formula>"T中"</formula>
    </cfRule>
    <cfRule type="cellIs" dxfId="539" priority="7560" operator="equal">
      <formula>"小夜"</formula>
    </cfRule>
    <cfRule type="cellIs" dxfId="538" priority="7568" operator="equal">
      <formula>1</formula>
    </cfRule>
    <cfRule type="cellIs" dxfId="537" priority="7559" operator="equal">
      <formula>3</formula>
    </cfRule>
    <cfRule type="cellIs" dxfId="536" priority="7558" operator="equal">
      <formula>"晚"</formula>
    </cfRule>
    <cfRule type="cellIs" dxfId="535" priority="7557" operator="equal">
      <formula>"大夜"</formula>
    </cfRule>
    <cfRule type="cellIs" dxfId="534" priority="7566" operator="equal">
      <formula>"早"</formula>
    </cfRule>
    <cfRule type="cellIs" dxfId="533" priority="7567" operator="equal">
      <formula>"T早"</formula>
    </cfRule>
  </conditionalFormatting>
  <conditionalFormatting sqref="AN38:AO38">
    <cfRule type="cellIs" dxfId="532" priority="10517" operator="equal">
      <formula>"M1"</formula>
    </cfRule>
    <cfRule type="cellIs" dxfId="531" priority="10518" operator="equal">
      <formula>"早"</formula>
    </cfRule>
    <cfRule type="cellIs" dxfId="530" priority="10519" operator="equal">
      <formula>"T早"</formula>
    </cfRule>
    <cfRule type="cellIs" dxfId="529" priority="10520" operator="equal">
      <formula>1</formula>
    </cfRule>
    <cfRule type="expression" dxfId="528" priority="10521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665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652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668" operator="equal">
      <formula>1</formula>
    </cfRule>
    <cfRule type="cellIs" dxfId="524" priority="8657" operator="equal">
      <formula>"大夜"</formula>
    </cfRule>
    <cfRule type="cellIs" dxfId="523" priority="8658" operator="equal">
      <formula>"晚"</formula>
    </cfRule>
    <cfRule type="cellIs" dxfId="522" priority="8659" operator="equal">
      <formula>3</formula>
    </cfRule>
    <cfRule type="cellIs" dxfId="521" priority="8660" operator="equal">
      <formula>"小夜"</formula>
    </cfRule>
    <cfRule type="cellIs" dxfId="520" priority="10513" operator="equal">
      <formula>"T中"</formula>
    </cfRule>
    <cfRule type="cellIs" dxfId="519" priority="8661" operator="equal">
      <formula>"T中"</formula>
    </cfRule>
    <cfRule type="cellIs" dxfId="518" priority="8662" operator="equal">
      <formula>"中"</formula>
    </cfRule>
    <cfRule type="cellIs" dxfId="517" priority="8663" operator="equal">
      <formula>2</formula>
    </cfRule>
    <cfRule type="cellIs" dxfId="516" priority="8664" operator="equal">
      <formula>"日"</formula>
    </cfRule>
    <cfRule type="cellIs" dxfId="515" priority="8665" operator="equal">
      <formula>"M1"</formula>
    </cfRule>
    <cfRule type="cellIs" dxfId="514" priority="8667" operator="equal">
      <formula>"T早"</formula>
    </cfRule>
    <cfRule type="expression" dxfId="513" priority="8669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509" operator="equal">
      <formula>"大夜"</formula>
    </cfRule>
    <cfRule type="cellIs" dxfId="511" priority="10510" operator="equal">
      <formula>"晚"</formula>
    </cfRule>
    <cfRule type="cellIs" dxfId="510" priority="10511" operator="equal">
      <formula>3</formula>
    </cfRule>
    <cfRule type="cellIs" dxfId="509" priority="10512" operator="equal">
      <formula>"小夜"</formula>
    </cfRule>
    <cfRule type="cellIs" dxfId="508" priority="11664" operator="equal">
      <formula>1</formula>
    </cfRule>
    <cfRule type="expression" dxfId="507" priority="8670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666" operator="equal">
      <formula>"早"</formula>
    </cfRule>
    <cfRule type="cellIs" dxfId="505" priority="10514" operator="equal">
      <formula>"中"</formula>
    </cfRule>
    <cfRule type="cellIs" dxfId="504" priority="10515" operator="equal">
      <formula>2</formula>
    </cfRule>
    <cfRule type="cellIs" dxfId="503" priority="10516" operator="equal">
      <formula>"日"</formula>
    </cfRule>
    <cfRule type="cellIs" dxfId="502" priority="11653" operator="equal">
      <formula>"大夜"</formula>
    </cfRule>
    <cfRule type="cellIs" dxfId="501" priority="11654" operator="equal">
      <formula>"晚"</formula>
    </cfRule>
    <cfRule type="cellIs" dxfId="500" priority="11655" operator="equal">
      <formula>3</formula>
    </cfRule>
    <cfRule type="cellIs" dxfId="499" priority="11656" operator="equal">
      <formula>"小夜"</formula>
    </cfRule>
    <cfRule type="cellIs" dxfId="498" priority="11657" operator="equal">
      <formula>"T中"</formula>
    </cfRule>
    <cfRule type="cellIs" dxfId="497" priority="11658" operator="equal">
      <formula>"中"</formula>
    </cfRule>
    <cfRule type="cellIs" dxfId="496" priority="11659" operator="equal">
      <formula>2</formula>
    </cfRule>
    <cfRule type="cellIs" dxfId="495" priority="11660" operator="equal">
      <formula>"日"</formula>
    </cfRule>
    <cfRule type="cellIs" dxfId="494" priority="11661" operator="equal">
      <formula>"M1"</formula>
    </cfRule>
    <cfRule type="cellIs" dxfId="493" priority="11662" operator="equal">
      <formula>"早"</formula>
    </cfRule>
    <cfRule type="cellIs" dxfId="492" priority="11663" operator="equal">
      <formula>"T早"</formula>
    </cfRule>
  </conditionalFormatting>
  <conditionalFormatting sqref="AN40:AO40">
    <cfRule type="cellIs" dxfId="491" priority="7740" operator="equal">
      <formula>"日"</formula>
    </cfRule>
    <cfRule type="cellIs" dxfId="490" priority="7739" operator="equal">
      <formula>2</formula>
    </cfRule>
    <cfRule type="cellIs" dxfId="489" priority="7738" operator="equal">
      <formula>"中"</formula>
    </cfRule>
    <cfRule type="cellIs" dxfId="488" priority="7737" operator="equal">
      <formula>"T中"</formula>
    </cfRule>
    <cfRule type="cellIs" dxfId="487" priority="7736" operator="equal">
      <formula>"小夜"</formula>
    </cfRule>
    <cfRule type="cellIs" dxfId="486" priority="7735" operator="equal">
      <formula>3</formula>
    </cfRule>
    <cfRule type="cellIs" dxfId="485" priority="7734" operator="equal">
      <formula>"晚"</formula>
    </cfRule>
    <cfRule type="cellIs" dxfId="484" priority="7733" operator="equal">
      <formula>"大夜"</formula>
    </cfRule>
    <cfRule type="expression" dxfId="483" priority="7732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731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730" operator="equal">
      <formula>1</formula>
    </cfRule>
    <cfRule type="cellIs" dxfId="480" priority="7729" operator="equal">
      <formula>"T早"</formula>
    </cfRule>
    <cfRule type="cellIs" dxfId="479" priority="7727" operator="equal">
      <formula>"M1"</formula>
    </cfRule>
    <cfRule type="cellIs" dxfId="478" priority="7726" operator="equal">
      <formula>"日"</formula>
    </cfRule>
    <cfRule type="cellIs" dxfId="477" priority="7725" operator="equal">
      <formula>2</formula>
    </cfRule>
    <cfRule type="cellIs" dxfId="476" priority="7724" operator="equal">
      <formula>"中"</formula>
    </cfRule>
    <cfRule type="cellIs" dxfId="475" priority="7723" operator="equal">
      <formula>"T中"</formula>
    </cfRule>
    <cfRule type="cellIs" dxfId="474" priority="7719" operator="equal">
      <formula>"大夜"</formula>
    </cfRule>
    <cfRule type="cellIs" dxfId="473" priority="7722" operator="equal">
      <formula>"小夜"</formula>
    </cfRule>
    <cfRule type="cellIs" dxfId="472" priority="7721" operator="equal">
      <formula>3</formula>
    </cfRule>
    <cfRule type="cellIs" dxfId="471" priority="7743" operator="equal">
      <formula>"T早"</formula>
    </cfRule>
    <cfRule type="cellIs" dxfId="470" priority="7720" operator="equal">
      <formula>"晚"</formula>
    </cfRule>
    <cfRule type="expression" dxfId="469" priority="7718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745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744" operator="equal">
      <formula>1</formula>
    </cfRule>
    <cfRule type="cellIs" dxfId="466" priority="7742" operator="equal">
      <formula>"早"</formula>
    </cfRule>
    <cfRule type="cellIs" dxfId="465" priority="7741" operator="equal">
      <formula>"M1"</formula>
    </cfRule>
    <cfRule type="cellIs" dxfId="464" priority="7728" operator="equal">
      <formula>"早"</formula>
    </cfRule>
  </conditionalFormatting>
  <conditionalFormatting sqref="AN42:AO42">
    <cfRule type="cellIs" dxfId="463" priority="11296" operator="equal">
      <formula>"晚"</formula>
    </cfRule>
    <cfRule type="cellIs" dxfId="462" priority="11295" operator="equal">
      <formula>"大夜"</formula>
    </cfRule>
    <cfRule type="cellIs" dxfId="461" priority="11298" operator="equal">
      <formula>"小夜"</formula>
    </cfRule>
    <cfRule type="cellIs" dxfId="460" priority="11306" operator="equal">
      <formula>1</formula>
    </cfRule>
    <cfRule type="cellIs" dxfId="459" priority="11299" operator="equal">
      <formula>"T中"</formula>
    </cfRule>
    <cfRule type="cellIs" dxfId="458" priority="11305" operator="equal">
      <formula>"T早"</formula>
    </cfRule>
    <cfRule type="cellIs" dxfId="457" priority="11304" operator="equal">
      <formula>"早"</formula>
    </cfRule>
    <cfRule type="cellIs" dxfId="456" priority="11303" operator="equal">
      <formula>"M1"</formula>
    </cfRule>
    <cfRule type="cellIs" dxfId="455" priority="11297" operator="equal">
      <formula>3</formula>
    </cfRule>
    <cfRule type="cellIs" dxfId="454" priority="11302" operator="equal">
      <formula>"日"</formula>
    </cfRule>
    <cfRule type="expression" dxfId="453" priority="11307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1301" operator="equal">
      <formula>2</formula>
    </cfRule>
    <cfRule type="cellIs" dxfId="451" priority="11300" operator="equal">
      <formula>"中"</formula>
    </cfRule>
  </conditionalFormatting>
  <conditionalFormatting sqref="AN45:AO45">
    <cfRule type="cellIs" dxfId="450" priority="11221" operator="equal">
      <formula>"晚"</formula>
    </cfRule>
    <cfRule type="cellIs" dxfId="449" priority="11222" operator="equal">
      <formula>3</formula>
    </cfRule>
    <cfRule type="cellIs" dxfId="448" priority="11223" operator="equal">
      <formula>"小夜"</formula>
    </cfRule>
    <cfRule type="cellIs" dxfId="447" priority="11225" operator="equal">
      <formula>"中"</formula>
    </cfRule>
    <cfRule type="cellIs" dxfId="446" priority="11226" operator="equal">
      <formula>2</formula>
    </cfRule>
    <cfRule type="cellIs" dxfId="445" priority="11227" operator="equal">
      <formula>"日"</formula>
    </cfRule>
    <cfRule type="cellIs" dxfId="444" priority="11228" operator="equal">
      <formula>"M1"</formula>
    </cfRule>
    <cfRule type="cellIs" dxfId="443" priority="11229" operator="equal">
      <formula>"早"</formula>
    </cfRule>
    <cfRule type="cellIs" dxfId="442" priority="11224" operator="equal">
      <formula>"T中"</formula>
    </cfRule>
    <cfRule type="cellIs" dxfId="441" priority="11230" operator="equal">
      <formula>"T早"</formula>
    </cfRule>
    <cfRule type="cellIs" dxfId="440" priority="11231" operator="equal">
      <formula>1</formula>
    </cfRule>
    <cfRule type="expression" dxfId="439" priority="11232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1220" operator="equal">
      <formula>"大夜"</formula>
    </cfRule>
  </conditionalFormatting>
  <conditionalFormatting sqref="AN46:AO46">
    <cfRule type="cellIs" dxfId="437" priority="11486" operator="equal">
      <formula>"早"</formula>
    </cfRule>
    <cfRule type="expression" dxfId="436" priority="11489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488" operator="equal">
      <formula>1</formula>
    </cfRule>
    <cfRule type="cellIs" dxfId="434" priority="11487" operator="equal">
      <formula>"T早"</formula>
    </cfRule>
    <cfRule type="cellIs" dxfId="433" priority="11485" operator="equal">
      <formula>"M1"</formula>
    </cfRule>
    <cfRule type="cellIs" dxfId="432" priority="11484" operator="equal">
      <formula>"日"</formula>
    </cfRule>
    <cfRule type="cellIs" dxfId="431" priority="11483" operator="equal">
      <formula>2</formula>
    </cfRule>
    <cfRule type="cellIs" dxfId="430" priority="11482" operator="equal">
      <formula>"中"</formula>
    </cfRule>
    <cfRule type="cellIs" dxfId="429" priority="11481" operator="equal">
      <formula>"T中"</formula>
    </cfRule>
    <cfRule type="cellIs" dxfId="428" priority="11480" operator="equal">
      <formula>"小夜"</formula>
    </cfRule>
    <cfRule type="cellIs" dxfId="427" priority="11479" operator="equal">
      <formula>3</formula>
    </cfRule>
    <cfRule type="cellIs" dxfId="426" priority="11478" operator="equal">
      <formula>"晚"</formula>
    </cfRule>
    <cfRule type="cellIs" dxfId="425" priority="11477" operator="equal">
      <formula>"大夜"</formula>
    </cfRule>
  </conditionalFormatting>
  <conditionalFormatting sqref="AO5">
    <cfRule type="cellIs" dxfId="424" priority="9327" operator="equal">
      <formula>"早"</formula>
    </cfRule>
    <cfRule type="cellIs" dxfId="423" priority="9319" operator="equal">
      <formula>"晚"</formula>
    </cfRule>
    <cfRule type="cellIs" dxfId="422" priority="9318" operator="equal">
      <formula>"大夜"</formula>
    </cfRule>
    <cfRule type="cellIs" dxfId="421" priority="9321" operator="equal">
      <formula>"小夜"</formula>
    </cfRule>
    <cfRule type="cellIs" dxfId="420" priority="9320" operator="equal">
      <formula>3</formula>
    </cfRule>
    <cfRule type="cellIs" dxfId="419" priority="9322" operator="equal">
      <formula>"T中"</formula>
    </cfRule>
    <cfRule type="cellIs" dxfId="418" priority="9323" operator="equal">
      <formula>"中"</formula>
    </cfRule>
    <cfRule type="cellIs" dxfId="417" priority="9324" operator="equal">
      <formula>2</formula>
    </cfRule>
    <cfRule type="cellIs" dxfId="416" priority="9325" operator="equal">
      <formula>"日"</formula>
    </cfRule>
    <cfRule type="cellIs" dxfId="415" priority="9326" operator="equal">
      <formula>"M1"</formula>
    </cfRule>
    <cfRule type="expression" dxfId="414" priority="9330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328" operator="equal">
      <formula>"T早"</formula>
    </cfRule>
    <cfRule type="cellIs" dxfId="412" priority="9329" operator="equal">
      <formula>1</formula>
    </cfRule>
  </conditionalFormatting>
  <conditionalFormatting sqref="AO7">
    <cfRule type="cellIs" dxfId="411" priority="9161" operator="equal">
      <formula>2</formula>
    </cfRule>
    <cfRule type="cellIs" dxfId="410" priority="8135" operator="equal">
      <formula>1</formula>
    </cfRule>
    <cfRule type="cellIs" dxfId="409" priority="9162" operator="equal">
      <formula>"日"</formula>
    </cfRule>
    <cfRule type="cellIs" dxfId="408" priority="9164" operator="equal">
      <formula>"早"</formula>
    </cfRule>
    <cfRule type="cellIs" dxfId="407" priority="9165" operator="equal">
      <formula>"T早"</formula>
    </cfRule>
    <cfRule type="cellIs" dxfId="406" priority="9166" operator="equal">
      <formula>1</formula>
    </cfRule>
    <cfRule type="expression" dxfId="405" priority="9167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8134" operator="equal">
      <formula>"T早"</formula>
    </cfRule>
    <cfRule type="cellIs" dxfId="403" priority="8116" operator="equal">
      <formula>"日"</formula>
    </cfRule>
    <cfRule type="expression" dxfId="402" priority="8136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9154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9155" operator="equal">
      <formula>"大夜"</formula>
    </cfRule>
    <cfRule type="cellIs" dxfId="399" priority="9163" operator="equal">
      <formula>"M1"</formula>
    </cfRule>
    <cfRule type="cellIs" dxfId="398" priority="9156" operator="equal">
      <formula>"晚"</formula>
    </cfRule>
    <cfRule type="cellIs" dxfId="397" priority="9157" operator="equal">
      <formula>3</formula>
    </cfRule>
    <cfRule type="cellIs" dxfId="396" priority="9158" operator="equal">
      <formula>"小夜"</formula>
    </cfRule>
    <cfRule type="cellIs" dxfId="395" priority="9159" operator="equal">
      <formula>"T中"</formula>
    </cfRule>
    <cfRule type="cellIs" dxfId="394" priority="9160" operator="equal">
      <formula>"中"</formula>
    </cfRule>
    <cfRule type="cellIs" dxfId="393" priority="8124" operator="equal">
      <formula>"大夜"</formula>
    </cfRule>
    <cfRule type="cellIs" dxfId="392" priority="8125" operator="equal">
      <formula>"晚"</formula>
    </cfRule>
    <cfRule type="cellIs" dxfId="391" priority="8126" operator="equal">
      <formula>3</formula>
    </cfRule>
    <cfRule type="cellIs" dxfId="390" priority="8127" operator="equal">
      <formula>"小夜"</formula>
    </cfRule>
    <cfRule type="cellIs" dxfId="389" priority="8128" operator="equal">
      <formula>"T中"</formula>
    </cfRule>
    <cfRule type="cellIs" dxfId="388" priority="8129" operator="equal">
      <formula>"中"</formula>
    </cfRule>
    <cfRule type="cellIs" dxfId="387" priority="8130" operator="equal">
      <formula>2</formula>
    </cfRule>
    <cfRule type="cellIs" dxfId="386" priority="8131" operator="equal">
      <formula>"日"</formula>
    </cfRule>
    <cfRule type="cellIs" dxfId="385" priority="8132" operator="equal">
      <formula>"M1"</formula>
    </cfRule>
    <cfRule type="cellIs" dxfId="384" priority="8133" operator="equal">
      <formula>"早"</formula>
    </cfRule>
    <cfRule type="cellIs" dxfId="383" priority="8110" operator="equal">
      <formula>"晚"</formula>
    </cfRule>
    <cfRule type="cellIs" dxfId="382" priority="8109" operator="equal">
      <formula>"大夜"</formula>
    </cfRule>
    <cfRule type="cellIs" dxfId="381" priority="8111" operator="equal">
      <formula>3</formula>
    </cfRule>
    <cfRule type="cellIs" dxfId="380" priority="8112" operator="equal">
      <formula>"小夜"</formula>
    </cfRule>
    <cfRule type="cellIs" dxfId="379" priority="8113" operator="equal">
      <formula>"T中"</formula>
    </cfRule>
    <cfRule type="cellIs" dxfId="378" priority="8114" operator="equal">
      <formula>"中"</formula>
    </cfRule>
    <cfRule type="cellIs" dxfId="377" priority="8115" operator="equal">
      <formula>2</formula>
    </cfRule>
    <cfRule type="cellIs" dxfId="376" priority="8117" operator="equal">
      <formula>"M1"</formula>
    </cfRule>
    <cfRule type="cellIs" dxfId="375" priority="8118" operator="equal">
      <formula>"早"</formula>
    </cfRule>
    <cfRule type="cellIs" dxfId="374" priority="8119" operator="equal">
      <formula>"T早"</formula>
    </cfRule>
    <cfRule type="cellIs" dxfId="373" priority="8120" operator="equal">
      <formula>1</formula>
    </cfRule>
    <cfRule type="expression" dxfId="372" priority="8121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8122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923" operator="equal">
      <formula>"大夜"</formula>
    </cfRule>
    <cfRule type="cellIs" dxfId="369" priority="8924" operator="equal">
      <formula>"晚"</formula>
    </cfRule>
    <cfRule type="cellIs" dxfId="368" priority="8925" operator="equal">
      <formula>3</formula>
    </cfRule>
    <cfRule type="cellIs" dxfId="367" priority="8926" operator="equal">
      <formula>"小夜"</formula>
    </cfRule>
    <cfRule type="expression" dxfId="366" priority="89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9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920" operator="equal">
      <formula>1</formula>
    </cfRule>
    <cfRule type="cellIs" dxfId="363" priority="8919" operator="equal">
      <formula>"T早"</formula>
    </cfRule>
    <cfRule type="cellIs" dxfId="362" priority="8918" operator="equal">
      <formula>"早"</formula>
    </cfRule>
    <cfRule type="expression" dxfId="361" priority="89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934" operator="equal">
      <formula>1</formula>
    </cfRule>
    <cfRule type="cellIs" dxfId="359" priority="8933" operator="equal">
      <formula>"T早"</formula>
    </cfRule>
    <cfRule type="cellIs" dxfId="358" priority="8932" operator="equal">
      <formula>"早"</formula>
    </cfRule>
    <cfRule type="cellIs" dxfId="357" priority="8931" operator="equal">
      <formula>"M1"</formula>
    </cfRule>
    <cfRule type="cellIs" dxfId="356" priority="8912" operator="equal">
      <formula>"小夜"</formula>
    </cfRule>
    <cfRule type="cellIs" dxfId="355" priority="8911" operator="equal">
      <formula>3</formula>
    </cfRule>
    <cfRule type="cellIs" dxfId="354" priority="8910" operator="equal">
      <formula>"晚"</formula>
    </cfRule>
    <cfRule type="cellIs" dxfId="353" priority="8917" operator="equal">
      <formula>"M1"</formula>
    </cfRule>
    <cfRule type="expression" dxfId="352" priority="89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927" operator="equal">
      <formula>"T中"</formula>
    </cfRule>
    <cfRule type="cellIs" dxfId="350" priority="8928" operator="equal">
      <formula>"中"</formula>
    </cfRule>
    <cfRule type="cellIs" dxfId="349" priority="8929" operator="equal">
      <formula>2</formula>
    </cfRule>
    <cfRule type="cellIs" dxfId="348" priority="8930" operator="equal">
      <formula>"日"</formula>
    </cfRule>
    <cfRule type="cellIs" dxfId="347" priority="8915" operator="equal">
      <formula>2</formula>
    </cfRule>
    <cfRule type="cellIs" dxfId="346" priority="8916" operator="equal">
      <formula>"日"</formula>
    </cfRule>
    <cfRule type="cellIs" dxfId="345" priority="8914" operator="equal">
      <formula>"中"</formula>
    </cfRule>
    <cfRule type="cellIs" dxfId="344" priority="8913" operator="equal">
      <formula>"T中"</formula>
    </cfRule>
    <cfRule type="cellIs" dxfId="343" priority="8909" operator="equal">
      <formula>"大夜"</formula>
    </cfRule>
  </conditionalFormatting>
  <conditionalFormatting sqref="AO17">
    <cfRule type="cellIs" dxfId="342" priority="6861" operator="equal">
      <formula>"晚"</formula>
    </cfRule>
    <cfRule type="cellIs" dxfId="341" priority="6862" operator="equal">
      <formula>3</formula>
    </cfRule>
    <cfRule type="cellIs" dxfId="340" priority="6863" operator="equal">
      <formula>"小夜"</formula>
    </cfRule>
    <cfRule type="cellIs" dxfId="339" priority="6864" operator="equal">
      <formula>"T中"</formula>
    </cfRule>
    <cfRule type="cellIs" dxfId="338" priority="6865" operator="equal">
      <formula>"中"</formula>
    </cfRule>
    <cfRule type="cellIs" dxfId="337" priority="6866" operator="equal">
      <formula>2</formula>
    </cfRule>
    <cfRule type="cellIs" dxfId="336" priority="6867" operator="equal">
      <formula>"日"</formula>
    </cfRule>
    <cfRule type="cellIs" dxfId="335" priority="6868" operator="equal">
      <formula>"M1"</formula>
    </cfRule>
    <cfRule type="cellIs" dxfId="334" priority="6869" operator="equal">
      <formula>"早"</formula>
    </cfRule>
    <cfRule type="cellIs" dxfId="333" priority="6870" operator="equal">
      <formula>"T早"</formula>
    </cfRule>
    <cfRule type="cellIs" dxfId="332" priority="6871" operator="equal">
      <formula>1</formula>
    </cfRule>
    <cfRule type="expression" dxfId="331" priority="687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873" operator="equal">
      <formula>"大夜"</formula>
    </cfRule>
    <cfRule type="cellIs" dxfId="329" priority="6874" operator="equal">
      <formula>"晚"</formula>
    </cfRule>
    <cfRule type="cellIs" dxfId="328" priority="6875" operator="equal">
      <formula>3</formula>
    </cfRule>
    <cfRule type="cellIs" dxfId="327" priority="6876" operator="equal">
      <formula>"小夜"</formula>
    </cfRule>
    <cfRule type="cellIs" dxfId="326" priority="6877" operator="equal">
      <formula>"T中"</formula>
    </cfRule>
    <cfRule type="cellIs" dxfId="325" priority="6878" operator="equal">
      <formula>"中"</formula>
    </cfRule>
    <cfRule type="cellIs" dxfId="324" priority="6879" operator="equal">
      <formula>2</formula>
    </cfRule>
    <cfRule type="cellIs" dxfId="323" priority="6881" operator="equal">
      <formula>"M1"</formula>
    </cfRule>
    <cfRule type="cellIs" dxfId="322" priority="6882" operator="equal">
      <formula>"早"</formula>
    </cfRule>
    <cfRule type="cellIs" dxfId="321" priority="6883" operator="equal">
      <formula>"T早"</formula>
    </cfRule>
    <cfRule type="cellIs" dxfId="320" priority="6884" operator="equal">
      <formula>1</formula>
    </cfRule>
    <cfRule type="expression" dxfId="319" priority="6885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886" operator="equal">
      <formula>"大夜"</formula>
    </cfRule>
    <cfRule type="cellIs" dxfId="317" priority="6887" operator="equal">
      <formula>"晚"</formula>
    </cfRule>
    <cfRule type="cellIs" dxfId="316" priority="6888" operator="equal">
      <formula>3</formula>
    </cfRule>
    <cfRule type="cellIs" dxfId="315" priority="6889" operator="equal">
      <formula>"小夜"</formula>
    </cfRule>
    <cfRule type="cellIs" dxfId="314" priority="6890" operator="equal">
      <formula>"T中"</formula>
    </cfRule>
    <cfRule type="cellIs" dxfId="313" priority="6891" operator="equal">
      <formula>"中"</formula>
    </cfRule>
    <cfRule type="cellIs" dxfId="312" priority="6892" operator="equal">
      <formula>2</formula>
    </cfRule>
    <cfRule type="cellIs" dxfId="311" priority="6893" operator="equal">
      <formula>"日"</formula>
    </cfRule>
    <cfRule type="cellIs" dxfId="310" priority="6894" operator="equal">
      <formula>"M1"</formula>
    </cfRule>
    <cfRule type="cellIs" dxfId="309" priority="6895" operator="equal">
      <formula>"早"</formula>
    </cfRule>
    <cfRule type="cellIs" dxfId="308" priority="6896" operator="equal">
      <formula>"T早"</formula>
    </cfRule>
    <cfRule type="cellIs" dxfId="307" priority="6897" operator="equal">
      <formula>1</formula>
    </cfRule>
    <cfRule type="expression" dxfId="306" priority="689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899" operator="equal">
      <formula>"大夜"</formula>
    </cfRule>
    <cfRule type="cellIs" dxfId="304" priority="6900" operator="equal">
      <formula>"晚"</formula>
    </cfRule>
    <cfRule type="cellIs" dxfId="303" priority="6901" operator="equal">
      <formula>3</formula>
    </cfRule>
    <cfRule type="cellIs" dxfId="302" priority="6902" operator="equal">
      <formula>"小夜"</formula>
    </cfRule>
    <cfRule type="cellIs" dxfId="301" priority="6903" operator="equal">
      <formula>"T中"</formula>
    </cfRule>
    <cfRule type="cellIs" dxfId="300" priority="6904" operator="equal">
      <formula>"中"</formula>
    </cfRule>
    <cfRule type="cellIs" dxfId="299" priority="6905" operator="equal">
      <formula>2</formula>
    </cfRule>
    <cfRule type="cellIs" dxfId="298" priority="6906" operator="equal">
      <formula>"日"</formula>
    </cfRule>
    <cfRule type="cellIs" dxfId="297" priority="6907" operator="equal">
      <formula>"M1"</formula>
    </cfRule>
    <cfRule type="cellIs" dxfId="296" priority="6908" operator="equal">
      <formula>"早"</formula>
    </cfRule>
    <cfRule type="cellIs" dxfId="295" priority="6909" operator="equal">
      <formula>"T早"</formula>
    </cfRule>
    <cfRule type="cellIs" dxfId="294" priority="6910" operator="equal">
      <formula>1</formula>
    </cfRule>
    <cfRule type="expression" dxfId="293" priority="691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912" operator="equal">
      <formula>"大夜"</formula>
    </cfRule>
    <cfRule type="cellIs" dxfId="291" priority="6913" operator="equal">
      <formula>"晚"</formula>
    </cfRule>
    <cfRule type="cellIs" dxfId="290" priority="6914" operator="equal">
      <formula>3</formula>
    </cfRule>
    <cfRule type="cellIs" dxfId="289" priority="6915" operator="equal">
      <formula>"小夜"</formula>
    </cfRule>
    <cfRule type="cellIs" dxfId="288" priority="6916" operator="equal">
      <formula>"T中"</formula>
    </cfRule>
    <cfRule type="cellIs" dxfId="287" priority="6917" operator="equal">
      <formula>"中"</formula>
    </cfRule>
    <cfRule type="cellIs" dxfId="286" priority="6918" operator="equal">
      <formula>2</formula>
    </cfRule>
    <cfRule type="cellIs" dxfId="285" priority="6919" operator="equal">
      <formula>"日"</formula>
    </cfRule>
    <cfRule type="cellIs" dxfId="284" priority="6920" operator="equal">
      <formula>"M1"</formula>
    </cfRule>
    <cfRule type="cellIs" dxfId="283" priority="6921" operator="equal">
      <formula>"早"</formula>
    </cfRule>
    <cfRule type="cellIs" dxfId="282" priority="6922" operator="equal">
      <formula>"T早"</formula>
    </cfRule>
    <cfRule type="cellIs" dxfId="281" priority="6923" operator="equal">
      <formula>1</formula>
    </cfRule>
    <cfRule type="expression" dxfId="280" priority="692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880" operator="equal">
      <formula>"日"</formula>
    </cfRule>
    <cfRule type="expression" dxfId="278" priority="701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820" operator="equal">
      <formula>"大夜"</formula>
    </cfRule>
    <cfRule type="cellIs" dxfId="276" priority="6821" operator="equal">
      <formula>"晚"</formula>
    </cfRule>
    <cfRule type="cellIs" dxfId="275" priority="7010" operator="equal">
      <formula>"中"</formula>
    </cfRule>
    <cfRule type="cellIs" dxfId="274" priority="7009" operator="equal">
      <formula>"T中"</formula>
    </cfRule>
    <cfRule type="cellIs" dxfId="273" priority="7008" operator="equal">
      <formula>"小夜"</formula>
    </cfRule>
    <cfRule type="cellIs" dxfId="272" priority="6822" operator="equal">
      <formula>3</formula>
    </cfRule>
    <cfRule type="cellIs" dxfId="271" priority="6823" operator="equal">
      <formula>"小夜"</formula>
    </cfRule>
    <cfRule type="cellIs" dxfId="270" priority="6824" operator="equal">
      <formula>"T中"</formula>
    </cfRule>
    <cfRule type="expression" dxfId="269" priority="7004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700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7002" operator="equal">
      <formula>1</formula>
    </cfRule>
    <cfRule type="cellIs" dxfId="266" priority="7001" operator="equal">
      <formula>"T早"</formula>
    </cfRule>
    <cfRule type="cellIs" dxfId="265" priority="7000" operator="equal">
      <formula>"早"</formula>
    </cfRule>
    <cfRule type="cellIs" dxfId="264" priority="6999" operator="equal">
      <formula>"M1"</formula>
    </cfRule>
    <cfRule type="cellIs" dxfId="263" priority="6998" operator="equal">
      <formula>"日"</formula>
    </cfRule>
    <cfRule type="cellIs" dxfId="262" priority="6997" operator="equal">
      <formula>2</formula>
    </cfRule>
    <cfRule type="cellIs" dxfId="261" priority="6996" operator="equal">
      <formula>"中"</formula>
    </cfRule>
    <cfRule type="cellIs" dxfId="260" priority="6995" operator="equal">
      <formula>"T中"</formula>
    </cfRule>
    <cfRule type="cellIs" dxfId="259" priority="6994" operator="equal">
      <formula>"小夜"</formula>
    </cfRule>
    <cfRule type="cellIs" dxfId="258" priority="6993" operator="equal">
      <formula>3</formula>
    </cfRule>
    <cfRule type="cellIs" dxfId="257" priority="6992" operator="equal">
      <formula>"晚"</formula>
    </cfRule>
    <cfRule type="cellIs" dxfId="256" priority="6991" operator="equal">
      <formula>"大夜"</formula>
    </cfRule>
    <cfRule type="cellIs" dxfId="255" priority="6825" operator="equal">
      <formula>"中"</formula>
    </cfRule>
    <cfRule type="cellIs" dxfId="254" priority="6826" operator="equal">
      <formula>2</formula>
    </cfRule>
    <cfRule type="cellIs" dxfId="253" priority="6827" operator="equal">
      <formula>"日"</formula>
    </cfRule>
    <cfRule type="cellIs" dxfId="252" priority="6828" operator="equal">
      <formula>"M1"</formula>
    </cfRule>
    <cfRule type="cellIs" dxfId="251" priority="6829" operator="equal">
      <formula>"早"</formula>
    </cfRule>
    <cfRule type="cellIs" dxfId="250" priority="6830" operator="equal">
      <formula>"T早"</formula>
    </cfRule>
    <cfRule type="cellIs" dxfId="249" priority="6831" operator="equal">
      <formula>1</formula>
    </cfRule>
    <cfRule type="expression" dxfId="24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833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834" operator="equal">
      <formula>"大夜"</formula>
    </cfRule>
    <cfRule type="cellIs" dxfId="245" priority="6835" operator="equal">
      <formula>"晚"</formula>
    </cfRule>
    <cfRule type="cellIs" dxfId="244" priority="6836" operator="equal">
      <formula>3</formula>
    </cfRule>
    <cfRule type="cellIs" dxfId="243" priority="6837" operator="equal">
      <formula>"小夜"</formula>
    </cfRule>
    <cfRule type="cellIs" dxfId="242" priority="6838" operator="equal">
      <formula>"T中"</formula>
    </cfRule>
    <cfRule type="cellIs" dxfId="241" priority="6839" operator="equal">
      <formula>"中"</formula>
    </cfRule>
    <cfRule type="cellIs" dxfId="240" priority="6840" operator="equal">
      <formula>2</formula>
    </cfRule>
    <cfRule type="cellIs" dxfId="239" priority="6841" operator="equal">
      <formula>"日"</formula>
    </cfRule>
    <cfRule type="cellIs" dxfId="238" priority="6842" operator="equal">
      <formula>"M1"</formula>
    </cfRule>
    <cfRule type="cellIs" dxfId="237" priority="6843" operator="equal">
      <formula>"早"</formula>
    </cfRule>
    <cfRule type="cellIs" dxfId="236" priority="6844" operator="equal">
      <formula>"T早"</formula>
    </cfRule>
    <cfRule type="cellIs" dxfId="235" priority="6845" operator="equal">
      <formula>1</formula>
    </cfRule>
    <cfRule type="expression" dxfId="234" priority="684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847" operator="equal">
      <formula>"大夜"</formula>
    </cfRule>
    <cfRule type="cellIs" dxfId="232" priority="6848" operator="equal">
      <formula>"晚"</formula>
    </cfRule>
    <cfRule type="cellIs" dxfId="231" priority="6849" operator="equal">
      <formula>3</formula>
    </cfRule>
    <cfRule type="cellIs" dxfId="230" priority="6850" operator="equal">
      <formula>"小夜"</formula>
    </cfRule>
    <cfRule type="cellIs" dxfId="229" priority="6851" operator="equal">
      <formula>"T中"</formula>
    </cfRule>
    <cfRule type="cellIs" dxfId="228" priority="6852" operator="equal">
      <formula>"中"</formula>
    </cfRule>
    <cfRule type="cellIs" dxfId="227" priority="6853" operator="equal">
      <formula>2</formula>
    </cfRule>
    <cfRule type="cellIs" dxfId="226" priority="6854" operator="equal">
      <formula>"日"</formula>
    </cfRule>
    <cfRule type="cellIs" dxfId="225" priority="6855" operator="equal">
      <formula>"M1"</formula>
    </cfRule>
    <cfRule type="cellIs" dxfId="224" priority="6856" operator="equal">
      <formula>"早"</formula>
    </cfRule>
    <cfRule type="cellIs" dxfId="223" priority="6857" operator="equal">
      <formula>"T早"</formula>
    </cfRule>
    <cfRule type="cellIs" dxfId="222" priority="6858" operator="equal">
      <formula>1</formula>
    </cfRule>
    <cfRule type="expression" dxfId="221" priority="685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860" operator="equal">
      <formula>"大夜"</formula>
    </cfRule>
  </conditionalFormatting>
  <conditionalFormatting sqref="AO20">
    <cfRule type="cellIs" dxfId="219" priority="7540" operator="equal">
      <formula>"晚"</formula>
    </cfRule>
    <cfRule type="cellIs" dxfId="218" priority="7539" operator="equal">
      <formula>"大夜"</formula>
    </cfRule>
    <cfRule type="cellIs" dxfId="217" priority="7549" operator="equal">
      <formula>"T早"</formula>
    </cfRule>
    <cfRule type="cellIs" dxfId="216" priority="7550" operator="equal">
      <formula>1</formula>
    </cfRule>
    <cfRule type="expression" dxfId="215" priority="7551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541" operator="equal">
      <formula>3</formula>
    </cfRule>
    <cfRule type="cellIs" dxfId="213" priority="7542" operator="equal">
      <formula>"小夜"</formula>
    </cfRule>
    <cfRule type="cellIs" dxfId="212" priority="7543" operator="equal">
      <formula>"T中"</formula>
    </cfRule>
    <cfRule type="cellIs" dxfId="211" priority="7544" operator="equal">
      <formula>"中"</formula>
    </cfRule>
    <cfRule type="cellIs" dxfId="210" priority="7545" operator="equal">
      <formula>2</formula>
    </cfRule>
    <cfRule type="cellIs" dxfId="209" priority="7546" operator="equal">
      <formula>"日"</formula>
    </cfRule>
    <cfRule type="expression" dxfId="208" priority="92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9219" operator="equal">
      <formula>1</formula>
    </cfRule>
    <cfRule type="cellIs" dxfId="206" priority="9218" operator="equal">
      <formula>"T早"</formula>
    </cfRule>
    <cfRule type="cellIs" dxfId="205" priority="9217" operator="equal">
      <formula>"早"</formula>
    </cfRule>
    <cfRule type="cellIs" dxfId="204" priority="9216" operator="equal">
      <formula>"M1"</formula>
    </cfRule>
    <cfRule type="cellIs" dxfId="203" priority="9215" operator="equal">
      <formula>"日"</formula>
    </cfRule>
    <cfRule type="cellIs" dxfId="202" priority="9214" operator="equal">
      <formula>2</formula>
    </cfRule>
    <cfRule type="cellIs" dxfId="201" priority="9213" operator="equal">
      <formula>"中"</formula>
    </cfRule>
    <cfRule type="cellIs" dxfId="200" priority="9212" operator="equal">
      <formula>"T中"</formula>
    </cfRule>
    <cfRule type="cellIs" dxfId="199" priority="9211" operator="equal">
      <formula>"小夜"</formula>
    </cfRule>
    <cfRule type="cellIs" dxfId="198" priority="9210" operator="equal">
      <formula>3</formula>
    </cfRule>
    <cfRule type="cellIs" dxfId="197" priority="9209" operator="equal">
      <formula>"晚"</formula>
    </cfRule>
    <cfRule type="cellIs" dxfId="196" priority="9208" operator="equal">
      <formula>"大夜"</formula>
    </cfRule>
    <cfRule type="cellIs" dxfId="195" priority="7547" operator="equal">
      <formula>"M1"</formula>
    </cfRule>
    <cfRule type="cellIs" dxfId="194" priority="7548" operator="equal">
      <formula>"早"</formula>
    </cfRule>
  </conditionalFormatting>
  <conditionalFormatting sqref="AO22">
    <cfRule type="cellIs" dxfId="193" priority="6818" operator="equal">
      <formula>1</formula>
    </cfRule>
    <cfRule type="cellIs" dxfId="192" priority="6817" operator="equal">
      <formula>"T早"</formula>
    </cfRule>
    <cfRule type="cellIs" dxfId="191" priority="6933" operator="equal">
      <formula>"M1"</formula>
    </cfRule>
    <cfRule type="cellIs" dxfId="190" priority="6942" operator="equal">
      <formula>"小夜"</formula>
    </cfRule>
    <cfRule type="cellIs" dxfId="189" priority="6815" operator="equal">
      <formula>"M1"</formula>
    </cfRule>
    <cfRule type="cellIs" dxfId="188" priority="6814" operator="equal">
      <formula>"日"</formula>
    </cfRule>
    <cfRule type="cellIs" dxfId="187" priority="6813" operator="equal">
      <formula>2</formula>
    </cfRule>
    <cfRule type="cellIs" dxfId="186" priority="6812" operator="equal">
      <formula>"中"</formula>
    </cfRule>
    <cfRule type="cellIs" dxfId="185" priority="6943" operator="equal">
      <formula>"T中"</formula>
    </cfRule>
    <cfRule type="cellIs" dxfId="184" priority="6944" operator="equal">
      <formula>"中"</formula>
    </cfRule>
    <cfRule type="cellIs" dxfId="183" priority="6945" operator="equal">
      <formula>2</formula>
    </cfRule>
    <cfRule type="cellIs" dxfId="182" priority="6946" operator="equal">
      <formula>"日"</formula>
    </cfRule>
    <cfRule type="cellIs" dxfId="181" priority="6816" operator="equal">
      <formula>"早"</formula>
    </cfRule>
    <cfRule type="cellIs" dxfId="180" priority="6947" operator="equal">
      <formula>"M1"</formula>
    </cfRule>
    <cfRule type="cellIs" dxfId="179" priority="6948" operator="equal">
      <formula>"早"</formula>
    </cfRule>
    <cfRule type="cellIs" dxfId="178" priority="6949" operator="equal">
      <formula>"T早"</formula>
    </cfRule>
    <cfRule type="cellIs" dxfId="177" priority="6950" operator="equal">
      <formula>1</formula>
    </cfRule>
    <cfRule type="expression" dxfId="176" priority="695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952" operator="equal">
      <formula>"大夜"</formula>
    </cfRule>
    <cfRule type="cellIs" dxfId="174" priority="6953" operator="equal">
      <formula>"晚"</formula>
    </cfRule>
    <cfRule type="cellIs" dxfId="173" priority="6954" operator="equal">
      <formula>3</formula>
    </cfRule>
    <cfRule type="cellIs" dxfId="172" priority="6955" operator="equal">
      <formula>"小夜"</formula>
    </cfRule>
    <cfRule type="cellIs" dxfId="171" priority="6956" operator="equal">
      <formula>"T中"</formula>
    </cfRule>
    <cfRule type="cellIs" dxfId="170" priority="6957" operator="equal">
      <formula>"中"</formula>
    </cfRule>
    <cfRule type="cellIs" dxfId="169" priority="6958" operator="equal">
      <formula>2</formula>
    </cfRule>
    <cfRule type="cellIs" dxfId="168" priority="6959" operator="equal">
      <formula>"日"</formula>
    </cfRule>
    <cfRule type="cellIs" dxfId="167" priority="6960" operator="equal">
      <formula>"M1"</formula>
    </cfRule>
    <cfRule type="cellIs" dxfId="166" priority="6961" operator="equal">
      <formula>"早"</formula>
    </cfRule>
    <cfRule type="cellIs" dxfId="165" priority="6962" operator="equal">
      <formula>"T早"</formula>
    </cfRule>
    <cfRule type="cellIs" dxfId="164" priority="6963" operator="equal">
      <formula>1</formula>
    </cfRule>
    <cfRule type="cellIs" dxfId="163" priority="6940" operator="equal">
      <formula>"晚"</formula>
    </cfRule>
    <cfRule type="cellIs" dxfId="162" priority="6939" operator="equal">
      <formula>"大夜"</formula>
    </cfRule>
    <cfRule type="cellIs" dxfId="161" priority="6794" operator="equal">
      <formula>"大夜"</formula>
    </cfRule>
    <cfRule type="expression" dxfId="160" priority="693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936" operator="equal">
      <formula>1</formula>
    </cfRule>
    <cfRule type="cellIs" dxfId="158" priority="6935" operator="equal">
      <formula>"T早"</formula>
    </cfRule>
    <cfRule type="cellIs" dxfId="157" priority="6941" operator="equal">
      <formula>3</formula>
    </cfRule>
    <cfRule type="expression" dxfId="156" priority="697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976" operator="equal">
      <formula>1</formula>
    </cfRule>
    <cfRule type="cellIs" dxfId="154" priority="6975" operator="equal">
      <formula>"T早"</formula>
    </cfRule>
    <cfRule type="cellIs" dxfId="153" priority="6974" operator="equal">
      <formula>"早"</formula>
    </cfRule>
    <cfRule type="cellIs" dxfId="152" priority="6973" operator="equal">
      <formula>"M1"</formula>
    </cfRule>
    <cfRule type="cellIs" dxfId="151" priority="6972" operator="equal">
      <formula>"日"</formula>
    </cfRule>
    <cfRule type="cellIs" dxfId="150" priority="6971" operator="equal">
      <formula>2</formula>
    </cfRule>
    <cfRule type="cellIs" dxfId="149" priority="6970" operator="equal">
      <formula>"中"</formula>
    </cfRule>
    <cfRule type="cellIs" dxfId="148" priority="6969" operator="equal">
      <formula>"T中"</formula>
    </cfRule>
    <cfRule type="cellIs" dxfId="147" priority="6968" operator="equal">
      <formula>"小夜"</formula>
    </cfRule>
    <cfRule type="cellIs" dxfId="146" priority="6967" operator="equal">
      <formula>3</formula>
    </cfRule>
    <cfRule type="cellIs" dxfId="145" priority="6966" operator="equal">
      <formula>"晚"</formula>
    </cfRule>
    <cfRule type="cellIs" dxfId="144" priority="6965" operator="equal">
      <formula>"大夜"</formula>
    </cfRule>
    <cfRule type="cellIs" dxfId="143" priority="6934" operator="equal">
      <formula>"早"</formula>
    </cfRule>
    <cfRule type="cellIs" dxfId="142" priority="6932" operator="equal">
      <formula>"日"</formula>
    </cfRule>
    <cfRule type="cellIs" dxfId="141" priority="6931" operator="equal">
      <formula>2</formula>
    </cfRule>
    <cfRule type="cellIs" dxfId="140" priority="6930" operator="equal">
      <formula>"中"</formula>
    </cfRule>
    <cfRule type="cellIs" dxfId="139" priority="6929" operator="equal">
      <formula>"T中"</formula>
    </cfRule>
    <cfRule type="cellIs" dxfId="138" priority="6928" operator="equal">
      <formula>"小夜"</formula>
    </cfRule>
    <cfRule type="cellIs" dxfId="137" priority="6795" operator="equal">
      <formula>"晚"</formula>
    </cfRule>
    <cfRule type="cellIs" dxfId="136" priority="6796" operator="equal">
      <formula>3</formula>
    </cfRule>
    <cfRule type="expression" dxfId="135" priority="696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797" operator="equal">
      <formula>"小夜"</formula>
    </cfRule>
    <cfRule type="cellIs" dxfId="133" priority="6798" operator="equal">
      <formula>"T中"</formula>
    </cfRule>
    <cfRule type="cellIs" dxfId="132" priority="6799" operator="equal">
      <formula>"中"</formula>
    </cfRule>
    <cfRule type="cellIs" dxfId="131" priority="6800" operator="equal">
      <formula>2</formula>
    </cfRule>
    <cfRule type="cellIs" dxfId="130" priority="6801" operator="equal">
      <formula>"日"</formula>
    </cfRule>
    <cfRule type="cellIs" dxfId="129" priority="6802" operator="equal">
      <formula>"M1"</formula>
    </cfRule>
    <cfRule type="cellIs" dxfId="128" priority="6803" operator="equal">
      <formula>"早"</formula>
    </cfRule>
    <cfRule type="cellIs" dxfId="127" priority="6804" operator="equal">
      <formula>"T早"</formula>
    </cfRule>
    <cfRule type="cellIs" dxfId="126" priority="6805" operator="equal">
      <formula>1</formula>
    </cfRule>
    <cfRule type="cellIs" dxfId="125" priority="6811" operator="equal">
      <formula>"T中"</formula>
    </cfRule>
    <cfRule type="expression" dxfId="124" priority="680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807" operator="equal">
      <formula>"大夜"</formula>
    </cfRule>
    <cfRule type="cellIs" dxfId="122" priority="6808" operator="equal">
      <formula>"晚"</formula>
    </cfRule>
    <cfRule type="cellIs" dxfId="121" priority="6927" operator="equal">
      <formula>3</formula>
    </cfRule>
    <cfRule type="cellIs" dxfId="120" priority="6926" operator="equal">
      <formula>"晚"</formula>
    </cfRule>
    <cfRule type="cellIs" dxfId="119" priority="6925" operator="equal">
      <formula>"大夜"</formula>
    </cfRule>
    <cfRule type="expression" dxfId="118" priority="755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809" operator="equal">
      <formula>3</formula>
    </cfRule>
    <cfRule type="cellIs" dxfId="116" priority="6810" operator="equal">
      <formula>"小夜"</formula>
    </cfRule>
    <cfRule type="cellIs" dxfId="115" priority="7554" operator="equal">
      <formula>"中"</formula>
    </cfRule>
    <cfRule type="cellIs" dxfId="114" priority="7553" operator="equal">
      <formula>"T中"</formula>
    </cfRule>
    <cfRule type="cellIs" dxfId="113" priority="7552" operator="equal">
      <formula>"小夜"</formula>
    </cfRule>
    <cfRule type="expression" dxfId="112" priority="681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938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64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9199" operator="equal">
      <formula>"T中"</formula>
    </cfRule>
    <cfRule type="cellIs" dxfId="108" priority="9198" operator="equal">
      <formula>"小夜"</formula>
    </cfRule>
    <cfRule type="cellIs" dxfId="107" priority="9197" operator="equal">
      <formula>3</formula>
    </cfRule>
    <cfRule type="cellIs" dxfId="106" priority="9196" operator="equal">
      <formula>"晚"</formula>
    </cfRule>
    <cfRule type="cellIs" dxfId="105" priority="9195" operator="equal">
      <formula>"大夜"</formula>
    </cfRule>
    <cfRule type="expression" dxfId="104" priority="9207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9206" operator="equal">
      <formula>1</formula>
    </cfRule>
    <cfRule type="cellIs" dxfId="102" priority="9205" operator="equal">
      <formula>"T早"</formula>
    </cfRule>
    <cfRule type="cellIs" dxfId="101" priority="9203" operator="equal">
      <formula>"M1"</formula>
    </cfRule>
    <cfRule type="cellIs" dxfId="100" priority="9202" operator="equal">
      <formula>"日"</formula>
    </cfRule>
    <cfRule type="cellIs" dxfId="99" priority="9201" operator="equal">
      <formula>2</formula>
    </cfRule>
    <cfRule type="cellIs" dxfId="98" priority="9200" operator="equal">
      <formula>"中"</formula>
    </cfRule>
    <cfRule type="cellIs" dxfId="97" priority="9204" operator="equal">
      <formula>"早"</formula>
    </cfRule>
  </conditionalFormatting>
  <conditionalFormatting sqref="AO37:AO38">
    <cfRule type="cellIs" dxfId="96" priority="10800" operator="equal">
      <formula>"T早"</formula>
    </cfRule>
    <cfRule type="cellIs" dxfId="95" priority="10801" operator="equal">
      <formula>1</formula>
    </cfRule>
    <cfRule type="expression" dxfId="94" priority="10802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790" operator="equal">
      <formula>"大夜"</formula>
    </cfRule>
    <cfRule type="cellIs" dxfId="92" priority="10791" operator="equal">
      <formula>"晚"</formula>
    </cfRule>
    <cfRule type="cellIs" dxfId="91" priority="10792" operator="equal">
      <formula>3</formula>
    </cfRule>
    <cfRule type="cellIs" dxfId="90" priority="10793" operator="equal">
      <formula>"小夜"</formula>
    </cfRule>
    <cfRule type="cellIs" dxfId="89" priority="10794" operator="equal">
      <formula>"T中"</formula>
    </cfRule>
    <cfRule type="cellIs" dxfId="88" priority="10795" operator="equal">
      <formula>"中"</formula>
    </cfRule>
    <cfRule type="cellIs" dxfId="87" priority="10796" operator="equal">
      <formula>2</formula>
    </cfRule>
    <cfRule type="cellIs" dxfId="86" priority="10797" operator="equal">
      <formula>"日"</formula>
    </cfRule>
    <cfRule type="cellIs" dxfId="85" priority="10798" operator="equal">
      <formula>"M1"</formula>
    </cfRule>
    <cfRule type="cellIs" dxfId="84" priority="10799" operator="equal">
      <formula>"早"</formula>
    </cfRule>
  </conditionalFormatting>
  <conditionalFormatting sqref="AO38">
    <cfRule type="expression" dxfId="83" priority="10789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580" operator="equal">
      <formula>2</formula>
    </cfRule>
    <cfRule type="cellIs" dxfId="81" priority="8581" operator="equal">
      <formula>"日"</formula>
    </cfRule>
    <cfRule type="cellIs" dxfId="80" priority="8582" operator="equal">
      <formula>"M1"</formula>
    </cfRule>
    <cfRule type="cellIs" dxfId="79" priority="8583" operator="equal">
      <formula>"早"</formula>
    </cfRule>
    <cfRule type="cellIs" dxfId="78" priority="8584" operator="equal">
      <formula>"T早"</formula>
    </cfRule>
    <cfRule type="cellIs" dxfId="77" priority="8585" operator="equal">
      <formula>1</formula>
    </cfRule>
    <cfRule type="expression" dxfId="76" priority="8586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577" operator="equal">
      <formula>"小夜"</formula>
    </cfRule>
    <cfRule type="cellIs" dxfId="74" priority="8579" operator="equal">
      <formula>"中"</formula>
    </cfRule>
    <cfRule type="cellIs" dxfId="73" priority="8578" operator="equal">
      <formula>"T中"</formula>
    </cfRule>
    <cfRule type="cellIs" dxfId="72" priority="7716" operator="equal">
      <formula>1</formula>
    </cfRule>
    <cfRule type="cellIs" dxfId="71" priority="7715" operator="equal">
      <formula>"T早"</formula>
    </cfRule>
    <cfRule type="cellIs" dxfId="70" priority="7714" operator="equal">
      <formula>"早"</formula>
    </cfRule>
    <cfRule type="cellIs" dxfId="69" priority="7713" operator="equal">
      <formula>"M1"</formula>
    </cfRule>
    <cfRule type="cellIs" dxfId="68" priority="7712" operator="equal">
      <formula>"日"</formula>
    </cfRule>
    <cfRule type="cellIs" dxfId="67" priority="7711" operator="equal">
      <formula>2</formula>
    </cfRule>
    <cfRule type="cellIs" dxfId="66" priority="7710" operator="equal">
      <formula>"中"</formula>
    </cfRule>
    <cfRule type="cellIs" dxfId="65" priority="7709" operator="equal">
      <formula>"T中"</formula>
    </cfRule>
    <cfRule type="cellIs" dxfId="64" priority="7708" operator="equal">
      <formula>"小夜"</formula>
    </cfRule>
    <cfRule type="expression" dxfId="63" priority="76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691" operator="equal">
      <formula>"大夜"</formula>
    </cfRule>
    <cfRule type="cellIs" dxfId="61" priority="7692" operator="equal">
      <formula>"晚"</formula>
    </cfRule>
    <cfRule type="cellIs" dxfId="60" priority="7693" operator="equal">
      <formula>3</formula>
    </cfRule>
    <cfRule type="cellIs" dxfId="59" priority="7694" operator="equal">
      <formula>"小夜"</formula>
    </cfRule>
    <cfRule type="cellIs" dxfId="58" priority="7695" operator="equal">
      <formula>"T中"</formula>
    </cfRule>
    <cfRule type="cellIs" dxfId="57" priority="7696" operator="equal">
      <formula>"中"</formula>
    </cfRule>
    <cfRule type="cellIs" dxfId="56" priority="7697" operator="equal">
      <formula>2</formula>
    </cfRule>
    <cfRule type="cellIs" dxfId="55" priority="7698" operator="equal">
      <formula>"日"</formula>
    </cfRule>
    <cfRule type="cellIs" dxfId="54" priority="7699" operator="equal">
      <formula>"M1"</formula>
    </cfRule>
    <cfRule type="cellIs" dxfId="53" priority="7700" operator="equal">
      <formula>"早"</formula>
    </cfRule>
    <cfRule type="cellIs" dxfId="52" priority="7701" operator="equal">
      <formula>"T早"</formula>
    </cfRule>
    <cfRule type="cellIs" dxfId="51" priority="7702" operator="equal">
      <formula>1</formula>
    </cfRule>
    <cfRule type="expression" dxfId="50" priority="7703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704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705" operator="equal">
      <formula>"大夜"</formula>
    </cfRule>
    <cfRule type="cellIs" dxfId="47" priority="7706" operator="equal">
      <formula>"晚"</formula>
    </cfRule>
    <cfRule type="cellIs" dxfId="46" priority="7707" operator="equal">
      <formula>3</formula>
    </cfRule>
    <cfRule type="cellIs" dxfId="45" priority="8574" operator="equal">
      <formula>"大夜"</formula>
    </cfRule>
    <cfRule type="cellIs" dxfId="44" priority="8575" operator="equal">
      <formula>"晚"</formula>
    </cfRule>
    <cfRule type="cellIs" dxfId="43" priority="8576" operator="equal">
      <formula>3</formula>
    </cfRule>
    <cfRule type="expression" dxfId="42" priority="7717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587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1281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1280" operator="equal">
      <formula>1</formula>
    </cfRule>
    <cfRule type="cellIs" dxfId="38" priority="11279" operator="equal">
      <formula>"T早"</formula>
    </cfRule>
    <cfRule type="cellIs" dxfId="37" priority="11278" operator="equal">
      <formula>"早"</formula>
    </cfRule>
    <cfRule type="cellIs" dxfId="36" priority="11277" operator="equal">
      <formula>"M1"</formula>
    </cfRule>
    <cfRule type="cellIs" dxfId="35" priority="11276" operator="equal">
      <formula>"日"</formula>
    </cfRule>
    <cfRule type="cellIs" dxfId="34" priority="11275" operator="equal">
      <formula>2</formula>
    </cfRule>
    <cfRule type="cellIs" dxfId="33" priority="11274" operator="equal">
      <formula>"中"</formula>
    </cfRule>
    <cfRule type="cellIs" dxfId="32" priority="11273" operator="equal">
      <formula>"T中"</formula>
    </cfRule>
    <cfRule type="cellIs" dxfId="31" priority="11272" operator="equal">
      <formula>"小夜"</formula>
    </cfRule>
    <cfRule type="cellIs" dxfId="30" priority="11270" operator="equal">
      <formula>"晚"</formula>
    </cfRule>
    <cfRule type="cellIs" dxfId="29" priority="11269" operator="equal">
      <formula>"大夜"</formula>
    </cfRule>
    <cfRule type="cellIs" dxfId="28" priority="11271" operator="equal">
      <formula>3</formula>
    </cfRule>
  </conditionalFormatting>
  <conditionalFormatting sqref="AO45">
    <cfRule type="cellIs" dxfId="27" priority="11210" operator="equal">
      <formula>"小夜"</formula>
    </cfRule>
    <cfRule type="cellIs" dxfId="26" priority="11209" operator="equal">
      <formula>3</formula>
    </cfRule>
    <cfRule type="cellIs" dxfId="25" priority="11217" operator="equal">
      <formula>"T早"</formula>
    </cfRule>
    <cfRule type="expression" dxfId="24" priority="11219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1216" operator="equal">
      <formula>"早"</formula>
    </cfRule>
    <cfRule type="cellIs" dxfId="22" priority="11218" operator="equal">
      <formula>1</formula>
    </cfRule>
    <cfRule type="cellIs" dxfId="21" priority="11207" operator="equal">
      <formula>"大夜"</formula>
    </cfRule>
    <cfRule type="cellIs" dxfId="20" priority="11208" operator="equal">
      <formula>"晚"</formula>
    </cfRule>
    <cfRule type="cellIs" dxfId="19" priority="11215" operator="equal">
      <formula>"M1"</formula>
    </cfRule>
    <cfRule type="cellIs" dxfId="18" priority="11214" operator="equal">
      <formula>"日"</formula>
    </cfRule>
    <cfRule type="cellIs" dxfId="17" priority="11213" operator="equal">
      <formula>2</formula>
    </cfRule>
    <cfRule type="cellIs" dxfId="16" priority="11212" operator="equal">
      <formula>"中"</formula>
    </cfRule>
    <cfRule type="cellIs" dxfId="15" priority="11211" operator="equal">
      <formula>"T中"</formula>
    </cfRule>
  </conditionalFormatting>
  <conditionalFormatting sqref="AP24">
    <cfRule type="cellIs" dxfId="14" priority="11639" operator="equal">
      <formula>3</formula>
    </cfRule>
    <cfRule type="cellIs" dxfId="13" priority="11641" operator="equal">
      <formula>"T中"</formula>
    </cfRule>
    <cfRule type="cellIs" dxfId="12" priority="11642" operator="equal">
      <formula>"中"</formula>
    </cfRule>
    <cfRule type="cellIs" dxfId="11" priority="11649" operator="equal">
      <formula>1</formula>
    </cfRule>
    <cfRule type="cellIs" dxfId="10" priority="11645" operator="equal">
      <formula>"日"</formula>
    </cfRule>
    <cfRule type="cellIs" dxfId="9" priority="11637" operator="equal">
      <formula>"大夜"</formula>
    </cfRule>
    <cfRule type="cellIs" dxfId="8" priority="11646" operator="equal">
      <formula>"T早"</formula>
    </cfRule>
    <cfRule type="cellIs" dxfId="7" priority="11640" operator="equal">
      <formula>"小夜"</formula>
    </cfRule>
    <cfRule type="cellIs" dxfId="6" priority="11647" operator="equal">
      <formula>"早"</formula>
    </cfRule>
    <cfRule type="cellIs" dxfId="5" priority="11643" operator="equal">
      <formula>"M2"</formula>
    </cfRule>
    <cfRule type="cellIs" dxfId="4" priority="11644" operator="equal">
      <formula>2</formula>
    </cfRule>
    <cfRule type="cellIs" dxfId="3" priority="11648" operator="equal">
      <formula>"M1"</formula>
    </cfRule>
    <cfRule type="cellIs" dxfId="2" priority="11638" operator="equal">
      <formula>"晚"</formula>
    </cfRule>
  </conditionalFormatting>
  <conditionalFormatting sqref="AS4:AS47">
    <cfRule type="cellIs" dxfId="1" priority="11635" operator="equal">
      <formula>-2</formula>
    </cfRule>
    <cfRule type="cellIs" dxfId="0" priority="11636" operator="equal">
      <formula>-1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566" t="str">
        <f>"TPKC剩餘人力："&amp;AQ60&amp;" / NK剩餘人力："&amp;AR60&amp;" /  N班人力："&amp;AQ54</f>
        <v>TPKC剩餘人力：-2 / NK剩餘人力：0 /  N班人力：81</v>
      </c>
      <c r="L1" s="567"/>
      <c r="M1" s="567"/>
      <c r="N1" s="567"/>
      <c r="O1" s="567"/>
      <c r="P1" s="567"/>
      <c r="Q1" s="567"/>
      <c r="R1" s="567"/>
      <c r="S1" s="567"/>
      <c r="T1" s="567"/>
      <c r="U1" s="567"/>
      <c r="V1" s="567"/>
      <c r="W1" s="567"/>
      <c r="X1" s="567"/>
      <c r="Y1" s="567"/>
      <c r="Z1" s="567"/>
      <c r="AA1" s="567"/>
      <c r="AB1" s="567"/>
      <c r="AC1" s="567"/>
      <c r="AD1" s="567"/>
      <c r="AE1" s="567"/>
      <c r="AF1" s="567"/>
      <c r="AG1" s="567"/>
      <c r="AH1" s="567"/>
      <c r="AI1" s="568"/>
      <c r="AJ1" s="567"/>
      <c r="AK1" s="567"/>
      <c r="AL1" s="569"/>
      <c r="AM1" s="570"/>
      <c r="AN1" s="570"/>
      <c r="AQ1" s="10"/>
      <c r="AR1" s="3"/>
    </row>
    <row r="2" spans="1:227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38" t="s">
        <v>34</v>
      </c>
      <c r="G2" s="38" t="s">
        <v>35</v>
      </c>
      <c r="H2" s="38" t="s">
        <v>36</v>
      </c>
      <c r="I2" s="554" t="s">
        <v>22</v>
      </c>
      <c r="J2" s="579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549" t="s">
        <v>124</v>
      </c>
      <c r="AV2" s="578"/>
      <c r="AW2" s="578"/>
    </row>
    <row r="3" spans="1:227" ht="24.6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80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47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7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3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155" t="s">
        <v>94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14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233">
        <v>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>
        <v>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 t="shared" si="8"/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si="8"/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8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1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8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53" t="s">
        <v>94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8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3">COUNTIF(K30:AN30,1)+COUNTIF(K30:AN30,"早")+COUNTIF(K30:AN30,"M1")+COUNTIF(K30:AN30,"T早")+COUNTIF(K30:AN30,"日")</f>
        <v>7</v>
      </c>
      <c r="B30" s="2">
        <f t="shared" ref="B30:B47" si="24">COUNTIF(K30:AN30,2)+COUNTIF(K30:AN30,"中")+COUNTIF(K30:AN30,"M2")+COUNTIF(K30:AN30,"T中")+COUNTIF(K30:AN30,"小夜")</f>
        <v>7</v>
      </c>
      <c r="C30" s="6">
        <f t="shared" ref="C30:C47" si="25">COUNTIF(K30:AN30,3)+COUNTIF(K30:AN30,"晚")+COUNTIF(K30:AN30,"大夜")</f>
        <v>7</v>
      </c>
      <c r="D30" s="2">
        <f t="shared" ref="D30:D47" si="26">COUNTIF(K30:AN30,"N")+COUNTIF(K30:AN30,"N8")</f>
        <v>0</v>
      </c>
      <c r="E30" s="1">
        <f t="shared" ref="E30:E47" si="27">COUNTIF(K30:AN30,"S")</f>
        <v>0</v>
      </c>
      <c r="F30" s="1">
        <f t="shared" ref="F30:F47" si="28">COUNTIF(K30:AN30,"X")</f>
        <v>5</v>
      </c>
      <c r="G30" s="1">
        <f t="shared" ref="G30:G47" si="29">COUNTIF(K30:AN30,"Y")</f>
        <v>4</v>
      </c>
      <c r="H30" s="1">
        <f t="shared" ref="H30:H47" si="30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3"/>
        <v>6</v>
      </c>
      <c r="B31" s="2">
        <f t="shared" si="24"/>
        <v>7</v>
      </c>
      <c r="C31" s="6">
        <f t="shared" si="25"/>
        <v>8</v>
      </c>
      <c r="D31" s="2">
        <f t="shared" si="26"/>
        <v>0</v>
      </c>
      <c r="E31" s="1">
        <f t="shared" si="27"/>
        <v>0</v>
      </c>
      <c r="F31" s="1">
        <f t="shared" si="28"/>
        <v>6</v>
      </c>
      <c r="G31" s="1">
        <f t="shared" si="29"/>
        <v>3</v>
      </c>
      <c r="H31" s="1">
        <f t="shared" si="30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3"/>
        <v>3</v>
      </c>
      <c r="B32" s="2">
        <f t="shared" si="24"/>
        <v>8</v>
      </c>
      <c r="C32" s="6">
        <f t="shared" si="25"/>
        <v>10</v>
      </c>
      <c r="D32" s="2">
        <f t="shared" si="26"/>
        <v>0</v>
      </c>
      <c r="E32" s="1">
        <f t="shared" si="27"/>
        <v>0</v>
      </c>
      <c r="F32" s="1">
        <f t="shared" si="28"/>
        <v>5</v>
      </c>
      <c r="G32" s="1">
        <f t="shared" si="29"/>
        <v>4</v>
      </c>
      <c r="H32" s="1">
        <f t="shared" si="30"/>
        <v>0</v>
      </c>
      <c r="I32" s="58">
        <f t="shared" si="8"/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3"/>
        <v>6</v>
      </c>
      <c r="B33" s="32">
        <f t="shared" si="24"/>
        <v>9</v>
      </c>
      <c r="C33" s="33">
        <f t="shared" si="25"/>
        <v>6</v>
      </c>
      <c r="D33" s="32">
        <f t="shared" si="26"/>
        <v>0</v>
      </c>
      <c r="E33" s="34">
        <f t="shared" si="27"/>
        <v>0</v>
      </c>
      <c r="F33" s="34">
        <f t="shared" si="28"/>
        <v>5</v>
      </c>
      <c r="G33" s="34">
        <f t="shared" si="29"/>
        <v>4</v>
      </c>
      <c r="H33" s="34">
        <f t="shared" si="30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3"/>
        <v>7</v>
      </c>
      <c r="B34" s="272">
        <f t="shared" si="24"/>
        <v>0</v>
      </c>
      <c r="C34" s="273">
        <f t="shared" si="25"/>
        <v>14</v>
      </c>
      <c r="D34" s="272">
        <f t="shared" si="26"/>
        <v>0</v>
      </c>
      <c r="E34" s="245">
        <f t="shared" si="27"/>
        <v>0</v>
      </c>
      <c r="F34" s="245">
        <f t="shared" si="28"/>
        <v>5</v>
      </c>
      <c r="G34" s="245">
        <f t="shared" si="29"/>
        <v>4</v>
      </c>
      <c r="H34" s="245">
        <f t="shared" si="30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3"/>
        <v>0</v>
      </c>
      <c r="B35" s="2">
        <f t="shared" si="24"/>
        <v>21</v>
      </c>
      <c r="C35" s="6">
        <f t="shared" si="25"/>
        <v>0</v>
      </c>
      <c r="D35" s="2">
        <f t="shared" si="26"/>
        <v>0</v>
      </c>
      <c r="E35" s="1">
        <f t="shared" si="27"/>
        <v>0</v>
      </c>
      <c r="F35" s="1">
        <f t="shared" si="28"/>
        <v>5</v>
      </c>
      <c r="G35" s="1">
        <f t="shared" si="29"/>
        <v>4</v>
      </c>
      <c r="H35" s="1">
        <f t="shared" si="30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3"/>
        <v>0</v>
      </c>
      <c r="B36" s="2">
        <f t="shared" si="24"/>
        <v>16</v>
      </c>
      <c r="C36" s="6">
        <f t="shared" si="25"/>
        <v>0</v>
      </c>
      <c r="D36" s="2">
        <f t="shared" si="26"/>
        <v>1</v>
      </c>
      <c r="E36" s="1">
        <f t="shared" si="27"/>
        <v>4</v>
      </c>
      <c r="F36" s="1">
        <f t="shared" si="28"/>
        <v>5</v>
      </c>
      <c r="G36" s="1">
        <f t="shared" si="29"/>
        <v>4</v>
      </c>
      <c r="H36" s="1">
        <f t="shared" si="30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3"/>
        <v>2</v>
      </c>
      <c r="B37" s="2">
        <f t="shared" si="24"/>
        <v>14</v>
      </c>
      <c r="C37" s="6">
        <f t="shared" si="25"/>
        <v>3</v>
      </c>
      <c r="D37" s="2">
        <f t="shared" si="26"/>
        <v>0</v>
      </c>
      <c r="E37" s="1">
        <f t="shared" si="27"/>
        <v>2</v>
      </c>
      <c r="F37" s="1">
        <f t="shared" si="28"/>
        <v>5</v>
      </c>
      <c r="G37" s="1">
        <f t="shared" si="29"/>
        <v>4</v>
      </c>
      <c r="H37" s="1">
        <f t="shared" si="30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3"/>
        <v>2</v>
      </c>
      <c r="B38" s="2">
        <f t="shared" si="24"/>
        <v>7</v>
      </c>
      <c r="C38" s="6">
        <f t="shared" si="25"/>
        <v>11</v>
      </c>
      <c r="D38" s="2">
        <f t="shared" si="26"/>
        <v>0</v>
      </c>
      <c r="E38" s="1">
        <f t="shared" si="27"/>
        <v>1</v>
      </c>
      <c r="F38" s="1">
        <f t="shared" si="28"/>
        <v>5</v>
      </c>
      <c r="G38" s="1">
        <f t="shared" si="29"/>
        <v>4</v>
      </c>
      <c r="H38" s="1">
        <f t="shared" si="30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3"/>
        <v>13</v>
      </c>
      <c r="B39" s="2">
        <f t="shared" si="24"/>
        <v>6</v>
      </c>
      <c r="C39" s="6">
        <f t="shared" si="25"/>
        <v>0</v>
      </c>
      <c r="D39" s="2">
        <f t="shared" si="26"/>
        <v>1</v>
      </c>
      <c r="E39" s="1">
        <f t="shared" si="27"/>
        <v>1</v>
      </c>
      <c r="F39" s="1">
        <f t="shared" si="28"/>
        <v>5</v>
      </c>
      <c r="G39" s="1">
        <f t="shared" si="29"/>
        <v>4</v>
      </c>
      <c r="H39" s="1">
        <f t="shared" si="30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1">COUNTIF(K40:AN40,1)+COUNTIF(K40:AN40,"早")+COUNTIF(K40:AN40,"M1")+COUNTIF(K40:AN40,"T早")+COUNTIF(K40:AN40,"日")</f>
        <v>19</v>
      </c>
      <c r="B40" s="2">
        <f t="shared" ref="B40:B41" si="32">COUNTIF(K40:AN40,2)+COUNTIF(K40:AN40,"中")+COUNTIF(K40:AN40,"M2")+COUNTIF(K40:AN40,"T中")+COUNTIF(K40:AN40,"小夜")</f>
        <v>2</v>
      </c>
      <c r="C40" s="6">
        <f t="shared" ref="C40:C41" si="33">COUNTIF(K40:AN40,3)+COUNTIF(K40:AN40,"晚")+COUNTIF(K40:AN40,"大夜")</f>
        <v>0</v>
      </c>
      <c r="D40" s="2">
        <f t="shared" ref="D40:D41" si="34">COUNTIF(K40:AN40,"N")+COUNTIF(K40:AN40,"N8")</f>
        <v>0</v>
      </c>
      <c r="E40" s="1">
        <f t="shared" ref="E40:E41" si="35">COUNTIF(K40:AN40,"S")</f>
        <v>0</v>
      </c>
      <c r="F40" s="1">
        <f t="shared" ref="F40:F41" si="36">COUNTIF(K40:AN40,"X")</f>
        <v>5</v>
      </c>
      <c r="G40" s="1">
        <f t="shared" ref="G40:G41" si="37">COUNTIF(K40:AN40,"Y")</f>
        <v>4</v>
      </c>
      <c r="H40" s="1">
        <f t="shared" ref="H40:H41" si="38">COUNTIF(K40:AN40,"Z")</f>
        <v>0</v>
      </c>
      <c r="I40" s="58">
        <f t="shared" si="8"/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1"/>
        <v>7</v>
      </c>
      <c r="B41" s="369">
        <f t="shared" si="32"/>
        <v>6</v>
      </c>
      <c r="C41" s="370">
        <f t="shared" si="33"/>
        <v>0</v>
      </c>
      <c r="D41" s="369">
        <f t="shared" si="34"/>
        <v>6</v>
      </c>
      <c r="E41" s="7">
        <f t="shared" si="35"/>
        <v>2</v>
      </c>
      <c r="F41" s="7">
        <f t="shared" si="36"/>
        <v>5</v>
      </c>
      <c r="G41" s="7">
        <f t="shared" si="37"/>
        <v>4</v>
      </c>
      <c r="H41" s="7">
        <f t="shared" si="38"/>
        <v>0</v>
      </c>
      <c r="I41" s="439">
        <f t="shared" si="8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153" t="s">
        <v>94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3"/>
        <v>5</v>
      </c>
      <c r="B42" s="29">
        <f t="shared" si="24"/>
        <v>0</v>
      </c>
      <c r="C42" s="30">
        <f t="shared" si="25"/>
        <v>13</v>
      </c>
      <c r="D42" s="29">
        <f t="shared" si="26"/>
        <v>2</v>
      </c>
      <c r="E42" s="31">
        <f t="shared" si="27"/>
        <v>1</v>
      </c>
      <c r="F42" s="31">
        <f t="shared" si="28"/>
        <v>5</v>
      </c>
      <c r="G42" s="31">
        <f t="shared" si="29"/>
        <v>4</v>
      </c>
      <c r="H42" s="31">
        <f t="shared" si="30"/>
        <v>0</v>
      </c>
      <c r="I42" s="57">
        <f t="shared" si="8"/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3"/>
        <v>6</v>
      </c>
      <c r="B43" s="2">
        <f t="shared" si="24"/>
        <v>12</v>
      </c>
      <c r="C43" s="6">
        <f t="shared" si="25"/>
        <v>0</v>
      </c>
      <c r="D43" s="2">
        <f t="shared" si="26"/>
        <v>0</v>
      </c>
      <c r="E43" s="1">
        <f t="shared" si="27"/>
        <v>3</v>
      </c>
      <c r="F43" s="1">
        <f t="shared" si="28"/>
        <v>5</v>
      </c>
      <c r="G43" s="1">
        <f t="shared" si="29"/>
        <v>4</v>
      </c>
      <c r="H43" s="1">
        <f t="shared" si="30"/>
        <v>0</v>
      </c>
      <c r="I43" s="58">
        <f t="shared" si="8"/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3"/>
        <v>8</v>
      </c>
      <c r="B44" s="2">
        <f t="shared" si="24"/>
        <v>5</v>
      </c>
      <c r="C44" s="6">
        <f t="shared" si="25"/>
        <v>5</v>
      </c>
      <c r="D44" s="2">
        <f t="shared" si="26"/>
        <v>0</v>
      </c>
      <c r="E44" s="1">
        <f t="shared" si="27"/>
        <v>3</v>
      </c>
      <c r="F44" s="1">
        <f t="shared" si="28"/>
        <v>5</v>
      </c>
      <c r="G44" s="1">
        <f t="shared" si="29"/>
        <v>4</v>
      </c>
      <c r="H44" s="1">
        <f t="shared" si="30"/>
        <v>0</v>
      </c>
      <c r="I44" s="58">
        <f t="shared" si="8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53" t="s">
        <v>94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3"/>
        <v>4</v>
      </c>
      <c r="B45" s="2">
        <f t="shared" si="24"/>
        <v>2</v>
      </c>
      <c r="C45" s="6">
        <f t="shared" si="25"/>
        <v>4</v>
      </c>
      <c r="D45" s="2">
        <f t="shared" si="26"/>
        <v>9</v>
      </c>
      <c r="E45" s="1">
        <f t="shared" si="27"/>
        <v>2</v>
      </c>
      <c r="F45" s="1">
        <f t="shared" si="28"/>
        <v>5</v>
      </c>
      <c r="G45" s="1">
        <f t="shared" si="29"/>
        <v>4</v>
      </c>
      <c r="H45" s="1">
        <f t="shared" si="30"/>
        <v>0</v>
      </c>
      <c r="I45" s="58">
        <f t="shared" si="8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3"/>
        <v>5</v>
      </c>
      <c r="B46" s="2">
        <f t="shared" si="24"/>
        <v>12</v>
      </c>
      <c r="C46" s="6">
        <f t="shared" si="25"/>
        <v>1</v>
      </c>
      <c r="D46" s="2">
        <f t="shared" si="26"/>
        <v>3</v>
      </c>
      <c r="E46" s="1">
        <f t="shared" si="27"/>
        <v>0</v>
      </c>
      <c r="F46" s="1">
        <f t="shared" si="28"/>
        <v>5</v>
      </c>
      <c r="G46" s="1">
        <f t="shared" si="29"/>
        <v>4</v>
      </c>
      <c r="H46" s="1">
        <f t="shared" si="30"/>
        <v>0</v>
      </c>
      <c r="I46" s="58">
        <f t="shared" si="8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3"/>
        <v>4</v>
      </c>
      <c r="B47" s="32">
        <f t="shared" si="24"/>
        <v>3</v>
      </c>
      <c r="C47" s="33">
        <f t="shared" si="25"/>
        <v>8</v>
      </c>
      <c r="D47" s="32">
        <f t="shared" si="26"/>
        <v>2</v>
      </c>
      <c r="E47" s="34">
        <f t="shared" si="27"/>
        <v>4</v>
      </c>
      <c r="F47" s="34">
        <f t="shared" si="28"/>
        <v>5</v>
      </c>
      <c r="G47" s="34">
        <f t="shared" si="29"/>
        <v>4</v>
      </c>
      <c r="H47" s="34">
        <f t="shared" si="30"/>
        <v>0</v>
      </c>
      <c r="I47" s="59">
        <f t="shared" si="8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39">COUNTIF(K4:K47,3)</f>
        <v>2</v>
      </c>
      <c r="L50" s="175">
        <f t="shared" si="39"/>
        <v>3</v>
      </c>
      <c r="M50" s="175">
        <f t="shared" si="39"/>
        <v>3</v>
      </c>
      <c r="N50" s="175">
        <f t="shared" si="39"/>
        <v>3</v>
      </c>
      <c r="O50" s="175">
        <f t="shared" si="39"/>
        <v>3</v>
      </c>
      <c r="P50" s="175">
        <f t="shared" si="39"/>
        <v>3</v>
      </c>
      <c r="Q50" s="175">
        <f t="shared" si="39"/>
        <v>2</v>
      </c>
      <c r="R50" s="175">
        <f t="shared" si="39"/>
        <v>2</v>
      </c>
      <c r="S50" s="175">
        <f t="shared" si="39"/>
        <v>3</v>
      </c>
      <c r="T50" s="175">
        <f t="shared" si="39"/>
        <v>3</v>
      </c>
      <c r="U50" s="175">
        <f t="shared" si="39"/>
        <v>3</v>
      </c>
      <c r="V50" s="175">
        <f t="shared" si="39"/>
        <v>3</v>
      </c>
      <c r="W50" s="175">
        <f t="shared" si="39"/>
        <v>3</v>
      </c>
      <c r="X50" s="175">
        <f t="shared" si="39"/>
        <v>2</v>
      </c>
      <c r="Y50" s="175">
        <f t="shared" si="39"/>
        <v>2</v>
      </c>
      <c r="Z50" s="175">
        <f t="shared" si="39"/>
        <v>3</v>
      </c>
      <c r="AA50" s="175">
        <f t="shared" si="39"/>
        <v>3</v>
      </c>
      <c r="AB50" s="175">
        <f t="shared" si="39"/>
        <v>3</v>
      </c>
      <c r="AC50" s="175">
        <f t="shared" si="39"/>
        <v>3</v>
      </c>
      <c r="AD50" s="175">
        <f t="shared" si="39"/>
        <v>3</v>
      </c>
      <c r="AE50" s="175">
        <f t="shared" si="39"/>
        <v>2</v>
      </c>
      <c r="AF50" s="175">
        <f t="shared" si="39"/>
        <v>2</v>
      </c>
      <c r="AG50" s="175">
        <f t="shared" si="39"/>
        <v>3</v>
      </c>
      <c r="AH50" s="175">
        <f t="shared" si="39"/>
        <v>3</v>
      </c>
      <c r="AI50" s="175">
        <f t="shared" si="39"/>
        <v>3</v>
      </c>
      <c r="AJ50" s="175">
        <f t="shared" si="39"/>
        <v>3</v>
      </c>
      <c r="AK50" s="175">
        <f t="shared" si="39"/>
        <v>3</v>
      </c>
      <c r="AL50" s="175">
        <f t="shared" si="39"/>
        <v>2</v>
      </c>
      <c r="AM50" s="175">
        <f t="shared" si="39"/>
        <v>2</v>
      </c>
      <c r="AN50" s="175">
        <f t="shared" si="39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0">COUNTIF(K4:K47,"晚")</f>
        <v>3</v>
      </c>
      <c r="L53" s="175">
        <f t="shared" si="40"/>
        <v>3</v>
      </c>
      <c r="M53" s="175">
        <f t="shared" si="40"/>
        <v>3</v>
      </c>
      <c r="N53" s="175">
        <f t="shared" si="40"/>
        <v>3</v>
      </c>
      <c r="O53" s="175">
        <f t="shared" si="40"/>
        <v>3</v>
      </c>
      <c r="P53" s="175">
        <f t="shared" si="40"/>
        <v>3</v>
      </c>
      <c r="Q53" s="175">
        <f t="shared" si="40"/>
        <v>3</v>
      </c>
      <c r="R53" s="175">
        <f t="shared" si="40"/>
        <v>3</v>
      </c>
      <c r="S53" s="175">
        <f t="shared" si="40"/>
        <v>3</v>
      </c>
      <c r="T53" s="175">
        <f t="shared" si="40"/>
        <v>3</v>
      </c>
      <c r="U53" s="175">
        <f t="shared" si="40"/>
        <v>3</v>
      </c>
      <c r="V53" s="175">
        <f t="shared" si="40"/>
        <v>3</v>
      </c>
      <c r="W53" s="175">
        <f t="shared" si="40"/>
        <v>3</v>
      </c>
      <c r="X53" s="175">
        <f t="shared" si="40"/>
        <v>3</v>
      </c>
      <c r="Y53" s="175">
        <f t="shared" si="40"/>
        <v>3</v>
      </c>
      <c r="Z53" s="175">
        <f t="shared" si="40"/>
        <v>3</v>
      </c>
      <c r="AA53" s="175">
        <f t="shared" si="40"/>
        <v>3</v>
      </c>
      <c r="AB53" s="175">
        <f t="shared" si="40"/>
        <v>3</v>
      </c>
      <c r="AC53" s="175">
        <f t="shared" si="40"/>
        <v>3</v>
      </c>
      <c r="AD53" s="175">
        <f t="shared" si="40"/>
        <v>3</v>
      </c>
      <c r="AE53" s="175">
        <f t="shared" si="40"/>
        <v>3</v>
      </c>
      <c r="AF53" s="175">
        <f t="shared" si="40"/>
        <v>3</v>
      </c>
      <c r="AG53" s="175">
        <f t="shared" si="40"/>
        <v>3</v>
      </c>
      <c r="AH53" s="175">
        <f t="shared" si="40"/>
        <v>3</v>
      </c>
      <c r="AI53" s="175">
        <f t="shared" si="40"/>
        <v>3</v>
      </c>
      <c r="AJ53" s="175">
        <f t="shared" si="40"/>
        <v>3</v>
      </c>
      <c r="AK53" s="175">
        <f t="shared" si="40"/>
        <v>3</v>
      </c>
      <c r="AL53" s="175">
        <f t="shared" si="40"/>
        <v>3</v>
      </c>
      <c r="AM53" s="175">
        <f t="shared" si="40"/>
        <v>3</v>
      </c>
      <c r="AN53" s="175">
        <f t="shared" si="40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81</v>
      </c>
      <c r="AR54" s="21" cm="2">
        <f t="array" ref="AR54">SUMPRODUCT(COUNTIF(K42:AN47,{"N";"N8"}))</f>
        <v>16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69</v>
      </c>
      <c r="AR55" s="4" cm="2">
        <f t="array" ref="AR55">SUMPRODUCT(COUNTIF(K42:AN47,{"S"}))</f>
        <v>13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1">COUNTIF(K7:K50,"大夜")</f>
        <v>1</v>
      </c>
      <c r="L56" s="175">
        <f t="shared" si="41"/>
        <v>1</v>
      </c>
      <c r="M56" s="175">
        <f t="shared" si="41"/>
        <v>1</v>
      </c>
      <c r="N56" s="175">
        <f t="shared" si="41"/>
        <v>1</v>
      </c>
      <c r="O56" s="175">
        <f t="shared" si="41"/>
        <v>1</v>
      </c>
      <c r="P56" s="175">
        <f t="shared" si="41"/>
        <v>1</v>
      </c>
      <c r="Q56" s="175">
        <f t="shared" si="41"/>
        <v>1</v>
      </c>
      <c r="R56" s="175">
        <f t="shared" si="41"/>
        <v>1</v>
      </c>
      <c r="S56" s="175">
        <f t="shared" si="41"/>
        <v>1</v>
      </c>
      <c r="T56" s="175">
        <f t="shared" si="41"/>
        <v>1</v>
      </c>
      <c r="U56" s="175">
        <f t="shared" si="41"/>
        <v>1</v>
      </c>
      <c r="V56" s="175">
        <f t="shared" si="41"/>
        <v>1</v>
      </c>
      <c r="W56" s="175">
        <f t="shared" si="41"/>
        <v>1</v>
      </c>
      <c r="X56" s="175">
        <f t="shared" si="41"/>
        <v>1</v>
      </c>
      <c r="Y56" s="175">
        <f t="shared" si="41"/>
        <v>1</v>
      </c>
      <c r="Z56" s="175">
        <f t="shared" si="41"/>
        <v>1</v>
      </c>
      <c r="AA56" s="175">
        <f t="shared" si="41"/>
        <v>1</v>
      </c>
      <c r="AB56" s="175">
        <f t="shared" si="41"/>
        <v>1</v>
      </c>
      <c r="AC56" s="175">
        <f t="shared" si="41"/>
        <v>1</v>
      </c>
      <c r="AD56" s="175">
        <f t="shared" si="41"/>
        <v>1</v>
      </c>
      <c r="AE56" s="175">
        <f t="shared" si="41"/>
        <v>1</v>
      </c>
      <c r="AF56" s="175">
        <f t="shared" si="41"/>
        <v>1</v>
      </c>
      <c r="AG56" s="175">
        <f t="shared" si="41"/>
        <v>1</v>
      </c>
      <c r="AH56" s="175">
        <f t="shared" si="41"/>
        <v>1</v>
      </c>
      <c r="AI56" s="175">
        <f t="shared" si="41"/>
        <v>1</v>
      </c>
      <c r="AJ56" s="175">
        <f t="shared" si="41"/>
        <v>1</v>
      </c>
      <c r="AK56" s="175">
        <f t="shared" si="41"/>
        <v>1</v>
      </c>
      <c r="AL56" s="175">
        <f t="shared" si="41"/>
        <v>1</v>
      </c>
      <c r="AM56" s="175">
        <f t="shared" si="41"/>
        <v>1</v>
      </c>
      <c r="AN56" s="175">
        <f t="shared" si="41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2">COUNTIF(K4:K47,"N")+COUNTIF(K4:K47,"N8")</f>
        <v>0</v>
      </c>
      <c r="L57" s="79">
        <f t="shared" si="42"/>
        <v>2</v>
      </c>
      <c r="M57" s="79">
        <f t="shared" si="42"/>
        <v>6</v>
      </c>
      <c r="N57" s="79">
        <f t="shared" si="42"/>
        <v>5</v>
      </c>
      <c r="O57" s="79">
        <f t="shared" si="42"/>
        <v>6</v>
      </c>
      <c r="P57" s="79">
        <f t="shared" si="42"/>
        <v>3</v>
      </c>
      <c r="Q57" s="79">
        <f t="shared" si="42"/>
        <v>0</v>
      </c>
      <c r="R57" s="79">
        <f t="shared" si="42"/>
        <v>0</v>
      </c>
      <c r="S57" s="79">
        <f t="shared" si="42"/>
        <v>7</v>
      </c>
      <c r="T57" s="79">
        <f t="shared" si="42"/>
        <v>11</v>
      </c>
      <c r="U57" s="79">
        <f t="shared" si="42"/>
        <v>6</v>
      </c>
      <c r="V57" s="79">
        <f t="shared" si="42"/>
        <v>0</v>
      </c>
      <c r="W57" s="79">
        <f t="shared" si="42"/>
        <v>2</v>
      </c>
      <c r="X57" s="79">
        <f t="shared" si="42"/>
        <v>0</v>
      </c>
      <c r="Y57" s="79">
        <f t="shared" si="42"/>
        <v>0</v>
      </c>
      <c r="Z57" s="79">
        <f t="shared" si="42"/>
        <v>3</v>
      </c>
      <c r="AA57" s="79">
        <f t="shared" si="42"/>
        <v>7</v>
      </c>
      <c r="AB57" s="79">
        <f t="shared" si="42"/>
        <v>3</v>
      </c>
      <c r="AC57" s="79">
        <f t="shared" si="42"/>
        <v>1</v>
      </c>
      <c r="AD57" s="79">
        <f t="shared" si="42"/>
        <v>1</v>
      </c>
      <c r="AE57" s="79">
        <f t="shared" si="42"/>
        <v>0</v>
      </c>
      <c r="AF57" s="79">
        <f t="shared" si="42"/>
        <v>0</v>
      </c>
      <c r="AG57" s="79">
        <f t="shared" si="42"/>
        <v>2</v>
      </c>
      <c r="AH57" s="79">
        <f t="shared" si="42"/>
        <v>10</v>
      </c>
      <c r="AI57" s="79">
        <f t="shared" si="42"/>
        <v>9</v>
      </c>
      <c r="AJ57" s="79">
        <f t="shared" si="42"/>
        <v>8</v>
      </c>
      <c r="AK57" s="79">
        <f t="shared" si="42"/>
        <v>2</v>
      </c>
      <c r="AL57" s="79">
        <f t="shared" si="42"/>
        <v>0</v>
      </c>
      <c r="AM57" s="343">
        <f t="shared" si="42"/>
        <v>0</v>
      </c>
      <c r="AN57" s="345">
        <f t="shared" si="42"/>
        <v>3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3">COUNTIF(K4:K47,"X")+COUNTIF(K4:K47,"Y")+COUNTIF(K4:K47,"Z")</f>
        <v>21</v>
      </c>
      <c r="L58" s="29">
        <f t="shared" si="43"/>
        <v>10</v>
      </c>
      <c r="M58" s="29">
        <f t="shared" si="43"/>
        <v>8</v>
      </c>
      <c r="N58" s="29">
        <f t="shared" si="43"/>
        <v>10</v>
      </c>
      <c r="O58" s="29">
        <f t="shared" si="43"/>
        <v>9</v>
      </c>
      <c r="P58" s="29">
        <f t="shared" si="43"/>
        <v>11</v>
      </c>
      <c r="Q58" s="29">
        <f t="shared" si="43"/>
        <v>21</v>
      </c>
      <c r="R58" s="29">
        <f t="shared" si="43"/>
        <v>22</v>
      </c>
      <c r="S58" s="29">
        <f t="shared" si="43"/>
        <v>7</v>
      </c>
      <c r="T58" s="29">
        <f t="shared" si="43"/>
        <v>4</v>
      </c>
      <c r="U58" s="29">
        <f t="shared" si="43"/>
        <v>10</v>
      </c>
      <c r="V58" s="29">
        <f t="shared" si="43"/>
        <v>12</v>
      </c>
      <c r="W58" s="29">
        <f t="shared" si="43"/>
        <v>11</v>
      </c>
      <c r="X58" s="29">
        <f t="shared" si="43"/>
        <v>19</v>
      </c>
      <c r="Y58" s="29">
        <f t="shared" si="43"/>
        <v>23</v>
      </c>
      <c r="Z58" s="29">
        <f t="shared" si="43"/>
        <v>10</v>
      </c>
      <c r="AA58" s="29">
        <f t="shared" si="43"/>
        <v>6</v>
      </c>
      <c r="AB58" s="29">
        <f t="shared" si="43"/>
        <v>9</v>
      </c>
      <c r="AC58" s="29">
        <f t="shared" si="43"/>
        <v>13</v>
      </c>
      <c r="AD58" s="29">
        <f t="shared" si="43"/>
        <v>13</v>
      </c>
      <c r="AE58" s="29">
        <f t="shared" si="43"/>
        <v>22</v>
      </c>
      <c r="AF58" s="29">
        <f t="shared" si="43"/>
        <v>23</v>
      </c>
      <c r="AG58" s="29">
        <f t="shared" si="43"/>
        <v>12</v>
      </c>
      <c r="AH58" s="29">
        <f t="shared" si="43"/>
        <v>7</v>
      </c>
      <c r="AI58" s="29">
        <f t="shared" si="43"/>
        <v>6</v>
      </c>
      <c r="AJ58" s="29">
        <f t="shared" si="43"/>
        <v>6</v>
      </c>
      <c r="AK58" s="29">
        <f t="shared" si="43"/>
        <v>11</v>
      </c>
      <c r="AL58" s="29">
        <f t="shared" si="43"/>
        <v>24</v>
      </c>
      <c r="AM58" s="29">
        <f t="shared" si="43"/>
        <v>23</v>
      </c>
      <c r="AN58" s="347">
        <f t="shared" si="43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4">COUNTIF(K4:K47,"S")</f>
        <v>3</v>
      </c>
      <c r="L59" s="2">
        <f t="shared" si="44"/>
        <v>5</v>
      </c>
      <c r="M59" s="2">
        <f t="shared" si="44"/>
        <v>3</v>
      </c>
      <c r="N59" s="2">
        <f t="shared" si="44"/>
        <v>2</v>
      </c>
      <c r="O59" s="2">
        <f t="shared" si="44"/>
        <v>2</v>
      </c>
      <c r="P59" s="2">
        <f t="shared" si="44"/>
        <v>3</v>
      </c>
      <c r="Q59" s="2">
        <f t="shared" si="44"/>
        <v>3</v>
      </c>
      <c r="R59" s="2">
        <f t="shared" si="44"/>
        <v>2</v>
      </c>
      <c r="S59" s="2">
        <f t="shared" si="44"/>
        <v>3</v>
      </c>
      <c r="T59" s="2">
        <f t="shared" si="44"/>
        <v>2</v>
      </c>
      <c r="U59" s="2">
        <f t="shared" si="44"/>
        <v>1</v>
      </c>
      <c r="V59" s="2">
        <f t="shared" si="44"/>
        <v>6</v>
      </c>
      <c r="W59" s="2">
        <f t="shared" si="44"/>
        <v>4</v>
      </c>
      <c r="X59" s="2">
        <f t="shared" si="44"/>
        <v>5</v>
      </c>
      <c r="Y59" s="2">
        <f t="shared" si="44"/>
        <v>1</v>
      </c>
      <c r="Z59" s="2">
        <f t="shared" si="44"/>
        <v>4</v>
      </c>
      <c r="AA59" s="2">
        <f t="shared" si="44"/>
        <v>5</v>
      </c>
      <c r="AB59" s="2">
        <f t="shared" si="44"/>
        <v>5</v>
      </c>
      <c r="AC59" s="2">
        <f t="shared" si="44"/>
        <v>3</v>
      </c>
      <c r="AD59" s="2">
        <f t="shared" si="44"/>
        <v>3</v>
      </c>
      <c r="AE59" s="2">
        <f t="shared" si="44"/>
        <v>2</v>
      </c>
      <c r="AF59" s="2">
        <f t="shared" si="44"/>
        <v>1</v>
      </c>
      <c r="AG59" s="2">
        <f t="shared" si="44"/>
        <v>3</v>
      </c>
      <c r="AH59" s="2">
        <f t="shared" si="44"/>
        <v>0</v>
      </c>
      <c r="AI59" s="2">
        <f t="shared" si="44"/>
        <v>2</v>
      </c>
      <c r="AJ59" s="2">
        <f t="shared" si="44"/>
        <v>3</v>
      </c>
      <c r="AK59" s="2">
        <f t="shared" si="44"/>
        <v>4</v>
      </c>
      <c r="AL59" s="2">
        <f t="shared" si="44"/>
        <v>0</v>
      </c>
      <c r="AM59" s="2">
        <f t="shared" si="44"/>
        <v>1</v>
      </c>
      <c r="AN59" s="340">
        <f t="shared" si="44"/>
        <v>1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5">COUNTIF(K4:K47,"T")</f>
        <v>0</v>
      </c>
      <c r="L60" s="2">
        <f t="shared" si="45"/>
        <v>0</v>
      </c>
      <c r="M60" s="2">
        <f t="shared" si="45"/>
        <v>0</v>
      </c>
      <c r="N60" s="2">
        <f t="shared" si="45"/>
        <v>0</v>
      </c>
      <c r="O60" s="2">
        <f t="shared" si="45"/>
        <v>0</v>
      </c>
      <c r="P60" s="2">
        <f t="shared" si="45"/>
        <v>0</v>
      </c>
      <c r="Q60" s="2">
        <f t="shared" si="45"/>
        <v>0</v>
      </c>
      <c r="R60" s="2">
        <f t="shared" si="45"/>
        <v>0</v>
      </c>
      <c r="S60" s="2">
        <f t="shared" si="45"/>
        <v>0</v>
      </c>
      <c r="T60" s="2">
        <f t="shared" si="45"/>
        <v>0</v>
      </c>
      <c r="U60" s="2">
        <f t="shared" si="45"/>
        <v>0</v>
      </c>
      <c r="V60" s="2">
        <f t="shared" si="45"/>
        <v>0</v>
      </c>
      <c r="W60" s="2">
        <f t="shared" si="45"/>
        <v>0</v>
      </c>
      <c r="X60" s="2">
        <f t="shared" si="45"/>
        <v>0</v>
      </c>
      <c r="Y60" s="2">
        <f t="shared" si="45"/>
        <v>0</v>
      </c>
      <c r="Z60" s="2">
        <f t="shared" si="45"/>
        <v>0</v>
      </c>
      <c r="AA60" s="2">
        <f t="shared" si="45"/>
        <v>0</v>
      </c>
      <c r="AB60" s="2">
        <f t="shared" si="45"/>
        <v>0</v>
      </c>
      <c r="AC60" s="2">
        <f t="shared" si="45"/>
        <v>0</v>
      </c>
      <c r="AD60" s="2">
        <f t="shared" si="45"/>
        <v>0</v>
      </c>
      <c r="AE60" s="2">
        <f t="shared" si="45"/>
        <v>0</v>
      </c>
      <c r="AF60" s="2">
        <f t="shared" si="45"/>
        <v>0</v>
      </c>
      <c r="AG60" s="2">
        <f t="shared" si="45"/>
        <v>0</v>
      </c>
      <c r="AH60" s="2">
        <f t="shared" si="45"/>
        <v>0</v>
      </c>
      <c r="AI60" s="2">
        <f t="shared" si="45"/>
        <v>0</v>
      </c>
      <c r="AJ60" s="2">
        <f t="shared" si="45"/>
        <v>0</v>
      </c>
      <c r="AK60" s="2">
        <f t="shared" si="45"/>
        <v>0</v>
      </c>
      <c r="AL60" s="2">
        <f t="shared" si="45"/>
        <v>0</v>
      </c>
      <c r="AM60" s="2">
        <f t="shared" si="45"/>
        <v>0</v>
      </c>
      <c r="AN60" s="340">
        <f t="shared" si="45"/>
        <v>0</v>
      </c>
      <c r="AO60" s="14"/>
      <c r="AP60" s="42" t="s">
        <v>123</v>
      </c>
      <c r="AQ60" s="27">
        <f>AQ50-AQ51-AQ53-AQ54-AQ55-AQ56+AQ57+AQ58-AQ52+AR59</f>
        <v>-2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6">SUM(L48:L60)</f>
        <v>44</v>
      </c>
      <c r="M61" s="349">
        <f t="shared" si="46"/>
        <v>44</v>
      </c>
      <c r="N61" s="349">
        <f t="shared" si="46"/>
        <v>44</v>
      </c>
      <c r="O61" s="349">
        <f t="shared" si="46"/>
        <v>44</v>
      </c>
      <c r="P61" s="349">
        <f t="shared" si="46"/>
        <v>44</v>
      </c>
      <c r="Q61" s="349">
        <f t="shared" si="46"/>
        <v>44</v>
      </c>
      <c r="R61" s="349">
        <f t="shared" si="46"/>
        <v>44</v>
      </c>
      <c r="S61" s="349">
        <f t="shared" si="46"/>
        <v>44</v>
      </c>
      <c r="T61" s="349">
        <f t="shared" si="46"/>
        <v>44</v>
      </c>
      <c r="U61" s="349">
        <f t="shared" si="46"/>
        <v>44</v>
      </c>
      <c r="V61" s="349">
        <f t="shared" si="46"/>
        <v>44</v>
      </c>
      <c r="W61" s="349">
        <f t="shared" si="46"/>
        <v>44</v>
      </c>
      <c r="X61" s="349">
        <f t="shared" si="46"/>
        <v>44</v>
      </c>
      <c r="Y61" s="349">
        <f t="shared" si="46"/>
        <v>44</v>
      </c>
      <c r="Z61" s="349">
        <f t="shared" si="46"/>
        <v>44</v>
      </c>
      <c r="AA61" s="349">
        <f t="shared" si="46"/>
        <v>44</v>
      </c>
      <c r="AB61" s="349">
        <f t="shared" si="46"/>
        <v>44</v>
      </c>
      <c r="AC61" s="349">
        <f t="shared" si="46"/>
        <v>44</v>
      </c>
      <c r="AD61" s="349">
        <f t="shared" si="46"/>
        <v>44</v>
      </c>
      <c r="AE61" s="349">
        <f t="shared" si="46"/>
        <v>44</v>
      </c>
      <c r="AF61" s="349">
        <f t="shared" si="46"/>
        <v>44</v>
      </c>
      <c r="AG61" s="349">
        <f t="shared" si="46"/>
        <v>44</v>
      </c>
      <c r="AH61" s="349">
        <f t="shared" si="46"/>
        <v>44</v>
      </c>
      <c r="AI61" s="349">
        <f t="shared" si="46"/>
        <v>44</v>
      </c>
      <c r="AJ61" s="349">
        <f t="shared" si="46"/>
        <v>44</v>
      </c>
      <c r="AK61" s="349">
        <f t="shared" si="46"/>
        <v>44</v>
      </c>
      <c r="AL61" s="349">
        <f t="shared" si="46"/>
        <v>44</v>
      </c>
      <c r="AM61" s="349">
        <f t="shared" si="46"/>
        <v>44</v>
      </c>
      <c r="AN61" s="350">
        <f t="shared" si="46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47">44-M57-M58-M59-27</f>
        <v>0</v>
      </c>
      <c r="N62" s="19">
        <f t="shared" si="47"/>
        <v>0</v>
      </c>
      <c r="O62" s="19">
        <f t="shared" si="47"/>
        <v>0</v>
      </c>
      <c r="P62" s="19">
        <f t="shared" si="47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48">44-T57-T58-T59-27</f>
        <v>0</v>
      </c>
      <c r="U62" s="19">
        <f t="shared" si="48"/>
        <v>0</v>
      </c>
      <c r="V62" s="19">
        <f t="shared" si="48"/>
        <v>-1</v>
      </c>
      <c r="W62" s="19">
        <f t="shared" si="48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49">44-AA57-AA58-AA59-27</f>
        <v>-1</v>
      </c>
      <c r="AB62" s="19">
        <f t="shared" si="49"/>
        <v>0</v>
      </c>
      <c r="AC62" s="19">
        <f t="shared" si="49"/>
        <v>0</v>
      </c>
      <c r="AD62" s="19">
        <f t="shared" si="49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0">44-AH57-AH58-AH59-27</f>
        <v>0</v>
      </c>
      <c r="AI62" s="19">
        <f t="shared" si="50"/>
        <v>0</v>
      </c>
      <c r="AJ62" s="19">
        <f t="shared" si="50"/>
        <v>0</v>
      </c>
      <c r="AK62" s="19">
        <f t="shared" si="50"/>
        <v>0</v>
      </c>
      <c r="AL62" s="19">
        <f>44-AL57-AL58-AL59-20</f>
        <v>0</v>
      </c>
      <c r="AM62" s="19">
        <f>44-AM57-AM58-AM59-20</f>
        <v>0</v>
      </c>
      <c r="AN62" s="19">
        <f t="shared" ref="AN62" si="51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N47">
    <cfRule type="cellIs" dxfId="11477" priority="2367" operator="equal">
      <formula>"大夜"</formula>
    </cfRule>
    <cfRule type="cellIs" dxfId="11476" priority="2368" operator="equal">
      <formula>"晚"</formula>
    </cfRule>
    <cfRule type="cellIs" dxfId="11475" priority="2369" operator="equal">
      <formula>3</formula>
    </cfRule>
    <cfRule type="cellIs" dxfId="11474" priority="2370" operator="equal">
      <formula>"小夜"</formula>
    </cfRule>
    <cfRule type="cellIs" dxfId="11473" priority="2371" operator="equal">
      <formula>"T中"</formula>
    </cfRule>
    <cfRule type="cellIs" dxfId="11472" priority="2372" operator="equal">
      <formula>"中"</formula>
    </cfRule>
    <cfRule type="cellIs" dxfId="11471" priority="2373" operator="equal">
      <formula>2</formula>
    </cfRule>
    <cfRule type="cellIs" dxfId="11470" priority="2374" operator="equal">
      <formula>"日"</formula>
    </cfRule>
    <cfRule type="cellIs" dxfId="11469" priority="2375" operator="equal">
      <formula>"M1"</formula>
    </cfRule>
    <cfRule type="cellIs" dxfId="11468" priority="2376" operator="equal">
      <formula>"早"</formula>
    </cfRule>
    <cfRule type="cellIs" dxfId="11467" priority="2377" operator="equal">
      <formula>"T早"</formula>
    </cfRule>
    <cfRule type="cellIs" dxfId="11466" priority="2378" operator="equal">
      <formula>1</formula>
    </cfRule>
    <cfRule type="expression" dxfId="11465" priority="2379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464" priority="2431" operator="equal">
      <formula>5</formula>
    </cfRule>
    <cfRule type="cellIs" dxfId="11463" priority="2432" operator="equal">
      <formula>4</formula>
    </cfRule>
    <cfRule type="cellIs" dxfId="11462" priority="2433" operator="equal">
      <formula>3</formula>
    </cfRule>
    <cfRule type="cellIs" dxfId="11461" priority="2434" operator="equal">
      <formula>2</formula>
    </cfRule>
    <cfRule type="cellIs" dxfId="11460" priority="2435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551"/>
      <c r="L1" s="581"/>
      <c r="M1" s="581"/>
      <c r="N1" s="581"/>
      <c r="O1" s="581"/>
      <c r="P1" s="581"/>
      <c r="Q1" s="581"/>
      <c r="R1" s="581"/>
      <c r="S1" s="581"/>
      <c r="T1" s="581"/>
      <c r="U1" s="581"/>
      <c r="V1" s="581"/>
      <c r="W1" s="581"/>
      <c r="X1" s="581"/>
      <c r="Y1" s="581"/>
      <c r="Z1" s="581"/>
      <c r="AA1" s="581"/>
      <c r="AB1" s="581"/>
      <c r="AC1" s="581"/>
      <c r="AD1" s="581"/>
      <c r="AE1" s="581"/>
      <c r="AF1" s="581"/>
      <c r="AG1" s="581"/>
      <c r="AH1" s="581"/>
      <c r="AI1" s="581"/>
      <c r="AJ1" s="581"/>
      <c r="AK1" s="581"/>
      <c r="AL1" s="581"/>
      <c r="AM1" s="581"/>
      <c r="AN1" s="581"/>
      <c r="AO1" s="582"/>
      <c r="AR1" s="10"/>
      <c r="AS1" s="3"/>
    </row>
    <row r="2" spans="1:228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38" t="s">
        <v>34</v>
      </c>
      <c r="G2" s="38" t="s">
        <v>35</v>
      </c>
      <c r="H2" s="38" t="s">
        <v>36</v>
      </c>
      <c r="I2" s="554" t="s">
        <v>22</v>
      </c>
      <c r="J2" s="556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549" t="s">
        <v>124</v>
      </c>
      <c r="AW2" s="578"/>
      <c r="AX2" s="578"/>
    </row>
    <row r="3" spans="1:228" ht="24.6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57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phoneticPr fontId="34" type="noConversion"/>
  <conditionalFormatting sqref="K4:AO47">
    <cfRule type="cellIs" dxfId="11459" priority="1" operator="equal">
      <formula>"大夜"</formula>
    </cfRule>
    <cfRule type="cellIs" dxfId="11458" priority="2" operator="equal">
      <formula>"晚"</formula>
    </cfRule>
    <cfRule type="cellIs" dxfId="11457" priority="3" operator="equal">
      <formula>3</formula>
    </cfRule>
    <cfRule type="cellIs" dxfId="11456" priority="4" operator="equal">
      <formula>"小夜"</formula>
    </cfRule>
    <cfRule type="cellIs" dxfId="11455" priority="5" operator="equal">
      <formula>"T中"</formula>
    </cfRule>
    <cfRule type="cellIs" dxfId="11454" priority="6" operator="equal">
      <formula>"中"</formula>
    </cfRule>
    <cfRule type="cellIs" dxfId="11453" priority="7" operator="equal">
      <formula>2</formula>
    </cfRule>
    <cfRule type="cellIs" dxfId="11452" priority="8" operator="equal">
      <formula>"日"</formula>
    </cfRule>
    <cfRule type="cellIs" dxfId="11451" priority="9" operator="equal">
      <formula>"T早"</formula>
    </cfRule>
    <cfRule type="cellIs" dxfId="11450" priority="10" operator="equal">
      <formula>"早"</formula>
    </cfRule>
    <cfRule type="cellIs" dxfId="11449" priority="11" operator="equal">
      <formula>"M1"</formula>
    </cfRule>
    <cfRule type="cellIs" dxfId="11448" priority="12" operator="equal">
      <formula>1</formula>
    </cfRule>
    <cfRule type="expression" dxfId="11447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446" priority="1771" operator="equal">
      <formula>5</formula>
    </cfRule>
    <cfRule type="cellIs" dxfId="11445" priority="1772" operator="equal">
      <formula>4</formula>
    </cfRule>
    <cfRule type="cellIs" dxfId="11444" priority="1773" operator="equal">
      <formula>3</formula>
    </cfRule>
    <cfRule type="cellIs" dxfId="11443" priority="1774" operator="equal">
      <formula>2</formula>
    </cfRule>
    <cfRule type="cellIs" dxfId="11442" priority="1775" operator="equal">
      <formula>1</formula>
    </cfRule>
  </conditionalFormatting>
  <conditionalFormatting sqref="AP24">
    <cfRule type="cellIs" dxfId="11441" priority="2152" operator="equal">
      <formula>"大夜"</formula>
    </cfRule>
    <cfRule type="cellIs" dxfId="11440" priority="2153" operator="equal">
      <formula>"晚"</formula>
    </cfRule>
    <cfRule type="cellIs" dxfId="11439" priority="2154" operator="equal">
      <formula>3</formula>
    </cfRule>
    <cfRule type="cellIs" dxfId="11438" priority="2155" operator="equal">
      <formula>"小夜"</formula>
    </cfRule>
    <cfRule type="cellIs" dxfId="11437" priority="2156" operator="equal">
      <formula>"T中"</formula>
    </cfRule>
    <cfRule type="cellIs" dxfId="11436" priority="2157" operator="equal">
      <formula>"中"</formula>
    </cfRule>
    <cfRule type="cellIs" dxfId="11435" priority="2158" operator="equal">
      <formula>"M2"</formula>
    </cfRule>
    <cfRule type="cellIs" dxfId="11434" priority="2159" operator="equal">
      <formula>2</formula>
    </cfRule>
    <cfRule type="cellIs" dxfId="11433" priority="2160" operator="equal">
      <formula>"日"</formula>
    </cfRule>
    <cfRule type="cellIs" dxfId="11432" priority="2161" operator="equal">
      <formula>"T早"</formula>
    </cfRule>
    <cfRule type="cellIs" dxfId="11431" priority="2162" operator="equal">
      <formula>"早"</formula>
    </cfRule>
    <cfRule type="cellIs" dxfId="11430" priority="2163" operator="equal">
      <formula>"M1"</formula>
    </cfRule>
    <cfRule type="cellIs" dxfId="11429" priority="2164" operator="equal">
      <formula>1</formula>
    </cfRule>
  </conditionalFormatting>
  <conditionalFormatting sqref="AS4:AS47">
    <cfRule type="cellIs" dxfId="11428" priority="2150" operator="equal">
      <formula>-2</formula>
    </cfRule>
    <cfRule type="cellIs" dxfId="11427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66"/>
      <c r="L1" s="567"/>
      <c r="M1" s="567"/>
      <c r="N1" s="567"/>
      <c r="O1" s="567"/>
      <c r="P1" s="567"/>
      <c r="Q1" s="567"/>
      <c r="R1" s="567"/>
      <c r="S1" s="567"/>
      <c r="T1" s="567"/>
      <c r="U1" s="567"/>
      <c r="V1" s="567"/>
      <c r="W1" s="567"/>
      <c r="X1" s="567"/>
      <c r="Y1" s="567"/>
      <c r="Z1" s="567"/>
      <c r="AA1" s="567"/>
      <c r="AB1" s="567"/>
      <c r="AC1" s="567"/>
      <c r="AD1" s="567"/>
      <c r="AE1" s="567"/>
      <c r="AF1" s="567"/>
      <c r="AG1" s="567"/>
      <c r="AH1" s="567"/>
      <c r="AI1" s="568"/>
      <c r="AJ1" s="567"/>
      <c r="AK1" s="567"/>
      <c r="AL1" s="569"/>
      <c r="AM1" s="570"/>
      <c r="AN1" s="570"/>
      <c r="AQ1" s="10"/>
      <c r="AR1" s="3"/>
    </row>
    <row r="2" spans="1:226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38" t="s">
        <v>34</v>
      </c>
      <c r="G2" s="38" t="s">
        <v>35</v>
      </c>
      <c r="H2" s="38" t="s">
        <v>36</v>
      </c>
      <c r="I2" s="554" t="s">
        <v>22</v>
      </c>
      <c r="J2" s="571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549" t="s">
        <v>124</v>
      </c>
      <c r="AV2" s="578"/>
      <c r="AW2" s="578"/>
    </row>
    <row r="3" spans="1:226" ht="24.6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85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583" t="s">
        <v>128</v>
      </c>
      <c r="AT58" s="584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S58:AT58"/>
    <mergeCell ref="AU2:AW2"/>
    <mergeCell ref="K1:AH1"/>
    <mergeCell ref="AI1:AK1"/>
    <mergeCell ref="AL1:AN1"/>
  </mergeCells>
  <phoneticPr fontId="34" type="noConversion"/>
  <conditionalFormatting sqref="K4:AN46">
    <cfRule type="cellIs" dxfId="11426" priority="1" operator="equal">
      <formula>"小夜"</formula>
    </cfRule>
    <cfRule type="cellIs" dxfId="11425" priority="2" operator="equal">
      <formula>"大夜"</formula>
    </cfRule>
    <cfRule type="cellIs" dxfId="11424" priority="3" operator="equal">
      <formula>"晚"</formula>
    </cfRule>
    <cfRule type="cellIs" dxfId="11423" priority="4" operator="equal">
      <formula>3</formula>
    </cfRule>
    <cfRule type="cellIs" dxfId="11422" priority="5" operator="equal">
      <formula>"T中"</formula>
    </cfRule>
    <cfRule type="cellIs" dxfId="11421" priority="6" operator="equal">
      <formula>"中"</formula>
    </cfRule>
    <cfRule type="cellIs" dxfId="11420" priority="7" operator="equal">
      <formula>2</formula>
    </cfRule>
    <cfRule type="cellIs" dxfId="11419" priority="8" operator="equal">
      <formula>"日"</formula>
    </cfRule>
    <cfRule type="cellIs" dxfId="11418" priority="9" operator="equal">
      <formula>"T早"</formula>
    </cfRule>
    <cfRule type="cellIs" dxfId="11417" priority="10" operator="equal">
      <formula>"早"</formula>
    </cfRule>
    <cfRule type="cellIs" dxfId="11416" priority="11" operator="equal">
      <formula>"M1"</formula>
    </cfRule>
    <cfRule type="cellIs" dxfId="11415" priority="12" operator="equal">
      <formula>1</formula>
    </cfRule>
    <cfRule type="expression" dxfId="11414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413" priority="3865" operator="equal">
      <formula>5</formula>
    </cfRule>
    <cfRule type="cellIs" dxfId="11412" priority="3866" operator="equal">
      <formula>4</formula>
    </cfRule>
    <cfRule type="cellIs" dxfId="11411" priority="3867" operator="equal">
      <formula>3</formula>
    </cfRule>
    <cfRule type="cellIs" dxfId="11410" priority="3868" operator="equal">
      <formula>2</formula>
    </cfRule>
    <cfRule type="cellIs" dxfId="11409" priority="3869" operator="equal">
      <formula>1</formula>
    </cfRule>
  </conditionalFormatting>
  <conditionalFormatting sqref="AO24">
    <cfRule type="cellIs" dxfId="11408" priority="4028" operator="equal">
      <formula>"大夜"</formula>
    </cfRule>
    <cfRule type="cellIs" dxfId="11407" priority="4029" operator="equal">
      <formula>"晚"</formula>
    </cfRule>
    <cfRule type="cellIs" dxfId="11406" priority="4030" operator="equal">
      <formula>3</formula>
    </cfRule>
    <cfRule type="cellIs" dxfId="11405" priority="4031" operator="equal">
      <formula>"小夜"</formula>
    </cfRule>
    <cfRule type="cellIs" dxfId="11404" priority="4032" operator="equal">
      <formula>"T中"</formula>
    </cfRule>
    <cfRule type="cellIs" dxfId="11403" priority="4033" operator="equal">
      <formula>"中"</formula>
    </cfRule>
    <cfRule type="cellIs" dxfId="11402" priority="4034" operator="equal">
      <formula>"M2"</formula>
    </cfRule>
    <cfRule type="cellIs" dxfId="11401" priority="4035" operator="equal">
      <formula>2</formula>
    </cfRule>
    <cfRule type="cellIs" dxfId="11400" priority="4036" operator="equal">
      <formula>"日"</formula>
    </cfRule>
    <cfRule type="cellIs" dxfId="11399" priority="4037" operator="equal">
      <formula>"T早"</formula>
    </cfRule>
    <cfRule type="cellIs" dxfId="11398" priority="4038" operator="equal">
      <formula>"早"</formula>
    </cfRule>
    <cfRule type="cellIs" dxfId="11397" priority="4039" operator="equal">
      <formula>"M1"</formula>
    </cfRule>
    <cfRule type="cellIs" dxfId="11396" priority="4040" operator="equal">
      <formula>1</formula>
    </cfRule>
  </conditionalFormatting>
  <conditionalFormatting sqref="AR4:AR46">
    <cfRule type="cellIs" dxfId="11395" priority="20" operator="equal">
      <formula>1</formula>
    </cfRule>
    <cfRule type="cellIs" dxfId="11394" priority="4026" operator="equal">
      <formula>-2</formula>
    </cfRule>
    <cfRule type="cellIs" dxfId="11393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66"/>
      <c r="L1" s="567"/>
      <c r="M1" s="567"/>
      <c r="N1" s="567"/>
      <c r="O1" s="567"/>
      <c r="P1" s="567"/>
      <c r="Q1" s="567"/>
      <c r="R1" s="567"/>
      <c r="S1" s="567"/>
      <c r="T1" s="567"/>
      <c r="U1" s="567"/>
      <c r="V1" s="567"/>
      <c r="W1" s="567"/>
      <c r="X1" s="567"/>
      <c r="Y1" s="567"/>
      <c r="Z1" s="567"/>
      <c r="AA1" s="567"/>
      <c r="AB1" s="567"/>
      <c r="AC1" s="567"/>
      <c r="AD1" s="567"/>
      <c r="AE1" s="567"/>
      <c r="AF1" s="567"/>
      <c r="AG1" s="567"/>
      <c r="AH1" s="567"/>
      <c r="AI1" s="568"/>
      <c r="AJ1" s="567"/>
      <c r="AK1" s="567"/>
      <c r="AL1" s="569"/>
      <c r="AM1" s="570"/>
      <c r="AN1" s="570"/>
      <c r="AO1" s="61"/>
      <c r="AR1" s="10"/>
      <c r="AS1" s="3"/>
    </row>
    <row r="2" spans="1:228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38" t="s">
        <v>34</v>
      </c>
      <c r="G2" s="38" t="s">
        <v>35</v>
      </c>
      <c r="H2" s="38" t="s">
        <v>36</v>
      </c>
      <c r="I2" s="554" t="s">
        <v>22</v>
      </c>
      <c r="J2" s="571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549" t="s">
        <v>124</v>
      </c>
      <c r="AW2" s="578"/>
      <c r="AX2" s="578"/>
    </row>
    <row r="3" spans="1:228" ht="24.45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72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583" t="s">
        <v>128</v>
      </c>
      <c r="AU58" s="584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T58:AU58"/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O46">
    <cfRule type="expression" dxfId="11392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91" priority="2" operator="equal">
      <formula>"大夜"</formula>
    </cfRule>
    <cfRule type="cellIs" dxfId="11390" priority="3" operator="equal">
      <formula>"晚"</formula>
    </cfRule>
    <cfRule type="cellIs" dxfId="11389" priority="4" operator="equal">
      <formula>3</formula>
    </cfRule>
    <cfRule type="cellIs" dxfId="11388" priority="5" operator="equal">
      <formula>"小夜"</formula>
    </cfRule>
    <cfRule type="cellIs" dxfId="11387" priority="6" operator="equal">
      <formula>"T中"</formula>
    </cfRule>
    <cfRule type="cellIs" dxfId="11386" priority="7" operator="equal">
      <formula>"中"</formula>
    </cfRule>
    <cfRule type="cellIs" dxfId="11385" priority="8" operator="equal">
      <formula>2</formula>
    </cfRule>
    <cfRule type="cellIs" dxfId="11384" priority="9" operator="equal">
      <formula>"T早"</formula>
    </cfRule>
    <cfRule type="cellIs" dxfId="11383" priority="10" operator="equal">
      <formula>"早"</formula>
    </cfRule>
    <cfRule type="cellIs" dxfId="11382" priority="11" operator="equal">
      <formula>"M1"</formula>
    </cfRule>
    <cfRule type="cellIs" dxfId="11381" priority="12" operator="equal">
      <formula>"日"</formula>
    </cfRule>
    <cfRule type="cellIs" dxfId="11380" priority="13" operator="equal">
      <formula>1</formula>
    </cfRule>
  </conditionalFormatting>
  <conditionalFormatting sqref="K47:AO55">
    <cfRule type="cellIs" dxfId="11379" priority="344" operator="equal">
      <formula>5</formula>
    </cfRule>
    <cfRule type="cellIs" dxfId="11378" priority="345" operator="equal">
      <formula>4</formula>
    </cfRule>
    <cfRule type="cellIs" dxfId="11377" priority="346" operator="equal">
      <formula>3</formula>
    </cfRule>
    <cfRule type="cellIs" dxfId="11376" priority="347" operator="equal">
      <formula>2</formula>
    </cfRule>
    <cfRule type="cellIs" dxfId="11375" priority="348" operator="equal">
      <formula>1</formula>
    </cfRule>
  </conditionalFormatting>
  <conditionalFormatting sqref="AP24">
    <cfRule type="cellIs" dxfId="11374" priority="824" operator="equal">
      <formula>"大夜"</formula>
    </cfRule>
    <cfRule type="cellIs" dxfId="11373" priority="825" operator="equal">
      <formula>"晚"</formula>
    </cfRule>
    <cfRule type="cellIs" dxfId="11372" priority="826" operator="equal">
      <formula>3</formula>
    </cfRule>
    <cfRule type="cellIs" dxfId="11371" priority="827" operator="equal">
      <formula>"小夜"</formula>
    </cfRule>
    <cfRule type="cellIs" dxfId="11370" priority="828" operator="equal">
      <formula>"T中"</formula>
    </cfRule>
    <cfRule type="cellIs" dxfId="11369" priority="829" operator="equal">
      <formula>"中"</formula>
    </cfRule>
    <cfRule type="cellIs" dxfId="11368" priority="830" operator="equal">
      <formula>"M2"</formula>
    </cfRule>
    <cfRule type="cellIs" dxfId="11367" priority="831" operator="equal">
      <formula>2</formula>
    </cfRule>
    <cfRule type="cellIs" dxfId="11366" priority="832" operator="equal">
      <formula>"日"</formula>
    </cfRule>
    <cfRule type="cellIs" dxfId="11365" priority="833" operator="equal">
      <formula>"T早"</formula>
    </cfRule>
    <cfRule type="cellIs" dxfId="11364" priority="834" operator="equal">
      <formula>"早"</formula>
    </cfRule>
    <cfRule type="cellIs" dxfId="11363" priority="835" operator="equal">
      <formula>"M1"</formula>
    </cfRule>
    <cfRule type="cellIs" dxfId="11362" priority="836" operator="equal">
      <formula>1</formula>
    </cfRule>
  </conditionalFormatting>
  <conditionalFormatting sqref="AS4:AS46">
    <cfRule type="cellIs" dxfId="11361" priority="822" operator="equal">
      <formula>-2</formula>
    </cfRule>
    <cfRule type="cellIs" dxfId="11360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566"/>
      <c r="L1" s="567"/>
      <c r="M1" s="567"/>
      <c r="N1" s="567"/>
      <c r="O1" s="567"/>
      <c r="P1" s="567"/>
      <c r="Q1" s="567"/>
      <c r="R1" s="567"/>
      <c r="S1" s="567"/>
      <c r="T1" s="567"/>
      <c r="U1" s="567"/>
      <c r="V1" s="567"/>
      <c r="W1" s="567"/>
      <c r="X1" s="567"/>
      <c r="Y1" s="567"/>
      <c r="Z1" s="567"/>
      <c r="AA1" s="567"/>
      <c r="AB1" s="567"/>
      <c r="AC1" s="567"/>
      <c r="AD1" s="567"/>
      <c r="AE1" s="567"/>
      <c r="AF1" s="567"/>
      <c r="AG1" s="567"/>
      <c r="AH1" s="567"/>
      <c r="AI1" s="568"/>
      <c r="AJ1" s="567"/>
      <c r="AK1" s="567"/>
      <c r="AL1" s="117"/>
      <c r="AO1" s="10"/>
      <c r="AP1" s="3"/>
    </row>
    <row r="2" spans="1:225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38" t="s">
        <v>34</v>
      </c>
      <c r="G2" s="38" t="s">
        <v>35</v>
      </c>
      <c r="H2" s="38" t="s">
        <v>36</v>
      </c>
      <c r="I2" s="554" t="s">
        <v>22</v>
      </c>
      <c r="J2" s="556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57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755993F9-C578-407B-B921-3AD97580F18D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9C7AE7BF-FD8A-4226-925D-F88FA5959874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L49">
    <cfRule type="cellIs" dxfId="11359" priority="1" operator="equal">
      <formula>"大夜"</formula>
    </cfRule>
    <cfRule type="cellIs" dxfId="11358" priority="2" operator="equal">
      <formula>"小夜"</formula>
    </cfRule>
    <cfRule type="cellIs" dxfId="11357" priority="3" operator="equal">
      <formula>"日"</formula>
    </cfRule>
    <cfRule type="cellIs" dxfId="11356" priority="15" operator="equal">
      <formula>"晚"</formula>
    </cfRule>
    <cfRule type="cellIs" dxfId="11355" priority="16" operator="equal">
      <formula>3</formula>
    </cfRule>
    <cfRule type="cellIs" dxfId="11354" priority="17" operator="equal">
      <formula>2</formula>
    </cfRule>
    <cfRule type="cellIs" dxfId="11353" priority="18" operator="equal">
      <formula>"T中"</formula>
    </cfRule>
    <cfRule type="cellIs" dxfId="11352" priority="19" operator="equal">
      <formula>"中"</formula>
    </cfRule>
    <cfRule type="cellIs" dxfId="11351" priority="20" operator="equal">
      <formula>"T早"</formula>
    </cfRule>
    <cfRule type="cellIs" dxfId="11350" priority="21" operator="equal">
      <formula>"早"</formula>
    </cfRule>
    <cfRule type="cellIs" dxfId="11349" priority="22" operator="equal">
      <formula>"M1"</formula>
    </cfRule>
    <cfRule type="cellIs" dxfId="11348" priority="23" operator="equal">
      <formula>1</formula>
    </cfRule>
    <cfRule type="expression" dxfId="11347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46" priority="341" operator="equal">
      <formula>5</formula>
    </cfRule>
    <cfRule type="cellIs" dxfId="11345" priority="342" operator="equal">
      <formula>4</formula>
    </cfRule>
    <cfRule type="cellIs" dxfId="11344" priority="343" operator="equal">
      <formula>3</formula>
    </cfRule>
    <cfRule type="cellIs" dxfId="11343" priority="344" operator="equal">
      <formula>2</formula>
    </cfRule>
    <cfRule type="cellIs" dxfId="11342" priority="345" operator="equal">
      <formula>1</formula>
    </cfRule>
  </conditionalFormatting>
  <conditionalFormatting sqref="AM25">
    <cfRule type="cellIs" dxfId="11341" priority="1104" operator="equal">
      <formula>"大夜"</formula>
    </cfRule>
    <cfRule type="cellIs" dxfId="11340" priority="1105" operator="equal">
      <formula>"晚"</formula>
    </cfRule>
    <cfRule type="cellIs" dxfId="11339" priority="1106" operator="equal">
      <formula>3</formula>
    </cfRule>
    <cfRule type="cellIs" dxfId="11338" priority="1107" operator="equal">
      <formula>"小夜"</formula>
    </cfRule>
    <cfRule type="cellIs" dxfId="11337" priority="1108" operator="equal">
      <formula>"T中"</formula>
    </cfRule>
    <cfRule type="cellIs" dxfId="11336" priority="1109" operator="equal">
      <formula>"中"</formula>
    </cfRule>
    <cfRule type="cellIs" dxfId="11335" priority="1110" operator="equal">
      <formula>"M2"</formula>
    </cfRule>
    <cfRule type="cellIs" dxfId="11334" priority="1111" operator="equal">
      <formula>2</formula>
    </cfRule>
    <cfRule type="cellIs" dxfId="11333" priority="1112" operator="equal">
      <formula>"日"</formula>
    </cfRule>
    <cfRule type="cellIs" dxfId="11332" priority="1113" operator="equal">
      <formula>"T早"</formula>
    </cfRule>
    <cfRule type="cellIs" dxfId="11331" priority="1114" operator="equal">
      <formula>"早"</formula>
    </cfRule>
    <cfRule type="cellIs" dxfId="11330" priority="1115" operator="equal">
      <formula>"M1"</formula>
    </cfRule>
    <cfRule type="cellIs" dxfId="11329" priority="1116" operator="equal">
      <formula>1</formula>
    </cfRule>
  </conditionalFormatting>
  <conditionalFormatting sqref="AP4:AP43">
    <cfRule type="cellIs" dxfId="11328" priority="1102" operator="equal">
      <formula>-2</formula>
    </cfRule>
    <cfRule type="cellIs" dxfId="11327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80" zoomScaleNormal="80" workbookViewId="0">
      <pane ySplit="3" topLeftCell="A4" activePane="bottomLeft" state="frozen"/>
      <selection pane="bottomLeft" activeCell="K64" sqref="K64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566"/>
      <c r="L1" s="567"/>
      <c r="M1" s="567"/>
      <c r="N1" s="567"/>
      <c r="O1" s="567"/>
      <c r="P1" s="567"/>
      <c r="Q1" s="567"/>
      <c r="R1" s="567"/>
      <c r="S1" s="567"/>
      <c r="T1" s="567"/>
      <c r="U1" s="567"/>
      <c r="V1" s="567"/>
      <c r="W1" s="567"/>
      <c r="X1" s="567"/>
      <c r="Y1" s="567"/>
      <c r="Z1" s="567"/>
      <c r="AA1" s="567"/>
      <c r="AB1" s="567"/>
      <c r="AC1" s="567"/>
      <c r="AD1" s="567"/>
      <c r="AE1" s="567"/>
      <c r="AF1" s="567"/>
      <c r="AG1" s="567"/>
      <c r="AH1" s="567"/>
      <c r="AI1" s="568"/>
      <c r="AJ1" s="567"/>
      <c r="AK1" s="567"/>
      <c r="AL1" s="569"/>
      <c r="AM1" s="570"/>
      <c r="AN1" s="570"/>
      <c r="AO1" s="61"/>
      <c r="AR1" s="10"/>
      <c r="AS1" s="3"/>
    </row>
    <row r="2" spans="1:228" ht="23.25" customHeight="1" thickBot="1">
      <c r="A2" s="558">
        <v>1</v>
      </c>
      <c r="B2" s="560">
        <v>2</v>
      </c>
      <c r="C2" s="560">
        <v>3</v>
      </c>
      <c r="D2" s="562" t="s">
        <v>20</v>
      </c>
      <c r="E2" s="564" t="s">
        <v>7</v>
      </c>
      <c r="F2" s="38" t="s">
        <v>34</v>
      </c>
      <c r="G2" s="38" t="s">
        <v>35</v>
      </c>
      <c r="H2" s="38" t="s">
        <v>36</v>
      </c>
      <c r="I2" s="554" t="s">
        <v>22</v>
      </c>
      <c r="J2" s="556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559"/>
      <c r="B3" s="561"/>
      <c r="C3" s="561"/>
      <c r="D3" s="563"/>
      <c r="E3" s="565"/>
      <c r="F3" s="39" t="s">
        <v>21</v>
      </c>
      <c r="G3" s="39" t="s">
        <v>37</v>
      </c>
      <c r="H3" s="40" t="s">
        <v>38</v>
      </c>
      <c r="I3" s="555"/>
      <c r="J3" s="557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586"/>
      <c r="AU51" s="586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536DACEB-4E54-4A27-937C-22B4150DC46B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5E3552F1-BB59-4D03-841E-22225D41E741}"/>
    </customSheetView>
  </customSheetViews>
  <mergeCells count="11">
    <mergeCell ref="A2:A3"/>
    <mergeCell ref="B2:B3"/>
    <mergeCell ref="C2:C3"/>
    <mergeCell ref="D2:D3"/>
    <mergeCell ref="E2:E3"/>
    <mergeCell ref="AT51:AU51"/>
    <mergeCell ref="K1:AH1"/>
    <mergeCell ref="AI1:AK1"/>
    <mergeCell ref="AL1:AN1"/>
    <mergeCell ref="I2:I3"/>
    <mergeCell ref="J2:J3"/>
  </mergeCells>
  <phoneticPr fontId="34" type="noConversion"/>
  <conditionalFormatting sqref="K4:AO49">
    <cfRule type="cellIs" dxfId="11326" priority="1" operator="equal">
      <formula>"小夜"</formula>
    </cfRule>
    <cfRule type="cellIs" dxfId="11325" priority="2" operator="equal">
      <formula>"日"</formula>
    </cfRule>
    <cfRule type="cellIs" dxfId="11324" priority="3" operator="equal">
      <formula>"大夜"</formula>
    </cfRule>
    <cfRule type="cellIs" dxfId="11323" priority="447" operator="equal">
      <formula>"晚"</formula>
    </cfRule>
    <cfRule type="cellIs" dxfId="11322" priority="448" operator="equal">
      <formula>3</formula>
    </cfRule>
    <cfRule type="cellIs" dxfId="11321" priority="449" operator="equal">
      <formula>"T中"</formula>
    </cfRule>
    <cfRule type="cellIs" dxfId="11320" priority="450" operator="equal">
      <formula>"中"</formula>
    </cfRule>
    <cfRule type="cellIs" dxfId="11319" priority="451" operator="equal">
      <formula>2</formula>
    </cfRule>
    <cfRule type="cellIs" dxfId="11318" priority="452" operator="equal">
      <formula>"T早"</formula>
    </cfRule>
    <cfRule type="cellIs" dxfId="11317" priority="453" operator="equal">
      <formula>"早"</formula>
    </cfRule>
    <cfRule type="cellIs" dxfId="11316" priority="454" operator="equal">
      <formula>"M1"</formula>
    </cfRule>
    <cfRule type="cellIs" dxfId="11315" priority="455" operator="equal">
      <formula>1</formula>
    </cfRule>
    <cfRule type="expression" dxfId="11314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13" priority="3292" operator="equal">
      <formula>5</formula>
    </cfRule>
    <cfRule type="cellIs" dxfId="11312" priority="3293" operator="equal">
      <formula>4</formula>
    </cfRule>
    <cfRule type="cellIs" dxfId="11311" priority="3294" operator="equal">
      <formula>3</formula>
    </cfRule>
    <cfRule type="cellIs" dxfId="11310" priority="3295" operator="equal">
      <formula>2</formula>
    </cfRule>
    <cfRule type="cellIs" dxfId="11309" priority="3296" operator="equal">
      <formula>1</formula>
    </cfRule>
  </conditionalFormatting>
  <conditionalFormatting sqref="AP25">
    <cfRule type="cellIs" dxfId="11308" priority="4206" operator="equal">
      <formula>"大夜"</formula>
    </cfRule>
    <cfRule type="cellIs" dxfId="11307" priority="4207" operator="equal">
      <formula>"晚"</formula>
    </cfRule>
    <cfRule type="cellIs" dxfId="11306" priority="4208" operator="equal">
      <formula>3</formula>
    </cfRule>
    <cfRule type="cellIs" dxfId="11305" priority="4209" operator="equal">
      <formula>"小夜"</formula>
    </cfRule>
    <cfRule type="cellIs" dxfId="11304" priority="4210" operator="equal">
      <formula>"T中"</formula>
    </cfRule>
    <cfRule type="cellIs" dxfId="11303" priority="4211" operator="equal">
      <formula>"中"</formula>
    </cfRule>
    <cfRule type="cellIs" dxfId="11302" priority="4212" operator="equal">
      <formula>"M2"</formula>
    </cfRule>
    <cfRule type="cellIs" dxfId="11301" priority="4213" operator="equal">
      <formula>2</formula>
    </cfRule>
    <cfRule type="cellIs" dxfId="11300" priority="4214" operator="equal">
      <formula>"日"</formula>
    </cfRule>
    <cfRule type="cellIs" dxfId="11299" priority="4215" operator="equal">
      <formula>"T早"</formula>
    </cfRule>
    <cfRule type="cellIs" dxfId="11298" priority="4216" operator="equal">
      <formula>"早"</formula>
    </cfRule>
    <cfRule type="cellIs" dxfId="11297" priority="4217" operator="equal">
      <formula>"M1"</formula>
    </cfRule>
    <cfRule type="cellIs" dxfId="11296" priority="4218" operator="equal">
      <formula>1</formula>
    </cfRule>
  </conditionalFormatting>
  <conditionalFormatting sqref="AS4:AS49">
    <cfRule type="cellIs" dxfId="11295" priority="4204" operator="equal">
      <formula>-2</formula>
    </cfRule>
    <cfRule type="cellIs" dxfId="11294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09</vt:lpstr>
      <vt:lpstr>08</vt:lpstr>
      <vt:lpstr>07</vt:lpstr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2025-08-27T04:15:25Z</dcterms:modified>
</cp:coreProperties>
</file>