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ason\Downloads\"/>
    </mc:Choice>
  </mc:AlternateContent>
  <xr:revisionPtr revIDLastSave="0" documentId="13_ncr:1_{60632153-24E3-46BF-8F0C-C14605658902}" xr6:coauthVersionLast="47" xr6:coauthVersionMax="47" xr10:uidLastSave="{00000000-0000-0000-0000-000000000000}"/>
  <bookViews>
    <workbookView xWindow="-120" yWindow="-120" windowWidth="20730" windowHeight="11040" firstSheet="3" activeTab="4" xr2:uid="{00000000-000D-0000-FFFF-FFFF00000000}"/>
  </bookViews>
  <sheets>
    <sheet name="FoodTrucks" sheetId="7" r:id="rId1"/>
    <sheet name="LoanAnalysis" sheetId="8" r:id="rId2"/>
    <sheet name="OnlineSales" sheetId="1" r:id="rId3"/>
    <sheet name="BOGOSale2021" sheetId="5" r:id="rId4"/>
    <sheet name="TysonsStore2022" sheetId="3" r:id="rId5"/>
    <sheet name="TysonsStore2021" sheetId="4" state="hidden" r:id="rId6"/>
    <sheet name="OldTownStore" sheetId="6" r:id="rId7"/>
    <sheet name="PivotTable" sheetId="10" r:id="rId8"/>
    <sheet name="PivotData" sheetId="9" r:id="rId9"/>
  </sheets>
  <externalReferences>
    <externalReference r:id="rId10"/>
  </externalReferences>
  <definedNames>
    <definedName name="DailyTotal">TysonsStore2022!$F$2:$F$32</definedName>
    <definedName name="NewPrice" localSheetId="5">TysonsStore2021!#REF!</definedName>
    <definedName name="NewPrice">TysonsStore2022!$K$8</definedName>
  </definedNames>
  <calcPr calcId="191029"/>
  <pivotCaches>
    <pivotCache cacheId="10" r:id="rId11"/>
  </pivotCaches>
</workbook>
</file>

<file path=xl/calcChain.xml><?xml version="1.0" encoding="utf-8"?>
<calcChain xmlns="http://schemas.openxmlformats.org/spreadsheetml/2006/main">
  <c r="B121" i="1" l="1"/>
  <c r="K5" i="3"/>
  <c r="K4" i="3"/>
  <c r="K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B10" i="8"/>
  <c r="B9" i="8"/>
  <c r="B7" i="8"/>
  <c r="B6" i="8"/>
  <c r="B4" i="8"/>
  <c r="C7" i="7"/>
  <c r="D7" i="7"/>
  <c r="E7" i="7"/>
  <c r="B7" i="7"/>
  <c r="E31" i="6"/>
  <c r="E30" i="6"/>
  <c r="E29" i="6"/>
  <c r="E28" i="6"/>
  <c r="E27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0" i="6"/>
  <c r="E9" i="6"/>
  <c r="E8" i="6"/>
  <c r="E7" i="6"/>
  <c r="E6" i="6"/>
  <c r="E5" i="6"/>
  <c r="E4" i="6"/>
  <c r="E2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2" i="3" l="1"/>
  <c r="I32" i="3" s="1"/>
  <c r="E31" i="3"/>
  <c r="I31" i="3" s="1"/>
  <c r="E30" i="3"/>
  <c r="I30" i="3" s="1"/>
  <c r="E29" i="3"/>
  <c r="I29" i="3" s="1"/>
  <c r="E28" i="3"/>
  <c r="I28" i="3" s="1"/>
  <c r="E27" i="3"/>
  <c r="I27" i="3" s="1"/>
  <c r="E26" i="3"/>
  <c r="I26" i="3" s="1"/>
  <c r="E25" i="3"/>
  <c r="I25" i="3" s="1"/>
  <c r="E24" i="3"/>
  <c r="I24" i="3" s="1"/>
  <c r="E23" i="3"/>
  <c r="I23" i="3" s="1"/>
  <c r="E22" i="3"/>
  <c r="I22" i="3" s="1"/>
  <c r="E21" i="3"/>
  <c r="I21" i="3" s="1"/>
  <c r="E20" i="3"/>
  <c r="I20" i="3" s="1"/>
  <c r="E19" i="3"/>
  <c r="I19" i="3" s="1"/>
  <c r="E18" i="3"/>
  <c r="I18" i="3" s="1"/>
  <c r="E17" i="3"/>
  <c r="I17" i="3" s="1"/>
  <c r="E16" i="3"/>
  <c r="I16" i="3" s="1"/>
  <c r="E15" i="3"/>
  <c r="I15" i="3" s="1"/>
  <c r="E14" i="3"/>
  <c r="I14" i="3" s="1"/>
  <c r="E13" i="3"/>
  <c r="I13" i="3" s="1"/>
  <c r="E12" i="3"/>
  <c r="I12" i="3" s="1"/>
  <c r="E11" i="3"/>
  <c r="I11" i="3" s="1"/>
  <c r="E10" i="3"/>
  <c r="I10" i="3" s="1"/>
  <c r="E9" i="3"/>
  <c r="I9" i="3" s="1"/>
  <c r="E8" i="3"/>
  <c r="I8" i="3" s="1"/>
  <c r="E7" i="3"/>
  <c r="I7" i="3" s="1"/>
  <c r="E6" i="3"/>
  <c r="I6" i="3" s="1"/>
  <c r="E5" i="3"/>
  <c r="I5" i="3" s="1"/>
  <c r="E4" i="3"/>
  <c r="I4" i="3" s="1"/>
  <c r="E3" i="3"/>
  <c r="I3" i="3" s="1"/>
  <c r="E2" i="3"/>
  <c r="I2" i="3" s="1"/>
  <c r="K7" i="3" l="1"/>
</calcChain>
</file>

<file path=xl/sharedStrings.xml><?xml version="1.0" encoding="utf-8"?>
<sst xmlns="http://schemas.openxmlformats.org/spreadsheetml/2006/main" count="768" uniqueCount="55">
  <si>
    <t>Online Sales During Buy 1 Get 1 Free Sale</t>
  </si>
  <si>
    <t>Date</t>
  </si>
  <si>
    <t>Quantity</t>
  </si>
  <si>
    <t>Item</t>
  </si>
  <si>
    <t>State</t>
  </si>
  <si>
    <t>Old Bay</t>
  </si>
  <si>
    <t>MD</t>
  </si>
  <si>
    <t>Original Blend</t>
  </si>
  <si>
    <t>OH</t>
  </si>
  <si>
    <t>CA</t>
  </si>
  <si>
    <t>Sea Salt and Caramel</t>
  </si>
  <si>
    <t>MO</t>
  </si>
  <si>
    <t>NJ</t>
  </si>
  <si>
    <t>Truffle</t>
  </si>
  <si>
    <t>VA</t>
  </si>
  <si>
    <t>DC</t>
  </si>
  <si>
    <t>AL</t>
  </si>
  <si>
    <t>MS</t>
  </si>
  <si>
    <t>NC</t>
  </si>
  <si>
    <t>NY</t>
  </si>
  <si>
    <t>ID</t>
  </si>
  <si>
    <t>WV</t>
  </si>
  <si>
    <t>SC</t>
  </si>
  <si>
    <t>Black Truffle</t>
  </si>
  <si>
    <t>Daily Total (# sold)</t>
  </si>
  <si>
    <t>Daily Total ($)</t>
  </si>
  <si>
    <t>Sales Goal Met?</t>
  </si>
  <si>
    <t>Current price per box:</t>
  </si>
  <si>
    <t>Daily sales goal:</t>
  </si>
  <si>
    <t>Average daily sales:</t>
  </si>
  <si>
    <t>Lowest daily sales:</t>
  </si>
  <si>
    <t>Highest daily sales:</t>
  </si>
  <si>
    <t>New price per box:</t>
  </si>
  <si>
    <t>with Price Increase</t>
  </si>
  <si>
    <t>Average sales with price increase</t>
  </si>
  <si>
    <t xml:space="preserve">Top't Corn Food Truck Sales (Aug) </t>
  </si>
  <si>
    <t>Truck Location</t>
  </si>
  <si>
    <t>Crystal City</t>
  </si>
  <si>
    <t>Merrifield</t>
  </si>
  <si>
    <t>Lorton</t>
  </si>
  <si>
    <t>Ballston</t>
  </si>
  <si>
    <t xml:space="preserve">Old Bay </t>
  </si>
  <si>
    <t xml:space="preserve">Sea Salt and Caramel </t>
  </si>
  <si>
    <t>Total</t>
  </si>
  <si>
    <t>Price</t>
  </si>
  <si>
    <t>Interest (annual)</t>
  </si>
  <si>
    <t>Loan term (in months)</t>
  </si>
  <si>
    <t>Monthly Payment</t>
  </si>
  <si>
    <t>Total Payments</t>
  </si>
  <si>
    <t>Interest Paid</t>
  </si>
  <si>
    <t>Average Sales</t>
  </si>
  <si>
    <t>Buy new truck?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</si>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</sst>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8" formatCode="&quot;$&quot;#,##0.00"/>
    <numFmt numFmtId="171" formatCode="mm\-dd\-yyyy"/>
  </numFmts>
  <fonts count="11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rgb="FF3F3F3F"/>
      <name val="Corbel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orbel"/>
      <family val="2"/>
      <scheme val="minor"/>
    </font>
    <font>
      <sz val="18"/>
      <color theme="0"/>
      <name val="Century Schoolbook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3" borderId="1" applyNumberFormat="0" applyAlignment="0" applyProtection="0"/>
    <xf numFmtId="44" fontId="6" fillId="0" borderId="0" applyFont="0" applyFill="0" applyBorder="0" applyAlignment="0" applyProtection="0"/>
    <xf numFmtId="0" fontId="3" fillId="2" borderId="1" applyNumberFormat="0" applyAlignment="0" applyProtection="0"/>
    <xf numFmtId="0" fontId="6" fillId="0" borderId="0"/>
    <xf numFmtId="0" fontId="7" fillId="3" borderId="2" applyNumberFormat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" fillId="0" borderId="4" applyNumberFormat="0" applyFill="0" applyAlignment="0" applyProtection="0"/>
  </cellStyleXfs>
  <cellXfs count="41">
    <xf numFmtId="0" fontId="0" fillId="0" borderId="0" xfId="0"/>
    <xf numFmtId="0" fontId="5" fillId="4" borderId="0" xfId="1"/>
    <xf numFmtId="0" fontId="1" fillId="0" borderId="0" xfId="0" applyFont="1"/>
    <xf numFmtId="16" fontId="0" fillId="0" borderId="0" xfId="0" applyNumberFormat="1"/>
    <xf numFmtId="0" fontId="6" fillId="0" borderId="0" xfId="7"/>
    <xf numFmtId="0" fontId="1" fillId="0" borderId="0" xfId="7" applyFont="1" applyAlignment="1">
      <alignment horizontal="center"/>
    </xf>
    <xf numFmtId="0" fontId="2" fillId="0" borderId="0" xfId="7" applyFont="1"/>
    <xf numFmtId="14" fontId="6" fillId="0" borderId="0" xfId="7" applyNumberFormat="1"/>
    <xf numFmtId="0" fontId="5" fillId="4" borderId="0" xfId="2"/>
    <xf numFmtId="0" fontId="5" fillId="5" borderId="0" xfId="3"/>
    <xf numFmtId="0" fontId="1" fillId="0" borderId="0" xfId="7" applyFont="1"/>
    <xf numFmtId="6" fontId="6" fillId="0" borderId="0" xfId="7" applyNumberFormat="1"/>
    <xf numFmtId="16" fontId="6" fillId="0" borderId="0" xfId="7" applyNumberFormat="1"/>
    <xf numFmtId="6" fontId="4" fillId="3" borderId="1" xfId="4" applyNumberFormat="1"/>
    <xf numFmtId="164" fontId="0" fillId="0" borderId="0" xfId="5" applyNumberFormat="1" applyFont="1"/>
    <xf numFmtId="164" fontId="7" fillId="3" borderId="2" xfId="8" applyNumberFormat="1"/>
    <xf numFmtId="14" fontId="5" fillId="4" borderId="0" xfId="2" applyNumberFormat="1"/>
    <xf numFmtId="0" fontId="1" fillId="0" borderId="0" xfId="7" applyFont="1" applyAlignment="1">
      <alignment horizontal="center"/>
    </xf>
    <xf numFmtId="0" fontId="10" fillId="6" borderId="0" xfId="9" applyFont="1" applyFill="1" applyAlignment="1">
      <alignment horizontal="center"/>
    </xf>
    <xf numFmtId="0" fontId="9" fillId="0" borderId="0" xfId="10" applyBorder="1" applyAlignment="1">
      <alignment horizontal="center"/>
    </xf>
    <xf numFmtId="164" fontId="0" fillId="0" borderId="0" xfId="0" applyNumberFormat="1"/>
    <xf numFmtId="0" fontId="1" fillId="0" borderId="4" xfId="11"/>
    <xf numFmtId="164" fontId="1" fillId="0" borderId="4" xfId="11" applyNumberFormat="1"/>
    <xf numFmtId="9" fontId="0" fillId="0" borderId="0" xfId="0" applyNumberFormat="1"/>
    <xf numFmtId="168" fontId="0" fillId="0" borderId="0" xfId="0" applyNumberFormat="1"/>
    <xf numFmtId="8" fontId="0" fillId="0" borderId="0" xfId="0" applyNumberFormat="1"/>
    <xf numFmtId="0" fontId="0" fillId="0" borderId="5" xfId="0" applyBorder="1"/>
    <xf numFmtId="8" fontId="0" fillId="0" borderId="6" xfId="0" applyNumberFormat="1" applyBorder="1"/>
    <xf numFmtId="0" fontId="0" fillId="0" borderId="7" xfId="0" applyBorder="1"/>
    <xf numFmtId="8" fontId="0" fillId="0" borderId="8" xfId="0" applyNumberFormat="1" applyBorder="1"/>
    <xf numFmtId="171" fontId="5" fillId="4" borderId="0" xfId="2" applyNumberFormat="1"/>
    <xf numFmtId="171" fontId="6" fillId="0" borderId="0" xfId="7" applyNumberFormat="1"/>
    <xf numFmtId="171" fontId="0" fillId="0" borderId="0" xfId="0" applyNumberFormat="1"/>
    <xf numFmtId="0" fontId="1" fillId="0" borderId="0" xfId="7" applyFont="1" applyAlignment="1">
      <alignment wrapText="1"/>
    </xf>
    <xf numFmtId="8" fontId="3" fillId="2" borderId="1" xfId="6" applyNumberFormat="1"/>
    <xf numFmtId="0" fontId="6" fillId="0" borderId="0" xfId="0" applyNumberFormat="1" applyFont="1" applyFill="1" applyBorder="1" applyAlignment="1" applyProtection="1"/>
    <xf numFmtId="0" fontId="6" fillId="0" borderId="0" xfId="7" applyFill="1"/>
    <xf numFmtId="14" fontId="6" fillId="0" borderId="0" xfId="7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Accent5" xfId="1" builtinId="45"/>
    <cellStyle name="Accent5#XmI+7ms1RWuysfz6T9DnzWluBMs+VgyRKbUflxMRiyU=" xfId="2" xr:uid="{00000000-0005-0000-0000-000007000000}"/>
    <cellStyle name="Accent6#rnUroC3PWvxB40KCpXR5gsUe8uDhcguKDebocYIo5sc=" xfId="3" xr:uid="{00000000-0005-0000-0000-000008000000}"/>
    <cellStyle name="Calculation#eiB6J7sUIDETvvA0fYI7QD/lbdDdELeHrjpVQrelUP2fiS/0OoI7qA==" xfId="4" xr:uid="{00000000-0005-0000-0000-000009000000}"/>
    <cellStyle name="Currency#TnBmtWgHPaK7+j/Cj1nKe4w++SY4uDlwcFmTjedak/k=" xfId="5" xr:uid="{00000000-0005-0000-0000-00000A000000}"/>
    <cellStyle name="Heading 1" xfId="10" builtinId="16"/>
    <cellStyle name="Input#2kfXA7/OOhmVAFvXaNYEW9Ph3XPSERg/xKcH2Yh+jXo=" xfId="6" xr:uid="{00000000-0005-0000-0000-00000B000000}"/>
    <cellStyle name="Normal" xfId="0" builtinId="0"/>
    <cellStyle name="Normal#xdCW1E6dlmKyaQBbm4iZhtYTMUGRpb7UbzU9Xv7gSaI=" xfId="7" xr:uid="{00000000-0005-0000-0000-00000C000000}"/>
    <cellStyle name="Output#cCjkcPQ1v9fmSJ2sbpR6kq0shaN9hdOeuiMdsCjLN8k=" xfId="8" xr:uid="{00000000-0005-0000-0000-00000D000000}"/>
    <cellStyle name="Title" xfId="9" builtinId="15"/>
    <cellStyle name="Total" xfId="11" builtinId="25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FoodTrucks!$A$4</c:f>
              <c:strCache>
                <c:ptCount val="1"/>
                <c:pt idx="0">
                  <c:v>Old Bay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FoodTrucks!$B$4:$E$4</c:f>
              <c:numCache>
                <c:formatCode>_("$"* #,##0_);_("$"* \(#,##0\);_("$"* "-"??_);_(@_)</c:formatCode>
                <c:ptCount val="4"/>
                <c:pt idx="0">
                  <c:v>2600</c:v>
                </c:pt>
                <c:pt idx="1">
                  <c:v>900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E-4C36-9A47-E7F7D3F7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FoodTrucks!$A$4</c:f>
              <c:strCache>
                <c:ptCount val="1"/>
                <c:pt idx="0">
                  <c:v>Old Bay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FoodTrucks!$B$4:$E$4</c:f>
              <c:numCache>
                <c:formatCode>_("$"* #,##0_);_("$"* \(#,##0\);_("$"* "-"??_);_(@_)</c:formatCode>
                <c:ptCount val="4"/>
                <c:pt idx="0">
                  <c:v>2600</c:v>
                </c:pt>
                <c:pt idx="1">
                  <c:v>900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C-44E5-A955-5CBD4EB33CF3}"/>
            </c:ext>
          </c:extLst>
        </c:ser>
        <c:ser>
          <c:idx val="1"/>
          <c:order val="1"/>
          <c:tx>
            <c:strRef>
              <c:f>FoodTrucks!$A$5</c:f>
              <c:strCache>
                <c:ptCount val="1"/>
                <c:pt idx="0">
                  <c:v>Truffle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FoodTrucks!$B$5:$E$5</c:f>
              <c:numCache>
                <c:formatCode>_("$"* #,##0_);_("$"* \(#,##0\);_("$"* "-"??_);_(@_)</c:formatCode>
                <c:ptCount val="4"/>
                <c:pt idx="0">
                  <c:v>3300</c:v>
                </c:pt>
                <c:pt idx="1">
                  <c:v>700</c:v>
                </c:pt>
                <c:pt idx="2">
                  <c:v>1400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C-44E5-A955-5CBD4EB33CF3}"/>
            </c:ext>
          </c:extLst>
        </c:ser>
        <c:ser>
          <c:idx val="2"/>
          <c:order val="2"/>
          <c:tx>
            <c:strRef>
              <c:f>FoodTrucks!$A$6</c:f>
              <c:strCache>
                <c:ptCount val="1"/>
                <c:pt idx="0">
                  <c:v>Sea Salt and Caramel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FoodTrucks!$B$6:$E$6</c:f>
              <c:numCache>
                <c:formatCode>_("$"* #,##0_);_("$"* \(#,##0\);_("$"* "-"??_);_(@_)</c:formatCode>
                <c:ptCount val="4"/>
                <c:pt idx="0">
                  <c:v>4300</c:v>
                </c:pt>
                <c:pt idx="1">
                  <c:v>1600</c:v>
                </c:pt>
                <c:pt idx="2">
                  <c:v>1500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C-44E5-A955-5CBD4EB33C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71030576"/>
        <c:axId val="371027760"/>
      </c:barChart>
      <c:catAx>
        <c:axId val="3710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27760"/>
        <c:crosses val="autoZero"/>
        <c:auto val="1"/>
        <c:lblAlgn val="ctr"/>
        <c:lblOffset val="100"/>
        <c:noMultiLvlLbl val="0"/>
      </c:catAx>
      <c:valAx>
        <c:axId val="37102776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OldTownStore!$E$1</c:f>
              <c:strCache>
                <c:ptCount val="1"/>
                <c:pt idx="0">
                  <c:v>Daily Total (# sold)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OldTownStore!$A$2:$A$32</c:f>
              <c:numCache>
                <c:formatCode>d\-mmm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OldTownStore!$E$2:$E$32</c:f>
              <c:numCache>
                <c:formatCode>General</c:formatCode>
                <c:ptCount val="31"/>
                <c:pt idx="0">
                  <c:v>421</c:v>
                </c:pt>
                <c:pt idx="1">
                  <c:v>375</c:v>
                </c:pt>
                <c:pt idx="2">
                  <c:v>508</c:v>
                </c:pt>
                <c:pt idx="3">
                  <c:v>476</c:v>
                </c:pt>
                <c:pt idx="4">
                  <c:v>485</c:v>
                </c:pt>
                <c:pt idx="5">
                  <c:v>712</c:v>
                </c:pt>
                <c:pt idx="6">
                  <c:v>392</c:v>
                </c:pt>
                <c:pt idx="7">
                  <c:v>532</c:v>
                </c:pt>
                <c:pt idx="8">
                  <c:v>513</c:v>
                </c:pt>
                <c:pt idx="9">
                  <c:v>275</c:v>
                </c:pt>
                <c:pt idx="10">
                  <c:v>471</c:v>
                </c:pt>
                <c:pt idx="11">
                  <c:v>481</c:v>
                </c:pt>
                <c:pt idx="12">
                  <c:v>737</c:v>
                </c:pt>
                <c:pt idx="13">
                  <c:v>431</c:v>
                </c:pt>
                <c:pt idx="14">
                  <c:v>482</c:v>
                </c:pt>
                <c:pt idx="15">
                  <c:v>470</c:v>
                </c:pt>
                <c:pt idx="16">
                  <c:v>358</c:v>
                </c:pt>
                <c:pt idx="17">
                  <c:v>437</c:v>
                </c:pt>
                <c:pt idx="18">
                  <c:v>443</c:v>
                </c:pt>
                <c:pt idx="19">
                  <c:v>779</c:v>
                </c:pt>
                <c:pt idx="20">
                  <c:v>489</c:v>
                </c:pt>
                <c:pt idx="21">
                  <c:v>576</c:v>
                </c:pt>
                <c:pt idx="22">
                  <c:v>465</c:v>
                </c:pt>
                <c:pt idx="23">
                  <c:v>481</c:v>
                </c:pt>
                <c:pt idx="24">
                  <c:v>251</c:v>
                </c:pt>
                <c:pt idx="25">
                  <c:v>390</c:v>
                </c:pt>
                <c:pt idx="26">
                  <c:v>792</c:v>
                </c:pt>
                <c:pt idx="27">
                  <c:v>397</c:v>
                </c:pt>
                <c:pt idx="28">
                  <c:v>415</c:v>
                </c:pt>
                <c:pt idx="29">
                  <c:v>481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7-4356-B448-E0BFF5C5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29944"/>
        <c:axId val="276425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OldTownStore!$B$1</c15:sqref>
                        </c15:formulaRef>
                      </c:ext>
                    </c:extLst>
                    <c:strCache>
                      <c:ptCount val="1"/>
                      <c:pt idx="0">
                        <c:v>Old Bay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OldTownStore!$B$2:$B$32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154</c:v>
                      </c:pt>
                      <c:pt idx="1">
                        <c:v>159</c:v>
                      </c:pt>
                      <c:pt idx="2">
                        <c:v>191</c:v>
                      </c:pt>
                      <c:pt idx="3">
                        <c:v>131</c:v>
                      </c:pt>
                      <c:pt idx="4">
                        <c:v>128</c:v>
                      </c:pt>
                      <c:pt idx="5">
                        <c:v>220</c:v>
                      </c:pt>
                      <c:pt idx="6">
                        <c:v>124</c:v>
                      </c:pt>
                      <c:pt idx="7">
                        <c:v>138</c:v>
                      </c:pt>
                      <c:pt idx="8">
                        <c:v>191</c:v>
                      </c:pt>
                      <c:pt idx="9">
                        <c:v>177</c:v>
                      </c:pt>
                      <c:pt idx="10">
                        <c:v>130</c:v>
                      </c:pt>
                      <c:pt idx="11">
                        <c:v>106</c:v>
                      </c:pt>
                      <c:pt idx="12">
                        <c:v>250</c:v>
                      </c:pt>
                      <c:pt idx="13">
                        <c:v>176</c:v>
                      </c:pt>
                      <c:pt idx="14">
                        <c:v>165</c:v>
                      </c:pt>
                      <c:pt idx="15">
                        <c:v>173</c:v>
                      </c:pt>
                      <c:pt idx="16">
                        <c:v>123</c:v>
                      </c:pt>
                      <c:pt idx="17">
                        <c:v>170</c:v>
                      </c:pt>
                      <c:pt idx="18">
                        <c:v>161</c:v>
                      </c:pt>
                      <c:pt idx="19">
                        <c:v>232</c:v>
                      </c:pt>
                      <c:pt idx="20">
                        <c:v>124</c:v>
                      </c:pt>
                      <c:pt idx="21">
                        <c:v>199</c:v>
                      </c:pt>
                      <c:pt idx="22">
                        <c:v>145</c:v>
                      </c:pt>
                      <c:pt idx="23">
                        <c:v>197</c:v>
                      </c:pt>
                      <c:pt idx="24">
                        <c:v>134</c:v>
                      </c:pt>
                      <c:pt idx="25">
                        <c:v>103</c:v>
                      </c:pt>
                      <c:pt idx="26">
                        <c:v>244</c:v>
                      </c:pt>
                      <c:pt idx="27">
                        <c:v>179</c:v>
                      </c:pt>
                      <c:pt idx="28">
                        <c:v>113</c:v>
                      </c:pt>
                      <c:pt idx="29">
                        <c:v>104</c:v>
                      </c:pt>
                      <c:pt idx="30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EA7-4356-B448-E0BFF5C59E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OldTownStore!$C$1</c15:sqref>
                        </c15:formulaRef>
                      </c:ext>
                    </c:extLst>
                    <c:strCache>
                      <c:ptCount val="1"/>
                      <c:pt idx="0">
                        <c:v>Black Truffle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151</c:v>
                      </c:pt>
                      <c:pt idx="1">
                        <c:v>168</c:v>
                      </c:pt>
                      <c:pt idx="2">
                        <c:v>166</c:v>
                      </c:pt>
                      <c:pt idx="3">
                        <c:v>191</c:v>
                      </c:pt>
                      <c:pt idx="4">
                        <c:v>169</c:v>
                      </c:pt>
                      <c:pt idx="5">
                        <c:v>225</c:v>
                      </c:pt>
                      <c:pt idx="6">
                        <c:v>168</c:v>
                      </c:pt>
                      <c:pt idx="7">
                        <c:v>198</c:v>
                      </c:pt>
                      <c:pt idx="8">
                        <c:v>136</c:v>
                      </c:pt>
                      <c:pt idx="9">
                        <c:v>186</c:v>
                      </c:pt>
                      <c:pt idx="10">
                        <c:v>183</c:v>
                      </c:pt>
                      <c:pt idx="11">
                        <c:v>188</c:v>
                      </c:pt>
                      <c:pt idx="12">
                        <c:v>198</c:v>
                      </c:pt>
                      <c:pt idx="13">
                        <c:v>144</c:v>
                      </c:pt>
                      <c:pt idx="14">
                        <c:v>175</c:v>
                      </c:pt>
                      <c:pt idx="15">
                        <c:v>111</c:v>
                      </c:pt>
                      <c:pt idx="16">
                        <c:v>133</c:v>
                      </c:pt>
                      <c:pt idx="17">
                        <c:v>151</c:v>
                      </c:pt>
                      <c:pt idx="18">
                        <c:v>138</c:v>
                      </c:pt>
                      <c:pt idx="19">
                        <c:v>246</c:v>
                      </c:pt>
                      <c:pt idx="20">
                        <c:v>177</c:v>
                      </c:pt>
                      <c:pt idx="21">
                        <c:v>190</c:v>
                      </c:pt>
                      <c:pt idx="22">
                        <c:v>133</c:v>
                      </c:pt>
                      <c:pt idx="23">
                        <c:v>179</c:v>
                      </c:pt>
                      <c:pt idx="24">
                        <c:v>176</c:v>
                      </c:pt>
                      <c:pt idx="25">
                        <c:v>185</c:v>
                      </c:pt>
                      <c:pt idx="26">
                        <c:v>263</c:v>
                      </c:pt>
                      <c:pt idx="27">
                        <c:v>118</c:v>
                      </c:pt>
                      <c:pt idx="28">
                        <c:v>129</c:v>
                      </c:pt>
                      <c:pt idx="29">
                        <c:v>191</c:v>
                      </c:pt>
                      <c:pt idx="30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A7-4356-B448-E0BFF5C59E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OldTownStore!$D$1</c15:sqref>
                        </c15:formulaRef>
                      </c:ext>
                    </c:extLst>
                    <c:strCache>
                      <c:ptCount val="1"/>
                      <c:pt idx="0">
                        <c:v>Sea Salt and Caramel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OldTownStore!$A$2:$A$32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44774</c:v>
                      </c:pt>
                      <c:pt idx="1">
                        <c:v>44775</c:v>
                      </c:pt>
                      <c:pt idx="2">
                        <c:v>44776</c:v>
                      </c:pt>
                      <c:pt idx="3">
                        <c:v>44777</c:v>
                      </c:pt>
                      <c:pt idx="4">
                        <c:v>44778</c:v>
                      </c:pt>
                      <c:pt idx="5">
                        <c:v>44779</c:v>
                      </c:pt>
                      <c:pt idx="6">
                        <c:v>44780</c:v>
                      </c:pt>
                      <c:pt idx="7">
                        <c:v>44781</c:v>
                      </c:pt>
                      <c:pt idx="8">
                        <c:v>44782</c:v>
                      </c:pt>
                      <c:pt idx="9">
                        <c:v>44783</c:v>
                      </c:pt>
                      <c:pt idx="10">
                        <c:v>44784</c:v>
                      </c:pt>
                      <c:pt idx="11">
                        <c:v>44785</c:v>
                      </c:pt>
                      <c:pt idx="12">
                        <c:v>44786</c:v>
                      </c:pt>
                      <c:pt idx="13">
                        <c:v>44787</c:v>
                      </c:pt>
                      <c:pt idx="14">
                        <c:v>44788</c:v>
                      </c:pt>
                      <c:pt idx="15">
                        <c:v>44789</c:v>
                      </c:pt>
                      <c:pt idx="16">
                        <c:v>44790</c:v>
                      </c:pt>
                      <c:pt idx="17">
                        <c:v>44791</c:v>
                      </c:pt>
                      <c:pt idx="18">
                        <c:v>44792</c:v>
                      </c:pt>
                      <c:pt idx="19">
                        <c:v>44793</c:v>
                      </c:pt>
                      <c:pt idx="20">
                        <c:v>44794</c:v>
                      </c:pt>
                      <c:pt idx="21">
                        <c:v>44795</c:v>
                      </c:pt>
                      <c:pt idx="22">
                        <c:v>44796</c:v>
                      </c:pt>
                      <c:pt idx="23">
                        <c:v>44797</c:v>
                      </c:pt>
                      <c:pt idx="24">
                        <c:v>44798</c:v>
                      </c:pt>
                      <c:pt idx="25">
                        <c:v>44799</c:v>
                      </c:pt>
                      <c:pt idx="26">
                        <c:v>44800</c:v>
                      </c:pt>
                      <c:pt idx="27">
                        <c:v>44801</c:v>
                      </c:pt>
                      <c:pt idx="28">
                        <c:v>44802</c:v>
                      </c:pt>
                      <c:pt idx="29">
                        <c:v>44803</c:v>
                      </c:pt>
                      <c:pt idx="30">
                        <c:v>44804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OldTownStore!$D$2:$D$32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116</c:v>
                      </c:pt>
                      <c:pt idx="1">
                        <c:v>123</c:v>
                      </c:pt>
                      <c:pt idx="2">
                        <c:v>151</c:v>
                      </c:pt>
                      <c:pt idx="3">
                        <c:v>154</c:v>
                      </c:pt>
                      <c:pt idx="4">
                        <c:v>188</c:v>
                      </c:pt>
                      <c:pt idx="5">
                        <c:v>267</c:v>
                      </c:pt>
                      <c:pt idx="6">
                        <c:v>100</c:v>
                      </c:pt>
                      <c:pt idx="7">
                        <c:v>196</c:v>
                      </c:pt>
                      <c:pt idx="8">
                        <c:v>186</c:v>
                      </c:pt>
                      <c:pt idx="9">
                        <c:v>171</c:v>
                      </c:pt>
                      <c:pt idx="10">
                        <c:v>158</c:v>
                      </c:pt>
                      <c:pt idx="11">
                        <c:v>187</c:v>
                      </c:pt>
                      <c:pt idx="12">
                        <c:v>289</c:v>
                      </c:pt>
                      <c:pt idx="13">
                        <c:v>111</c:v>
                      </c:pt>
                      <c:pt idx="14">
                        <c:v>142</c:v>
                      </c:pt>
                      <c:pt idx="15">
                        <c:v>186</c:v>
                      </c:pt>
                      <c:pt idx="16">
                        <c:v>102</c:v>
                      </c:pt>
                      <c:pt idx="17">
                        <c:v>116</c:v>
                      </c:pt>
                      <c:pt idx="18">
                        <c:v>144</c:v>
                      </c:pt>
                      <c:pt idx="19">
                        <c:v>301</c:v>
                      </c:pt>
                      <c:pt idx="20">
                        <c:v>188</c:v>
                      </c:pt>
                      <c:pt idx="21">
                        <c:v>187</c:v>
                      </c:pt>
                      <c:pt idx="22">
                        <c:v>187</c:v>
                      </c:pt>
                      <c:pt idx="23">
                        <c:v>105</c:v>
                      </c:pt>
                      <c:pt idx="24">
                        <c:v>184</c:v>
                      </c:pt>
                      <c:pt idx="25">
                        <c:v>102</c:v>
                      </c:pt>
                      <c:pt idx="26">
                        <c:v>285</c:v>
                      </c:pt>
                      <c:pt idx="27">
                        <c:v>100</c:v>
                      </c:pt>
                      <c:pt idx="28">
                        <c:v>173</c:v>
                      </c:pt>
                      <c:pt idx="29">
                        <c:v>186</c:v>
                      </c:pt>
                      <c:pt idx="30">
                        <c:v>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A7-4356-B448-E0BFF5C59E1C}"/>
                  </c:ext>
                </c:extLst>
              </c15:ser>
            </c15:filteredLineSeries>
          </c:ext>
        </c:extLst>
      </c:lineChart>
      <c:dateAx>
        <c:axId val="276429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5352"/>
        <c:crosses val="autoZero"/>
        <c:auto val="1"/>
        <c:lblOffset val="100"/>
        <c:baseTimeUnit val="days"/>
      </c:dateAx>
      <c:valAx>
        <c:axId val="2764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[Davaskar.Barron-EX2021-Capstone-Level3.xlsx]PivotTable!PivotTable4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PivotTable!$A$4:$A$8</c:f>
              <c:strCache>
                <c:ptCount val="4"/>
                <c:pt idx="0">
                  <c:v>Old Bay</c:v>
                </c:pt>
                <c:pt idx="1">
                  <c:v>Original Blend</c:v>
                </c:pt>
                <c:pt idx="2">
                  <c:v>Sea Salt and Caramel</c:v>
                </c:pt>
                <c:pt idx="3">
                  <c:v>Truffle</c:v>
                </c:pt>
              </c:strCache>
            </c:strRef>
          </c:cat>
          <c:val>
            <c:numRef>
              <c:f>PivotTable!$B$4:$B$8</c:f>
              <c:numCache>
                <c:formatCode>General</c:formatCode>
                <c:ptCount val="4"/>
                <c:pt idx="0">
                  <c:v>1456</c:v>
                </c:pt>
                <c:pt idx="1">
                  <c:v>1387</c:v>
                </c:pt>
                <c:pt idx="2">
                  <c:v>1358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FD1-88E7-25D75BDD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8</xdr:row>
      <xdr:rowOff>4762</xdr:rowOff>
    </xdr:from>
    <xdr:to>
      <xdr:col>6</xdr:col>
      <xdr:colOff>4762</xdr:colOff>
      <xdr:row>22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B1B2E-2740-4988-CDDB-E1C9FD71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8</xdr:row>
      <xdr:rowOff>14287</xdr:rowOff>
    </xdr:from>
    <xdr:to>
      <xdr:col>13</xdr:col>
      <xdr:colOff>280987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F4C48-62F8-B8CE-0266-AFE38C97A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3810</xdr:rowOff>
    </xdr:from>
    <xdr:to>
      <xdr:col>10</xdr:col>
      <xdr:colOff>533400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D3FD8-4E61-413F-8CDA-3C8B1192D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3</xdr:row>
      <xdr:rowOff>33337</xdr:rowOff>
    </xdr:from>
    <xdr:to>
      <xdr:col>25</xdr:col>
      <xdr:colOff>157162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E57A0-E569-0529-719D-F5A60C99C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\Downloads\OldTownSales.xlsx" TargetMode="External"/><Relationship Id="rId1" Type="http://schemas.openxmlformats.org/officeDocument/2006/relationships/externalLinkPath" Target="OldTown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ldTownStore"/>
    </sheetNames>
    <sheetDataSet>
      <sheetData sheetId="0">
        <row r="1">
          <cell r="B1" t="str">
            <v>Old Bay</v>
          </cell>
          <cell r="C1" t="str">
            <v>Black Truffle</v>
          </cell>
          <cell r="D1" t="str">
            <v>Sea Salt and Caramel</v>
          </cell>
          <cell r="E1" t="str">
            <v>Daily Total (# sold)</v>
          </cell>
        </row>
        <row r="2">
          <cell r="A2">
            <v>44774</v>
          </cell>
          <cell r="B2">
            <v>154</v>
          </cell>
          <cell r="C2">
            <v>151</v>
          </cell>
          <cell r="D2">
            <v>116</v>
          </cell>
          <cell r="E2">
            <v>421</v>
          </cell>
        </row>
        <row r="3">
          <cell r="A3">
            <v>44775</v>
          </cell>
          <cell r="B3">
            <v>159</v>
          </cell>
          <cell r="C3">
            <v>168</v>
          </cell>
          <cell r="D3">
            <v>123</v>
          </cell>
          <cell r="E3">
            <v>375</v>
          </cell>
        </row>
        <row r="4">
          <cell r="A4">
            <v>44776</v>
          </cell>
          <cell r="B4">
            <v>191</v>
          </cell>
          <cell r="C4">
            <v>166</v>
          </cell>
          <cell r="D4">
            <v>151</v>
          </cell>
          <cell r="E4">
            <v>508</v>
          </cell>
        </row>
        <row r="5">
          <cell r="A5">
            <v>44777</v>
          </cell>
          <cell r="B5">
            <v>131</v>
          </cell>
          <cell r="C5">
            <v>191</v>
          </cell>
          <cell r="D5">
            <v>154</v>
          </cell>
          <cell r="E5">
            <v>476</v>
          </cell>
        </row>
        <row r="6">
          <cell r="A6">
            <v>44778</v>
          </cell>
          <cell r="B6">
            <v>128</v>
          </cell>
          <cell r="C6">
            <v>169</v>
          </cell>
          <cell r="D6">
            <v>188</v>
          </cell>
          <cell r="E6">
            <v>485</v>
          </cell>
        </row>
        <row r="7">
          <cell r="A7">
            <v>44779</v>
          </cell>
          <cell r="B7">
            <v>220</v>
          </cell>
          <cell r="C7">
            <v>225</v>
          </cell>
          <cell r="D7">
            <v>267</v>
          </cell>
          <cell r="E7">
            <v>712</v>
          </cell>
        </row>
        <row r="8">
          <cell r="A8">
            <v>44780</v>
          </cell>
          <cell r="B8">
            <v>124</v>
          </cell>
          <cell r="C8">
            <v>168</v>
          </cell>
          <cell r="D8">
            <v>100</v>
          </cell>
          <cell r="E8">
            <v>392</v>
          </cell>
        </row>
        <row r="9">
          <cell r="A9">
            <v>44781</v>
          </cell>
          <cell r="B9">
            <v>138</v>
          </cell>
          <cell r="C9">
            <v>198</v>
          </cell>
          <cell r="D9">
            <v>196</v>
          </cell>
          <cell r="E9">
            <v>532</v>
          </cell>
        </row>
        <row r="10">
          <cell r="A10">
            <v>44782</v>
          </cell>
          <cell r="B10">
            <v>191</v>
          </cell>
          <cell r="C10">
            <v>136</v>
          </cell>
          <cell r="D10">
            <v>186</v>
          </cell>
          <cell r="E10">
            <v>513</v>
          </cell>
        </row>
        <row r="11">
          <cell r="A11">
            <v>44783</v>
          </cell>
          <cell r="B11">
            <v>177</v>
          </cell>
          <cell r="C11">
            <v>186</v>
          </cell>
          <cell r="D11">
            <v>171</v>
          </cell>
          <cell r="E11">
            <v>275</v>
          </cell>
        </row>
        <row r="12">
          <cell r="A12">
            <v>44784</v>
          </cell>
          <cell r="B12">
            <v>130</v>
          </cell>
          <cell r="C12">
            <v>183</v>
          </cell>
          <cell r="D12">
            <v>158</v>
          </cell>
          <cell r="E12">
            <v>471</v>
          </cell>
        </row>
        <row r="13">
          <cell r="A13">
            <v>44785</v>
          </cell>
          <cell r="B13">
            <v>106</v>
          </cell>
          <cell r="C13">
            <v>188</v>
          </cell>
          <cell r="D13">
            <v>187</v>
          </cell>
          <cell r="E13">
            <v>481</v>
          </cell>
        </row>
        <row r="14">
          <cell r="A14">
            <v>44786</v>
          </cell>
          <cell r="B14">
            <v>250</v>
          </cell>
          <cell r="C14">
            <v>198</v>
          </cell>
          <cell r="D14">
            <v>289</v>
          </cell>
          <cell r="E14">
            <v>737</v>
          </cell>
        </row>
        <row r="15">
          <cell r="A15">
            <v>44787</v>
          </cell>
          <cell r="B15">
            <v>176</v>
          </cell>
          <cell r="C15">
            <v>144</v>
          </cell>
          <cell r="D15">
            <v>111</v>
          </cell>
          <cell r="E15">
            <v>431</v>
          </cell>
        </row>
        <row r="16">
          <cell r="A16">
            <v>44788</v>
          </cell>
          <cell r="B16">
            <v>165</v>
          </cell>
          <cell r="C16">
            <v>175</v>
          </cell>
          <cell r="D16">
            <v>142</v>
          </cell>
          <cell r="E16">
            <v>482</v>
          </cell>
        </row>
        <row r="17">
          <cell r="A17">
            <v>44789</v>
          </cell>
          <cell r="B17">
            <v>173</v>
          </cell>
          <cell r="C17">
            <v>111</v>
          </cell>
          <cell r="D17">
            <v>186</v>
          </cell>
          <cell r="E17">
            <v>470</v>
          </cell>
        </row>
        <row r="18">
          <cell r="A18">
            <v>44790</v>
          </cell>
          <cell r="B18">
            <v>123</v>
          </cell>
          <cell r="C18">
            <v>133</v>
          </cell>
          <cell r="D18">
            <v>102</v>
          </cell>
          <cell r="E18">
            <v>358</v>
          </cell>
        </row>
        <row r="19">
          <cell r="A19">
            <v>44791</v>
          </cell>
          <cell r="B19">
            <v>170</v>
          </cell>
          <cell r="C19">
            <v>151</v>
          </cell>
          <cell r="D19">
            <v>116</v>
          </cell>
          <cell r="E19">
            <v>437</v>
          </cell>
        </row>
        <row r="20">
          <cell r="A20">
            <v>44792</v>
          </cell>
          <cell r="B20">
            <v>161</v>
          </cell>
          <cell r="C20">
            <v>138</v>
          </cell>
          <cell r="D20">
            <v>144</v>
          </cell>
          <cell r="E20">
            <v>443</v>
          </cell>
        </row>
        <row r="21">
          <cell r="A21">
            <v>44793</v>
          </cell>
          <cell r="B21">
            <v>232</v>
          </cell>
          <cell r="C21">
            <v>246</v>
          </cell>
          <cell r="D21">
            <v>301</v>
          </cell>
          <cell r="E21">
            <v>779</v>
          </cell>
        </row>
        <row r="22">
          <cell r="A22">
            <v>44794</v>
          </cell>
          <cell r="B22">
            <v>124</v>
          </cell>
          <cell r="C22">
            <v>177</v>
          </cell>
          <cell r="D22">
            <v>188</v>
          </cell>
          <cell r="E22">
            <v>489</v>
          </cell>
        </row>
        <row r="23">
          <cell r="A23">
            <v>44795</v>
          </cell>
          <cell r="B23">
            <v>199</v>
          </cell>
          <cell r="C23">
            <v>190</v>
          </cell>
          <cell r="D23">
            <v>187</v>
          </cell>
          <cell r="E23">
            <v>576</v>
          </cell>
        </row>
        <row r="24">
          <cell r="A24">
            <v>44796</v>
          </cell>
          <cell r="B24">
            <v>145</v>
          </cell>
          <cell r="C24">
            <v>133</v>
          </cell>
          <cell r="D24">
            <v>187</v>
          </cell>
          <cell r="E24">
            <v>465</v>
          </cell>
        </row>
        <row r="25">
          <cell r="A25">
            <v>44797</v>
          </cell>
          <cell r="B25">
            <v>197</v>
          </cell>
          <cell r="C25">
            <v>179</v>
          </cell>
          <cell r="D25">
            <v>105</v>
          </cell>
          <cell r="E25">
            <v>481</v>
          </cell>
        </row>
        <row r="26">
          <cell r="A26">
            <v>44798</v>
          </cell>
          <cell r="B26">
            <v>134</v>
          </cell>
          <cell r="C26">
            <v>176</v>
          </cell>
          <cell r="D26">
            <v>184</v>
          </cell>
          <cell r="E26">
            <v>251</v>
          </cell>
        </row>
        <row r="27">
          <cell r="A27">
            <v>44799</v>
          </cell>
          <cell r="B27">
            <v>103</v>
          </cell>
          <cell r="C27">
            <v>185</v>
          </cell>
          <cell r="D27">
            <v>102</v>
          </cell>
          <cell r="E27">
            <v>390</v>
          </cell>
        </row>
        <row r="28">
          <cell r="A28">
            <v>44800</v>
          </cell>
          <cell r="B28">
            <v>244</v>
          </cell>
          <cell r="C28">
            <v>263</v>
          </cell>
          <cell r="D28">
            <v>285</v>
          </cell>
          <cell r="E28">
            <v>792</v>
          </cell>
        </row>
        <row r="29">
          <cell r="A29">
            <v>44801</v>
          </cell>
          <cell r="B29">
            <v>179</v>
          </cell>
          <cell r="C29">
            <v>118</v>
          </cell>
          <cell r="D29">
            <v>100</v>
          </cell>
          <cell r="E29">
            <v>397</v>
          </cell>
        </row>
        <row r="30">
          <cell r="A30">
            <v>44802</v>
          </cell>
          <cell r="B30">
            <v>113</v>
          </cell>
          <cell r="C30">
            <v>129</v>
          </cell>
          <cell r="D30">
            <v>173</v>
          </cell>
          <cell r="E30">
            <v>415</v>
          </cell>
        </row>
        <row r="31">
          <cell r="A31">
            <v>44803</v>
          </cell>
          <cell r="B31">
            <v>104</v>
          </cell>
          <cell r="C31">
            <v>191</v>
          </cell>
          <cell r="D31">
            <v>186</v>
          </cell>
          <cell r="E31">
            <v>481</v>
          </cell>
        </row>
        <row r="32">
          <cell r="A32">
            <v>44804</v>
          </cell>
          <cell r="B32">
            <v>148</v>
          </cell>
          <cell r="C32">
            <v>110</v>
          </cell>
          <cell r="D32">
            <v>132</v>
          </cell>
          <cell r="E32">
            <v>205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5551.599800231481" createdVersion="8" refreshedVersion="8" minRefreshableVersion="3" recordCount="117" xr:uid="{C7733473-7B38-4A50-9801-D3F68169D9B9}">
  <cacheSource type="worksheet">
    <worksheetSource ref="A3:D120" sheet="PivotData"/>
  </cacheSource>
  <cacheFields count="4">
    <cacheField name="Date" numFmtId="14">
      <sharedItems containsSemiMixedTypes="0" containsNonDate="0" containsDate="1" containsString="0" minDate="2022-07-30T00:00:00" maxDate="2022-08-06T00:00:00"/>
    </cacheField>
    <cacheField name="Quantity" numFmtId="0">
      <sharedItems containsSemiMixedTypes="0" containsString="0" containsNumber="1" containsInteger="1" minValue="10" maxValue="80" count="57">
        <n v="66"/>
        <n v="13"/>
        <n v="31"/>
        <n v="74"/>
        <n v="63"/>
        <n v="35"/>
        <n v="25"/>
        <n v="57"/>
        <n v="15"/>
        <n v="76"/>
        <n v="52"/>
        <n v="29"/>
        <n v="33"/>
        <n v="80"/>
        <n v="55"/>
        <n v="50"/>
        <n v="20"/>
        <n v="26"/>
        <n v="36"/>
        <n v="64"/>
        <n v="69"/>
        <n v="43"/>
        <n v="53"/>
        <n v="42"/>
        <n v="12"/>
        <n v="56"/>
        <n v="34"/>
        <n v="22"/>
        <n v="47"/>
        <n v="19"/>
        <n v="18"/>
        <n v="23"/>
        <n v="60"/>
        <n v="78"/>
        <n v="72"/>
        <n v="49"/>
        <n v="71"/>
        <n v="40"/>
        <n v="58"/>
        <n v="44"/>
        <n v="75"/>
        <n v="30"/>
        <n v="41"/>
        <n v="59"/>
        <n v="46"/>
        <n v="70"/>
        <n v="48"/>
        <n v="38"/>
        <n v="28"/>
        <n v="10"/>
        <n v="37"/>
        <n v="61"/>
        <n v="45"/>
        <n v="62"/>
        <n v="21"/>
        <n v="51"/>
        <n v="67"/>
      </sharedItems>
    </cacheField>
    <cacheField name="Item" numFmtId="0">
      <sharedItems count="4">
        <s v="Old Bay"/>
        <s v="Original Blend"/>
        <s v="Sea Salt and Caramel"/>
        <s v="Truffle"/>
      </sharedItems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d v="2022-07-30T00:00:00"/>
    <x v="0"/>
    <x v="0"/>
    <s v="MD"/>
  </r>
  <r>
    <d v="2022-07-30T00:00:00"/>
    <x v="1"/>
    <x v="1"/>
    <s v="OH"/>
  </r>
  <r>
    <d v="2022-07-30T00:00:00"/>
    <x v="2"/>
    <x v="1"/>
    <s v="CA"/>
  </r>
  <r>
    <d v="2022-07-30T00:00:00"/>
    <x v="3"/>
    <x v="2"/>
    <s v="MO"/>
  </r>
  <r>
    <d v="2022-07-30T00:00:00"/>
    <x v="4"/>
    <x v="2"/>
    <s v="NJ"/>
  </r>
  <r>
    <d v="2022-07-30T00:00:00"/>
    <x v="5"/>
    <x v="3"/>
    <s v="VA"/>
  </r>
  <r>
    <d v="2022-07-30T00:00:00"/>
    <x v="6"/>
    <x v="3"/>
    <s v="DC"/>
  </r>
  <r>
    <d v="2022-07-30T00:00:00"/>
    <x v="7"/>
    <x v="1"/>
    <s v="AL"/>
  </r>
  <r>
    <d v="2022-07-30T00:00:00"/>
    <x v="8"/>
    <x v="0"/>
    <s v="MD"/>
  </r>
  <r>
    <d v="2022-07-30T00:00:00"/>
    <x v="9"/>
    <x v="3"/>
    <s v="DC"/>
  </r>
  <r>
    <d v="2022-07-30T00:00:00"/>
    <x v="10"/>
    <x v="2"/>
    <s v="MS"/>
  </r>
  <r>
    <d v="2022-07-30T00:00:00"/>
    <x v="10"/>
    <x v="1"/>
    <s v="NC"/>
  </r>
  <r>
    <d v="2022-07-30T00:00:00"/>
    <x v="11"/>
    <x v="1"/>
    <s v="VA"/>
  </r>
  <r>
    <d v="2022-07-30T00:00:00"/>
    <x v="12"/>
    <x v="0"/>
    <s v="NJ"/>
  </r>
  <r>
    <d v="2022-07-30T00:00:00"/>
    <x v="13"/>
    <x v="0"/>
    <s v="NJ"/>
  </r>
  <r>
    <d v="2022-07-30T00:00:00"/>
    <x v="14"/>
    <x v="2"/>
    <s v="NY"/>
  </r>
  <r>
    <d v="2022-07-31T00:00:00"/>
    <x v="15"/>
    <x v="0"/>
    <s v="ID"/>
  </r>
  <r>
    <d v="2022-07-31T00:00:00"/>
    <x v="3"/>
    <x v="2"/>
    <s v="OH"/>
  </r>
  <r>
    <d v="2022-07-31T00:00:00"/>
    <x v="16"/>
    <x v="3"/>
    <s v="NY"/>
  </r>
  <r>
    <d v="2022-07-31T00:00:00"/>
    <x v="10"/>
    <x v="1"/>
    <s v="AL"/>
  </r>
  <r>
    <d v="2022-07-31T00:00:00"/>
    <x v="17"/>
    <x v="0"/>
    <s v="MD"/>
  </r>
  <r>
    <d v="2022-07-31T00:00:00"/>
    <x v="18"/>
    <x v="1"/>
    <s v="NC"/>
  </r>
  <r>
    <d v="2022-07-31T00:00:00"/>
    <x v="2"/>
    <x v="2"/>
    <s v="MS"/>
  </r>
  <r>
    <d v="2022-07-31T00:00:00"/>
    <x v="19"/>
    <x v="1"/>
    <s v="VA"/>
  </r>
  <r>
    <d v="2022-07-31T00:00:00"/>
    <x v="20"/>
    <x v="0"/>
    <s v="MD"/>
  </r>
  <r>
    <d v="2022-07-31T00:00:00"/>
    <x v="21"/>
    <x v="0"/>
    <s v="MD"/>
  </r>
  <r>
    <d v="2022-07-31T00:00:00"/>
    <x v="22"/>
    <x v="0"/>
    <s v="VA"/>
  </r>
  <r>
    <d v="2022-07-31T00:00:00"/>
    <x v="23"/>
    <x v="1"/>
    <s v="WV"/>
  </r>
  <r>
    <d v="2022-07-31T00:00:00"/>
    <x v="24"/>
    <x v="2"/>
    <s v="CA"/>
  </r>
  <r>
    <d v="2022-07-31T00:00:00"/>
    <x v="25"/>
    <x v="2"/>
    <s v="MO"/>
  </r>
  <r>
    <d v="2022-07-31T00:00:00"/>
    <x v="22"/>
    <x v="2"/>
    <s v="MS"/>
  </r>
  <r>
    <d v="2022-07-31T00:00:00"/>
    <x v="6"/>
    <x v="3"/>
    <s v="NY"/>
  </r>
  <r>
    <d v="2022-07-31T00:00:00"/>
    <x v="26"/>
    <x v="3"/>
    <s v="NY"/>
  </r>
  <r>
    <d v="2022-07-31T00:00:00"/>
    <x v="17"/>
    <x v="1"/>
    <s v="OH"/>
  </r>
  <r>
    <d v="2022-08-01T00:00:00"/>
    <x v="15"/>
    <x v="3"/>
    <s v="NY"/>
  </r>
  <r>
    <d v="2022-08-01T00:00:00"/>
    <x v="27"/>
    <x v="0"/>
    <s v="MD"/>
  </r>
  <r>
    <d v="2022-08-01T00:00:00"/>
    <x v="8"/>
    <x v="0"/>
    <s v="DC"/>
  </r>
  <r>
    <d v="2022-08-01T00:00:00"/>
    <x v="28"/>
    <x v="2"/>
    <s v="MS"/>
  </r>
  <r>
    <d v="2022-08-01T00:00:00"/>
    <x v="14"/>
    <x v="2"/>
    <s v="AL"/>
  </r>
  <r>
    <d v="2022-08-01T00:00:00"/>
    <x v="14"/>
    <x v="2"/>
    <s v="NC"/>
  </r>
  <r>
    <d v="2022-08-01T00:00:00"/>
    <x v="29"/>
    <x v="1"/>
    <s v="AL"/>
  </r>
  <r>
    <d v="2022-08-01T00:00:00"/>
    <x v="30"/>
    <x v="1"/>
    <s v="DC"/>
  </r>
  <r>
    <d v="2022-08-01T00:00:00"/>
    <x v="26"/>
    <x v="1"/>
    <s v="NY"/>
  </r>
  <r>
    <d v="2022-08-01T00:00:00"/>
    <x v="8"/>
    <x v="1"/>
    <s v="WV"/>
  </r>
  <r>
    <d v="2022-08-01T00:00:00"/>
    <x v="11"/>
    <x v="1"/>
    <s v="OH"/>
  </r>
  <r>
    <d v="2022-08-01T00:00:00"/>
    <x v="31"/>
    <x v="3"/>
    <s v="VA"/>
  </r>
  <r>
    <d v="2022-08-01T00:00:00"/>
    <x v="8"/>
    <x v="0"/>
    <s v="VA"/>
  </r>
  <r>
    <d v="2022-08-01T00:00:00"/>
    <x v="32"/>
    <x v="2"/>
    <s v="DC"/>
  </r>
  <r>
    <d v="2022-08-01T00:00:00"/>
    <x v="33"/>
    <x v="0"/>
    <s v="MD"/>
  </r>
  <r>
    <d v="2022-08-01T00:00:00"/>
    <x v="23"/>
    <x v="0"/>
    <s v="WV"/>
  </r>
  <r>
    <d v="2022-08-01T00:00:00"/>
    <x v="34"/>
    <x v="1"/>
    <s v="AL"/>
  </r>
  <r>
    <d v="2022-08-01T00:00:00"/>
    <x v="35"/>
    <x v="1"/>
    <s v="SC"/>
  </r>
  <r>
    <d v="2022-08-01T00:00:00"/>
    <x v="1"/>
    <x v="3"/>
    <s v="SC"/>
  </r>
  <r>
    <d v="2022-08-02T00:00:00"/>
    <x v="36"/>
    <x v="1"/>
    <s v="OH"/>
  </r>
  <r>
    <d v="2022-08-02T00:00:00"/>
    <x v="37"/>
    <x v="1"/>
    <s v="NY"/>
  </r>
  <r>
    <d v="2022-08-02T00:00:00"/>
    <x v="38"/>
    <x v="2"/>
    <s v="NJ"/>
  </r>
  <r>
    <d v="2022-08-02T00:00:00"/>
    <x v="35"/>
    <x v="2"/>
    <s v="NJ"/>
  </r>
  <r>
    <d v="2022-08-02T00:00:00"/>
    <x v="34"/>
    <x v="0"/>
    <s v="NY"/>
  </r>
  <r>
    <d v="2022-08-02T00:00:00"/>
    <x v="16"/>
    <x v="3"/>
    <s v="NY"/>
  </r>
  <r>
    <d v="2022-08-02T00:00:00"/>
    <x v="39"/>
    <x v="0"/>
    <s v="OH"/>
  </r>
  <r>
    <d v="2022-08-02T00:00:00"/>
    <x v="8"/>
    <x v="3"/>
    <s v="DC"/>
  </r>
  <r>
    <d v="2022-08-02T00:00:00"/>
    <x v="15"/>
    <x v="0"/>
    <s v="CA"/>
  </r>
  <r>
    <d v="2022-08-03T00:00:00"/>
    <x v="20"/>
    <x v="1"/>
    <s v="AL"/>
  </r>
  <r>
    <d v="2022-08-03T00:00:00"/>
    <x v="40"/>
    <x v="1"/>
    <s v="MS"/>
  </r>
  <r>
    <d v="2022-08-03T00:00:00"/>
    <x v="21"/>
    <x v="2"/>
    <s v="OH"/>
  </r>
  <r>
    <d v="2022-08-03T00:00:00"/>
    <x v="12"/>
    <x v="0"/>
    <s v="CA"/>
  </r>
  <r>
    <d v="2022-08-03T00:00:00"/>
    <x v="8"/>
    <x v="0"/>
    <s v="DC"/>
  </r>
  <r>
    <d v="2022-08-03T00:00:00"/>
    <x v="34"/>
    <x v="1"/>
    <s v="CA"/>
  </r>
  <r>
    <d v="2022-08-03T00:00:00"/>
    <x v="41"/>
    <x v="3"/>
    <s v="VA"/>
  </r>
  <r>
    <d v="2022-08-03T00:00:00"/>
    <x v="42"/>
    <x v="2"/>
    <s v="NJ"/>
  </r>
  <r>
    <d v="2022-08-03T00:00:00"/>
    <x v="43"/>
    <x v="2"/>
    <s v="WV"/>
  </r>
  <r>
    <d v="2022-08-04T00:00:00"/>
    <x v="1"/>
    <x v="0"/>
    <s v="MD"/>
  </r>
  <r>
    <d v="2022-08-04T00:00:00"/>
    <x v="25"/>
    <x v="0"/>
    <s v="DC"/>
  </r>
  <r>
    <d v="2022-08-04T00:00:00"/>
    <x v="33"/>
    <x v="2"/>
    <s v="NJ"/>
  </r>
  <r>
    <d v="2022-08-04T00:00:00"/>
    <x v="30"/>
    <x v="2"/>
    <s v="NY"/>
  </r>
  <r>
    <d v="2022-08-04T00:00:00"/>
    <x v="40"/>
    <x v="1"/>
    <s v="MD"/>
  </r>
  <r>
    <d v="2022-08-04T00:00:00"/>
    <x v="12"/>
    <x v="1"/>
    <s v="AL"/>
  </r>
  <r>
    <d v="2022-08-04T00:00:00"/>
    <x v="44"/>
    <x v="3"/>
    <s v="VA"/>
  </r>
  <r>
    <d v="2022-08-04T00:00:00"/>
    <x v="19"/>
    <x v="0"/>
    <s v="MD"/>
  </r>
  <r>
    <d v="2022-08-04T00:00:00"/>
    <x v="45"/>
    <x v="0"/>
    <s v="MD"/>
  </r>
  <r>
    <d v="2022-08-04T00:00:00"/>
    <x v="46"/>
    <x v="0"/>
    <s v="VA"/>
  </r>
  <r>
    <d v="2022-08-04T00:00:00"/>
    <x v="39"/>
    <x v="3"/>
    <s v="NY"/>
  </r>
  <r>
    <d v="2022-08-04T00:00:00"/>
    <x v="47"/>
    <x v="1"/>
    <s v="OH"/>
  </r>
  <r>
    <d v="2022-08-04T00:00:00"/>
    <x v="48"/>
    <x v="2"/>
    <s v="CA"/>
  </r>
  <r>
    <d v="2022-08-04T00:00:00"/>
    <x v="49"/>
    <x v="1"/>
    <s v="CA"/>
  </r>
  <r>
    <d v="2022-08-04T00:00:00"/>
    <x v="34"/>
    <x v="3"/>
    <s v="CA"/>
  </r>
  <r>
    <d v="2022-08-04T00:00:00"/>
    <x v="50"/>
    <x v="0"/>
    <s v="MD"/>
  </r>
  <r>
    <d v="2022-08-04T00:00:00"/>
    <x v="6"/>
    <x v="1"/>
    <s v="MD"/>
  </r>
  <r>
    <d v="2022-08-04T00:00:00"/>
    <x v="51"/>
    <x v="0"/>
    <s v="VA"/>
  </r>
  <r>
    <d v="2022-08-04T00:00:00"/>
    <x v="20"/>
    <x v="1"/>
    <s v="VA"/>
  </r>
  <r>
    <d v="2022-08-04T00:00:00"/>
    <x v="4"/>
    <x v="2"/>
    <s v="MS"/>
  </r>
  <r>
    <d v="2022-08-04T00:00:00"/>
    <x v="11"/>
    <x v="1"/>
    <s v="NC"/>
  </r>
  <r>
    <d v="2022-08-04T00:00:00"/>
    <x v="31"/>
    <x v="1"/>
    <s v="WV"/>
  </r>
  <r>
    <d v="2022-08-04T00:00:00"/>
    <x v="31"/>
    <x v="0"/>
    <s v="WV"/>
  </r>
  <r>
    <d v="2022-08-04T00:00:00"/>
    <x v="52"/>
    <x v="3"/>
    <s v="OH"/>
  </r>
  <r>
    <d v="2022-08-05T00:00:00"/>
    <x v="3"/>
    <x v="0"/>
    <s v="MD"/>
  </r>
  <r>
    <d v="2022-08-05T00:00:00"/>
    <x v="53"/>
    <x v="3"/>
    <s v="OH"/>
  </r>
  <r>
    <d v="2022-08-05T00:00:00"/>
    <x v="24"/>
    <x v="1"/>
    <s v="CA"/>
  </r>
  <r>
    <d v="2022-08-05T00:00:00"/>
    <x v="18"/>
    <x v="1"/>
    <s v="MD"/>
  </r>
  <r>
    <d v="2022-08-05T00:00:00"/>
    <x v="28"/>
    <x v="2"/>
    <s v="VA"/>
  </r>
  <r>
    <d v="2022-08-05T00:00:00"/>
    <x v="45"/>
    <x v="3"/>
    <s v="MD"/>
  </r>
  <r>
    <d v="2022-08-05T00:00:00"/>
    <x v="12"/>
    <x v="3"/>
    <s v="VA"/>
  </r>
  <r>
    <d v="2022-08-05T00:00:00"/>
    <x v="37"/>
    <x v="2"/>
    <s v="AL"/>
  </r>
  <r>
    <d v="2022-08-05T00:00:00"/>
    <x v="14"/>
    <x v="0"/>
    <s v="MD"/>
  </r>
  <r>
    <d v="2022-08-05T00:00:00"/>
    <x v="41"/>
    <x v="0"/>
    <s v="WV"/>
  </r>
  <r>
    <d v="2022-08-05T00:00:00"/>
    <x v="54"/>
    <x v="1"/>
    <s v="WV"/>
  </r>
  <r>
    <d v="2022-08-05T00:00:00"/>
    <x v="26"/>
    <x v="3"/>
    <s v="CA"/>
  </r>
  <r>
    <d v="2022-08-05T00:00:00"/>
    <x v="5"/>
    <x v="3"/>
    <s v="CA"/>
  </r>
  <r>
    <d v="2022-08-05T00:00:00"/>
    <x v="32"/>
    <x v="3"/>
    <s v="MO"/>
  </r>
  <r>
    <d v="2022-08-05T00:00:00"/>
    <x v="55"/>
    <x v="1"/>
    <s v="WV"/>
  </r>
  <r>
    <d v="2022-08-05T00:00:00"/>
    <x v="12"/>
    <x v="2"/>
    <s v="DC"/>
  </r>
  <r>
    <d v="2022-08-05T00:00:00"/>
    <x v="56"/>
    <x v="0"/>
    <s v="DC"/>
  </r>
  <r>
    <d v="2022-08-05T00:00:00"/>
    <x v="18"/>
    <x v="2"/>
    <s v="MD"/>
  </r>
  <r>
    <d v="2022-08-05T00:00:00"/>
    <x v="17"/>
    <x v="2"/>
    <s v="VA"/>
  </r>
  <r>
    <d v="2022-08-05T00:00:00"/>
    <x v="31"/>
    <x v="3"/>
    <s v="AL"/>
  </r>
  <r>
    <d v="2022-08-05T00:00:00"/>
    <x v="10"/>
    <x v="2"/>
    <s v="MS"/>
  </r>
  <r>
    <d v="2022-08-05T00:00:00"/>
    <x v="50"/>
    <x v="0"/>
    <s v="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04EA9-B702-4416-96DC-A2F7B3DC6C6D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numFmtId="14" showAll="0"/>
    <pivotField dataField="1" showAll="0">
      <items count="58">
        <item x="49"/>
        <item x="24"/>
        <item x="1"/>
        <item x="8"/>
        <item x="30"/>
        <item x="29"/>
        <item x="16"/>
        <item x="54"/>
        <item x="27"/>
        <item x="31"/>
        <item x="6"/>
        <item x="17"/>
        <item x="48"/>
        <item x="11"/>
        <item x="41"/>
        <item x="2"/>
        <item x="12"/>
        <item x="26"/>
        <item x="5"/>
        <item x="18"/>
        <item x="50"/>
        <item x="47"/>
        <item x="37"/>
        <item x="42"/>
        <item x="23"/>
        <item x="21"/>
        <item x="39"/>
        <item x="52"/>
        <item x="44"/>
        <item x="28"/>
        <item x="46"/>
        <item x="35"/>
        <item x="15"/>
        <item x="55"/>
        <item x="10"/>
        <item x="22"/>
        <item x="14"/>
        <item x="25"/>
        <item x="7"/>
        <item x="38"/>
        <item x="43"/>
        <item x="32"/>
        <item x="51"/>
        <item x="53"/>
        <item x="4"/>
        <item x="19"/>
        <item x="0"/>
        <item x="56"/>
        <item x="20"/>
        <item x="45"/>
        <item x="36"/>
        <item x="34"/>
        <item x="3"/>
        <item x="40"/>
        <item x="9"/>
        <item x="33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FEE2C7-D0BD-4CE3-8710-C5646A9A8690}" name="Table4" displayName="Table4" ref="A3:D121" totalsRowCount="1" headerRowDxfId="6" headerRowCellStyle="Normal#xdCW1E6dlmKyaQBbm4iZhtYTMUGRpb7UbzU9Xv7gSaI=" dataCellStyle="Normal#xdCW1E6dlmKyaQBbm4iZhtYTMUGRpb7UbzU9Xv7gSaI=">
  <autoFilter ref="A3:D120" xr:uid="{62FEE2C7-D0BD-4CE3-8710-C5646A9A8690}">
    <filterColumn colId="3">
      <filters>
        <filter val="VA"/>
      </filters>
    </filterColumn>
  </autoFilter>
  <sortState xmlns:xlrd2="http://schemas.microsoft.com/office/spreadsheetml/2017/richdata2" ref="A4:D120">
    <sortCondition ref="C3:C120"/>
  </sortState>
  <tableColumns count="4">
    <tableColumn id="1" xr3:uid="{37A23632-CA33-4973-A0F9-8CA22A7A37B0}" name="Date" totalsRowLabel="Total" dataDxfId="5" totalsRowDxfId="3" dataCellStyle="Normal#xdCW1E6dlmKyaQBbm4iZhtYTMUGRpb7UbzU9Xv7gSaI=" totalsRowCellStyle="Normal#xdCW1E6dlmKyaQBbm4iZhtYTMUGRpb7UbzU9Xv7gSaI="/>
    <tableColumn id="2" xr3:uid="{49AC23A0-116A-4086-8DA5-1404BAF102F2}" name="Quantity" totalsRowFunction="sum" totalsRowDxfId="2" dataCellStyle="Normal#xdCW1E6dlmKyaQBbm4iZhtYTMUGRpb7UbzU9Xv7gSaI=" totalsRowCellStyle="Normal#xdCW1E6dlmKyaQBbm4iZhtYTMUGRpb7UbzU9Xv7gSaI="/>
    <tableColumn id="3" xr3:uid="{E441C454-5600-4799-BBBD-EE1659138B7C}" name="Item" totalsRowDxfId="1" dataCellStyle="Normal#xdCW1E6dlmKyaQBbm4iZhtYTMUGRpb7UbzU9Xv7gSaI=" totalsRowCellStyle="Normal#xdCW1E6dlmKyaQBbm4iZhtYTMUGRpb7UbzU9Xv7gSaI="/>
    <tableColumn id="4" xr3:uid="{13A1D995-A896-4ACD-B3F9-7842664BB744}" name="State" totalsRowDxfId="0" dataCellStyle="Normal#xdCW1E6dlmKyaQBbm4iZhtYTMUGRpb7UbzU9Xv7gSaI=" totalsRowCellStyle="Normal#xdCW1E6dlmKyaQBbm4iZhtYTMUGRpb7UbzU9Xv7gSaI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1579-F8FE-475B-9B9B-2E50879B5D07}">
  <sheetPr>
    <pageSetUpPr fitToPage="1"/>
  </sheetPr>
  <dimension ref="A1:E8"/>
  <sheetViews>
    <sheetView topLeftCell="A3" workbookViewId="0">
      <selection activeCell="O8" sqref="O8"/>
    </sheetView>
  </sheetViews>
  <sheetFormatPr defaultRowHeight="15" x14ac:dyDescent="0.25"/>
  <cols>
    <col min="1" max="1" width="17.375" bestFit="1" customWidth="1"/>
    <col min="2" max="2" width="10.375" bestFit="1" customWidth="1"/>
    <col min="3" max="3" width="8.75" bestFit="1" customWidth="1"/>
    <col min="4" max="5" width="7.5" bestFit="1" customWidth="1"/>
  </cols>
  <sheetData>
    <row r="1" spans="1:5" ht="22.5" x14ac:dyDescent="0.3">
      <c r="A1" s="18" t="s">
        <v>35</v>
      </c>
      <c r="B1" s="18"/>
      <c r="C1" s="18"/>
      <c r="D1" s="18"/>
      <c r="E1" s="18"/>
    </row>
    <row r="2" spans="1:5" ht="19.5" x14ac:dyDescent="0.3">
      <c r="B2" s="19" t="s">
        <v>36</v>
      </c>
      <c r="C2" s="19"/>
      <c r="D2" s="19"/>
      <c r="E2" s="19"/>
    </row>
    <row r="3" spans="1:5" x14ac:dyDescent="0.25">
      <c r="B3" s="2" t="s">
        <v>37</v>
      </c>
      <c r="C3" s="2" t="s">
        <v>38</v>
      </c>
      <c r="D3" s="2" t="s">
        <v>39</v>
      </c>
      <c r="E3" s="2" t="s">
        <v>40</v>
      </c>
    </row>
    <row r="4" spans="1:5" x14ac:dyDescent="0.25">
      <c r="A4" t="s">
        <v>41</v>
      </c>
      <c r="B4" s="20">
        <v>2600</v>
      </c>
      <c r="C4" s="20">
        <v>900</v>
      </c>
      <c r="D4" s="20">
        <v>700</v>
      </c>
      <c r="E4" s="20">
        <v>800</v>
      </c>
    </row>
    <row r="5" spans="1:5" x14ac:dyDescent="0.25">
      <c r="A5" t="s">
        <v>13</v>
      </c>
      <c r="B5" s="20">
        <v>3300</v>
      </c>
      <c r="C5" s="20">
        <v>700</v>
      </c>
      <c r="D5" s="20">
        <v>1400</v>
      </c>
      <c r="E5" s="20">
        <v>1700</v>
      </c>
    </row>
    <row r="6" spans="1:5" x14ac:dyDescent="0.25">
      <c r="A6" t="s">
        <v>42</v>
      </c>
      <c r="B6" s="20">
        <v>4300</v>
      </c>
      <c r="C6" s="20">
        <v>1600</v>
      </c>
      <c r="D6" s="20">
        <v>1500</v>
      </c>
      <c r="E6" s="20">
        <v>1400</v>
      </c>
    </row>
    <row r="7" spans="1:5" ht="15.75" thickBot="1" x14ac:dyDescent="0.3">
      <c r="A7" s="21" t="s">
        <v>43</v>
      </c>
      <c r="B7" s="22">
        <f>SUM(B4:B6)</f>
        <v>10200</v>
      </c>
      <c r="C7" s="22">
        <f t="shared" ref="C7:E7" si="0">SUM(C4:C6)</f>
        <v>3200</v>
      </c>
      <c r="D7" s="22">
        <f t="shared" si="0"/>
        <v>3600</v>
      </c>
      <c r="E7" s="22">
        <f t="shared" si="0"/>
        <v>3900</v>
      </c>
    </row>
    <row r="8" spans="1:5" ht="15.75" thickTop="1" x14ac:dyDescent="0.25"/>
  </sheetData>
  <mergeCells count="2">
    <mergeCell ref="A1:E1"/>
    <mergeCell ref="B2:E2"/>
  </mergeCells>
  <pageMargins left="0.25" right="0.25" top="0.75" bottom="0.75" header="0.3" footer="0.3"/>
  <pageSetup scale="9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57B6-91F1-479F-8ECB-9D93D97C51B3}">
  <sheetPr>
    <tabColor rgb="FF00B050"/>
  </sheetPr>
  <dimension ref="A1:B10"/>
  <sheetViews>
    <sheetView workbookViewId="0">
      <selection activeCell="B11" sqref="B11"/>
    </sheetView>
  </sheetViews>
  <sheetFormatPr defaultRowHeight="15" x14ac:dyDescent="0.25"/>
  <cols>
    <col min="1" max="1" width="18.25" bestFit="1" customWidth="1"/>
    <col min="2" max="2" width="16.625" customWidth="1"/>
  </cols>
  <sheetData>
    <row r="1" spans="1:2" x14ac:dyDescent="0.25">
      <c r="A1" t="s">
        <v>44</v>
      </c>
      <c r="B1" s="24">
        <v>135000</v>
      </c>
    </row>
    <row r="2" spans="1:2" x14ac:dyDescent="0.25">
      <c r="A2" t="s">
        <v>45</v>
      </c>
      <c r="B2" s="23">
        <v>0.04</v>
      </c>
    </row>
    <row r="3" spans="1:2" x14ac:dyDescent="0.25">
      <c r="A3" t="s">
        <v>46</v>
      </c>
      <c r="B3">
        <v>24</v>
      </c>
    </row>
    <row r="4" spans="1:2" x14ac:dyDescent="0.25">
      <c r="A4" t="s">
        <v>47</v>
      </c>
      <c r="B4" s="25">
        <f>PMT(B2/12,24,-B1)</f>
        <v>5862.364493054497</v>
      </c>
    </row>
    <row r="6" spans="1:2" x14ac:dyDescent="0.25">
      <c r="A6" s="26" t="s">
        <v>48</v>
      </c>
      <c r="B6" s="27">
        <f>(B4*B3)</f>
        <v>140696.74783330792</v>
      </c>
    </row>
    <row r="7" spans="1:2" x14ac:dyDescent="0.25">
      <c r="A7" s="28" t="s">
        <v>49</v>
      </c>
      <c r="B7" s="29">
        <f>(B6-B1)</f>
        <v>5696.7478333079198</v>
      </c>
    </row>
    <row r="9" spans="1:2" x14ac:dyDescent="0.25">
      <c r="A9" t="s">
        <v>50</v>
      </c>
      <c r="B9" s="24">
        <f>AVERAGE(FoodTrucks!B7:E7)</f>
        <v>5225</v>
      </c>
    </row>
    <row r="10" spans="1:2" x14ac:dyDescent="0.25">
      <c r="A10" t="s">
        <v>51</v>
      </c>
      <c r="B10" t="str">
        <f>IF(B4&lt;B9,"Yes","No")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workbookViewId="0">
      <selection activeCell="D121" sqref="D121"/>
    </sheetView>
  </sheetViews>
  <sheetFormatPr defaultColWidth="8.875" defaultRowHeight="15" x14ac:dyDescent="0.25"/>
  <cols>
    <col min="1" max="1" width="12.25" style="4" customWidth="1"/>
    <col min="2" max="2" width="10.25" style="4" customWidth="1"/>
    <col min="3" max="3" width="20.25" style="4" customWidth="1"/>
  </cols>
  <sheetData>
    <row r="1" spans="1:5" x14ac:dyDescent="0.25">
      <c r="A1" s="17" t="s">
        <v>0</v>
      </c>
      <c r="B1" s="17"/>
      <c r="C1" s="17"/>
      <c r="D1" s="17"/>
    </row>
    <row r="2" spans="1:5" x14ac:dyDescent="0.25">
      <c r="A2" s="5"/>
      <c r="B2" s="5"/>
      <c r="C2" s="5"/>
      <c r="D2" s="5"/>
    </row>
    <row r="3" spans="1:5" x14ac:dyDescent="0.25">
      <c r="A3" s="6" t="s">
        <v>1</v>
      </c>
      <c r="B3" s="6" t="s">
        <v>2</v>
      </c>
      <c r="C3" s="6" t="s">
        <v>3</v>
      </c>
      <c r="D3" s="6" t="s">
        <v>4</v>
      </c>
    </row>
    <row r="4" spans="1:5" hidden="1" x14ac:dyDescent="0.25">
      <c r="A4" s="7">
        <v>44772</v>
      </c>
      <c r="B4" s="4">
        <v>66</v>
      </c>
      <c r="C4" s="4" t="s">
        <v>5</v>
      </c>
      <c r="D4" s="4" t="s">
        <v>6</v>
      </c>
      <c r="E4" s="7"/>
    </row>
    <row r="5" spans="1:5" hidden="1" x14ac:dyDescent="0.25">
      <c r="A5" s="7">
        <v>44772</v>
      </c>
      <c r="B5" s="4">
        <v>15</v>
      </c>
      <c r="C5" s="4" t="s">
        <v>5</v>
      </c>
      <c r="D5" s="4" t="s">
        <v>6</v>
      </c>
      <c r="E5" s="7"/>
    </row>
    <row r="6" spans="1:5" hidden="1" x14ac:dyDescent="0.25">
      <c r="A6" s="7">
        <v>44772</v>
      </c>
      <c r="B6" s="4">
        <v>33</v>
      </c>
      <c r="C6" s="4" t="s">
        <v>5</v>
      </c>
      <c r="D6" s="4" t="s">
        <v>12</v>
      </c>
      <c r="E6" s="7"/>
    </row>
    <row r="7" spans="1:5" hidden="1" x14ac:dyDescent="0.25">
      <c r="A7" s="7">
        <v>44772</v>
      </c>
      <c r="B7" s="4">
        <v>80</v>
      </c>
      <c r="C7" s="4" t="s">
        <v>5</v>
      </c>
      <c r="D7" s="4" t="s">
        <v>12</v>
      </c>
      <c r="E7" s="7"/>
    </row>
    <row r="8" spans="1:5" hidden="1" x14ac:dyDescent="0.25">
      <c r="A8" s="7">
        <v>44773</v>
      </c>
      <c r="B8" s="4">
        <v>50</v>
      </c>
      <c r="C8" s="4" t="s">
        <v>5</v>
      </c>
      <c r="D8" s="4" t="s">
        <v>20</v>
      </c>
      <c r="E8" s="7"/>
    </row>
    <row r="9" spans="1:5" hidden="1" x14ac:dyDescent="0.25">
      <c r="A9" s="7">
        <v>44773</v>
      </c>
      <c r="B9" s="4">
        <v>26</v>
      </c>
      <c r="C9" s="4" t="s">
        <v>5</v>
      </c>
      <c r="D9" s="4" t="s">
        <v>6</v>
      </c>
      <c r="E9" s="7"/>
    </row>
    <row r="10" spans="1:5" hidden="1" x14ac:dyDescent="0.25">
      <c r="A10" s="7">
        <v>44773</v>
      </c>
      <c r="B10" s="4">
        <v>69</v>
      </c>
      <c r="C10" s="4" t="s">
        <v>5</v>
      </c>
      <c r="D10" s="4" t="s">
        <v>6</v>
      </c>
      <c r="E10" s="7"/>
    </row>
    <row r="11" spans="1:5" hidden="1" x14ac:dyDescent="0.25">
      <c r="A11" s="7">
        <v>44773</v>
      </c>
      <c r="B11" s="4">
        <v>43</v>
      </c>
      <c r="C11" s="4" t="s">
        <v>5</v>
      </c>
      <c r="D11" s="4" t="s">
        <v>6</v>
      </c>
      <c r="E11" s="7"/>
    </row>
    <row r="12" spans="1:5" x14ac:dyDescent="0.25">
      <c r="A12" s="7">
        <v>44773</v>
      </c>
      <c r="B12" s="4">
        <v>53</v>
      </c>
      <c r="C12" s="4" t="s">
        <v>5</v>
      </c>
      <c r="D12" s="4" t="s">
        <v>14</v>
      </c>
      <c r="E12" s="7"/>
    </row>
    <row r="13" spans="1:5" hidden="1" x14ac:dyDescent="0.25">
      <c r="A13" s="7">
        <v>44774</v>
      </c>
      <c r="B13" s="4">
        <v>22</v>
      </c>
      <c r="C13" s="4" t="s">
        <v>5</v>
      </c>
      <c r="D13" s="4" t="s">
        <v>6</v>
      </c>
      <c r="E13" s="7"/>
    </row>
    <row r="14" spans="1:5" hidden="1" x14ac:dyDescent="0.25">
      <c r="A14" s="7">
        <v>44774</v>
      </c>
      <c r="B14" s="4">
        <v>15</v>
      </c>
      <c r="C14" s="4" t="s">
        <v>5</v>
      </c>
      <c r="D14" s="4" t="s">
        <v>15</v>
      </c>
      <c r="E14" s="7"/>
    </row>
    <row r="15" spans="1:5" x14ac:dyDescent="0.25">
      <c r="A15" s="7">
        <v>44774</v>
      </c>
      <c r="B15" s="4">
        <v>15</v>
      </c>
      <c r="C15" s="4" t="s">
        <v>5</v>
      </c>
      <c r="D15" s="4" t="s">
        <v>14</v>
      </c>
      <c r="E15" s="7"/>
    </row>
    <row r="16" spans="1:5" hidden="1" x14ac:dyDescent="0.25">
      <c r="A16" s="7">
        <v>44774</v>
      </c>
      <c r="B16" s="4">
        <v>78</v>
      </c>
      <c r="C16" s="4" t="s">
        <v>5</v>
      </c>
      <c r="D16" s="4" t="s">
        <v>6</v>
      </c>
      <c r="E16" s="7"/>
    </row>
    <row r="17" spans="1:5" hidden="1" x14ac:dyDescent="0.25">
      <c r="A17" s="7">
        <v>44774</v>
      </c>
      <c r="B17" s="4">
        <v>42</v>
      </c>
      <c r="C17" s="4" t="s">
        <v>5</v>
      </c>
      <c r="D17" s="4" t="s">
        <v>21</v>
      </c>
      <c r="E17" s="7"/>
    </row>
    <row r="18" spans="1:5" hidden="1" x14ac:dyDescent="0.25">
      <c r="A18" s="7">
        <v>44775</v>
      </c>
      <c r="B18" s="4">
        <v>72</v>
      </c>
      <c r="C18" s="4" t="s">
        <v>5</v>
      </c>
      <c r="D18" s="4" t="s">
        <v>19</v>
      </c>
      <c r="E18" s="7"/>
    </row>
    <row r="19" spans="1:5" hidden="1" x14ac:dyDescent="0.25">
      <c r="A19" s="7">
        <v>44775</v>
      </c>
      <c r="B19" s="4">
        <v>44</v>
      </c>
      <c r="C19" s="4" t="s">
        <v>5</v>
      </c>
      <c r="D19" s="4" t="s">
        <v>8</v>
      </c>
      <c r="E19" s="7"/>
    </row>
    <row r="20" spans="1:5" hidden="1" x14ac:dyDescent="0.25">
      <c r="A20" s="7">
        <v>44775</v>
      </c>
      <c r="B20" s="4">
        <v>50</v>
      </c>
      <c r="C20" s="4" t="s">
        <v>5</v>
      </c>
      <c r="D20" s="4" t="s">
        <v>9</v>
      </c>
      <c r="E20" s="7"/>
    </row>
    <row r="21" spans="1:5" hidden="1" x14ac:dyDescent="0.25">
      <c r="A21" s="7">
        <v>44776</v>
      </c>
      <c r="B21" s="4">
        <v>33</v>
      </c>
      <c r="C21" s="4" t="s">
        <v>5</v>
      </c>
      <c r="D21" s="4" t="s">
        <v>9</v>
      </c>
      <c r="E21" s="7"/>
    </row>
    <row r="22" spans="1:5" hidden="1" x14ac:dyDescent="0.25">
      <c r="A22" s="7">
        <v>44776</v>
      </c>
      <c r="B22" s="4">
        <v>15</v>
      </c>
      <c r="C22" s="4" t="s">
        <v>5</v>
      </c>
      <c r="D22" s="4" t="s">
        <v>15</v>
      </c>
      <c r="E22" s="7"/>
    </row>
    <row r="23" spans="1:5" hidden="1" x14ac:dyDescent="0.25">
      <c r="A23" s="7">
        <v>44777</v>
      </c>
      <c r="B23" s="4">
        <v>13</v>
      </c>
      <c r="C23" s="4" t="s">
        <v>5</v>
      </c>
      <c r="D23" s="4" t="s">
        <v>6</v>
      </c>
      <c r="E23" s="7"/>
    </row>
    <row r="24" spans="1:5" hidden="1" x14ac:dyDescent="0.25">
      <c r="A24" s="7">
        <v>44777</v>
      </c>
      <c r="B24" s="4">
        <v>56</v>
      </c>
      <c r="C24" s="4" t="s">
        <v>5</v>
      </c>
      <c r="D24" s="4" t="s">
        <v>15</v>
      </c>
      <c r="E24" s="7"/>
    </row>
    <row r="25" spans="1:5" hidden="1" x14ac:dyDescent="0.25">
      <c r="A25" s="7">
        <v>44777</v>
      </c>
      <c r="B25" s="4">
        <v>64</v>
      </c>
      <c r="C25" s="4" t="s">
        <v>5</v>
      </c>
      <c r="D25" s="4" t="s">
        <v>6</v>
      </c>
      <c r="E25" s="7"/>
    </row>
    <row r="26" spans="1:5" hidden="1" x14ac:dyDescent="0.25">
      <c r="A26" s="7">
        <v>44777</v>
      </c>
      <c r="B26" s="4">
        <v>70</v>
      </c>
      <c r="C26" s="4" t="s">
        <v>5</v>
      </c>
      <c r="D26" s="4" t="s">
        <v>6</v>
      </c>
      <c r="E26" s="7"/>
    </row>
    <row r="27" spans="1:5" x14ac:dyDescent="0.25">
      <c r="A27" s="7">
        <v>44777</v>
      </c>
      <c r="B27" s="4">
        <v>48</v>
      </c>
      <c r="C27" s="4" t="s">
        <v>5</v>
      </c>
      <c r="D27" s="4" t="s">
        <v>14</v>
      </c>
      <c r="E27" s="7"/>
    </row>
    <row r="28" spans="1:5" hidden="1" x14ac:dyDescent="0.25">
      <c r="A28" s="7">
        <v>44777</v>
      </c>
      <c r="B28" s="4">
        <v>37</v>
      </c>
      <c r="C28" s="4" t="s">
        <v>5</v>
      </c>
      <c r="D28" s="4" t="s">
        <v>6</v>
      </c>
      <c r="E28" s="7"/>
    </row>
    <row r="29" spans="1:5" x14ac:dyDescent="0.25">
      <c r="A29" s="7">
        <v>44777</v>
      </c>
      <c r="B29" s="4">
        <v>61</v>
      </c>
      <c r="C29" s="4" t="s">
        <v>5</v>
      </c>
      <c r="D29" s="4" t="s">
        <v>14</v>
      </c>
      <c r="E29" s="7"/>
    </row>
    <row r="30" spans="1:5" hidden="1" x14ac:dyDescent="0.25">
      <c r="A30" s="7">
        <v>44777</v>
      </c>
      <c r="B30" s="4">
        <v>23</v>
      </c>
      <c r="C30" s="4" t="s">
        <v>5</v>
      </c>
      <c r="D30" s="4" t="s">
        <v>21</v>
      </c>
      <c r="E30" s="7"/>
    </row>
    <row r="31" spans="1:5" hidden="1" x14ac:dyDescent="0.25">
      <c r="A31" s="7">
        <v>44778</v>
      </c>
      <c r="B31" s="4">
        <v>74</v>
      </c>
      <c r="C31" s="4" t="s">
        <v>5</v>
      </c>
      <c r="D31" s="4" t="s">
        <v>6</v>
      </c>
      <c r="E31" s="7"/>
    </row>
    <row r="32" spans="1:5" hidden="1" x14ac:dyDescent="0.25">
      <c r="A32" s="7">
        <v>44778</v>
      </c>
      <c r="B32" s="4">
        <v>55</v>
      </c>
      <c r="C32" s="4" t="s">
        <v>5</v>
      </c>
      <c r="D32" s="4" t="s">
        <v>6</v>
      </c>
      <c r="E32" s="7"/>
    </row>
    <row r="33" spans="1:5" hidden="1" x14ac:dyDescent="0.25">
      <c r="A33" s="7">
        <v>44778</v>
      </c>
      <c r="B33" s="4">
        <v>30</v>
      </c>
      <c r="C33" s="4" t="s">
        <v>5</v>
      </c>
      <c r="D33" s="4" t="s">
        <v>21</v>
      </c>
      <c r="E33" s="7"/>
    </row>
    <row r="34" spans="1:5" hidden="1" x14ac:dyDescent="0.25">
      <c r="A34" s="7">
        <v>44778</v>
      </c>
      <c r="B34" s="4">
        <v>67</v>
      </c>
      <c r="C34" s="4" t="s">
        <v>5</v>
      </c>
      <c r="D34" s="4" t="s">
        <v>15</v>
      </c>
      <c r="E34" s="7"/>
    </row>
    <row r="35" spans="1:5" hidden="1" x14ac:dyDescent="0.25">
      <c r="A35" s="7">
        <v>44778</v>
      </c>
      <c r="B35" s="4">
        <v>37</v>
      </c>
      <c r="C35" s="4" t="s">
        <v>5</v>
      </c>
      <c r="D35" s="4" t="s">
        <v>18</v>
      </c>
      <c r="E35" s="7"/>
    </row>
    <row r="36" spans="1:5" hidden="1" x14ac:dyDescent="0.25">
      <c r="A36" s="7">
        <v>44772</v>
      </c>
      <c r="B36" s="4">
        <v>13</v>
      </c>
      <c r="C36" s="4" t="s">
        <v>7</v>
      </c>
      <c r="D36" s="4" t="s">
        <v>8</v>
      </c>
      <c r="E36" s="7"/>
    </row>
    <row r="37" spans="1:5" hidden="1" x14ac:dyDescent="0.25">
      <c r="A37" s="7">
        <v>44772</v>
      </c>
      <c r="B37" s="4">
        <v>31</v>
      </c>
      <c r="C37" s="4" t="s">
        <v>7</v>
      </c>
      <c r="D37" s="4" t="s">
        <v>9</v>
      </c>
      <c r="E37" s="7"/>
    </row>
    <row r="38" spans="1:5" hidden="1" x14ac:dyDescent="0.25">
      <c r="A38" s="7">
        <v>44772</v>
      </c>
      <c r="B38" s="4">
        <v>57</v>
      </c>
      <c r="C38" s="4" t="s">
        <v>7</v>
      </c>
      <c r="D38" s="4" t="s">
        <v>16</v>
      </c>
      <c r="E38" s="7"/>
    </row>
    <row r="39" spans="1:5" hidden="1" x14ac:dyDescent="0.25">
      <c r="A39" s="7">
        <v>44772</v>
      </c>
      <c r="B39" s="4">
        <v>52</v>
      </c>
      <c r="C39" s="4" t="s">
        <v>7</v>
      </c>
      <c r="D39" s="4" t="s">
        <v>18</v>
      </c>
      <c r="E39" s="7"/>
    </row>
    <row r="40" spans="1:5" x14ac:dyDescent="0.25">
      <c r="A40" s="7">
        <v>44772</v>
      </c>
      <c r="B40" s="4">
        <v>29</v>
      </c>
      <c r="C40" s="4" t="s">
        <v>7</v>
      </c>
      <c r="D40" s="4" t="s">
        <v>14</v>
      </c>
      <c r="E40" s="7"/>
    </row>
    <row r="41" spans="1:5" hidden="1" x14ac:dyDescent="0.25">
      <c r="A41" s="7">
        <v>44773</v>
      </c>
      <c r="B41" s="4">
        <v>52</v>
      </c>
      <c r="C41" s="4" t="s">
        <v>7</v>
      </c>
      <c r="D41" s="4" t="s">
        <v>16</v>
      </c>
      <c r="E41" s="7"/>
    </row>
    <row r="42" spans="1:5" hidden="1" x14ac:dyDescent="0.25">
      <c r="A42" s="7">
        <v>44773</v>
      </c>
      <c r="B42" s="4">
        <v>36</v>
      </c>
      <c r="C42" s="4" t="s">
        <v>7</v>
      </c>
      <c r="D42" s="4" t="s">
        <v>18</v>
      </c>
      <c r="E42" s="7"/>
    </row>
    <row r="43" spans="1:5" x14ac:dyDescent="0.25">
      <c r="A43" s="7">
        <v>44773</v>
      </c>
      <c r="B43" s="4">
        <v>64</v>
      </c>
      <c r="C43" s="4" t="s">
        <v>7</v>
      </c>
      <c r="D43" s="4" t="s">
        <v>14</v>
      </c>
      <c r="E43" s="7"/>
    </row>
    <row r="44" spans="1:5" hidden="1" x14ac:dyDescent="0.25">
      <c r="A44" s="7">
        <v>44773</v>
      </c>
      <c r="B44" s="4">
        <v>42</v>
      </c>
      <c r="C44" s="4" t="s">
        <v>7</v>
      </c>
      <c r="D44" s="4" t="s">
        <v>21</v>
      </c>
      <c r="E44" s="7"/>
    </row>
    <row r="45" spans="1:5" hidden="1" x14ac:dyDescent="0.25">
      <c r="A45" s="7">
        <v>44773</v>
      </c>
      <c r="B45" s="4">
        <v>26</v>
      </c>
      <c r="C45" s="4" t="s">
        <v>7</v>
      </c>
      <c r="D45" s="4" t="s">
        <v>8</v>
      </c>
      <c r="E45" s="7"/>
    </row>
    <row r="46" spans="1:5" hidden="1" x14ac:dyDescent="0.25">
      <c r="A46" s="7">
        <v>44774</v>
      </c>
      <c r="B46" s="4">
        <v>19</v>
      </c>
      <c r="C46" s="4" t="s">
        <v>7</v>
      </c>
      <c r="D46" s="4" t="s">
        <v>16</v>
      </c>
      <c r="E46" s="7"/>
    </row>
    <row r="47" spans="1:5" hidden="1" x14ac:dyDescent="0.25">
      <c r="A47" s="7">
        <v>44774</v>
      </c>
      <c r="B47" s="4">
        <v>18</v>
      </c>
      <c r="C47" s="4" t="s">
        <v>7</v>
      </c>
      <c r="D47" s="4" t="s">
        <v>15</v>
      </c>
      <c r="E47" s="7"/>
    </row>
    <row r="48" spans="1:5" hidden="1" x14ac:dyDescent="0.25">
      <c r="A48" s="7">
        <v>44774</v>
      </c>
      <c r="B48" s="4">
        <v>34</v>
      </c>
      <c r="C48" s="4" t="s">
        <v>7</v>
      </c>
      <c r="D48" s="4" t="s">
        <v>19</v>
      </c>
      <c r="E48" s="7"/>
    </row>
    <row r="49" spans="1:5" hidden="1" x14ac:dyDescent="0.25">
      <c r="A49" s="7">
        <v>44774</v>
      </c>
      <c r="B49" s="4">
        <v>15</v>
      </c>
      <c r="C49" s="4" t="s">
        <v>7</v>
      </c>
      <c r="D49" s="4" t="s">
        <v>21</v>
      </c>
      <c r="E49" s="7"/>
    </row>
    <row r="50" spans="1:5" hidden="1" x14ac:dyDescent="0.25">
      <c r="A50" s="7">
        <v>44774</v>
      </c>
      <c r="B50" s="4">
        <v>29</v>
      </c>
      <c r="C50" s="4" t="s">
        <v>7</v>
      </c>
      <c r="D50" s="4" t="s">
        <v>8</v>
      </c>
      <c r="E50" s="7"/>
    </row>
    <row r="51" spans="1:5" hidden="1" x14ac:dyDescent="0.25">
      <c r="A51" s="7">
        <v>44774</v>
      </c>
      <c r="B51" s="4">
        <v>72</v>
      </c>
      <c r="C51" s="4" t="s">
        <v>7</v>
      </c>
      <c r="D51" s="4" t="s">
        <v>16</v>
      </c>
      <c r="E51" s="7"/>
    </row>
    <row r="52" spans="1:5" hidden="1" x14ac:dyDescent="0.25">
      <c r="A52" s="7">
        <v>44774</v>
      </c>
      <c r="B52" s="4">
        <v>49</v>
      </c>
      <c r="C52" s="4" t="s">
        <v>7</v>
      </c>
      <c r="D52" s="4" t="s">
        <v>22</v>
      </c>
      <c r="E52" s="7"/>
    </row>
    <row r="53" spans="1:5" hidden="1" x14ac:dyDescent="0.25">
      <c r="A53" s="7">
        <v>44775</v>
      </c>
      <c r="B53" s="4">
        <v>71</v>
      </c>
      <c r="C53" s="4" t="s">
        <v>7</v>
      </c>
      <c r="D53" s="4" t="s">
        <v>8</v>
      </c>
      <c r="E53" s="7"/>
    </row>
    <row r="54" spans="1:5" hidden="1" x14ac:dyDescent="0.25">
      <c r="A54" s="7">
        <v>44775</v>
      </c>
      <c r="B54" s="4">
        <v>40</v>
      </c>
      <c r="C54" s="4" t="s">
        <v>7</v>
      </c>
      <c r="D54" s="4" t="s">
        <v>19</v>
      </c>
      <c r="E54" s="7"/>
    </row>
    <row r="55" spans="1:5" hidden="1" x14ac:dyDescent="0.25">
      <c r="A55" s="7">
        <v>44776</v>
      </c>
      <c r="B55" s="4">
        <v>69</v>
      </c>
      <c r="C55" s="4" t="s">
        <v>7</v>
      </c>
      <c r="D55" s="4" t="s">
        <v>16</v>
      </c>
      <c r="E55" s="7"/>
    </row>
    <row r="56" spans="1:5" hidden="1" x14ac:dyDescent="0.25">
      <c r="A56" s="7">
        <v>44776</v>
      </c>
      <c r="B56" s="4">
        <v>75</v>
      </c>
      <c r="C56" s="4" t="s">
        <v>7</v>
      </c>
      <c r="D56" s="4" t="s">
        <v>17</v>
      </c>
      <c r="E56" s="7"/>
    </row>
    <row r="57" spans="1:5" hidden="1" x14ac:dyDescent="0.25">
      <c r="A57" s="7">
        <v>44776</v>
      </c>
      <c r="B57" s="4">
        <v>72</v>
      </c>
      <c r="C57" s="4" t="s">
        <v>7</v>
      </c>
      <c r="D57" s="4" t="s">
        <v>9</v>
      </c>
      <c r="E57" s="7"/>
    </row>
    <row r="58" spans="1:5" hidden="1" x14ac:dyDescent="0.25">
      <c r="A58" s="7">
        <v>44777</v>
      </c>
      <c r="B58" s="4">
        <v>75</v>
      </c>
      <c r="C58" s="4" t="s">
        <v>7</v>
      </c>
      <c r="D58" s="4" t="s">
        <v>6</v>
      </c>
      <c r="E58" s="7"/>
    </row>
    <row r="59" spans="1:5" hidden="1" x14ac:dyDescent="0.25">
      <c r="A59" s="7">
        <v>44777</v>
      </c>
      <c r="B59" s="4">
        <v>33</v>
      </c>
      <c r="C59" s="4" t="s">
        <v>7</v>
      </c>
      <c r="D59" s="4" t="s">
        <v>16</v>
      </c>
      <c r="E59" s="7"/>
    </row>
    <row r="60" spans="1:5" hidden="1" x14ac:dyDescent="0.25">
      <c r="A60" s="7">
        <v>44777</v>
      </c>
      <c r="B60" s="4">
        <v>38</v>
      </c>
      <c r="C60" s="4" t="s">
        <v>7</v>
      </c>
      <c r="D60" s="4" t="s">
        <v>8</v>
      </c>
      <c r="E60" s="7"/>
    </row>
    <row r="61" spans="1:5" hidden="1" x14ac:dyDescent="0.25">
      <c r="A61" s="7">
        <v>44777</v>
      </c>
      <c r="B61" s="4">
        <v>10</v>
      </c>
      <c r="C61" s="4" t="s">
        <v>7</v>
      </c>
      <c r="D61" s="4" t="s">
        <v>9</v>
      </c>
      <c r="E61" s="7"/>
    </row>
    <row r="62" spans="1:5" hidden="1" x14ac:dyDescent="0.25">
      <c r="A62" s="7">
        <v>44777</v>
      </c>
      <c r="B62" s="4">
        <v>25</v>
      </c>
      <c r="C62" s="4" t="s">
        <v>7</v>
      </c>
      <c r="D62" s="4" t="s">
        <v>6</v>
      </c>
      <c r="E62" s="7"/>
    </row>
    <row r="63" spans="1:5" x14ac:dyDescent="0.25">
      <c r="A63" s="7">
        <v>44777</v>
      </c>
      <c r="B63" s="4">
        <v>69</v>
      </c>
      <c r="C63" s="4" t="s">
        <v>7</v>
      </c>
      <c r="D63" s="4" t="s">
        <v>14</v>
      </c>
      <c r="E63" s="7"/>
    </row>
    <row r="64" spans="1:5" hidden="1" x14ac:dyDescent="0.25">
      <c r="A64" s="7">
        <v>44777</v>
      </c>
      <c r="B64" s="4">
        <v>29</v>
      </c>
      <c r="C64" s="4" t="s">
        <v>7</v>
      </c>
      <c r="D64" s="4" t="s">
        <v>18</v>
      </c>
      <c r="E64" s="7"/>
    </row>
    <row r="65" spans="1:5" hidden="1" x14ac:dyDescent="0.25">
      <c r="A65" s="7">
        <v>44777</v>
      </c>
      <c r="B65" s="4">
        <v>23</v>
      </c>
      <c r="C65" s="4" t="s">
        <v>7</v>
      </c>
      <c r="D65" s="4" t="s">
        <v>21</v>
      </c>
      <c r="E65" s="7"/>
    </row>
    <row r="66" spans="1:5" hidden="1" x14ac:dyDescent="0.25">
      <c r="A66" s="7">
        <v>44778</v>
      </c>
      <c r="B66" s="4">
        <v>12</v>
      </c>
      <c r="C66" s="4" t="s">
        <v>7</v>
      </c>
      <c r="D66" s="4" t="s">
        <v>9</v>
      </c>
      <c r="E66" s="7"/>
    </row>
    <row r="67" spans="1:5" hidden="1" x14ac:dyDescent="0.25">
      <c r="A67" s="7">
        <v>44778</v>
      </c>
      <c r="B67" s="4">
        <v>36</v>
      </c>
      <c r="C67" s="4" t="s">
        <v>7</v>
      </c>
      <c r="D67" s="4" t="s">
        <v>6</v>
      </c>
      <c r="E67" s="7"/>
    </row>
    <row r="68" spans="1:5" hidden="1" x14ac:dyDescent="0.25">
      <c r="A68" s="7">
        <v>44778</v>
      </c>
      <c r="B68" s="4">
        <v>21</v>
      </c>
      <c r="C68" s="4" t="s">
        <v>7</v>
      </c>
      <c r="D68" s="4" t="s">
        <v>21</v>
      </c>
      <c r="E68" s="7"/>
    </row>
    <row r="69" spans="1:5" hidden="1" x14ac:dyDescent="0.25">
      <c r="A69" s="7">
        <v>44778</v>
      </c>
      <c r="B69" s="4">
        <v>51</v>
      </c>
      <c r="C69" s="4" t="s">
        <v>7</v>
      </c>
      <c r="D69" s="4" t="s">
        <v>21</v>
      </c>
      <c r="E69" s="7"/>
    </row>
    <row r="70" spans="1:5" hidden="1" x14ac:dyDescent="0.25">
      <c r="A70" s="7">
        <v>44772</v>
      </c>
      <c r="B70" s="4">
        <v>74</v>
      </c>
      <c r="C70" s="4" t="s">
        <v>10</v>
      </c>
      <c r="D70" s="4" t="s">
        <v>11</v>
      </c>
      <c r="E70" s="7"/>
    </row>
    <row r="71" spans="1:5" hidden="1" x14ac:dyDescent="0.25">
      <c r="A71" s="7">
        <v>44772</v>
      </c>
      <c r="B71" s="4">
        <v>63</v>
      </c>
      <c r="C71" s="4" t="s">
        <v>10</v>
      </c>
      <c r="D71" s="4" t="s">
        <v>12</v>
      </c>
      <c r="E71" s="7"/>
    </row>
    <row r="72" spans="1:5" hidden="1" x14ac:dyDescent="0.25">
      <c r="A72" s="7">
        <v>44772</v>
      </c>
      <c r="B72" s="4">
        <v>52</v>
      </c>
      <c r="C72" s="4" t="s">
        <v>10</v>
      </c>
      <c r="D72" s="4" t="s">
        <v>17</v>
      </c>
      <c r="E72" s="7"/>
    </row>
    <row r="73" spans="1:5" hidden="1" x14ac:dyDescent="0.25">
      <c r="A73" s="7">
        <v>44772</v>
      </c>
      <c r="B73" s="4">
        <v>55</v>
      </c>
      <c r="C73" s="4" t="s">
        <v>10</v>
      </c>
      <c r="D73" s="4" t="s">
        <v>19</v>
      </c>
      <c r="E73" s="7"/>
    </row>
    <row r="74" spans="1:5" hidden="1" x14ac:dyDescent="0.25">
      <c r="A74" s="7">
        <v>44773</v>
      </c>
      <c r="B74" s="4">
        <v>74</v>
      </c>
      <c r="C74" s="4" t="s">
        <v>10</v>
      </c>
      <c r="D74" s="4" t="s">
        <v>8</v>
      </c>
      <c r="E74" s="7"/>
    </row>
    <row r="75" spans="1:5" hidden="1" x14ac:dyDescent="0.25">
      <c r="A75" s="7">
        <v>44773</v>
      </c>
      <c r="B75" s="4">
        <v>31</v>
      </c>
      <c r="C75" s="4" t="s">
        <v>10</v>
      </c>
      <c r="D75" s="4" t="s">
        <v>17</v>
      </c>
      <c r="E75" s="7"/>
    </row>
    <row r="76" spans="1:5" hidden="1" x14ac:dyDescent="0.25">
      <c r="A76" s="7">
        <v>44773</v>
      </c>
      <c r="B76" s="4">
        <v>12</v>
      </c>
      <c r="C76" s="4" t="s">
        <v>10</v>
      </c>
      <c r="D76" s="4" t="s">
        <v>9</v>
      </c>
      <c r="E76" s="7"/>
    </row>
    <row r="77" spans="1:5" hidden="1" x14ac:dyDescent="0.25">
      <c r="A77" s="7">
        <v>44773</v>
      </c>
      <c r="B77" s="4">
        <v>56</v>
      </c>
      <c r="C77" s="4" t="s">
        <v>10</v>
      </c>
      <c r="D77" s="4" t="s">
        <v>11</v>
      </c>
      <c r="E77" s="7"/>
    </row>
    <row r="78" spans="1:5" hidden="1" x14ac:dyDescent="0.25">
      <c r="A78" s="7">
        <v>44773</v>
      </c>
      <c r="B78" s="4">
        <v>53</v>
      </c>
      <c r="C78" s="4" t="s">
        <v>10</v>
      </c>
      <c r="D78" s="4" t="s">
        <v>17</v>
      </c>
      <c r="E78" s="7"/>
    </row>
    <row r="79" spans="1:5" hidden="1" x14ac:dyDescent="0.25">
      <c r="A79" s="7">
        <v>44774</v>
      </c>
      <c r="B79" s="4">
        <v>47</v>
      </c>
      <c r="C79" s="4" t="s">
        <v>10</v>
      </c>
      <c r="D79" s="4" t="s">
        <v>17</v>
      </c>
      <c r="E79" s="7"/>
    </row>
    <row r="80" spans="1:5" hidden="1" x14ac:dyDescent="0.25">
      <c r="A80" s="7">
        <v>44774</v>
      </c>
      <c r="B80" s="4">
        <v>55</v>
      </c>
      <c r="C80" s="4" t="s">
        <v>10</v>
      </c>
      <c r="D80" s="4" t="s">
        <v>16</v>
      </c>
      <c r="E80" s="7"/>
    </row>
    <row r="81" spans="1:5" hidden="1" x14ac:dyDescent="0.25">
      <c r="A81" s="7">
        <v>44774</v>
      </c>
      <c r="B81" s="4">
        <v>55</v>
      </c>
      <c r="C81" s="4" t="s">
        <v>10</v>
      </c>
      <c r="D81" s="4" t="s">
        <v>18</v>
      </c>
      <c r="E81" s="7"/>
    </row>
    <row r="82" spans="1:5" hidden="1" x14ac:dyDescent="0.25">
      <c r="A82" s="7">
        <v>44774</v>
      </c>
      <c r="B82" s="4">
        <v>60</v>
      </c>
      <c r="C82" s="4" t="s">
        <v>10</v>
      </c>
      <c r="D82" s="4" t="s">
        <v>15</v>
      </c>
      <c r="E82" s="7"/>
    </row>
    <row r="83" spans="1:5" hidden="1" x14ac:dyDescent="0.25">
      <c r="A83" s="7">
        <v>44775</v>
      </c>
      <c r="B83" s="4">
        <v>58</v>
      </c>
      <c r="C83" s="4" t="s">
        <v>10</v>
      </c>
      <c r="D83" s="4" t="s">
        <v>12</v>
      </c>
      <c r="E83" s="7"/>
    </row>
    <row r="84" spans="1:5" hidden="1" x14ac:dyDescent="0.25">
      <c r="A84" s="7">
        <v>44775</v>
      </c>
      <c r="B84" s="4">
        <v>49</v>
      </c>
      <c r="C84" s="4" t="s">
        <v>10</v>
      </c>
      <c r="D84" s="4" t="s">
        <v>12</v>
      </c>
      <c r="E84" s="7"/>
    </row>
    <row r="85" spans="1:5" hidden="1" x14ac:dyDescent="0.25">
      <c r="A85" s="7">
        <v>44776</v>
      </c>
      <c r="B85" s="4">
        <v>43</v>
      </c>
      <c r="C85" s="4" t="s">
        <v>10</v>
      </c>
      <c r="D85" s="4" t="s">
        <v>8</v>
      </c>
      <c r="E85" s="7"/>
    </row>
    <row r="86" spans="1:5" hidden="1" x14ac:dyDescent="0.25">
      <c r="A86" s="7">
        <v>44776</v>
      </c>
      <c r="B86" s="4">
        <v>41</v>
      </c>
      <c r="C86" s="4" t="s">
        <v>10</v>
      </c>
      <c r="D86" s="4" t="s">
        <v>12</v>
      </c>
      <c r="E86" s="7"/>
    </row>
    <row r="87" spans="1:5" hidden="1" x14ac:dyDescent="0.25">
      <c r="A87" s="7">
        <v>44776</v>
      </c>
      <c r="B87" s="4">
        <v>59</v>
      </c>
      <c r="C87" s="4" t="s">
        <v>10</v>
      </c>
      <c r="D87" s="4" t="s">
        <v>21</v>
      </c>
      <c r="E87" s="7"/>
    </row>
    <row r="88" spans="1:5" hidden="1" x14ac:dyDescent="0.25">
      <c r="A88" s="7">
        <v>44777</v>
      </c>
      <c r="B88" s="4">
        <v>78</v>
      </c>
      <c r="C88" s="4" t="s">
        <v>10</v>
      </c>
      <c r="D88" s="4" t="s">
        <v>12</v>
      </c>
      <c r="E88" s="7"/>
    </row>
    <row r="89" spans="1:5" hidden="1" x14ac:dyDescent="0.25">
      <c r="A89" s="7">
        <v>44777</v>
      </c>
      <c r="B89" s="4">
        <v>18</v>
      </c>
      <c r="C89" s="4" t="s">
        <v>10</v>
      </c>
      <c r="D89" s="4" t="s">
        <v>19</v>
      </c>
      <c r="E89" s="7"/>
    </row>
    <row r="90" spans="1:5" hidden="1" x14ac:dyDescent="0.25">
      <c r="A90" s="7">
        <v>44777</v>
      </c>
      <c r="B90" s="4">
        <v>28</v>
      </c>
      <c r="C90" s="4" t="s">
        <v>10</v>
      </c>
      <c r="D90" s="4" t="s">
        <v>9</v>
      </c>
      <c r="E90" s="7"/>
    </row>
    <row r="91" spans="1:5" hidden="1" x14ac:dyDescent="0.25">
      <c r="A91" s="7">
        <v>44777</v>
      </c>
      <c r="B91" s="4">
        <v>63</v>
      </c>
      <c r="C91" s="4" t="s">
        <v>10</v>
      </c>
      <c r="D91" s="4" t="s">
        <v>17</v>
      </c>
      <c r="E91" s="7"/>
    </row>
    <row r="92" spans="1:5" x14ac:dyDescent="0.25">
      <c r="A92" s="7">
        <v>44778</v>
      </c>
      <c r="B92" s="4">
        <v>47</v>
      </c>
      <c r="C92" s="4" t="s">
        <v>10</v>
      </c>
      <c r="D92" s="4" t="s">
        <v>14</v>
      </c>
      <c r="E92" s="7"/>
    </row>
    <row r="93" spans="1:5" hidden="1" x14ac:dyDescent="0.25">
      <c r="A93" s="7">
        <v>44778</v>
      </c>
      <c r="B93" s="4">
        <v>40</v>
      </c>
      <c r="C93" s="4" t="s">
        <v>10</v>
      </c>
      <c r="D93" s="4" t="s">
        <v>16</v>
      </c>
      <c r="E93" s="7"/>
    </row>
    <row r="94" spans="1:5" hidden="1" x14ac:dyDescent="0.25">
      <c r="A94" s="7">
        <v>44778</v>
      </c>
      <c r="B94" s="4">
        <v>33</v>
      </c>
      <c r="C94" s="4" t="s">
        <v>10</v>
      </c>
      <c r="D94" s="4" t="s">
        <v>15</v>
      </c>
      <c r="E94" s="7"/>
    </row>
    <row r="95" spans="1:5" hidden="1" x14ac:dyDescent="0.25">
      <c r="A95" s="7">
        <v>44778</v>
      </c>
      <c r="B95" s="4">
        <v>36</v>
      </c>
      <c r="C95" s="4" t="s">
        <v>10</v>
      </c>
      <c r="D95" s="4" t="s">
        <v>6</v>
      </c>
      <c r="E95" s="7"/>
    </row>
    <row r="96" spans="1:5" x14ac:dyDescent="0.25">
      <c r="A96" s="7">
        <v>44778</v>
      </c>
      <c r="B96" s="4">
        <v>26</v>
      </c>
      <c r="C96" s="4" t="s">
        <v>10</v>
      </c>
      <c r="D96" s="4" t="s">
        <v>14</v>
      </c>
      <c r="E96" s="7"/>
    </row>
    <row r="97" spans="1:5" hidden="1" x14ac:dyDescent="0.25">
      <c r="A97" s="7">
        <v>44778</v>
      </c>
      <c r="B97" s="4">
        <v>52</v>
      </c>
      <c r="C97" s="4" t="s">
        <v>10</v>
      </c>
      <c r="D97" s="4" t="s">
        <v>17</v>
      </c>
      <c r="E97" s="7"/>
    </row>
    <row r="98" spans="1:5" x14ac:dyDescent="0.25">
      <c r="A98" s="7">
        <v>44772</v>
      </c>
      <c r="B98" s="4">
        <v>35</v>
      </c>
      <c r="C98" s="4" t="s">
        <v>13</v>
      </c>
      <c r="D98" s="4" t="s">
        <v>14</v>
      </c>
      <c r="E98" s="7"/>
    </row>
    <row r="99" spans="1:5" hidden="1" x14ac:dyDescent="0.25">
      <c r="A99" s="7">
        <v>44772</v>
      </c>
      <c r="B99" s="4">
        <v>25</v>
      </c>
      <c r="C99" s="4" t="s">
        <v>13</v>
      </c>
      <c r="D99" s="4" t="s">
        <v>15</v>
      </c>
      <c r="E99" s="7"/>
    </row>
    <row r="100" spans="1:5" hidden="1" x14ac:dyDescent="0.25">
      <c r="A100" s="7">
        <v>44772</v>
      </c>
      <c r="B100" s="4">
        <v>76</v>
      </c>
      <c r="C100" s="4" t="s">
        <v>13</v>
      </c>
      <c r="D100" s="4" t="s">
        <v>15</v>
      </c>
      <c r="E100" s="7"/>
    </row>
    <row r="101" spans="1:5" hidden="1" x14ac:dyDescent="0.25">
      <c r="A101" s="7">
        <v>44773</v>
      </c>
      <c r="B101" s="4">
        <v>20</v>
      </c>
      <c r="C101" s="4" t="s">
        <v>13</v>
      </c>
      <c r="D101" s="4" t="s">
        <v>19</v>
      </c>
      <c r="E101" s="7"/>
    </row>
    <row r="102" spans="1:5" hidden="1" x14ac:dyDescent="0.25">
      <c r="A102" s="7">
        <v>44773</v>
      </c>
      <c r="B102" s="4">
        <v>25</v>
      </c>
      <c r="C102" s="4" t="s">
        <v>13</v>
      </c>
      <c r="D102" s="4" t="s">
        <v>19</v>
      </c>
      <c r="E102" s="7"/>
    </row>
    <row r="103" spans="1:5" hidden="1" x14ac:dyDescent="0.25">
      <c r="A103" s="7">
        <v>44773</v>
      </c>
      <c r="B103" s="4">
        <v>34</v>
      </c>
      <c r="C103" s="4" t="s">
        <v>13</v>
      </c>
      <c r="D103" s="4" t="s">
        <v>19</v>
      </c>
      <c r="E103" s="7"/>
    </row>
    <row r="104" spans="1:5" hidden="1" x14ac:dyDescent="0.25">
      <c r="A104" s="7">
        <v>44774</v>
      </c>
      <c r="B104" s="4">
        <v>50</v>
      </c>
      <c r="C104" s="4" t="s">
        <v>13</v>
      </c>
      <c r="D104" s="4" t="s">
        <v>19</v>
      </c>
      <c r="E104" s="7"/>
    </row>
    <row r="105" spans="1:5" x14ac:dyDescent="0.25">
      <c r="A105" s="7">
        <v>44774</v>
      </c>
      <c r="B105" s="4">
        <v>23</v>
      </c>
      <c r="C105" s="4" t="s">
        <v>13</v>
      </c>
      <c r="D105" s="4" t="s">
        <v>14</v>
      </c>
      <c r="E105" s="7"/>
    </row>
    <row r="106" spans="1:5" hidden="1" x14ac:dyDescent="0.25">
      <c r="A106" s="7">
        <v>44774</v>
      </c>
      <c r="B106" s="4">
        <v>13</v>
      </c>
      <c r="C106" s="4" t="s">
        <v>13</v>
      </c>
      <c r="D106" s="4" t="s">
        <v>22</v>
      </c>
      <c r="E106" s="7"/>
    </row>
    <row r="107" spans="1:5" hidden="1" x14ac:dyDescent="0.25">
      <c r="A107" s="7">
        <v>44775</v>
      </c>
      <c r="B107" s="4">
        <v>20</v>
      </c>
      <c r="C107" s="4" t="s">
        <v>13</v>
      </c>
      <c r="D107" s="4" t="s">
        <v>19</v>
      </c>
      <c r="E107" s="7"/>
    </row>
    <row r="108" spans="1:5" hidden="1" x14ac:dyDescent="0.25">
      <c r="A108" s="7">
        <v>44775</v>
      </c>
      <c r="B108" s="4">
        <v>15</v>
      </c>
      <c r="C108" s="4" t="s">
        <v>13</v>
      </c>
      <c r="D108" s="4" t="s">
        <v>15</v>
      </c>
      <c r="E108" s="7"/>
    </row>
    <row r="109" spans="1:5" x14ac:dyDescent="0.25">
      <c r="A109" s="7">
        <v>44776</v>
      </c>
      <c r="B109" s="4">
        <v>30</v>
      </c>
      <c r="C109" s="4" t="s">
        <v>13</v>
      </c>
      <c r="D109" s="4" t="s">
        <v>14</v>
      </c>
      <c r="E109" s="7"/>
    </row>
    <row r="110" spans="1:5" x14ac:dyDescent="0.25">
      <c r="A110" s="7">
        <v>44777</v>
      </c>
      <c r="B110" s="4">
        <v>46</v>
      </c>
      <c r="C110" s="4" t="s">
        <v>13</v>
      </c>
      <c r="D110" s="4" t="s">
        <v>14</v>
      </c>
      <c r="E110" s="7"/>
    </row>
    <row r="111" spans="1:5" hidden="1" x14ac:dyDescent="0.25">
      <c r="A111" s="7">
        <v>44777</v>
      </c>
      <c r="B111" s="4">
        <v>44</v>
      </c>
      <c r="C111" s="4" t="s">
        <v>13</v>
      </c>
      <c r="D111" s="4" t="s">
        <v>19</v>
      </c>
      <c r="E111" s="7"/>
    </row>
    <row r="112" spans="1:5" hidden="1" x14ac:dyDescent="0.25">
      <c r="A112" s="7">
        <v>44777</v>
      </c>
      <c r="B112" s="4">
        <v>72</v>
      </c>
      <c r="C112" s="4" t="s">
        <v>13</v>
      </c>
      <c r="D112" s="4" t="s">
        <v>9</v>
      </c>
      <c r="E112" s="7"/>
    </row>
    <row r="113" spans="1:5" hidden="1" x14ac:dyDescent="0.25">
      <c r="A113" s="7">
        <v>44777</v>
      </c>
      <c r="B113" s="4">
        <v>45</v>
      </c>
      <c r="C113" s="4" t="s">
        <v>13</v>
      </c>
      <c r="D113" s="4" t="s">
        <v>8</v>
      </c>
      <c r="E113" s="7"/>
    </row>
    <row r="114" spans="1:5" hidden="1" x14ac:dyDescent="0.25">
      <c r="A114" s="7">
        <v>44778</v>
      </c>
      <c r="B114" s="4">
        <v>62</v>
      </c>
      <c r="C114" s="4" t="s">
        <v>13</v>
      </c>
      <c r="D114" s="4" t="s">
        <v>8</v>
      </c>
      <c r="E114" s="7"/>
    </row>
    <row r="115" spans="1:5" hidden="1" x14ac:dyDescent="0.25">
      <c r="A115" s="7">
        <v>44778</v>
      </c>
      <c r="B115" s="4">
        <v>70</v>
      </c>
      <c r="C115" s="4" t="s">
        <v>13</v>
      </c>
      <c r="D115" s="4" t="s">
        <v>6</v>
      </c>
      <c r="E115" s="7"/>
    </row>
    <row r="116" spans="1:5" x14ac:dyDescent="0.25">
      <c r="A116" s="7">
        <v>44778</v>
      </c>
      <c r="B116" s="4">
        <v>33</v>
      </c>
      <c r="C116" s="4" t="s">
        <v>13</v>
      </c>
      <c r="D116" s="4" t="s">
        <v>14</v>
      </c>
      <c r="E116" s="7"/>
    </row>
    <row r="117" spans="1:5" hidden="1" x14ac:dyDescent="0.25">
      <c r="A117" s="7">
        <v>44778</v>
      </c>
      <c r="B117" s="4">
        <v>34</v>
      </c>
      <c r="C117" s="4" t="s">
        <v>13</v>
      </c>
      <c r="D117" s="4" t="s">
        <v>9</v>
      </c>
      <c r="E117" s="7"/>
    </row>
    <row r="118" spans="1:5" hidden="1" x14ac:dyDescent="0.25">
      <c r="A118" s="7">
        <v>44778</v>
      </c>
      <c r="B118" s="4">
        <v>35</v>
      </c>
      <c r="C118" s="4" t="s">
        <v>13</v>
      </c>
      <c r="D118" s="4" t="s">
        <v>9</v>
      </c>
      <c r="E118" s="7"/>
    </row>
    <row r="119" spans="1:5" hidden="1" x14ac:dyDescent="0.25">
      <c r="A119" s="7">
        <v>44778</v>
      </c>
      <c r="B119" s="4">
        <v>60</v>
      </c>
      <c r="C119" s="4" t="s">
        <v>13</v>
      </c>
      <c r="D119" s="4" t="s">
        <v>11</v>
      </c>
      <c r="E119" s="7"/>
    </row>
    <row r="120" spans="1:5" hidden="1" x14ac:dyDescent="0.25">
      <c r="A120" s="7">
        <v>44778</v>
      </c>
      <c r="B120" s="4">
        <v>23</v>
      </c>
      <c r="C120" s="4" t="s">
        <v>13</v>
      </c>
      <c r="D120" s="4" t="s">
        <v>16</v>
      </c>
      <c r="E120" s="7"/>
    </row>
    <row r="121" spans="1:5" x14ac:dyDescent="0.25">
      <c r="A121" s="37" t="s">
        <v>43</v>
      </c>
      <c r="B121" s="36">
        <f>SUBTOTAL(109,Table4[Quantity])</f>
        <v>579</v>
      </c>
      <c r="C121" s="36"/>
      <c r="D121" s="35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9FCD-7E25-4BB7-BC9B-6671DDCB720A}">
  <dimension ref="A1:D120"/>
  <sheetViews>
    <sheetView workbookViewId="0">
      <selection activeCell="A4" sqref="A4"/>
    </sheetView>
  </sheetViews>
  <sheetFormatPr defaultColWidth="8.875" defaultRowHeight="15" x14ac:dyDescent="0.25"/>
  <cols>
    <col min="1" max="1" width="12.25" style="4" customWidth="1"/>
    <col min="2" max="2" width="10.25" style="4" customWidth="1"/>
    <col min="3" max="3" width="20.25" style="4" customWidth="1"/>
  </cols>
  <sheetData>
    <row r="1" spans="1:4" x14ac:dyDescent="0.25">
      <c r="A1" s="17" t="s">
        <v>0</v>
      </c>
      <c r="B1" s="17"/>
      <c r="C1" s="17"/>
      <c r="D1" s="17"/>
    </row>
    <row r="2" spans="1:4" x14ac:dyDescent="0.25">
      <c r="A2" s="5"/>
      <c r="B2" s="5"/>
      <c r="C2" s="5"/>
      <c r="D2" s="5"/>
    </row>
    <row r="3" spans="1:4" x14ac:dyDescent="0.25">
      <c r="A3" s="6" t="s">
        <v>1</v>
      </c>
      <c r="B3" s="6" t="s">
        <v>2</v>
      </c>
      <c r="C3" s="6" t="s">
        <v>3</v>
      </c>
      <c r="D3" s="6" t="s">
        <v>4</v>
      </c>
    </row>
    <row r="4" spans="1:4" x14ac:dyDescent="0.25">
      <c r="A4" s="7">
        <v>44407</v>
      </c>
      <c r="B4" s="4">
        <v>38</v>
      </c>
      <c r="C4" s="4" t="s">
        <v>5</v>
      </c>
      <c r="D4" s="4" t="s">
        <v>6</v>
      </c>
    </row>
    <row r="5" spans="1:4" x14ac:dyDescent="0.25">
      <c r="A5" s="7">
        <v>44407</v>
      </c>
      <c r="B5" s="4">
        <v>22</v>
      </c>
      <c r="C5" s="4" t="s">
        <v>7</v>
      </c>
      <c r="D5" s="4" t="s">
        <v>8</v>
      </c>
    </row>
    <row r="6" spans="1:4" x14ac:dyDescent="0.25">
      <c r="A6" s="7">
        <v>44407</v>
      </c>
      <c r="B6" s="4">
        <v>32</v>
      </c>
      <c r="C6" s="4" t="s">
        <v>7</v>
      </c>
      <c r="D6" s="4" t="s">
        <v>9</v>
      </c>
    </row>
    <row r="7" spans="1:4" x14ac:dyDescent="0.25">
      <c r="A7" s="7">
        <v>44407</v>
      </c>
      <c r="B7" s="4">
        <v>37</v>
      </c>
      <c r="C7" s="4" t="s">
        <v>10</v>
      </c>
      <c r="D7" s="4" t="s">
        <v>11</v>
      </c>
    </row>
    <row r="8" spans="1:4" x14ac:dyDescent="0.25">
      <c r="A8" s="7">
        <v>44407</v>
      </c>
      <c r="B8" s="4">
        <v>12</v>
      </c>
      <c r="C8" s="4" t="s">
        <v>10</v>
      </c>
      <c r="D8" s="4" t="s">
        <v>12</v>
      </c>
    </row>
    <row r="9" spans="1:4" x14ac:dyDescent="0.25">
      <c r="A9" s="7">
        <v>44407</v>
      </c>
      <c r="B9" s="4">
        <v>13</v>
      </c>
      <c r="C9" s="4" t="s">
        <v>13</v>
      </c>
      <c r="D9" s="4" t="s">
        <v>14</v>
      </c>
    </row>
    <row r="10" spans="1:4" x14ac:dyDescent="0.25">
      <c r="A10" s="7">
        <v>44407</v>
      </c>
      <c r="B10" s="4">
        <v>21</v>
      </c>
      <c r="C10" s="4" t="s">
        <v>13</v>
      </c>
      <c r="D10" s="4" t="s">
        <v>15</v>
      </c>
    </row>
    <row r="11" spans="1:4" x14ac:dyDescent="0.25">
      <c r="A11" s="7">
        <v>44407</v>
      </c>
      <c r="B11" s="4">
        <v>29</v>
      </c>
      <c r="C11" s="4" t="s">
        <v>7</v>
      </c>
      <c r="D11" s="4" t="s">
        <v>16</v>
      </c>
    </row>
    <row r="12" spans="1:4" x14ac:dyDescent="0.25">
      <c r="A12" s="7">
        <v>44407</v>
      </c>
      <c r="B12" s="4">
        <v>43</v>
      </c>
      <c r="C12" s="4" t="s">
        <v>5</v>
      </c>
      <c r="D12" s="4" t="s">
        <v>6</v>
      </c>
    </row>
    <row r="13" spans="1:4" x14ac:dyDescent="0.25">
      <c r="A13" s="7">
        <v>44407</v>
      </c>
      <c r="B13" s="4">
        <v>21</v>
      </c>
      <c r="C13" s="4" t="s">
        <v>13</v>
      </c>
      <c r="D13" s="4" t="s">
        <v>15</v>
      </c>
    </row>
    <row r="14" spans="1:4" x14ac:dyDescent="0.25">
      <c r="A14" s="7">
        <v>44407</v>
      </c>
      <c r="B14" s="4">
        <v>26</v>
      </c>
      <c r="C14" s="4" t="s">
        <v>10</v>
      </c>
      <c r="D14" s="4" t="s">
        <v>17</v>
      </c>
    </row>
    <row r="15" spans="1:4" x14ac:dyDescent="0.25">
      <c r="A15" s="7">
        <v>44407</v>
      </c>
      <c r="B15" s="4">
        <v>16</v>
      </c>
      <c r="C15" s="4" t="s">
        <v>7</v>
      </c>
      <c r="D15" s="4" t="s">
        <v>18</v>
      </c>
    </row>
    <row r="16" spans="1:4" x14ac:dyDescent="0.25">
      <c r="A16" s="7">
        <v>44407</v>
      </c>
      <c r="B16" s="4">
        <v>20</v>
      </c>
      <c r="C16" s="4" t="s">
        <v>7</v>
      </c>
      <c r="D16" s="4" t="s">
        <v>14</v>
      </c>
    </row>
    <row r="17" spans="1:4" x14ac:dyDescent="0.25">
      <c r="A17" s="7">
        <v>44407</v>
      </c>
      <c r="B17" s="4">
        <v>43</v>
      </c>
      <c r="C17" s="4" t="s">
        <v>5</v>
      </c>
      <c r="D17" s="4" t="s">
        <v>12</v>
      </c>
    </row>
    <row r="18" spans="1:4" x14ac:dyDescent="0.25">
      <c r="A18" s="7">
        <v>44407</v>
      </c>
      <c r="B18" s="4">
        <v>25</v>
      </c>
      <c r="C18" s="4" t="s">
        <v>5</v>
      </c>
      <c r="D18" s="4" t="s">
        <v>12</v>
      </c>
    </row>
    <row r="19" spans="1:4" x14ac:dyDescent="0.25">
      <c r="A19" s="7">
        <v>44407</v>
      </c>
      <c r="B19" s="4">
        <v>48</v>
      </c>
      <c r="C19" s="4" t="s">
        <v>10</v>
      </c>
      <c r="D19" s="4" t="s">
        <v>19</v>
      </c>
    </row>
    <row r="20" spans="1:4" x14ac:dyDescent="0.25">
      <c r="A20" s="7">
        <v>44408</v>
      </c>
      <c r="B20" s="4">
        <v>15</v>
      </c>
      <c r="C20" s="4" t="s">
        <v>5</v>
      </c>
      <c r="D20" s="4" t="s">
        <v>20</v>
      </c>
    </row>
    <row r="21" spans="1:4" x14ac:dyDescent="0.25">
      <c r="A21" s="7">
        <v>44408</v>
      </c>
      <c r="B21" s="4">
        <v>33</v>
      </c>
      <c r="C21" s="4" t="s">
        <v>10</v>
      </c>
      <c r="D21" s="4" t="s">
        <v>8</v>
      </c>
    </row>
    <row r="22" spans="1:4" x14ac:dyDescent="0.25">
      <c r="A22" s="7">
        <v>44408</v>
      </c>
      <c r="B22" s="4">
        <v>18</v>
      </c>
      <c r="C22" s="4" t="s">
        <v>13</v>
      </c>
      <c r="D22" s="4" t="s">
        <v>19</v>
      </c>
    </row>
    <row r="23" spans="1:4" x14ac:dyDescent="0.25">
      <c r="A23" s="7">
        <v>44408</v>
      </c>
      <c r="B23" s="4">
        <v>24</v>
      </c>
      <c r="C23" s="4" t="s">
        <v>7</v>
      </c>
      <c r="D23" s="4" t="s">
        <v>16</v>
      </c>
    </row>
    <row r="24" spans="1:4" x14ac:dyDescent="0.25">
      <c r="A24" s="7">
        <v>44408</v>
      </c>
      <c r="B24" s="4">
        <v>15</v>
      </c>
      <c r="C24" s="4" t="s">
        <v>5</v>
      </c>
      <c r="D24" s="4" t="s">
        <v>6</v>
      </c>
    </row>
    <row r="25" spans="1:4" x14ac:dyDescent="0.25">
      <c r="A25" s="7">
        <v>44408</v>
      </c>
      <c r="B25" s="4">
        <v>19</v>
      </c>
      <c r="C25" s="4" t="s">
        <v>7</v>
      </c>
      <c r="D25" s="4" t="s">
        <v>18</v>
      </c>
    </row>
    <row r="26" spans="1:4" x14ac:dyDescent="0.25">
      <c r="A26" s="7">
        <v>44408</v>
      </c>
      <c r="B26" s="4">
        <v>30</v>
      </c>
      <c r="C26" s="4" t="s">
        <v>10</v>
      </c>
      <c r="D26" s="4" t="s">
        <v>17</v>
      </c>
    </row>
    <row r="27" spans="1:4" x14ac:dyDescent="0.25">
      <c r="A27" s="7">
        <v>44408</v>
      </c>
      <c r="B27" s="4">
        <v>27</v>
      </c>
      <c r="C27" s="4" t="s">
        <v>7</v>
      </c>
      <c r="D27" s="4" t="s">
        <v>14</v>
      </c>
    </row>
    <row r="28" spans="1:4" x14ac:dyDescent="0.25">
      <c r="A28" s="7">
        <v>44408</v>
      </c>
      <c r="B28" s="4">
        <v>11</v>
      </c>
      <c r="C28" s="4" t="s">
        <v>5</v>
      </c>
      <c r="D28" s="4" t="s">
        <v>6</v>
      </c>
    </row>
    <row r="29" spans="1:4" x14ac:dyDescent="0.25">
      <c r="A29" s="7">
        <v>44408</v>
      </c>
      <c r="B29" s="4">
        <v>21</v>
      </c>
      <c r="C29" s="4" t="s">
        <v>5</v>
      </c>
      <c r="D29" s="4" t="s">
        <v>6</v>
      </c>
    </row>
    <row r="30" spans="1:4" x14ac:dyDescent="0.25">
      <c r="A30" s="7">
        <v>44408</v>
      </c>
      <c r="B30" s="4">
        <v>16</v>
      </c>
      <c r="C30" s="4" t="s">
        <v>5</v>
      </c>
      <c r="D30" s="4" t="s">
        <v>14</v>
      </c>
    </row>
    <row r="31" spans="1:4" x14ac:dyDescent="0.25">
      <c r="A31" s="7">
        <v>44408</v>
      </c>
      <c r="B31" s="4">
        <v>10</v>
      </c>
      <c r="C31" s="4" t="s">
        <v>7</v>
      </c>
      <c r="D31" s="4" t="s">
        <v>21</v>
      </c>
    </row>
    <row r="32" spans="1:4" x14ac:dyDescent="0.25">
      <c r="A32" s="7">
        <v>44408</v>
      </c>
      <c r="B32" s="4">
        <v>45</v>
      </c>
      <c r="C32" s="4" t="s">
        <v>10</v>
      </c>
      <c r="D32" s="4" t="s">
        <v>9</v>
      </c>
    </row>
    <row r="33" spans="1:4" x14ac:dyDescent="0.25">
      <c r="A33" s="7">
        <v>44408</v>
      </c>
      <c r="B33" s="4">
        <v>37</v>
      </c>
      <c r="C33" s="4" t="s">
        <v>10</v>
      </c>
      <c r="D33" s="4" t="s">
        <v>11</v>
      </c>
    </row>
    <row r="34" spans="1:4" x14ac:dyDescent="0.25">
      <c r="A34" s="7">
        <v>44408</v>
      </c>
      <c r="B34" s="4">
        <v>45</v>
      </c>
      <c r="C34" s="4" t="s">
        <v>10</v>
      </c>
      <c r="D34" s="4" t="s">
        <v>17</v>
      </c>
    </row>
    <row r="35" spans="1:4" x14ac:dyDescent="0.25">
      <c r="A35" s="7">
        <v>44408</v>
      </c>
      <c r="B35" s="4">
        <v>11</v>
      </c>
      <c r="C35" s="4" t="s">
        <v>13</v>
      </c>
      <c r="D35" s="4" t="s">
        <v>19</v>
      </c>
    </row>
    <row r="36" spans="1:4" x14ac:dyDescent="0.25">
      <c r="A36" s="7">
        <v>44408</v>
      </c>
      <c r="B36" s="4">
        <v>44</v>
      </c>
      <c r="C36" s="4" t="s">
        <v>13</v>
      </c>
      <c r="D36" s="4" t="s">
        <v>19</v>
      </c>
    </row>
    <row r="37" spans="1:4" x14ac:dyDescent="0.25">
      <c r="A37" s="7">
        <v>44408</v>
      </c>
      <c r="B37" s="4">
        <v>16</v>
      </c>
      <c r="C37" s="4" t="s">
        <v>7</v>
      </c>
      <c r="D37" s="4" t="s">
        <v>8</v>
      </c>
    </row>
    <row r="38" spans="1:4" x14ac:dyDescent="0.25">
      <c r="A38" s="7">
        <v>44409</v>
      </c>
      <c r="B38" s="4">
        <v>13</v>
      </c>
      <c r="C38" s="4" t="s">
        <v>13</v>
      </c>
      <c r="D38" s="4" t="s">
        <v>19</v>
      </c>
    </row>
    <row r="39" spans="1:4" x14ac:dyDescent="0.25">
      <c r="A39" s="7">
        <v>44409</v>
      </c>
      <c r="B39" s="4">
        <v>44</v>
      </c>
      <c r="C39" s="4" t="s">
        <v>5</v>
      </c>
      <c r="D39" s="4" t="s">
        <v>6</v>
      </c>
    </row>
    <row r="40" spans="1:4" x14ac:dyDescent="0.25">
      <c r="A40" s="7">
        <v>44409</v>
      </c>
      <c r="B40" s="4">
        <v>34</v>
      </c>
      <c r="C40" s="4" t="s">
        <v>5</v>
      </c>
      <c r="D40" s="4" t="s">
        <v>15</v>
      </c>
    </row>
    <row r="41" spans="1:4" x14ac:dyDescent="0.25">
      <c r="A41" s="7">
        <v>44409</v>
      </c>
      <c r="B41" s="4">
        <v>37</v>
      </c>
      <c r="C41" s="4" t="s">
        <v>10</v>
      </c>
      <c r="D41" s="4" t="s">
        <v>17</v>
      </c>
    </row>
    <row r="42" spans="1:4" x14ac:dyDescent="0.25">
      <c r="A42" s="7">
        <v>44409</v>
      </c>
      <c r="B42" s="4">
        <v>16</v>
      </c>
      <c r="C42" s="4" t="s">
        <v>10</v>
      </c>
      <c r="D42" s="4" t="s">
        <v>16</v>
      </c>
    </row>
    <row r="43" spans="1:4" x14ac:dyDescent="0.25">
      <c r="A43" s="7">
        <v>44409</v>
      </c>
      <c r="B43" s="4">
        <v>12</v>
      </c>
      <c r="C43" s="4" t="s">
        <v>10</v>
      </c>
      <c r="D43" s="4" t="s">
        <v>18</v>
      </c>
    </row>
    <row r="44" spans="1:4" x14ac:dyDescent="0.25">
      <c r="A44" s="7">
        <v>44409</v>
      </c>
      <c r="B44" s="4">
        <v>33</v>
      </c>
      <c r="C44" s="4" t="s">
        <v>7</v>
      </c>
      <c r="D44" s="4" t="s">
        <v>16</v>
      </c>
    </row>
    <row r="45" spans="1:4" x14ac:dyDescent="0.25">
      <c r="A45" s="7">
        <v>44409</v>
      </c>
      <c r="B45" s="4">
        <v>46</v>
      </c>
      <c r="C45" s="4" t="s">
        <v>7</v>
      </c>
      <c r="D45" s="4" t="s">
        <v>15</v>
      </c>
    </row>
    <row r="46" spans="1:4" x14ac:dyDescent="0.25">
      <c r="A46" s="7">
        <v>44409</v>
      </c>
      <c r="B46" s="4">
        <v>22</v>
      </c>
      <c r="C46" s="4" t="s">
        <v>7</v>
      </c>
      <c r="D46" s="4" t="s">
        <v>19</v>
      </c>
    </row>
    <row r="47" spans="1:4" x14ac:dyDescent="0.25">
      <c r="A47" s="7">
        <v>44409</v>
      </c>
      <c r="B47" s="4">
        <v>19</v>
      </c>
      <c r="C47" s="4" t="s">
        <v>7</v>
      </c>
      <c r="D47" s="4" t="s">
        <v>21</v>
      </c>
    </row>
    <row r="48" spans="1:4" x14ac:dyDescent="0.25">
      <c r="A48" s="7">
        <v>44409</v>
      </c>
      <c r="B48" s="4">
        <v>45</v>
      </c>
      <c r="C48" s="4" t="s">
        <v>7</v>
      </c>
      <c r="D48" s="4" t="s">
        <v>8</v>
      </c>
    </row>
    <row r="49" spans="1:4" x14ac:dyDescent="0.25">
      <c r="A49" s="7">
        <v>44409</v>
      </c>
      <c r="B49" s="4">
        <v>41</v>
      </c>
      <c r="C49" s="4" t="s">
        <v>13</v>
      </c>
      <c r="D49" s="4" t="s">
        <v>14</v>
      </c>
    </row>
    <row r="50" spans="1:4" x14ac:dyDescent="0.25">
      <c r="A50" s="7">
        <v>44409</v>
      </c>
      <c r="B50" s="4">
        <v>44</v>
      </c>
      <c r="C50" s="4" t="s">
        <v>5</v>
      </c>
      <c r="D50" s="4" t="s">
        <v>14</v>
      </c>
    </row>
    <row r="51" spans="1:4" x14ac:dyDescent="0.25">
      <c r="A51" s="7">
        <v>44409</v>
      </c>
      <c r="B51" s="4">
        <v>49</v>
      </c>
      <c r="C51" s="4" t="s">
        <v>10</v>
      </c>
      <c r="D51" s="4" t="s">
        <v>15</v>
      </c>
    </row>
    <row r="52" spans="1:4" x14ac:dyDescent="0.25">
      <c r="A52" s="7">
        <v>44409</v>
      </c>
      <c r="B52" s="4">
        <v>28</v>
      </c>
      <c r="C52" s="4" t="s">
        <v>5</v>
      </c>
      <c r="D52" s="4" t="s">
        <v>6</v>
      </c>
    </row>
    <row r="53" spans="1:4" x14ac:dyDescent="0.25">
      <c r="A53" s="7">
        <v>44409</v>
      </c>
      <c r="B53" s="4">
        <v>30</v>
      </c>
      <c r="C53" s="4" t="s">
        <v>5</v>
      </c>
      <c r="D53" s="4" t="s">
        <v>21</v>
      </c>
    </row>
    <row r="54" spans="1:4" x14ac:dyDescent="0.25">
      <c r="A54" s="7">
        <v>44409</v>
      </c>
      <c r="B54" s="4">
        <v>12</v>
      </c>
      <c r="C54" s="4" t="s">
        <v>7</v>
      </c>
      <c r="D54" s="4" t="s">
        <v>16</v>
      </c>
    </row>
    <row r="55" spans="1:4" x14ac:dyDescent="0.25">
      <c r="A55" s="7">
        <v>44409</v>
      </c>
      <c r="B55" s="4">
        <v>24</v>
      </c>
      <c r="C55" s="4" t="s">
        <v>7</v>
      </c>
      <c r="D55" s="4" t="s">
        <v>22</v>
      </c>
    </row>
    <row r="56" spans="1:4" x14ac:dyDescent="0.25">
      <c r="A56" s="7">
        <v>44409</v>
      </c>
      <c r="B56" s="4">
        <v>30</v>
      </c>
      <c r="C56" s="4" t="s">
        <v>13</v>
      </c>
      <c r="D56" s="4" t="s">
        <v>22</v>
      </c>
    </row>
    <row r="57" spans="1:4" x14ac:dyDescent="0.25">
      <c r="A57" s="7">
        <v>44410</v>
      </c>
      <c r="B57" s="4">
        <v>33</v>
      </c>
      <c r="C57" s="4" t="s">
        <v>7</v>
      </c>
      <c r="D57" s="4" t="s">
        <v>8</v>
      </c>
    </row>
    <row r="58" spans="1:4" x14ac:dyDescent="0.25">
      <c r="A58" s="7">
        <v>44410</v>
      </c>
      <c r="B58" s="4">
        <v>19</v>
      </c>
      <c r="C58" s="4" t="s">
        <v>7</v>
      </c>
      <c r="D58" s="4" t="s">
        <v>19</v>
      </c>
    </row>
    <row r="59" spans="1:4" x14ac:dyDescent="0.25">
      <c r="A59" s="7">
        <v>44410</v>
      </c>
      <c r="B59" s="4">
        <v>45</v>
      </c>
      <c r="C59" s="4" t="s">
        <v>10</v>
      </c>
      <c r="D59" s="4" t="s">
        <v>12</v>
      </c>
    </row>
    <row r="60" spans="1:4" x14ac:dyDescent="0.25">
      <c r="A60" s="7">
        <v>44410</v>
      </c>
      <c r="B60" s="4">
        <v>13</v>
      </c>
      <c r="C60" s="4" t="s">
        <v>10</v>
      </c>
      <c r="D60" s="4" t="s">
        <v>12</v>
      </c>
    </row>
    <row r="61" spans="1:4" x14ac:dyDescent="0.25">
      <c r="A61" s="7">
        <v>44410</v>
      </c>
      <c r="B61" s="4">
        <v>31</v>
      </c>
      <c r="C61" s="4" t="s">
        <v>5</v>
      </c>
      <c r="D61" s="4" t="s">
        <v>19</v>
      </c>
    </row>
    <row r="62" spans="1:4" x14ac:dyDescent="0.25">
      <c r="A62" s="7">
        <v>44410</v>
      </c>
      <c r="B62" s="4">
        <v>41</v>
      </c>
      <c r="C62" s="4" t="s">
        <v>13</v>
      </c>
      <c r="D62" s="4" t="s">
        <v>19</v>
      </c>
    </row>
    <row r="63" spans="1:4" x14ac:dyDescent="0.25">
      <c r="A63" s="7">
        <v>44410</v>
      </c>
      <c r="B63" s="4">
        <v>38</v>
      </c>
      <c r="C63" s="4" t="s">
        <v>5</v>
      </c>
      <c r="D63" s="4" t="s">
        <v>8</v>
      </c>
    </row>
    <row r="64" spans="1:4" x14ac:dyDescent="0.25">
      <c r="A64" s="7">
        <v>44410</v>
      </c>
      <c r="B64" s="4">
        <v>18</v>
      </c>
      <c r="C64" s="4" t="s">
        <v>13</v>
      </c>
      <c r="D64" s="4" t="s">
        <v>15</v>
      </c>
    </row>
    <row r="65" spans="1:4" x14ac:dyDescent="0.25">
      <c r="A65" s="7">
        <v>44410</v>
      </c>
      <c r="B65" s="4">
        <v>35</v>
      </c>
      <c r="C65" s="4" t="s">
        <v>5</v>
      </c>
      <c r="D65" s="4" t="s">
        <v>9</v>
      </c>
    </row>
    <row r="66" spans="1:4" x14ac:dyDescent="0.25">
      <c r="A66" s="7">
        <v>44411</v>
      </c>
      <c r="B66" s="4">
        <v>27</v>
      </c>
      <c r="C66" s="4" t="s">
        <v>7</v>
      </c>
      <c r="D66" s="4" t="s">
        <v>16</v>
      </c>
    </row>
    <row r="67" spans="1:4" x14ac:dyDescent="0.25">
      <c r="A67" s="7">
        <v>44411</v>
      </c>
      <c r="B67" s="4">
        <v>17</v>
      </c>
      <c r="C67" s="4" t="s">
        <v>7</v>
      </c>
      <c r="D67" s="4" t="s">
        <v>17</v>
      </c>
    </row>
    <row r="68" spans="1:4" x14ac:dyDescent="0.25">
      <c r="A68" s="7">
        <v>44411</v>
      </c>
      <c r="B68" s="4">
        <v>31</v>
      </c>
      <c r="C68" s="4" t="s">
        <v>10</v>
      </c>
      <c r="D68" s="4" t="s">
        <v>8</v>
      </c>
    </row>
    <row r="69" spans="1:4" x14ac:dyDescent="0.25">
      <c r="A69" s="7">
        <v>44411</v>
      </c>
      <c r="B69" s="4">
        <v>35</v>
      </c>
      <c r="C69" s="4" t="s">
        <v>5</v>
      </c>
      <c r="D69" s="4" t="s">
        <v>9</v>
      </c>
    </row>
    <row r="70" spans="1:4" x14ac:dyDescent="0.25">
      <c r="A70" s="7">
        <v>44411</v>
      </c>
      <c r="B70" s="4">
        <v>36</v>
      </c>
      <c r="C70" s="4" t="s">
        <v>5</v>
      </c>
      <c r="D70" s="4" t="s">
        <v>15</v>
      </c>
    </row>
    <row r="71" spans="1:4" x14ac:dyDescent="0.25">
      <c r="A71" s="7">
        <v>44411</v>
      </c>
      <c r="B71" s="4">
        <v>13</v>
      </c>
      <c r="C71" s="4" t="s">
        <v>7</v>
      </c>
      <c r="D71" s="4" t="s">
        <v>9</v>
      </c>
    </row>
    <row r="72" spans="1:4" x14ac:dyDescent="0.25">
      <c r="A72" s="7">
        <v>44411</v>
      </c>
      <c r="B72" s="4">
        <v>16</v>
      </c>
      <c r="C72" s="4" t="s">
        <v>13</v>
      </c>
      <c r="D72" s="4" t="s">
        <v>14</v>
      </c>
    </row>
    <row r="73" spans="1:4" x14ac:dyDescent="0.25">
      <c r="A73" s="7">
        <v>44411</v>
      </c>
      <c r="B73" s="4">
        <v>45</v>
      </c>
      <c r="C73" s="4" t="s">
        <v>10</v>
      </c>
      <c r="D73" s="4" t="s">
        <v>12</v>
      </c>
    </row>
    <row r="74" spans="1:4" x14ac:dyDescent="0.25">
      <c r="A74" s="7">
        <v>44411</v>
      </c>
      <c r="B74" s="4">
        <v>24</v>
      </c>
      <c r="C74" s="4" t="s">
        <v>10</v>
      </c>
      <c r="D74" s="4" t="s">
        <v>21</v>
      </c>
    </row>
    <row r="75" spans="1:4" x14ac:dyDescent="0.25">
      <c r="A75" s="7">
        <v>44412</v>
      </c>
      <c r="B75" s="4">
        <v>25</v>
      </c>
      <c r="C75" s="4" t="s">
        <v>5</v>
      </c>
      <c r="D75" s="4" t="s">
        <v>6</v>
      </c>
    </row>
    <row r="76" spans="1:4" x14ac:dyDescent="0.25">
      <c r="A76" s="7">
        <v>44412</v>
      </c>
      <c r="B76" s="4">
        <v>20</v>
      </c>
      <c r="C76" s="4" t="s">
        <v>5</v>
      </c>
      <c r="D76" s="4" t="s">
        <v>15</v>
      </c>
    </row>
    <row r="77" spans="1:4" x14ac:dyDescent="0.25">
      <c r="A77" s="7">
        <v>44412</v>
      </c>
      <c r="B77" s="4">
        <v>10</v>
      </c>
      <c r="C77" s="4" t="s">
        <v>10</v>
      </c>
      <c r="D77" s="4" t="s">
        <v>12</v>
      </c>
    </row>
    <row r="78" spans="1:4" x14ac:dyDescent="0.25">
      <c r="A78" s="7">
        <v>44412</v>
      </c>
      <c r="B78" s="4">
        <v>10</v>
      </c>
      <c r="C78" s="4" t="s">
        <v>10</v>
      </c>
      <c r="D78" s="4" t="s">
        <v>19</v>
      </c>
    </row>
    <row r="79" spans="1:4" x14ac:dyDescent="0.25">
      <c r="A79" s="7">
        <v>44412</v>
      </c>
      <c r="B79" s="4">
        <v>43</v>
      </c>
      <c r="C79" s="4" t="s">
        <v>7</v>
      </c>
      <c r="D79" s="4" t="s">
        <v>6</v>
      </c>
    </row>
    <row r="80" spans="1:4" x14ac:dyDescent="0.25">
      <c r="A80" s="7">
        <v>44412</v>
      </c>
      <c r="B80" s="4">
        <v>14</v>
      </c>
      <c r="C80" s="4" t="s">
        <v>7</v>
      </c>
      <c r="D80" s="4" t="s">
        <v>16</v>
      </c>
    </row>
    <row r="81" spans="1:4" x14ac:dyDescent="0.25">
      <c r="A81" s="7">
        <v>44412</v>
      </c>
      <c r="B81" s="4">
        <v>17</v>
      </c>
      <c r="C81" s="4" t="s">
        <v>13</v>
      </c>
      <c r="D81" s="4" t="s">
        <v>14</v>
      </c>
    </row>
    <row r="82" spans="1:4" x14ac:dyDescent="0.25">
      <c r="A82" s="7">
        <v>44412</v>
      </c>
      <c r="B82" s="4">
        <v>31</v>
      </c>
      <c r="C82" s="4" t="s">
        <v>5</v>
      </c>
      <c r="D82" s="4" t="s">
        <v>6</v>
      </c>
    </row>
    <row r="83" spans="1:4" x14ac:dyDescent="0.25">
      <c r="A83" s="7">
        <v>44412</v>
      </c>
      <c r="B83" s="4">
        <v>40</v>
      </c>
      <c r="C83" s="4" t="s">
        <v>5</v>
      </c>
      <c r="D83" s="4" t="s">
        <v>6</v>
      </c>
    </row>
    <row r="84" spans="1:4" x14ac:dyDescent="0.25">
      <c r="A84" s="7">
        <v>44412</v>
      </c>
      <c r="B84" s="4">
        <v>21</v>
      </c>
      <c r="C84" s="4" t="s">
        <v>5</v>
      </c>
      <c r="D84" s="4" t="s">
        <v>14</v>
      </c>
    </row>
    <row r="85" spans="1:4" x14ac:dyDescent="0.25">
      <c r="A85" s="7">
        <v>44412</v>
      </c>
      <c r="B85" s="4">
        <v>14</v>
      </c>
      <c r="C85" s="4" t="s">
        <v>13</v>
      </c>
      <c r="D85" s="4" t="s">
        <v>19</v>
      </c>
    </row>
    <row r="86" spans="1:4" x14ac:dyDescent="0.25">
      <c r="A86" s="7">
        <v>44412</v>
      </c>
      <c r="B86" s="4">
        <v>13</v>
      </c>
      <c r="C86" s="4" t="s">
        <v>7</v>
      </c>
      <c r="D86" s="4" t="s">
        <v>8</v>
      </c>
    </row>
    <row r="87" spans="1:4" x14ac:dyDescent="0.25">
      <c r="A87" s="7">
        <v>44412</v>
      </c>
      <c r="B87" s="4">
        <v>45</v>
      </c>
      <c r="C87" s="4" t="s">
        <v>10</v>
      </c>
      <c r="D87" s="4" t="s">
        <v>9</v>
      </c>
    </row>
    <row r="88" spans="1:4" x14ac:dyDescent="0.25">
      <c r="A88" s="7">
        <v>44412</v>
      </c>
      <c r="B88" s="4">
        <v>10</v>
      </c>
      <c r="C88" s="4" t="s">
        <v>7</v>
      </c>
      <c r="D88" s="4" t="s">
        <v>9</v>
      </c>
    </row>
    <row r="89" spans="1:4" x14ac:dyDescent="0.25">
      <c r="A89" s="7">
        <v>44412</v>
      </c>
      <c r="B89" s="4">
        <v>28</v>
      </c>
      <c r="C89" s="4" t="s">
        <v>13</v>
      </c>
      <c r="D89" s="4" t="s">
        <v>9</v>
      </c>
    </row>
    <row r="90" spans="1:4" x14ac:dyDescent="0.25">
      <c r="A90" s="7">
        <v>44412</v>
      </c>
      <c r="B90" s="4">
        <v>28</v>
      </c>
      <c r="C90" s="4" t="s">
        <v>5</v>
      </c>
      <c r="D90" s="4" t="s">
        <v>6</v>
      </c>
    </row>
    <row r="91" spans="1:4" x14ac:dyDescent="0.25">
      <c r="A91" s="7">
        <v>44412</v>
      </c>
      <c r="B91" s="4">
        <v>26</v>
      </c>
      <c r="C91" s="4" t="s">
        <v>7</v>
      </c>
      <c r="D91" s="4" t="s">
        <v>6</v>
      </c>
    </row>
    <row r="92" spans="1:4" x14ac:dyDescent="0.25">
      <c r="A92" s="7">
        <v>44412</v>
      </c>
      <c r="B92" s="4">
        <v>31</v>
      </c>
      <c r="C92" s="4" t="s">
        <v>5</v>
      </c>
      <c r="D92" s="4" t="s">
        <v>14</v>
      </c>
    </row>
    <row r="93" spans="1:4" x14ac:dyDescent="0.25">
      <c r="A93" s="7">
        <v>44412</v>
      </c>
      <c r="B93" s="4">
        <v>24</v>
      </c>
      <c r="C93" s="4" t="s">
        <v>7</v>
      </c>
      <c r="D93" s="4" t="s">
        <v>14</v>
      </c>
    </row>
    <row r="94" spans="1:4" x14ac:dyDescent="0.25">
      <c r="A94" s="7">
        <v>44412</v>
      </c>
      <c r="B94" s="4">
        <v>45</v>
      </c>
      <c r="C94" s="4" t="s">
        <v>10</v>
      </c>
      <c r="D94" s="4" t="s">
        <v>17</v>
      </c>
    </row>
    <row r="95" spans="1:4" x14ac:dyDescent="0.25">
      <c r="A95" s="7">
        <v>44412</v>
      </c>
      <c r="B95" s="4">
        <v>48</v>
      </c>
      <c r="C95" s="4" t="s">
        <v>7</v>
      </c>
      <c r="D95" s="4" t="s">
        <v>18</v>
      </c>
    </row>
    <row r="96" spans="1:4" x14ac:dyDescent="0.25">
      <c r="A96" s="7">
        <v>44412</v>
      </c>
      <c r="B96" s="4">
        <v>44</v>
      </c>
      <c r="C96" s="4" t="s">
        <v>7</v>
      </c>
      <c r="D96" s="4" t="s">
        <v>21</v>
      </c>
    </row>
    <row r="97" spans="1:4" x14ac:dyDescent="0.25">
      <c r="A97" s="7">
        <v>44412</v>
      </c>
      <c r="B97" s="4">
        <v>48</v>
      </c>
      <c r="C97" s="4" t="s">
        <v>5</v>
      </c>
      <c r="D97" s="4" t="s">
        <v>21</v>
      </c>
    </row>
    <row r="98" spans="1:4" x14ac:dyDescent="0.25">
      <c r="A98" s="7">
        <v>44412</v>
      </c>
      <c r="B98" s="4">
        <v>17</v>
      </c>
      <c r="C98" s="4" t="s">
        <v>13</v>
      </c>
      <c r="D98" s="4" t="s">
        <v>8</v>
      </c>
    </row>
    <row r="99" spans="1:4" x14ac:dyDescent="0.25">
      <c r="A99" s="7">
        <v>44413</v>
      </c>
      <c r="B99" s="4">
        <v>50</v>
      </c>
      <c r="C99" s="4" t="s">
        <v>5</v>
      </c>
      <c r="D99" s="4" t="s">
        <v>6</v>
      </c>
    </row>
    <row r="100" spans="1:4" x14ac:dyDescent="0.25">
      <c r="A100" s="7">
        <v>44413</v>
      </c>
      <c r="B100" s="4">
        <v>36</v>
      </c>
      <c r="C100" s="4" t="s">
        <v>13</v>
      </c>
      <c r="D100" s="4" t="s">
        <v>8</v>
      </c>
    </row>
    <row r="101" spans="1:4" x14ac:dyDescent="0.25">
      <c r="A101" s="7">
        <v>44413</v>
      </c>
      <c r="B101" s="4">
        <v>30</v>
      </c>
      <c r="C101" s="4" t="s">
        <v>7</v>
      </c>
      <c r="D101" s="4" t="s">
        <v>9</v>
      </c>
    </row>
    <row r="102" spans="1:4" x14ac:dyDescent="0.25">
      <c r="A102" s="7">
        <v>44413</v>
      </c>
      <c r="B102" s="4">
        <v>17</v>
      </c>
      <c r="C102" s="4" t="s">
        <v>7</v>
      </c>
      <c r="D102" s="4" t="s">
        <v>6</v>
      </c>
    </row>
    <row r="103" spans="1:4" x14ac:dyDescent="0.25">
      <c r="A103" s="7">
        <v>44413</v>
      </c>
      <c r="B103" s="4">
        <v>27</v>
      </c>
      <c r="C103" s="4" t="s">
        <v>10</v>
      </c>
      <c r="D103" s="4" t="s">
        <v>14</v>
      </c>
    </row>
    <row r="104" spans="1:4" x14ac:dyDescent="0.25">
      <c r="A104" s="7">
        <v>44413</v>
      </c>
      <c r="B104" s="4">
        <v>28</v>
      </c>
      <c r="C104" s="4" t="s">
        <v>13</v>
      </c>
      <c r="D104" s="4" t="s">
        <v>6</v>
      </c>
    </row>
    <row r="105" spans="1:4" x14ac:dyDescent="0.25">
      <c r="A105" s="7">
        <v>44413</v>
      </c>
      <c r="B105" s="4">
        <v>45</v>
      </c>
      <c r="C105" s="4" t="s">
        <v>13</v>
      </c>
      <c r="D105" s="4" t="s">
        <v>14</v>
      </c>
    </row>
    <row r="106" spans="1:4" x14ac:dyDescent="0.25">
      <c r="A106" s="7">
        <v>44413</v>
      </c>
      <c r="B106" s="4">
        <v>43</v>
      </c>
      <c r="C106" s="4" t="s">
        <v>10</v>
      </c>
      <c r="D106" s="4" t="s">
        <v>16</v>
      </c>
    </row>
    <row r="107" spans="1:4" x14ac:dyDescent="0.25">
      <c r="A107" s="7">
        <v>44413</v>
      </c>
      <c r="B107" s="4">
        <v>24</v>
      </c>
      <c r="C107" s="4" t="s">
        <v>5</v>
      </c>
      <c r="D107" s="4" t="s">
        <v>6</v>
      </c>
    </row>
    <row r="108" spans="1:4" x14ac:dyDescent="0.25">
      <c r="A108" s="7">
        <v>44413</v>
      </c>
      <c r="B108" s="4">
        <v>11</v>
      </c>
      <c r="C108" s="4" t="s">
        <v>5</v>
      </c>
      <c r="D108" s="4" t="s">
        <v>21</v>
      </c>
    </row>
    <row r="109" spans="1:4" x14ac:dyDescent="0.25">
      <c r="A109" s="7">
        <v>44413</v>
      </c>
      <c r="B109" s="4">
        <v>42</v>
      </c>
      <c r="C109" s="4" t="s">
        <v>7</v>
      </c>
      <c r="D109" s="4" t="s">
        <v>21</v>
      </c>
    </row>
    <row r="110" spans="1:4" x14ac:dyDescent="0.25">
      <c r="A110" s="7">
        <v>44413</v>
      </c>
      <c r="B110" s="4">
        <v>27</v>
      </c>
      <c r="C110" s="4" t="s">
        <v>13</v>
      </c>
      <c r="D110" s="4" t="s">
        <v>9</v>
      </c>
    </row>
    <row r="111" spans="1:4" x14ac:dyDescent="0.25">
      <c r="A111" s="7">
        <v>44413</v>
      </c>
      <c r="B111" s="4">
        <v>43</v>
      </c>
      <c r="C111" s="4" t="s">
        <v>13</v>
      </c>
      <c r="D111" s="4" t="s">
        <v>9</v>
      </c>
    </row>
    <row r="112" spans="1:4" x14ac:dyDescent="0.25">
      <c r="A112" s="7">
        <v>44413</v>
      </c>
      <c r="B112" s="4">
        <v>21</v>
      </c>
      <c r="C112" s="4" t="s">
        <v>13</v>
      </c>
      <c r="D112" s="4" t="s">
        <v>11</v>
      </c>
    </row>
    <row r="113" spans="1:4" x14ac:dyDescent="0.25">
      <c r="A113" s="7">
        <v>44413</v>
      </c>
      <c r="B113" s="4">
        <v>18</v>
      </c>
      <c r="C113" s="4" t="s">
        <v>7</v>
      </c>
      <c r="D113" s="4" t="s">
        <v>21</v>
      </c>
    </row>
    <row r="114" spans="1:4" x14ac:dyDescent="0.25">
      <c r="A114" s="7">
        <v>44413</v>
      </c>
      <c r="B114" s="4">
        <v>26</v>
      </c>
      <c r="C114" s="4" t="s">
        <v>10</v>
      </c>
      <c r="D114" s="4" t="s">
        <v>15</v>
      </c>
    </row>
    <row r="115" spans="1:4" x14ac:dyDescent="0.25">
      <c r="A115" s="7">
        <v>44413</v>
      </c>
      <c r="B115" s="4">
        <v>49</v>
      </c>
      <c r="C115" s="4" t="s">
        <v>5</v>
      </c>
      <c r="D115" s="4" t="s">
        <v>15</v>
      </c>
    </row>
    <row r="116" spans="1:4" x14ac:dyDescent="0.25">
      <c r="A116" s="7">
        <v>44413</v>
      </c>
      <c r="B116" s="4">
        <v>28</v>
      </c>
      <c r="C116" s="4" t="s">
        <v>10</v>
      </c>
      <c r="D116" s="4" t="s">
        <v>6</v>
      </c>
    </row>
    <row r="117" spans="1:4" x14ac:dyDescent="0.25">
      <c r="A117" s="7">
        <v>44413</v>
      </c>
      <c r="B117" s="4">
        <v>46</v>
      </c>
      <c r="C117" s="4" t="s">
        <v>10</v>
      </c>
      <c r="D117" s="4" t="s">
        <v>14</v>
      </c>
    </row>
    <row r="118" spans="1:4" x14ac:dyDescent="0.25">
      <c r="A118" s="7">
        <v>44413</v>
      </c>
      <c r="B118" s="4">
        <v>39</v>
      </c>
      <c r="C118" s="4" t="s">
        <v>13</v>
      </c>
      <c r="D118" s="4" t="s">
        <v>16</v>
      </c>
    </row>
    <row r="119" spans="1:4" x14ac:dyDescent="0.25">
      <c r="A119" s="7">
        <v>44413</v>
      </c>
      <c r="B119" s="4">
        <v>28</v>
      </c>
      <c r="C119" s="4" t="s">
        <v>10</v>
      </c>
      <c r="D119" s="4" t="s">
        <v>17</v>
      </c>
    </row>
    <row r="120" spans="1:4" x14ac:dyDescent="0.25">
      <c r="A120" s="7">
        <v>44413</v>
      </c>
      <c r="B120" s="4">
        <v>48</v>
      </c>
      <c r="C120" s="4" t="s">
        <v>5</v>
      </c>
      <c r="D120" s="4" t="s">
        <v>18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abSelected="1" workbookViewId="0">
      <selection activeCell="K8" sqref="K8"/>
    </sheetView>
  </sheetViews>
  <sheetFormatPr defaultRowHeight="15" x14ac:dyDescent="0.25"/>
  <cols>
    <col min="1" max="1" width="10.125" style="32" bestFit="1" customWidth="1"/>
    <col min="3" max="3" width="11.25" style="4" bestFit="1" customWidth="1"/>
    <col min="4" max="4" width="18.25" style="4" bestFit="1" customWidth="1"/>
    <col min="5" max="5" width="16.125" style="4" bestFit="1" customWidth="1"/>
    <col min="6" max="6" width="15.25" style="4" customWidth="1"/>
    <col min="7" max="7" width="16.25" style="4" customWidth="1"/>
    <col min="8" max="8" width="5.125" style="4" customWidth="1"/>
    <col min="9" max="9" width="15.625" style="4" bestFit="1" customWidth="1"/>
    <col min="10" max="10" width="19.625" style="4" customWidth="1"/>
  </cols>
  <sheetData>
    <row r="1" spans="1:11" x14ac:dyDescent="0.25">
      <c r="A1" s="30" t="s">
        <v>1</v>
      </c>
      <c r="B1" s="8" t="s">
        <v>5</v>
      </c>
      <c r="C1" s="8" t="s">
        <v>23</v>
      </c>
      <c r="D1" s="8" t="s">
        <v>10</v>
      </c>
      <c r="E1" s="8" t="s">
        <v>24</v>
      </c>
      <c r="F1" s="9" t="s">
        <v>25</v>
      </c>
      <c r="G1" s="9" t="s">
        <v>26</v>
      </c>
      <c r="I1" s="8" t="s">
        <v>33</v>
      </c>
      <c r="J1" s="10" t="s">
        <v>27</v>
      </c>
      <c r="K1" s="11">
        <v>6</v>
      </c>
    </row>
    <row r="2" spans="1:11" x14ac:dyDescent="0.25">
      <c r="A2" s="31">
        <v>44774</v>
      </c>
      <c r="B2" s="4">
        <v>244</v>
      </c>
      <c r="C2" s="4">
        <v>88</v>
      </c>
      <c r="D2" s="4">
        <v>214</v>
      </c>
      <c r="E2" s="4">
        <f>SUM(B2:D2)</f>
        <v>546</v>
      </c>
      <c r="F2" s="11">
        <f>(E2*$K$1)</f>
        <v>3276</v>
      </c>
      <c r="G2" s="4" t="str">
        <f>IF(F2&gt;=$K$2,"Yes","No")</f>
        <v>Yes</v>
      </c>
      <c r="H2" s="12"/>
      <c r="I2" s="14">
        <f t="shared" ref="I2:I32" si="0">E2*NewPrice</f>
        <v>4020.154723127037</v>
      </c>
      <c r="J2" s="10" t="s">
        <v>28</v>
      </c>
      <c r="K2" s="11">
        <v>2400</v>
      </c>
    </row>
    <row r="3" spans="1:11" x14ac:dyDescent="0.25">
      <c r="A3" s="31">
        <v>44775</v>
      </c>
      <c r="B3" s="4">
        <v>230</v>
      </c>
      <c r="C3" s="4">
        <v>190</v>
      </c>
      <c r="D3" s="4">
        <v>82</v>
      </c>
      <c r="E3" s="4">
        <f t="shared" ref="E3:E32" si="1">SUM(B3:D3)</f>
        <v>502</v>
      </c>
      <c r="F3" s="11">
        <f t="shared" ref="F3:F32" si="2">(E3*$K$1)</f>
        <v>3012</v>
      </c>
      <c r="G3" s="4" t="str">
        <f t="shared" ref="G3:G32" si="3">IF(F3&gt;=$K$2,"Yes","No")</f>
        <v>Yes</v>
      </c>
      <c r="H3" s="12"/>
      <c r="I3" s="14">
        <f t="shared" si="0"/>
        <v>3696.1862106406088</v>
      </c>
      <c r="J3" s="10" t="s">
        <v>29</v>
      </c>
      <c r="K3" s="13">
        <f>AVERAGE(DailyTotal)</f>
        <v>2852.1290322580644</v>
      </c>
    </row>
    <row r="4" spans="1:11" x14ac:dyDescent="0.25">
      <c r="A4" s="31">
        <v>44776</v>
      </c>
      <c r="B4" s="4">
        <v>50</v>
      </c>
      <c r="C4" s="4">
        <v>170</v>
      </c>
      <c r="D4" s="4">
        <v>161</v>
      </c>
      <c r="E4" s="4">
        <f t="shared" si="1"/>
        <v>381</v>
      </c>
      <c r="F4" s="11">
        <f t="shared" si="2"/>
        <v>2286</v>
      </c>
      <c r="G4" s="4" t="str">
        <f t="shared" si="3"/>
        <v>No</v>
      </c>
      <c r="H4" s="12"/>
      <c r="I4" s="14">
        <f t="shared" si="0"/>
        <v>2805.2728013029323</v>
      </c>
      <c r="J4" s="10" t="s">
        <v>30</v>
      </c>
      <c r="K4" s="13">
        <f>MIN(DailyTotal)</f>
        <v>810</v>
      </c>
    </row>
    <row r="5" spans="1:11" x14ac:dyDescent="0.25">
      <c r="A5" s="31">
        <v>44777</v>
      </c>
      <c r="B5" s="4">
        <v>245</v>
      </c>
      <c r="C5" s="4">
        <v>98</v>
      </c>
      <c r="D5" s="4">
        <v>182</v>
      </c>
      <c r="E5" s="4">
        <f t="shared" si="1"/>
        <v>525</v>
      </c>
      <c r="F5" s="11">
        <f t="shared" si="2"/>
        <v>3150</v>
      </c>
      <c r="G5" s="4" t="str">
        <f t="shared" si="3"/>
        <v>Yes</v>
      </c>
      <c r="H5" s="12"/>
      <c r="I5" s="14">
        <f t="shared" si="0"/>
        <v>3865.5333876221507</v>
      </c>
      <c r="J5" s="10" t="s">
        <v>31</v>
      </c>
      <c r="K5" s="13">
        <f>MAX(DailyTotal)</f>
        <v>4338</v>
      </c>
    </row>
    <row r="6" spans="1:11" x14ac:dyDescent="0.25">
      <c r="A6" s="31">
        <v>44778</v>
      </c>
      <c r="B6" s="4">
        <v>200</v>
      </c>
      <c r="C6" s="4">
        <v>220</v>
      </c>
      <c r="D6" s="4">
        <v>115</v>
      </c>
      <c r="E6" s="4">
        <f t="shared" si="1"/>
        <v>535</v>
      </c>
      <c r="F6" s="11">
        <f t="shared" si="2"/>
        <v>3210</v>
      </c>
      <c r="G6" s="4" t="str">
        <f t="shared" si="3"/>
        <v>Yes</v>
      </c>
      <c r="H6" s="12"/>
      <c r="I6" s="14">
        <f t="shared" si="0"/>
        <v>3939.1625950054299</v>
      </c>
    </row>
    <row r="7" spans="1:11" ht="30" x14ac:dyDescent="0.25">
      <c r="A7" s="31">
        <v>44779</v>
      </c>
      <c r="B7" s="4">
        <v>30</v>
      </c>
      <c r="C7" s="4">
        <v>138</v>
      </c>
      <c r="D7" s="4">
        <v>256</v>
      </c>
      <c r="E7" s="4">
        <f t="shared" si="1"/>
        <v>424</v>
      </c>
      <c r="F7" s="11">
        <f t="shared" si="2"/>
        <v>2544</v>
      </c>
      <c r="G7" s="4" t="str">
        <f t="shared" si="3"/>
        <v>Yes</v>
      </c>
      <c r="H7" s="12"/>
      <c r="I7" s="14">
        <f t="shared" si="0"/>
        <v>3121.8783930510322</v>
      </c>
      <c r="J7" s="33" t="s">
        <v>34</v>
      </c>
      <c r="K7" s="15">
        <f>AVERAGE(I2:I32)</f>
        <v>3500.0000000000009</v>
      </c>
    </row>
    <row r="8" spans="1:11" x14ac:dyDescent="0.25">
      <c r="A8" s="31">
        <v>44780</v>
      </c>
      <c r="B8" s="4">
        <v>131</v>
      </c>
      <c r="C8" s="4">
        <v>58</v>
      </c>
      <c r="D8" s="4">
        <v>201</v>
      </c>
      <c r="E8" s="4">
        <f t="shared" si="1"/>
        <v>390</v>
      </c>
      <c r="F8" s="11">
        <f t="shared" si="2"/>
        <v>2340</v>
      </c>
      <c r="G8" s="4" t="str">
        <f t="shared" si="3"/>
        <v>No</v>
      </c>
      <c r="H8" s="12"/>
      <c r="I8" s="14">
        <f t="shared" si="0"/>
        <v>2871.5390879478837</v>
      </c>
      <c r="J8" s="10" t="s">
        <v>32</v>
      </c>
      <c r="K8" s="34">
        <v>7.3629207383279063</v>
      </c>
    </row>
    <row r="9" spans="1:11" x14ac:dyDescent="0.25">
      <c r="A9" s="31">
        <v>44781</v>
      </c>
      <c r="B9" s="4">
        <v>268</v>
      </c>
      <c r="C9" s="4">
        <v>146</v>
      </c>
      <c r="D9" s="4">
        <v>42</v>
      </c>
      <c r="E9" s="4">
        <f t="shared" si="1"/>
        <v>456</v>
      </c>
      <c r="F9" s="11">
        <f t="shared" si="2"/>
        <v>2736</v>
      </c>
      <c r="G9" s="4" t="str">
        <f t="shared" si="3"/>
        <v>Yes</v>
      </c>
      <c r="H9" s="12"/>
      <c r="I9" s="14">
        <f t="shared" si="0"/>
        <v>3357.4918566775254</v>
      </c>
    </row>
    <row r="10" spans="1:11" x14ac:dyDescent="0.25">
      <c r="A10" s="31">
        <v>44782</v>
      </c>
      <c r="B10" s="4">
        <v>31</v>
      </c>
      <c r="C10" s="4">
        <v>179</v>
      </c>
      <c r="D10" s="4">
        <v>209</v>
      </c>
      <c r="E10" s="4">
        <f t="shared" si="1"/>
        <v>419</v>
      </c>
      <c r="F10" s="11">
        <f t="shared" si="2"/>
        <v>2514</v>
      </c>
      <c r="G10" s="4" t="str">
        <f t="shared" si="3"/>
        <v>Yes</v>
      </c>
      <c r="H10" s="12"/>
      <c r="I10" s="14">
        <f t="shared" si="0"/>
        <v>3085.0637893593926</v>
      </c>
    </row>
    <row r="11" spans="1:11" x14ac:dyDescent="0.25">
      <c r="A11" s="31">
        <v>44783</v>
      </c>
      <c r="B11" s="4">
        <v>34</v>
      </c>
      <c r="C11" s="4">
        <v>67</v>
      </c>
      <c r="D11" s="4">
        <v>34</v>
      </c>
      <c r="E11" s="4">
        <f t="shared" si="1"/>
        <v>135</v>
      </c>
      <c r="F11" s="11">
        <f t="shared" si="2"/>
        <v>810</v>
      </c>
      <c r="G11" s="4" t="str">
        <f t="shared" si="3"/>
        <v>No</v>
      </c>
      <c r="H11" s="12"/>
      <c r="I11" s="14">
        <f t="shared" si="0"/>
        <v>993.99429967426738</v>
      </c>
    </row>
    <row r="12" spans="1:11" x14ac:dyDescent="0.25">
      <c r="A12" s="31">
        <v>44784</v>
      </c>
      <c r="B12" s="4">
        <v>215</v>
      </c>
      <c r="C12" s="4">
        <v>243</v>
      </c>
      <c r="D12" s="4">
        <v>103</v>
      </c>
      <c r="E12" s="4">
        <f t="shared" si="1"/>
        <v>561</v>
      </c>
      <c r="F12" s="11">
        <f t="shared" si="2"/>
        <v>3366</v>
      </c>
      <c r="G12" s="4" t="str">
        <f t="shared" si="3"/>
        <v>Yes</v>
      </c>
      <c r="H12" s="12"/>
      <c r="I12" s="14">
        <f t="shared" si="0"/>
        <v>4130.5985342019558</v>
      </c>
    </row>
    <row r="13" spans="1:11" x14ac:dyDescent="0.25">
      <c r="A13" s="31">
        <v>44785</v>
      </c>
      <c r="B13" s="4">
        <v>274</v>
      </c>
      <c r="C13" s="4">
        <v>75</v>
      </c>
      <c r="D13" s="4">
        <v>278</v>
      </c>
      <c r="E13" s="4">
        <f t="shared" si="1"/>
        <v>627</v>
      </c>
      <c r="F13" s="11">
        <f t="shared" si="2"/>
        <v>3762</v>
      </c>
      <c r="G13" s="4" t="str">
        <f t="shared" si="3"/>
        <v>Yes</v>
      </c>
      <c r="H13" s="12"/>
      <c r="I13" s="14">
        <f t="shared" si="0"/>
        <v>4616.5513029315971</v>
      </c>
    </row>
    <row r="14" spans="1:11" x14ac:dyDescent="0.25">
      <c r="A14" s="31">
        <v>44786</v>
      </c>
      <c r="B14" s="4">
        <v>155</v>
      </c>
      <c r="C14" s="4">
        <v>91</v>
      </c>
      <c r="D14" s="4">
        <v>229</v>
      </c>
      <c r="E14" s="4">
        <f t="shared" si="1"/>
        <v>475</v>
      </c>
      <c r="F14" s="11">
        <f t="shared" si="2"/>
        <v>2850</v>
      </c>
      <c r="G14" s="4" t="str">
        <f t="shared" si="3"/>
        <v>Yes</v>
      </c>
      <c r="H14" s="12"/>
      <c r="I14" s="14">
        <f t="shared" si="0"/>
        <v>3497.3873507057556</v>
      </c>
    </row>
    <row r="15" spans="1:11" x14ac:dyDescent="0.25">
      <c r="A15" s="31">
        <v>44787</v>
      </c>
      <c r="B15" s="4">
        <v>75</v>
      </c>
      <c r="C15" s="4">
        <v>194</v>
      </c>
      <c r="D15" s="4">
        <v>60</v>
      </c>
      <c r="E15" s="4">
        <f t="shared" si="1"/>
        <v>329</v>
      </c>
      <c r="F15" s="11">
        <f t="shared" si="2"/>
        <v>1974</v>
      </c>
      <c r="G15" s="4" t="str">
        <f t="shared" si="3"/>
        <v>No</v>
      </c>
      <c r="H15" s="12"/>
      <c r="I15" s="14">
        <f t="shared" si="0"/>
        <v>2422.400922909881</v>
      </c>
    </row>
    <row r="16" spans="1:11" x14ac:dyDescent="0.25">
      <c r="A16" s="31">
        <v>44788</v>
      </c>
      <c r="B16" s="4">
        <v>226</v>
      </c>
      <c r="C16" s="4">
        <v>187</v>
      </c>
      <c r="D16" s="4">
        <v>245</v>
      </c>
      <c r="E16" s="4">
        <f t="shared" si="1"/>
        <v>658</v>
      </c>
      <c r="F16" s="11">
        <f t="shared" si="2"/>
        <v>3948</v>
      </c>
      <c r="G16" s="4" t="str">
        <f t="shared" si="3"/>
        <v>Yes</v>
      </c>
      <c r="H16" s="12"/>
      <c r="I16" s="14">
        <f t="shared" si="0"/>
        <v>4844.8018458197621</v>
      </c>
    </row>
    <row r="17" spans="1:9" x14ac:dyDescent="0.25">
      <c r="A17" s="31">
        <v>44789</v>
      </c>
      <c r="B17" s="4">
        <v>35</v>
      </c>
      <c r="C17" s="4">
        <v>48</v>
      </c>
      <c r="D17" s="4">
        <v>211</v>
      </c>
      <c r="E17" s="4">
        <f t="shared" si="1"/>
        <v>294</v>
      </c>
      <c r="F17" s="11">
        <f t="shared" si="2"/>
        <v>1764</v>
      </c>
      <c r="G17" s="4" t="str">
        <f t="shared" si="3"/>
        <v>No</v>
      </c>
      <c r="H17" s="12"/>
      <c r="I17" s="14">
        <f t="shared" si="0"/>
        <v>2164.6986970684043</v>
      </c>
    </row>
    <row r="18" spans="1:9" x14ac:dyDescent="0.25">
      <c r="A18" s="31">
        <v>44790</v>
      </c>
      <c r="B18" s="4">
        <v>58</v>
      </c>
      <c r="C18" s="4">
        <v>148</v>
      </c>
      <c r="D18" s="4">
        <v>264</v>
      </c>
      <c r="E18" s="4">
        <f t="shared" si="1"/>
        <v>470</v>
      </c>
      <c r="F18" s="11">
        <f t="shared" si="2"/>
        <v>2820</v>
      </c>
      <c r="G18" s="4" t="str">
        <f t="shared" si="3"/>
        <v>Yes</v>
      </c>
      <c r="H18" s="12"/>
      <c r="I18" s="14">
        <f t="shared" si="0"/>
        <v>3460.572747014116</v>
      </c>
    </row>
    <row r="19" spans="1:9" x14ac:dyDescent="0.25">
      <c r="A19" s="31">
        <v>44791</v>
      </c>
      <c r="B19" s="4">
        <v>279</v>
      </c>
      <c r="C19" s="4">
        <v>174</v>
      </c>
      <c r="D19" s="4">
        <v>32</v>
      </c>
      <c r="E19" s="4">
        <f t="shared" si="1"/>
        <v>485</v>
      </c>
      <c r="F19" s="11">
        <f t="shared" si="2"/>
        <v>2910</v>
      </c>
      <c r="G19" s="4" t="str">
        <f t="shared" si="3"/>
        <v>Yes</v>
      </c>
      <c r="H19" s="12"/>
      <c r="I19" s="14">
        <f t="shared" si="0"/>
        <v>3571.0165580890343</v>
      </c>
    </row>
    <row r="20" spans="1:9" x14ac:dyDescent="0.25">
      <c r="A20" s="31">
        <v>44792</v>
      </c>
      <c r="B20" s="4">
        <v>171</v>
      </c>
      <c r="C20" s="4">
        <v>126</v>
      </c>
      <c r="D20" s="4">
        <v>106</v>
      </c>
      <c r="E20" s="4">
        <f t="shared" si="1"/>
        <v>403</v>
      </c>
      <c r="F20" s="11">
        <f t="shared" si="2"/>
        <v>2418</v>
      </c>
      <c r="G20" s="4" t="str">
        <f t="shared" si="3"/>
        <v>Yes</v>
      </c>
      <c r="H20" s="12"/>
      <c r="I20" s="14">
        <f t="shared" si="0"/>
        <v>2967.2570575461464</v>
      </c>
    </row>
    <row r="21" spans="1:9" x14ac:dyDescent="0.25">
      <c r="A21" s="31">
        <v>44793</v>
      </c>
      <c r="B21" s="4">
        <v>216</v>
      </c>
      <c r="C21" s="4">
        <v>71</v>
      </c>
      <c r="D21" s="4">
        <v>74</v>
      </c>
      <c r="E21" s="4">
        <f t="shared" si="1"/>
        <v>361</v>
      </c>
      <c r="F21" s="11">
        <f t="shared" si="2"/>
        <v>2166</v>
      </c>
      <c r="G21" s="4" t="str">
        <f t="shared" si="3"/>
        <v>No</v>
      </c>
      <c r="H21" s="12"/>
      <c r="I21" s="14">
        <f t="shared" si="0"/>
        <v>2658.0143865363743</v>
      </c>
    </row>
    <row r="22" spans="1:9" x14ac:dyDescent="0.25">
      <c r="A22" s="31">
        <v>44794</v>
      </c>
      <c r="B22" s="4">
        <v>119</v>
      </c>
      <c r="C22" s="4">
        <v>245</v>
      </c>
      <c r="D22" s="4">
        <v>77</v>
      </c>
      <c r="E22" s="4">
        <f t="shared" si="1"/>
        <v>441</v>
      </c>
      <c r="F22" s="11">
        <f t="shared" si="2"/>
        <v>2646</v>
      </c>
      <c r="G22" s="4" t="str">
        <f t="shared" si="3"/>
        <v>Yes</v>
      </c>
      <c r="H22" s="12"/>
      <c r="I22" s="14">
        <f t="shared" si="0"/>
        <v>3247.0480456026066</v>
      </c>
    </row>
    <row r="23" spans="1:9" x14ac:dyDescent="0.25">
      <c r="A23" s="31">
        <v>44795</v>
      </c>
      <c r="B23" s="4">
        <v>86</v>
      </c>
      <c r="C23" s="4">
        <v>137</v>
      </c>
      <c r="D23" s="4">
        <v>272</v>
      </c>
      <c r="E23" s="4">
        <f t="shared" si="1"/>
        <v>495</v>
      </c>
      <c r="F23" s="11">
        <f t="shared" si="2"/>
        <v>2970</v>
      </c>
      <c r="G23" s="4" t="str">
        <f t="shared" si="3"/>
        <v>Yes</v>
      </c>
      <c r="H23" s="12"/>
      <c r="I23" s="14">
        <f t="shared" si="0"/>
        <v>3644.6457654723135</v>
      </c>
    </row>
    <row r="24" spans="1:9" x14ac:dyDescent="0.25">
      <c r="A24" s="31">
        <v>44796</v>
      </c>
      <c r="B24" s="4">
        <v>278</v>
      </c>
      <c r="C24" s="4">
        <v>246</v>
      </c>
      <c r="D24" s="4">
        <v>199</v>
      </c>
      <c r="E24" s="4">
        <f t="shared" si="1"/>
        <v>723</v>
      </c>
      <c r="F24" s="11">
        <f t="shared" si="2"/>
        <v>4338</v>
      </c>
      <c r="G24" s="4" t="str">
        <f t="shared" si="3"/>
        <v>Yes</v>
      </c>
      <c r="H24" s="12"/>
      <c r="I24" s="14">
        <f t="shared" si="0"/>
        <v>5323.391693811076</v>
      </c>
    </row>
    <row r="25" spans="1:9" x14ac:dyDescent="0.25">
      <c r="A25" s="31">
        <v>44797</v>
      </c>
      <c r="B25" s="4">
        <v>271</v>
      </c>
      <c r="C25" s="4">
        <v>238</v>
      </c>
      <c r="D25" s="4">
        <v>47</v>
      </c>
      <c r="E25" s="4">
        <f t="shared" si="1"/>
        <v>556</v>
      </c>
      <c r="F25" s="11">
        <f t="shared" si="2"/>
        <v>3336</v>
      </c>
      <c r="G25" s="4" t="str">
        <f t="shared" si="3"/>
        <v>Yes</v>
      </c>
      <c r="H25" s="12"/>
      <c r="I25" s="14">
        <f t="shared" si="0"/>
        <v>4093.7839305103157</v>
      </c>
    </row>
    <row r="26" spans="1:9" x14ac:dyDescent="0.25">
      <c r="A26" s="31">
        <v>44798</v>
      </c>
      <c r="B26" s="4">
        <v>173</v>
      </c>
      <c r="C26" s="4">
        <v>242</v>
      </c>
      <c r="D26" s="4">
        <v>278</v>
      </c>
      <c r="E26" s="4">
        <f t="shared" si="1"/>
        <v>693</v>
      </c>
      <c r="F26" s="11">
        <f t="shared" si="2"/>
        <v>4158</v>
      </c>
      <c r="G26" s="4" t="str">
        <f t="shared" si="3"/>
        <v>Yes</v>
      </c>
      <c r="H26" s="12"/>
      <c r="I26" s="14">
        <f t="shared" si="0"/>
        <v>5102.5040716612393</v>
      </c>
    </row>
    <row r="27" spans="1:9" x14ac:dyDescent="0.25">
      <c r="A27" s="31">
        <v>44799</v>
      </c>
      <c r="B27" s="4">
        <v>59</v>
      </c>
      <c r="C27" s="4">
        <v>270</v>
      </c>
      <c r="D27" s="4">
        <v>260</v>
      </c>
      <c r="E27" s="4">
        <f t="shared" si="1"/>
        <v>589</v>
      </c>
      <c r="F27" s="11">
        <f t="shared" si="2"/>
        <v>3534</v>
      </c>
      <c r="G27" s="4" t="str">
        <f t="shared" si="3"/>
        <v>Yes</v>
      </c>
      <c r="H27" s="12"/>
      <c r="I27" s="14">
        <f t="shared" si="0"/>
        <v>4336.7603148751368</v>
      </c>
    </row>
    <row r="28" spans="1:9" x14ac:dyDescent="0.25">
      <c r="A28" s="31">
        <v>44800</v>
      </c>
      <c r="B28" s="4">
        <v>170</v>
      </c>
      <c r="C28" s="4">
        <v>90</v>
      </c>
      <c r="D28" s="4">
        <v>194</v>
      </c>
      <c r="E28" s="4">
        <f t="shared" si="1"/>
        <v>454</v>
      </c>
      <c r="F28" s="11">
        <f t="shared" si="2"/>
        <v>2724</v>
      </c>
      <c r="G28" s="4" t="str">
        <f t="shared" si="3"/>
        <v>Yes</v>
      </c>
      <c r="H28" s="12"/>
      <c r="I28" s="14">
        <f t="shared" si="0"/>
        <v>3342.7660152008693</v>
      </c>
    </row>
    <row r="29" spans="1:9" x14ac:dyDescent="0.25">
      <c r="A29" s="31">
        <v>44801</v>
      </c>
      <c r="B29" s="4">
        <v>279</v>
      </c>
      <c r="C29" s="4">
        <v>43</v>
      </c>
      <c r="D29" s="4">
        <v>60</v>
      </c>
      <c r="E29" s="4">
        <f t="shared" si="1"/>
        <v>382</v>
      </c>
      <c r="F29" s="11">
        <f t="shared" si="2"/>
        <v>2292</v>
      </c>
      <c r="G29" s="4" t="str">
        <f t="shared" si="3"/>
        <v>No</v>
      </c>
      <c r="H29" s="12"/>
      <c r="I29" s="14">
        <f t="shared" si="0"/>
        <v>2812.6357220412601</v>
      </c>
    </row>
    <row r="30" spans="1:9" x14ac:dyDescent="0.25">
      <c r="A30" s="31">
        <v>44802</v>
      </c>
      <c r="B30" s="4">
        <v>30</v>
      </c>
      <c r="C30" s="4">
        <v>227</v>
      </c>
      <c r="D30" s="4">
        <v>193</v>
      </c>
      <c r="E30" s="4">
        <f t="shared" si="1"/>
        <v>450</v>
      </c>
      <c r="F30" s="11">
        <f t="shared" si="2"/>
        <v>2700</v>
      </c>
      <c r="G30" s="4" t="str">
        <f t="shared" si="3"/>
        <v>Yes</v>
      </c>
      <c r="H30" s="12"/>
      <c r="I30" s="14">
        <f t="shared" si="0"/>
        <v>3313.314332247558</v>
      </c>
    </row>
    <row r="31" spans="1:9" x14ac:dyDescent="0.25">
      <c r="A31" s="31">
        <v>44803</v>
      </c>
      <c r="B31" s="4">
        <v>126</v>
      </c>
      <c r="C31" s="4">
        <v>124</v>
      </c>
      <c r="D31" s="4">
        <v>250</v>
      </c>
      <c r="E31" s="4">
        <f t="shared" si="1"/>
        <v>500</v>
      </c>
      <c r="F31" s="11">
        <f t="shared" si="2"/>
        <v>3000</v>
      </c>
      <c r="G31" s="4" t="str">
        <f t="shared" si="3"/>
        <v>Yes</v>
      </c>
      <c r="H31" s="12"/>
      <c r="I31" s="14">
        <f t="shared" si="0"/>
        <v>3681.4603691639531</v>
      </c>
    </row>
    <row r="32" spans="1:9" x14ac:dyDescent="0.25">
      <c r="A32" s="31">
        <v>44804</v>
      </c>
      <c r="B32" s="4">
        <v>119</v>
      </c>
      <c r="C32" s="4">
        <v>96</v>
      </c>
      <c r="D32" s="4">
        <v>262</v>
      </c>
      <c r="E32" s="4">
        <f t="shared" si="1"/>
        <v>477</v>
      </c>
      <c r="F32" s="11">
        <f>(E32*$K$1)</f>
        <v>2862</v>
      </c>
      <c r="G32" s="4" t="str">
        <f t="shared" si="3"/>
        <v>Yes</v>
      </c>
      <c r="H32" s="12"/>
      <c r="I32" s="14">
        <f t="shared" si="0"/>
        <v>3512.1131921824112</v>
      </c>
    </row>
  </sheetData>
  <conditionalFormatting sqref="B2:D32">
    <cfRule type="top10" dxfId="4" priority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C391-8FC9-43C8-8B71-4BB8F060FF6E}">
  <dimension ref="A1:F32"/>
  <sheetViews>
    <sheetView workbookViewId="0">
      <selection activeCell="A2" sqref="A2"/>
    </sheetView>
  </sheetViews>
  <sheetFormatPr defaultRowHeight="15" x14ac:dyDescent="0.25"/>
  <cols>
    <col min="1" max="1" width="8.875" style="7"/>
    <col min="3" max="3" width="11.25" style="4" bestFit="1" customWidth="1"/>
    <col min="4" max="4" width="18.25" style="4" bestFit="1" customWidth="1"/>
    <col min="5" max="5" width="16.125" style="4" bestFit="1" customWidth="1"/>
    <col min="6" max="6" width="5.125" style="4" customWidth="1"/>
  </cols>
  <sheetData>
    <row r="1" spans="1:5" x14ac:dyDescent="0.25">
      <c r="A1" s="16" t="s">
        <v>1</v>
      </c>
      <c r="B1" s="8" t="s">
        <v>5</v>
      </c>
      <c r="C1" s="8" t="s">
        <v>23</v>
      </c>
      <c r="D1" s="8" t="s">
        <v>10</v>
      </c>
      <c r="E1" s="8" t="s">
        <v>24</v>
      </c>
    </row>
    <row r="2" spans="1:5" x14ac:dyDescent="0.25">
      <c r="A2" s="7">
        <v>44409</v>
      </c>
      <c r="B2" s="4">
        <v>47</v>
      </c>
      <c r="C2" s="4">
        <v>120</v>
      </c>
      <c r="D2" s="4">
        <v>97</v>
      </c>
      <c r="E2" s="4">
        <f t="shared" ref="E2:E32" si="0">SUM(B2:D2)</f>
        <v>264</v>
      </c>
    </row>
    <row r="3" spans="1:5" x14ac:dyDescent="0.25">
      <c r="A3" s="7">
        <v>44410</v>
      </c>
      <c r="B3" s="4">
        <v>47</v>
      </c>
      <c r="C3" s="4">
        <v>47</v>
      </c>
      <c r="D3" s="4">
        <v>122</v>
      </c>
      <c r="E3" s="4">
        <f t="shared" si="0"/>
        <v>216</v>
      </c>
    </row>
    <row r="4" spans="1:5" x14ac:dyDescent="0.25">
      <c r="A4" s="7">
        <v>44411</v>
      </c>
      <c r="B4" s="4">
        <v>110</v>
      </c>
      <c r="C4" s="4">
        <v>129</v>
      </c>
      <c r="D4" s="4">
        <v>69</v>
      </c>
      <c r="E4" s="4">
        <f t="shared" si="0"/>
        <v>308</v>
      </c>
    </row>
    <row r="5" spans="1:5" x14ac:dyDescent="0.25">
      <c r="A5" s="7">
        <v>44412</v>
      </c>
      <c r="B5" s="4">
        <v>146</v>
      </c>
      <c r="C5" s="4">
        <v>88</v>
      </c>
      <c r="D5" s="4">
        <v>81</v>
      </c>
      <c r="E5" s="4">
        <f t="shared" si="0"/>
        <v>315</v>
      </c>
    </row>
    <row r="6" spans="1:5" x14ac:dyDescent="0.25">
      <c r="A6" s="7">
        <v>44413</v>
      </c>
      <c r="B6" s="4">
        <v>142</v>
      </c>
      <c r="C6" s="4">
        <v>78</v>
      </c>
      <c r="D6" s="4">
        <v>114</v>
      </c>
      <c r="E6" s="4">
        <f t="shared" si="0"/>
        <v>334</v>
      </c>
    </row>
    <row r="7" spans="1:5" x14ac:dyDescent="0.25">
      <c r="A7" s="7">
        <v>44414</v>
      </c>
      <c r="B7" s="4">
        <v>73</v>
      </c>
      <c r="C7" s="4">
        <v>49</v>
      </c>
      <c r="D7" s="4">
        <v>65</v>
      </c>
      <c r="E7" s="4">
        <f t="shared" si="0"/>
        <v>187</v>
      </c>
    </row>
    <row r="8" spans="1:5" x14ac:dyDescent="0.25">
      <c r="A8" s="7">
        <v>44415</v>
      </c>
      <c r="B8" s="4">
        <v>87</v>
      </c>
      <c r="C8" s="4">
        <v>63</v>
      </c>
      <c r="D8" s="4">
        <v>150</v>
      </c>
      <c r="E8" s="4">
        <f t="shared" si="0"/>
        <v>300</v>
      </c>
    </row>
    <row r="9" spans="1:5" x14ac:dyDescent="0.25">
      <c r="A9" s="7">
        <v>44416</v>
      </c>
      <c r="B9" s="4">
        <v>130</v>
      </c>
      <c r="C9" s="4">
        <v>101</v>
      </c>
      <c r="D9" s="4">
        <v>97</v>
      </c>
      <c r="E9" s="4">
        <f t="shared" si="0"/>
        <v>328</v>
      </c>
    </row>
    <row r="10" spans="1:5" x14ac:dyDescent="0.25">
      <c r="A10" s="7">
        <v>44417</v>
      </c>
      <c r="B10" s="4">
        <v>25</v>
      </c>
      <c r="C10" s="4">
        <v>31</v>
      </c>
      <c r="D10" s="4">
        <v>44</v>
      </c>
      <c r="E10" s="4">
        <f t="shared" si="0"/>
        <v>100</v>
      </c>
    </row>
    <row r="11" spans="1:5" x14ac:dyDescent="0.25">
      <c r="A11" s="7">
        <v>44418</v>
      </c>
      <c r="B11" s="4">
        <v>72</v>
      </c>
      <c r="C11" s="4">
        <v>43</v>
      </c>
      <c r="D11" s="4">
        <v>26</v>
      </c>
      <c r="E11" s="4">
        <f t="shared" si="0"/>
        <v>141</v>
      </c>
    </row>
    <row r="12" spans="1:5" x14ac:dyDescent="0.25">
      <c r="A12" s="7">
        <v>44419</v>
      </c>
      <c r="B12" s="4">
        <v>126</v>
      </c>
      <c r="C12" s="4">
        <v>129</v>
      </c>
      <c r="D12" s="4">
        <v>137</v>
      </c>
      <c r="E12" s="4">
        <f t="shared" si="0"/>
        <v>392</v>
      </c>
    </row>
    <row r="13" spans="1:5" x14ac:dyDescent="0.25">
      <c r="A13" s="7">
        <v>44420</v>
      </c>
      <c r="B13" s="4">
        <v>145</v>
      </c>
      <c r="C13" s="4">
        <v>81</v>
      </c>
      <c r="D13" s="4">
        <v>30</v>
      </c>
      <c r="E13" s="4">
        <f t="shared" si="0"/>
        <v>256</v>
      </c>
    </row>
    <row r="14" spans="1:5" x14ac:dyDescent="0.25">
      <c r="A14" s="7">
        <v>44421</v>
      </c>
      <c r="B14" s="4">
        <v>152</v>
      </c>
      <c r="C14" s="4">
        <v>82</v>
      </c>
      <c r="D14" s="4">
        <v>82</v>
      </c>
      <c r="E14" s="4">
        <f t="shared" si="0"/>
        <v>316</v>
      </c>
    </row>
    <row r="15" spans="1:5" x14ac:dyDescent="0.25">
      <c r="A15" s="7">
        <v>44422</v>
      </c>
      <c r="B15" s="4">
        <v>91</v>
      </c>
      <c r="C15" s="4">
        <v>133</v>
      </c>
      <c r="D15" s="4">
        <v>64</v>
      </c>
      <c r="E15" s="4">
        <f t="shared" si="0"/>
        <v>288</v>
      </c>
    </row>
    <row r="16" spans="1:5" x14ac:dyDescent="0.25">
      <c r="A16" s="7">
        <v>44423</v>
      </c>
      <c r="B16" s="4">
        <v>55</v>
      </c>
      <c r="C16" s="4">
        <v>127</v>
      </c>
      <c r="D16" s="4">
        <v>101</v>
      </c>
      <c r="E16" s="4">
        <f t="shared" si="0"/>
        <v>283</v>
      </c>
    </row>
    <row r="17" spans="1:5" x14ac:dyDescent="0.25">
      <c r="A17" s="7">
        <v>44424</v>
      </c>
      <c r="B17" s="4">
        <v>85</v>
      </c>
      <c r="C17" s="4">
        <v>97</v>
      </c>
      <c r="D17" s="4">
        <v>144</v>
      </c>
      <c r="E17" s="4">
        <f t="shared" si="0"/>
        <v>326</v>
      </c>
    </row>
    <row r="18" spans="1:5" x14ac:dyDescent="0.25">
      <c r="A18" s="7">
        <v>44425</v>
      </c>
      <c r="B18" s="4">
        <v>46</v>
      </c>
      <c r="C18" s="4">
        <v>74</v>
      </c>
      <c r="D18" s="4">
        <v>64</v>
      </c>
      <c r="E18" s="4">
        <f t="shared" si="0"/>
        <v>184</v>
      </c>
    </row>
    <row r="19" spans="1:5" x14ac:dyDescent="0.25">
      <c r="A19" s="7">
        <v>44426</v>
      </c>
      <c r="B19" s="4">
        <v>31</v>
      </c>
      <c r="C19" s="4">
        <v>43</v>
      </c>
      <c r="D19" s="4">
        <v>130</v>
      </c>
      <c r="E19" s="4">
        <f t="shared" si="0"/>
        <v>204</v>
      </c>
    </row>
    <row r="20" spans="1:5" x14ac:dyDescent="0.25">
      <c r="A20" s="7">
        <v>44427</v>
      </c>
      <c r="B20" s="4">
        <v>98</v>
      </c>
      <c r="C20" s="4">
        <v>46</v>
      </c>
      <c r="D20" s="4">
        <v>138</v>
      </c>
      <c r="E20" s="4">
        <f t="shared" si="0"/>
        <v>282</v>
      </c>
    </row>
    <row r="21" spans="1:5" x14ac:dyDescent="0.25">
      <c r="A21" s="7">
        <v>44428</v>
      </c>
      <c r="B21" s="4">
        <v>89</v>
      </c>
      <c r="C21" s="4">
        <v>149</v>
      </c>
      <c r="D21" s="4">
        <v>151</v>
      </c>
      <c r="E21" s="4">
        <f t="shared" si="0"/>
        <v>389</v>
      </c>
    </row>
    <row r="22" spans="1:5" x14ac:dyDescent="0.25">
      <c r="A22" s="7">
        <v>44429</v>
      </c>
      <c r="B22" s="4">
        <v>30</v>
      </c>
      <c r="C22" s="4">
        <v>129</v>
      </c>
      <c r="D22" s="4">
        <v>150</v>
      </c>
      <c r="E22" s="4">
        <f t="shared" si="0"/>
        <v>309</v>
      </c>
    </row>
    <row r="23" spans="1:5" x14ac:dyDescent="0.25">
      <c r="A23" s="7">
        <v>44430</v>
      </c>
      <c r="B23" s="4">
        <v>112</v>
      </c>
      <c r="C23" s="4">
        <v>65</v>
      </c>
      <c r="D23" s="4">
        <v>147</v>
      </c>
      <c r="E23" s="4">
        <f t="shared" si="0"/>
        <v>324</v>
      </c>
    </row>
    <row r="24" spans="1:5" x14ac:dyDescent="0.25">
      <c r="A24" s="7">
        <v>44431</v>
      </c>
      <c r="B24" s="4">
        <v>121</v>
      </c>
      <c r="C24" s="4">
        <v>120</v>
      </c>
      <c r="D24" s="4">
        <v>133</v>
      </c>
      <c r="E24" s="4">
        <f t="shared" si="0"/>
        <v>374</v>
      </c>
    </row>
    <row r="25" spans="1:5" x14ac:dyDescent="0.25">
      <c r="A25" s="7">
        <v>44432</v>
      </c>
      <c r="B25" s="4">
        <v>51</v>
      </c>
      <c r="C25" s="4">
        <v>134</v>
      </c>
      <c r="D25" s="4">
        <v>150</v>
      </c>
      <c r="E25" s="4">
        <f t="shared" si="0"/>
        <v>335</v>
      </c>
    </row>
    <row r="26" spans="1:5" x14ac:dyDescent="0.25">
      <c r="A26" s="7">
        <v>44433</v>
      </c>
      <c r="B26" s="4">
        <v>49</v>
      </c>
      <c r="C26" s="4">
        <v>117</v>
      </c>
      <c r="D26" s="4">
        <v>104</v>
      </c>
      <c r="E26" s="4">
        <f t="shared" si="0"/>
        <v>270</v>
      </c>
    </row>
    <row r="27" spans="1:5" x14ac:dyDescent="0.25">
      <c r="A27" s="7">
        <v>44434</v>
      </c>
      <c r="B27" s="4">
        <v>117</v>
      </c>
      <c r="C27" s="4">
        <v>101</v>
      </c>
      <c r="D27" s="4">
        <v>36</v>
      </c>
      <c r="E27" s="4">
        <f t="shared" si="0"/>
        <v>254</v>
      </c>
    </row>
    <row r="28" spans="1:5" x14ac:dyDescent="0.25">
      <c r="A28" s="7">
        <v>44435</v>
      </c>
      <c r="B28" s="4">
        <v>78</v>
      </c>
      <c r="C28" s="4">
        <v>107</v>
      </c>
      <c r="D28" s="4">
        <v>102</v>
      </c>
      <c r="E28" s="4">
        <f t="shared" si="0"/>
        <v>287</v>
      </c>
    </row>
    <row r="29" spans="1:5" x14ac:dyDescent="0.25">
      <c r="A29" s="7">
        <v>44436</v>
      </c>
      <c r="B29" s="4">
        <v>105</v>
      </c>
      <c r="C29" s="4">
        <v>94</v>
      </c>
      <c r="D29" s="4">
        <v>114</v>
      </c>
      <c r="E29" s="4">
        <f t="shared" si="0"/>
        <v>313</v>
      </c>
    </row>
    <row r="30" spans="1:5" x14ac:dyDescent="0.25">
      <c r="A30" s="7">
        <v>44437</v>
      </c>
      <c r="B30" s="4">
        <v>60</v>
      </c>
      <c r="C30" s="4">
        <v>35</v>
      </c>
      <c r="D30" s="4">
        <v>80</v>
      </c>
      <c r="E30" s="4">
        <f t="shared" si="0"/>
        <v>175</v>
      </c>
    </row>
    <row r="31" spans="1:5" x14ac:dyDescent="0.25">
      <c r="A31" s="7">
        <v>44438</v>
      </c>
      <c r="B31" s="4">
        <v>142</v>
      </c>
      <c r="C31" s="4">
        <v>122</v>
      </c>
      <c r="D31" s="4">
        <v>102</v>
      </c>
      <c r="E31" s="4">
        <f t="shared" si="0"/>
        <v>366</v>
      </c>
    </row>
    <row r="32" spans="1:5" x14ac:dyDescent="0.25">
      <c r="A32" s="7">
        <v>44439</v>
      </c>
      <c r="B32" s="4">
        <v>130</v>
      </c>
      <c r="C32" s="4">
        <v>44</v>
      </c>
      <c r="D32" s="4">
        <v>85</v>
      </c>
      <c r="E32" s="4">
        <f t="shared" si="0"/>
        <v>259</v>
      </c>
    </row>
  </sheetData>
  <pageMargins left="0.7" right="0.7" top="0.75" bottom="0.75" header="0.3" footer="0.3"/>
  <pageSetup orientation="portrait" r:id="rId1"/>
  <ignoredErrors>
    <ignoredError sqref="E2:E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3C5E-4A3F-46BB-A92E-4F9E1D7BA51F}">
  <dimension ref="A1:E32"/>
  <sheetViews>
    <sheetView zoomScaleNormal="100" workbookViewId="0">
      <selection activeCell="M10" sqref="M10"/>
    </sheetView>
  </sheetViews>
  <sheetFormatPr defaultRowHeight="15" x14ac:dyDescent="0.25"/>
  <cols>
    <col min="3" max="3" width="9.875" bestFit="1" customWidth="1"/>
    <col min="4" max="4" width="16" bestFit="1" customWidth="1"/>
    <col min="5" max="5" width="14.125" bestFit="1" customWidth="1"/>
    <col min="6" max="6" width="13.375" customWidth="1"/>
    <col min="7" max="7" width="4.5" customWidth="1"/>
    <col min="8" max="8" width="17.25" customWidth="1"/>
  </cols>
  <sheetData>
    <row r="1" spans="1:5" x14ac:dyDescent="0.25">
      <c r="A1" s="1" t="s">
        <v>1</v>
      </c>
      <c r="B1" s="1" t="s">
        <v>5</v>
      </c>
      <c r="C1" s="1" t="s">
        <v>23</v>
      </c>
      <c r="D1" s="1" t="s">
        <v>10</v>
      </c>
      <c r="E1" s="1" t="s">
        <v>24</v>
      </c>
    </row>
    <row r="2" spans="1:5" x14ac:dyDescent="0.25">
      <c r="A2" s="3">
        <v>44774</v>
      </c>
      <c r="B2">
        <v>154</v>
      </c>
      <c r="C2">
        <v>151</v>
      </c>
      <c r="D2">
        <v>116</v>
      </c>
      <c r="E2">
        <f>SUM(B2:D2)</f>
        <v>421</v>
      </c>
    </row>
    <row r="3" spans="1:5" x14ac:dyDescent="0.25">
      <c r="A3" s="3">
        <v>44775</v>
      </c>
      <c r="B3">
        <v>159</v>
      </c>
      <c r="C3">
        <v>168</v>
      </c>
      <c r="D3">
        <v>123</v>
      </c>
      <c r="E3">
        <v>375</v>
      </c>
    </row>
    <row r="4" spans="1:5" x14ac:dyDescent="0.25">
      <c r="A4" s="3">
        <v>44776</v>
      </c>
      <c r="B4">
        <v>191</v>
      </c>
      <c r="C4">
        <v>166</v>
      </c>
      <c r="D4">
        <v>151</v>
      </c>
      <c r="E4">
        <f t="shared" ref="E4:E31" si="0">SUM(B4:D4)</f>
        <v>508</v>
      </c>
    </row>
    <row r="5" spans="1:5" x14ac:dyDescent="0.25">
      <c r="A5" s="3">
        <v>44777</v>
      </c>
      <c r="B5">
        <v>131</v>
      </c>
      <c r="C5">
        <v>191</v>
      </c>
      <c r="D5">
        <v>154</v>
      </c>
      <c r="E5">
        <f t="shared" si="0"/>
        <v>476</v>
      </c>
    </row>
    <row r="6" spans="1:5" x14ac:dyDescent="0.25">
      <c r="A6" s="3">
        <v>44778</v>
      </c>
      <c r="B6">
        <v>128</v>
      </c>
      <c r="C6">
        <v>169</v>
      </c>
      <c r="D6">
        <v>188</v>
      </c>
      <c r="E6">
        <f t="shared" si="0"/>
        <v>485</v>
      </c>
    </row>
    <row r="7" spans="1:5" x14ac:dyDescent="0.25">
      <c r="A7" s="3">
        <v>44779</v>
      </c>
      <c r="B7">
        <v>220</v>
      </c>
      <c r="C7">
        <v>225</v>
      </c>
      <c r="D7">
        <v>267</v>
      </c>
      <c r="E7">
        <f t="shared" si="0"/>
        <v>712</v>
      </c>
    </row>
    <row r="8" spans="1:5" x14ac:dyDescent="0.25">
      <c r="A8" s="3">
        <v>44780</v>
      </c>
      <c r="B8">
        <v>124</v>
      </c>
      <c r="C8">
        <v>168</v>
      </c>
      <c r="D8">
        <v>100</v>
      </c>
      <c r="E8">
        <f t="shared" si="0"/>
        <v>392</v>
      </c>
    </row>
    <row r="9" spans="1:5" x14ac:dyDescent="0.25">
      <c r="A9" s="3">
        <v>44781</v>
      </c>
      <c r="B9">
        <v>138</v>
      </c>
      <c r="C9">
        <v>198</v>
      </c>
      <c r="D9">
        <v>196</v>
      </c>
      <c r="E9">
        <f t="shared" si="0"/>
        <v>532</v>
      </c>
    </row>
    <row r="10" spans="1:5" x14ac:dyDescent="0.25">
      <c r="A10" s="3">
        <v>44782</v>
      </c>
      <c r="B10">
        <v>191</v>
      </c>
      <c r="C10">
        <v>136</v>
      </c>
      <c r="D10">
        <v>186</v>
      </c>
      <c r="E10">
        <f t="shared" si="0"/>
        <v>513</v>
      </c>
    </row>
    <row r="11" spans="1:5" x14ac:dyDescent="0.25">
      <c r="A11" s="3">
        <v>44783</v>
      </c>
      <c r="B11">
        <v>177</v>
      </c>
      <c r="C11">
        <v>186</v>
      </c>
      <c r="D11">
        <v>171</v>
      </c>
      <c r="E11">
        <v>275</v>
      </c>
    </row>
    <row r="12" spans="1:5" x14ac:dyDescent="0.25">
      <c r="A12" s="3">
        <v>44784</v>
      </c>
      <c r="B12">
        <v>130</v>
      </c>
      <c r="C12">
        <v>183</v>
      </c>
      <c r="D12">
        <v>158</v>
      </c>
      <c r="E12">
        <f t="shared" si="0"/>
        <v>471</v>
      </c>
    </row>
    <row r="13" spans="1:5" x14ac:dyDescent="0.25">
      <c r="A13" s="3">
        <v>44785</v>
      </c>
      <c r="B13">
        <v>106</v>
      </c>
      <c r="C13">
        <v>188</v>
      </c>
      <c r="D13">
        <v>187</v>
      </c>
      <c r="E13">
        <f t="shared" si="0"/>
        <v>481</v>
      </c>
    </row>
    <row r="14" spans="1:5" x14ac:dyDescent="0.25">
      <c r="A14" s="3">
        <v>44786</v>
      </c>
      <c r="B14">
        <v>250</v>
      </c>
      <c r="C14">
        <v>198</v>
      </c>
      <c r="D14">
        <v>289</v>
      </c>
      <c r="E14">
        <f t="shared" si="0"/>
        <v>737</v>
      </c>
    </row>
    <row r="15" spans="1:5" x14ac:dyDescent="0.25">
      <c r="A15" s="3">
        <v>44787</v>
      </c>
      <c r="B15">
        <v>176</v>
      </c>
      <c r="C15">
        <v>144</v>
      </c>
      <c r="D15">
        <v>111</v>
      </c>
      <c r="E15">
        <f t="shared" si="0"/>
        <v>431</v>
      </c>
    </row>
    <row r="16" spans="1:5" x14ac:dyDescent="0.25">
      <c r="A16" s="3">
        <v>44788</v>
      </c>
      <c r="B16">
        <v>165</v>
      </c>
      <c r="C16">
        <v>175</v>
      </c>
      <c r="D16">
        <v>142</v>
      </c>
      <c r="E16">
        <f t="shared" si="0"/>
        <v>482</v>
      </c>
    </row>
    <row r="17" spans="1:5" x14ac:dyDescent="0.25">
      <c r="A17" s="3">
        <v>44789</v>
      </c>
      <c r="B17">
        <v>173</v>
      </c>
      <c r="C17">
        <v>111</v>
      </c>
      <c r="D17">
        <v>186</v>
      </c>
      <c r="E17">
        <f t="shared" si="0"/>
        <v>470</v>
      </c>
    </row>
    <row r="18" spans="1:5" x14ac:dyDescent="0.25">
      <c r="A18" s="3">
        <v>44790</v>
      </c>
      <c r="B18">
        <v>123</v>
      </c>
      <c r="C18">
        <v>133</v>
      </c>
      <c r="D18">
        <v>102</v>
      </c>
      <c r="E18">
        <f t="shared" si="0"/>
        <v>358</v>
      </c>
    </row>
    <row r="19" spans="1:5" x14ac:dyDescent="0.25">
      <c r="A19" s="3">
        <v>44791</v>
      </c>
      <c r="B19">
        <v>170</v>
      </c>
      <c r="C19">
        <v>151</v>
      </c>
      <c r="D19">
        <v>116</v>
      </c>
      <c r="E19">
        <f t="shared" si="0"/>
        <v>437</v>
      </c>
    </row>
    <row r="20" spans="1:5" x14ac:dyDescent="0.25">
      <c r="A20" s="3">
        <v>44792</v>
      </c>
      <c r="B20">
        <v>161</v>
      </c>
      <c r="C20">
        <v>138</v>
      </c>
      <c r="D20">
        <v>144</v>
      </c>
      <c r="E20">
        <f t="shared" si="0"/>
        <v>443</v>
      </c>
    </row>
    <row r="21" spans="1:5" x14ac:dyDescent="0.25">
      <c r="A21" s="3">
        <v>44793</v>
      </c>
      <c r="B21">
        <v>232</v>
      </c>
      <c r="C21">
        <v>246</v>
      </c>
      <c r="D21">
        <v>301</v>
      </c>
      <c r="E21">
        <f t="shared" si="0"/>
        <v>779</v>
      </c>
    </row>
    <row r="22" spans="1:5" x14ac:dyDescent="0.25">
      <c r="A22" s="3">
        <v>44794</v>
      </c>
      <c r="B22">
        <v>124</v>
      </c>
      <c r="C22">
        <v>177</v>
      </c>
      <c r="D22">
        <v>188</v>
      </c>
      <c r="E22">
        <f t="shared" si="0"/>
        <v>489</v>
      </c>
    </row>
    <row r="23" spans="1:5" x14ac:dyDescent="0.25">
      <c r="A23" s="3">
        <v>44795</v>
      </c>
      <c r="B23">
        <v>199</v>
      </c>
      <c r="C23">
        <v>190</v>
      </c>
      <c r="D23">
        <v>187</v>
      </c>
      <c r="E23">
        <f t="shared" si="0"/>
        <v>576</v>
      </c>
    </row>
    <row r="24" spans="1:5" x14ac:dyDescent="0.25">
      <c r="A24" s="3">
        <v>44796</v>
      </c>
      <c r="B24">
        <v>145</v>
      </c>
      <c r="C24">
        <v>133</v>
      </c>
      <c r="D24">
        <v>187</v>
      </c>
      <c r="E24">
        <f t="shared" si="0"/>
        <v>465</v>
      </c>
    </row>
    <row r="25" spans="1:5" x14ac:dyDescent="0.25">
      <c r="A25" s="3">
        <v>44797</v>
      </c>
      <c r="B25">
        <v>197</v>
      </c>
      <c r="C25">
        <v>179</v>
      </c>
      <c r="D25">
        <v>105</v>
      </c>
      <c r="E25">
        <f t="shared" si="0"/>
        <v>481</v>
      </c>
    </row>
    <row r="26" spans="1:5" x14ac:dyDescent="0.25">
      <c r="A26" s="3">
        <v>44798</v>
      </c>
      <c r="B26">
        <v>134</v>
      </c>
      <c r="C26">
        <v>176</v>
      </c>
      <c r="D26">
        <v>184</v>
      </c>
      <c r="E26">
        <v>251</v>
      </c>
    </row>
    <row r="27" spans="1:5" x14ac:dyDescent="0.25">
      <c r="A27" s="3">
        <v>44799</v>
      </c>
      <c r="B27">
        <v>103</v>
      </c>
      <c r="C27">
        <v>185</v>
      </c>
      <c r="D27">
        <v>102</v>
      </c>
      <c r="E27">
        <f t="shared" si="0"/>
        <v>390</v>
      </c>
    </row>
    <row r="28" spans="1:5" x14ac:dyDescent="0.25">
      <c r="A28" s="3">
        <v>44800</v>
      </c>
      <c r="B28">
        <v>244</v>
      </c>
      <c r="C28">
        <v>263</v>
      </c>
      <c r="D28">
        <v>285</v>
      </c>
      <c r="E28">
        <f t="shared" si="0"/>
        <v>792</v>
      </c>
    </row>
    <row r="29" spans="1:5" x14ac:dyDescent="0.25">
      <c r="A29" s="3">
        <v>44801</v>
      </c>
      <c r="B29">
        <v>179</v>
      </c>
      <c r="C29">
        <v>118</v>
      </c>
      <c r="D29">
        <v>100</v>
      </c>
      <c r="E29">
        <f t="shared" si="0"/>
        <v>397</v>
      </c>
    </row>
    <row r="30" spans="1:5" x14ac:dyDescent="0.25">
      <c r="A30" s="3">
        <v>44802</v>
      </c>
      <c r="B30">
        <v>113</v>
      </c>
      <c r="C30">
        <v>129</v>
      </c>
      <c r="D30">
        <v>173</v>
      </c>
      <c r="E30">
        <f t="shared" si="0"/>
        <v>415</v>
      </c>
    </row>
    <row r="31" spans="1:5" x14ac:dyDescent="0.25">
      <c r="A31" s="3">
        <v>44803</v>
      </c>
      <c r="B31">
        <v>104</v>
      </c>
      <c r="C31">
        <v>191</v>
      </c>
      <c r="D31">
        <v>186</v>
      </c>
      <c r="E31">
        <f t="shared" si="0"/>
        <v>481</v>
      </c>
    </row>
    <row r="32" spans="1:5" x14ac:dyDescent="0.25">
      <c r="A32" s="3">
        <v>44804</v>
      </c>
      <c r="B32">
        <v>148</v>
      </c>
      <c r="C32">
        <v>110</v>
      </c>
      <c r="D32">
        <v>132</v>
      </c>
      <c r="E32">
        <v>205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0CBB-68B0-4148-8AAF-38F294FFAD84}">
  <dimension ref="A3:B8"/>
  <sheetViews>
    <sheetView workbookViewId="0">
      <selection activeCell="A4" sqref="A4"/>
    </sheetView>
  </sheetViews>
  <sheetFormatPr defaultRowHeight="15" x14ac:dyDescent="0.25"/>
  <cols>
    <col min="1" max="1" width="16.875" bestFit="1" customWidth="1"/>
    <col min="2" max="2" width="14.5" bestFit="1" customWidth="1"/>
    <col min="3" max="58" width="2.875" bestFit="1" customWidth="1"/>
    <col min="59" max="59" width="10.5" bestFit="1" customWidth="1"/>
  </cols>
  <sheetData>
    <row r="3" spans="1:2" x14ac:dyDescent="0.25">
      <c r="A3" s="38" t="s">
        <v>52</v>
      </c>
      <c r="B3" t="s">
        <v>54</v>
      </c>
    </row>
    <row r="4" spans="1:2" x14ac:dyDescent="0.25">
      <c r="A4" s="39" t="s">
        <v>5</v>
      </c>
      <c r="B4" s="40">
        <v>1456</v>
      </c>
    </row>
    <row r="5" spans="1:2" x14ac:dyDescent="0.25">
      <c r="A5" s="39" t="s">
        <v>7</v>
      </c>
      <c r="B5" s="40">
        <v>1387</v>
      </c>
    </row>
    <row r="6" spans="1:2" x14ac:dyDescent="0.25">
      <c r="A6" s="39" t="s">
        <v>10</v>
      </c>
      <c r="B6" s="40">
        <v>1358</v>
      </c>
    </row>
    <row r="7" spans="1:2" x14ac:dyDescent="0.25">
      <c r="A7" s="39" t="s">
        <v>13</v>
      </c>
      <c r="B7" s="40">
        <v>890</v>
      </c>
    </row>
    <row r="8" spans="1:2" x14ac:dyDescent="0.25">
      <c r="A8" s="39" t="s">
        <v>53</v>
      </c>
      <c r="B8" s="40">
        <v>5091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656E-3123-4342-AA3A-CF020449C760}">
  <dimension ref="A1:E120"/>
  <sheetViews>
    <sheetView workbookViewId="0">
      <selection activeCell="N108" sqref="N108"/>
    </sheetView>
  </sheetViews>
  <sheetFormatPr defaultColWidth="8.875" defaultRowHeight="15" x14ac:dyDescent="0.25"/>
  <cols>
    <col min="1" max="1" width="12.25" style="4" customWidth="1"/>
    <col min="2" max="2" width="10.25" style="4" customWidth="1"/>
    <col min="3" max="3" width="20.25" style="4" customWidth="1"/>
  </cols>
  <sheetData>
    <row r="1" spans="1:5" x14ac:dyDescent="0.25">
      <c r="A1" s="17" t="s">
        <v>0</v>
      </c>
      <c r="B1" s="17"/>
      <c r="C1" s="17"/>
      <c r="D1" s="17"/>
    </row>
    <row r="2" spans="1:5" x14ac:dyDescent="0.25">
      <c r="A2" s="5"/>
      <c r="B2" s="5"/>
      <c r="C2" s="5"/>
      <c r="D2" s="5"/>
    </row>
    <row r="3" spans="1:5" x14ac:dyDescent="0.25">
      <c r="A3" s="6" t="s">
        <v>1</v>
      </c>
      <c r="B3" s="6" t="s">
        <v>2</v>
      </c>
      <c r="C3" s="6" t="s">
        <v>3</v>
      </c>
      <c r="D3" s="6" t="s">
        <v>4</v>
      </c>
    </row>
    <row r="4" spans="1:5" x14ac:dyDescent="0.25">
      <c r="A4" s="7">
        <v>44772</v>
      </c>
      <c r="B4" s="4">
        <v>66</v>
      </c>
      <c r="C4" s="4" t="s">
        <v>5</v>
      </c>
      <c r="D4" s="4" t="s">
        <v>6</v>
      </c>
      <c r="E4" s="7"/>
    </row>
    <row r="5" spans="1:5" x14ac:dyDescent="0.25">
      <c r="A5" s="7">
        <v>44772</v>
      </c>
      <c r="B5" s="4">
        <v>13</v>
      </c>
      <c r="C5" s="4" t="s">
        <v>7</v>
      </c>
      <c r="D5" s="4" t="s">
        <v>8</v>
      </c>
      <c r="E5" s="7"/>
    </row>
    <row r="6" spans="1:5" x14ac:dyDescent="0.25">
      <c r="A6" s="7">
        <v>44772</v>
      </c>
      <c r="B6" s="4">
        <v>31</v>
      </c>
      <c r="C6" s="4" t="s">
        <v>7</v>
      </c>
      <c r="D6" s="4" t="s">
        <v>9</v>
      </c>
      <c r="E6" s="7"/>
    </row>
    <row r="7" spans="1:5" x14ac:dyDescent="0.25">
      <c r="A7" s="7">
        <v>44772</v>
      </c>
      <c r="B7" s="4">
        <v>74</v>
      </c>
      <c r="C7" s="4" t="s">
        <v>10</v>
      </c>
      <c r="D7" s="4" t="s">
        <v>11</v>
      </c>
      <c r="E7" s="7"/>
    </row>
    <row r="8" spans="1:5" x14ac:dyDescent="0.25">
      <c r="A8" s="7">
        <v>44772</v>
      </c>
      <c r="B8" s="4">
        <v>63</v>
      </c>
      <c r="C8" s="4" t="s">
        <v>10</v>
      </c>
      <c r="D8" s="4" t="s">
        <v>12</v>
      </c>
      <c r="E8" s="7"/>
    </row>
    <row r="9" spans="1:5" x14ac:dyDescent="0.25">
      <c r="A9" s="7">
        <v>44772</v>
      </c>
      <c r="B9" s="4">
        <v>35</v>
      </c>
      <c r="C9" s="4" t="s">
        <v>13</v>
      </c>
      <c r="D9" s="4" t="s">
        <v>14</v>
      </c>
      <c r="E9" s="7"/>
    </row>
    <row r="10" spans="1:5" x14ac:dyDescent="0.25">
      <c r="A10" s="7">
        <v>44772</v>
      </c>
      <c r="B10" s="4">
        <v>25</v>
      </c>
      <c r="C10" s="4" t="s">
        <v>13</v>
      </c>
      <c r="D10" s="4" t="s">
        <v>15</v>
      </c>
      <c r="E10" s="7"/>
    </row>
    <row r="11" spans="1:5" x14ac:dyDescent="0.25">
      <c r="A11" s="7">
        <v>44772</v>
      </c>
      <c r="B11" s="4">
        <v>57</v>
      </c>
      <c r="C11" s="4" t="s">
        <v>7</v>
      </c>
      <c r="D11" s="4" t="s">
        <v>16</v>
      </c>
      <c r="E11" s="7"/>
    </row>
    <row r="12" spans="1:5" x14ac:dyDescent="0.25">
      <c r="A12" s="7">
        <v>44772</v>
      </c>
      <c r="B12" s="4">
        <v>15</v>
      </c>
      <c r="C12" s="4" t="s">
        <v>5</v>
      </c>
      <c r="D12" s="4" t="s">
        <v>6</v>
      </c>
      <c r="E12" s="7"/>
    </row>
    <row r="13" spans="1:5" x14ac:dyDescent="0.25">
      <c r="A13" s="7">
        <v>44772</v>
      </c>
      <c r="B13" s="4">
        <v>76</v>
      </c>
      <c r="C13" s="4" t="s">
        <v>13</v>
      </c>
      <c r="D13" s="4" t="s">
        <v>15</v>
      </c>
      <c r="E13" s="7"/>
    </row>
    <row r="14" spans="1:5" x14ac:dyDescent="0.25">
      <c r="A14" s="7">
        <v>44772</v>
      </c>
      <c r="B14" s="4">
        <v>52</v>
      </c>
      <c r="C14" s="4" t="s">
        <v>10</v>
      </c>
      <c r="D14" s="4" t="s">
        <v>17</v>
      </c>
      <c r="E14" s="7"/>
    </row>
    <row r="15" spans="1:5" x14ac:dyDescent="0.25">
      <c r="A15" s="7">
        <v>44772</v>
      </c>
      <c r="B15" s="4">
        <v>52</v>
      </c>
      <c r="C15" s="4" t="s">
        <v>7</v>
      </c>
      <c r="D15" s="4" t="s">
        <v>18</v>
      </c>
      <c r="E15" s="7"/>
    </row>
    <row r="16" spans="1:5" x14ac:dyDescent="0.25">
      <c r="A16" s="7">
        <v>44772</v>
      </c>
      <c r="B16" s="4">
        <v>29</v>
      </c>
      <c r="C16" s="4" t="s">
        <v>7</v>
      </c>
      <c r="D16" s="4" t="s">
        <v>14</v>
      </c>
      <c r="E16" s="7"/>
    </row>
    <row r="17" spans="1:5" x14ac:dyDescent="0.25">
      <c r="A17" s="7">
        <v>44772</v>
      </c>
      <c r="B17" s="4">
        <v>33</v>
      </c>
      <c r="C17" s="4" t="s">
        <v>5</v>
      </c>
      <c r="D17" s="4" t="s">
        <v>12</v>
      </c>
      <c r="E17" s="7"/>
    </row>
    <row r="18" spans="1:5" x14ac:dyDescent="0.25">
      <c r="A18" s="7">
        <v>44772</v>
      </c>
      <c r="B18" s="4">
        <v>80</v>
      </c>
      <c r="C18" s="4" t="s">
        <v>5</v>
      </c>
      <c r="D18" s="4" t="s">
        <v>12</v>
      </c>
      <c r="E18" s="7"/>
    </row>
    <row r="19" spans="1:5" x14ac:dyDescent="0.25">
      <c r="A19" s="7">
        <v>44772</v>
      </c>
      <c r="B19" s="4">
        <v>55</v>
      </c>
      <c r="C19" s="4" t="s">
        <v>10</v>
      </c>
      <c r="D19" s="4" t="s">
        <v>19</v>
      </c>
      <c r="E19" s="7"/>
    </row>
    <row r="20" spans="1:5" x14ac:dyDescent="0.25">
      <c r="A20" s="7">
        <v>44773</v>
      </c>
      <c r="B20" s="4">
        <v>50</v>
      </c>
      <c r="C20" s="4" t="s">
        <v>5</v>
      </c>
      <c r="D20" s="4" t="s">
        <v>20</v>
      </c>
      <c r="E20" s="7"/>
    </row>
    <row r="21" spans="1:5" x14ac:dyDescent="0.25">
      <c r="A21" s="7">
        <v>44773</v>
      </c>
      <c r="B21" s="4">
        <v>74</v>
      </c>
      <c r="C21" s="4" t="s">
        <v>10</v>
      </c>
      <c r="D21" s="4" t="s">
        <v>8</v>
      </c>
      <c r="E21" s="7"/>
    </row>
    <row r="22" spans="1:5" x14ac:dyDescent="0.25">
      <c r="A22" s="7">
        <v>44773</v>
      </c>
      <c r="B22" s="4">
        <v>20</v>
      </c>
      <c r="C22" s="4" t="s">
        <v>13</v>
      </c>
      <c r="D22" s="4" t="s">
        <v>19</v>
      </c>
      <c r="E22" s="7"/>
    </row>
    <row r="23" spans="1:5" x14ac:dyDescent="0.25">
      <c r="A23" s="7">
        <v>44773</v>
      </c>
      <c r="B23" s="4">
        <v>52</v>
      </c>
      <c r="C23" s="4" t="s">
        <v>7</v>
      </c>
      <c r="D23" s="4" t="s">
        <v>16</v>
      </c>
      <c r="E23" s="7"/>
    </row>
    <row r="24" spans="1:5" x14ac:dyDescent="0.25">
      <c r="A24" s="7">
        <v>44773</v>
      </c>
      <c r="B24" s="4">
        <v>26</v>
      </c>
      <c r="C24" s="4" t="s">
        <v>5</v>
      </c>
      <c r="D24" s="4" t="s">
        <v>6</v>
      </c>
      <c r="E24" s="7"/>
    </row>
    <row r="25" spans="1:5" x14ac:dyDescent="0.25">
      <c r="A25" s="7">
        <v>44773</v>
      </c>
      <c r="B25" s="4">
        <v>36</v>
      </c>
      <c r="C25" s="4" t="s">
        <v>7</v>
      </c>
      <c r="D25" s="4" t="s">
        <v>18</v>
      </c>
      <c r="E25" s="7"/>
    </row>
    <row r="26" spans="1:5" x14ac:dyDescent="0.25">
      <c r="A26" s="7">
        <v>44773</v>
      </c>
      <c r="B26" s="4">
        <v>31</v>
      </c>
      <c r="C26" s="4" t="s">
        <v>10</v>
      </c>
      <c r="D26" s="4" t="s">
        <v>17</v>
      </c>
      <c r="E26" s="7"/>
    </row>
    <row r="27" spans="1:5" x14ac:dyDescent="0.25">
      <c r="A27" s="7">
        <v>44773</v>
      </c>
      <c r="B27" s="4">
        <v>64</v>
      </c>
      <c r="C27" s="4" t="s">
        <v>7</v>
      </c>
      <c r="D27" s="4" t="s">
        <v>14</v>
      </c>
      <c r="E27" s="7"/>
    </row>
    <row r="28" spans="1:5" x14ac:dyDescent="0.25">
      <c r="A28" s="7">
        <v>44773</v>
      </c>
      <c r="B28" s="4">
        <v>69</v>
      </c>
      <c r="C28" s="4" t="s">
        <v>5</v>
      </c>
      <c r="D28" s="4" t="s">
        <v>6</v>
      </c>
      <c r="E28" s="7"/>
    </row>
    <row r="29" spans="1:5" x14ac:dyDescent="0.25">
      <c r="A29" s="7">
        <v>44773</v>
      </c>
      <c r="B29" s="4">
        <v>43</v>
      </c>
      <c r="C29" s="4" t="s">
        <v>5</v>
      </c>
      <c r="D29" s="4" t="s">
        <v>6</v>
      </c>
      <c r="E29" s="7"/>
    </row>
    <row r="30" spans="1:5" x14ac:dyDescent="0.25">
      <c r="A30" s="7">
        <v>44773</v>
      </c>
      <c r="B30" s="4">
        <v>53</v>
      </c>
      <c r="C30" s="4" t="s">
        <v>5</v>
      </c>
      <c r="D30" s="4" t="s">
        <v>14</v>
      </c>
      <c r="E30" s="7"/>
    </row>
    <row r="31" spans="1:5" x14ac:dyDescent="0.25">
      <c r="A31" s="7">
        <v>44773</v>
      </c>
      <c r="B31" s="4">
        <v>42</v>
      </c>
      <c r="C31" s="4" t="s">
        <v>7</v>
      </c>
      <c r="D31" s="4" t="s">
        <v>21</v>
      </c>
      <c r="E31" s="7"/>
    </row>
    <row r="32" spans="1:5" x14ac:dyDescent="0.25">
      <c r="A32" s="7">
        <v>44773</v>
      </c>
      <c r="B32" s="4">
        <v>12</v>
      </c>
      <c r="C32" s="4" t="s">
        <v>10</v>
      </c>
      <c r="D32" s="4" t="s">
        <v>9</v>
      </c>
      <c r="E32" s="7"/>
    </row>
    <row r="33" spans="1:5" x14ac:dyDescent="0.25">
      <c r="A33" s="7">
        <v>44773</v>
      </c>
      <c r="B33" s="4">
        <v>56</v>
      </c>
      <c r="C33" s="4" t="s">
        <v>10</v>
      </c>
      <c r="D33" s="4" t="s">
        <v>11</v>
      </c>
      <c r="E33" s="7"/>
    </row>
    <row r="34" spans="1:5" x14ac:dyDescent="0.25">
      <c r="A34" s="7">
        <v>44773</v>
      </c>
      <c r="B34" s="4">
        <v>53</v>
      </c>
      <c r="C34" s="4" t="s">
        <v>10</v>
      </c>
      <c r="D34" s="4" t="s">
        <v>17</v>
      </c>
      <c r="E34" s="7"/>
    </row>
    <row r="35" spans="1:5" x14ac:dyDescent="0.25">
      <c r="A35" s="7">
        <v>44773</v>
      </c>
      <c r="B35" s="4">
        <v>25</v>
      </c>
      <c r="C35" s="4" t="s">
        <v>13</v>
      </c>
      <c r="D35" s="4" t="s">
        <v>19</v>
      </c>
      <c r="E35" s="7"/>
    </row>
    <row r="36" spans="1:5" x14ac:dyDescent="0.25">
      <c r="A36" s="7">
        <v>44773</v>
      </c>
      <c r="B36" s="4">
        <v>34</v>
      </c>
      <c r="C36" s="4" t="s">
        <v>13</v>
      </c>
      <c r="D36" s="4" t="s">
        <v>19</v>
      </c>
      <c r="E36" s="7"/>
    </row>
    <row r="37" spans="1:5" x14ac:dyDescent="0.25">
      <c r="A37" s="7">
        <v>44773</v>
      </c>
      <c r="B37" s="4">
        <v>26</v>
      </c>
      <c r="C37" s="4" t="s">
        <v>7</v>
      </c>
      <c r="D37" s="4" t="s">
        <v>8</v>
      </c>
      <c r="E37" s="7"/>
    </row>
    <row r="38" spans="1:5" x14ac:dyDescent="0.25">
      <c r="A38" s="7">
        <v>44774</v>
      </c>
      <c r="B38" s="4">
        <v>50</v>
      </c>
      <c r="C38" s="4" t="s">
        <v>13</v>
      </c>
      <c r="D38" s="4" t="s">
        <v>19</v>
      </c>
      <c r="E38" s="7"/>
    </row>
    <row r="39" spans="1:5" x14ac:dyDescent="0.25">
      <c r="A39" s="7">
        <v>44774</v>
      </c>
      <c r="B39" s="4">
        <v>22</v>
      </c>
      <c r="C39" s="4" t="s">
        <v>5</v>
      </c>
      <c r="D39" s="4" t="s">
        <v>6</v>
      </c>
      <c r="E39" s="7"/>
    </row>
    <row r="40" spans="1:5" x14ac:dyDescent="0.25">
      <c r="A40" s="7">
        <v>44774</v>
      </c>
      <c r="B40" s="4">
        <v>15</v>
      </c>
      <c r="C40" s="4" t="s">
        <v>5</v>
      </c>
      <c r="D40" s="4" t="s">
        <v>15</v>
      </c>
      <c r="E40" s="7"/>
    </row>
    <row r="41" spans="1:5" x14ac:dyDescent="0.25">
      <c r="A41" s="7">
        <v>44774</v>
      </c>
      <c r="B41" s="4">
        <v>47</v>
      </c>
      <c r="C41" s="4" t="s">
        <v>10</v>
      </c>
      <c r="D41" s="4" t="s">
        <v>17</v>
      </c>
      <c r="E41" s="7"/>
    </row>
    <row r="42" spans="1:5" x14ac:dyDescent="0.25">
      <c r="A42" s="7">
        <v>44774</v>
      </c>
      <c r="B42" s="4">
        <v>55</v>
      </c>
      <c r="C42" s="4" t="s">
        <v>10</v>
      </c>
      <c r="D42" s="4" t="s">
        <v>16</v>
      </c>
      <c r="E42" s="7"/>
    </row>
    <row r="43" spans="1:5" x14ac:dyDescent="0.25">
      <c r="A43" s="7">
        <v>44774</v>
      </c>
      <c r="B43" s="4">
        <v>55</v>
      </c>
      <c r="C43" s="4" t="s">
        <v>10</v>
      </c>
      <c r="D43" s="4" t="s">
        <v>18</v>
      </c>
      <c r="E43" s="7"/>
    </row>
    <row r="44" spans="1:5" x14ac:dyDescent="0.25">
      <c r="A44" s="7">
        <v>44774</v>
      </c>
      <c r="B44" s="4">
        <v>19</v>
      </c>
      <c r="C44" s="4" t="s">
        <v>7</v>
      </c>
      <c r="D44" s="4" t="s">
        <v>16</v>
      </c>
      <c r="E44" s="7"/>
    </row>
    <row r="45" spans="1:5" x14ac:dyDescent="0.25">
      <c r="A45" s="7">
        <v>44774</v>
      </c>
      <c r="B45" s="4">
        <v>18</v>
      </c>
      <c r="C45" s="4" t="s">
        <v>7</v>
      </c>
      <c r="D45" s="4" t="s">
        <v>15</v>
      </c>
      <c r="E45" s="7"/>
    </row>
    <row r="46" spans="1:5" x14ac:dyDescent="0.25">
      <c r="A46" s="7">
        <v>44774</v>
      </c>
      <c r="B46" s="4">
        <v>34</v>
      </c>
      <c r="C46" s="4" t="s">
        <v>7</v>
      </c>
      <c r="D46" s="4" t="s">
        <v>19</v>
      </c>
      <c r="E46" s="7"/>
    </row>
    <row r="47" spans="1:5" x14ac:dyDescent="0.25">
      <c r="A47" s="7">
        <v>44774</v>
      </c>
      <c r="B47" s="4">
        <v>15</v>
      </c>
      <c r="C47" s="4" t="s">
        <v>7</v>
      </c>
      <c r="D47" s="4" t="s">
        <v>21</v>
      </c>
      <c r="E47" s="7"/>
    </row>
    <row r="48" spans="1:5" x14ac:dyDescent="0.25">
      <c r="A48" s="7">
        <v>44774</v>
      </c>
      <c r="B48" s="4">
        <v>29</v>
      </c>
      <c r="C48" s="4" t="s">
        <v>7</v>
      </c>
      <c r="D48" s="4" t="s">
        <v>8</v>
      </c>
      <c r="E48" s="7"/>
    </row>
    <row r="49" spans="1:5" x14ac:dyDescent="0.25">
      <c r="A49" s="7">
        <v>44774</v>
      </c>
      <c r="B49" s="4">
        <v>23</v>
      </c>
      <c r="C49" s="4" t="s">
        <v>13</v>
      </c>
      <c r="D49" s="4" t="s">
        <v>14</v>
      </c>
      <c r="E49" s="7"/>
    </row>
    <row r="50" spans="1:5" x14ac:dyDescent="0.25">
      <c r="A50" s="7">
        <v>44774</v>
      </c>
      <c r="B50" s="4">
        <v>15</v>
      </c>
      <c r="C50" s="4" t="s">
        <v>5</v>
      </c>
      <c r="D50" s="4" t="s">
        <v>14</v>
      </c>
      <c r="E50" s="7"/>
    </row>
    <row r="51" spans="1:5" x14ac:dyDescent="0.25">
      <c r="A51" s="7">
        <v>44774</v>
      </c>
      <c r="B51" s="4">
        <v>60</v>
      </c>
      <c r="C51" s="4" t="s">
        <v>10</v>
      </c>
      <c r="D51" s="4" t="s">
        <v>15</v>
      </c>
      <c r="E51" s="7"/>
    </row>
    <row r="52" spans="1:5" x14ac:dyDescent="0.25">
      <c r="A52" s="7">
        <v>44774</v>
      </c>
      <c r="B52" s="4">
        <v>78</v>
      </c>
      <c r="C52" s="4" t="s">
        <v>5</v>
      </c>
      <c r="D52" s="4" t="s">
        <v>6</v>
      </c>
      <c r="E52" s="7"/>
    </row>
    <row r="53" spans="1:5" x14ac:dyDescent="0.25">
      <c r="A53" s="7">
        <v>44774</v>
      </c>
      <c r="B53" s="4">
        <v>42</v>
      </c>
      <c r="C53" s="4" t="s">
        <v>5</v>
      </c>
      <c r="D53" s="4" t="s">
        <v>21</v>
      </c>
      <c r="E53" s="7"/>
    </row>
    <row r="54" spans="1:5" x14ac:dyDescent="0.25">
      <c r="A54" s="7">
        <v>44774</v>
      </c>
      <c r="B54" s="4">
        <v>72</v>
      </c>
      <c r="C54" s="4" t="s">
        <v>7</v>
      </c>
      <c r="D54" s="4" t="s">
        <v>16</v>
      </c>
      <c r="E54" s="7"/>
    </row>
    <row r="55" spans="1:5" x14ac:dyDescent="0.25">
      <c r="A55" s="7">
        <v>44774</v>
      </c>
      <c r="B55" s="4">
        <v>49</v>
      </c>
      <c r="C55" s="4" t="s">
        <v>7</v>
      </c>
      <c r="D55" s="4" t="s">
        <v>22</v>
      </c>
      <c r="E55" s="7"/>
    </row>
    <row r="56" spans="1:5" x14ac:dyDescent="0.25">
      <c r="A56" s="7">
        <v>44774</v>
      </c>
      <c r="B56" s="4">
        <v>13</v>
      </c>
      <c r="C56" s="4" t="s">
        <v>13</v>
      </c>
      <c r="D56" s="4" t="s">
        <v>22</v>
      </c>
      <c r="E56" s="7"/>
    </row>
    <row r="57" spans="1:5" x14ac:dyDescent="0.25">
      <c r="A57" s="7">
        <v>44775</v>
      </c>
      <c r="B57" s="4">
        <v>71</v>
      </c>
      <c r="C57" s="4" t="s">
        <v>7</v>
      </c>
      <c r="D57" s="4" t="s">
        <v>8</v>
      </c>
      <c r="E57" s="7"/>
    </row>
    <row r="58" spans="1:5" x14ac:dyDescent="0.25">
      <c r="A58" s="7">
        <v>44775</v>
      </c>
      <c r="B58" s="4">
        <v>40</v>
      </c>
      <c r="C58" s="4" t="s">
        <v>7</v>
      </c>
      <c r="D58" s="4" t="s">
        <v>19</v>
      </c>
      <c r="E58" s="7"/>
    </row>
    <row r="59" spans="1:5" x14ac:dyDescent="0.25">
      <c r="A59" s="7">
        <v>44775</v>
      </c>
      <c r="B59" s="4">
        <v>58</v>
      </c>
      <c r="C59" s="4" t="s">
        <v>10</v>
      </c>
      <c r="D59" s="4" t="s">
        <v>12</v>
      </c>
      <c r="E59" s="7"/>
    </row>
    <row r="60" spans="1:5" x14ac:dyDescent="0.25">
      <c r="A60" s="7">
        <v>44775</v>
      </c>
      <c r="B60" s="4">
        <v>49</v>
      </c>
      <c r="C60" s="4" t="s">
        <v>10</v>
      </c>
      <c r="D60" s="4" t="s">
        <v>12</v>
      </c>
      <c r="E60" s="7"/>
    </row>
    <row r="61" spans="1:5" x14ac:dyDescent="0.25">
      <c r="A61" s="7">
        <v>44775</v>
      </c>
      <c r="B61" s="4">
        <v>72</v>
      </c>
      <c r="C61" s="4" t="s">
        <v>5</v>
      </c>
      <c r="D61" s="4" t="s">
        <v>19</v>
      </c>
      <c r="E61" s="7"/>
    </row>
    <row r="62" spans="1:5" x14ac:dyDescent="0.25">
      <c r="A62" s="7">
        <v>44775</v>
      </c>
      <c r="B62" s="4">
        <v>20</v>
      </c>
      <c r="C62" s="4" t="s">
        <v>13</v>
      </c>
      <c r="D62" s="4" t="s">
        <v>19</v>
      </c>
      <c r="E62" s="7"/>
    </row>
    <row r="63" spans="1:5" x14ac:dyDescent="0.25">
      <c r="A63" s="7">
        <v>44775</v>
      </c>
      <c r="B63" s="4">
        <v>44</v>
      </c>
      <c r="C63" s="4" t="s">
        <v>5</v>
      </c>
      <c r="D63" s="4" t="s">
        <v>8</v>
      </c>
      <c r="E63" s="7"/>
    </row>
    <row r="64" spans="1:5" x14ac:dyDescent="0.25">
      <c r="A64" s="7">
        <v>44775</v>
      </c>
      <c r="B64" s="4">
        <v>15</v>
      </c>
      <c r="C64" s="4" t="s">
        <v>13</v>
      </c>
      <c r="D64" s="4" t="s">
        <v>15</v>
      </c>
      <c r="E64" s="7"/>
    </row>
    <row r="65" spans="1:5" x14ac:dyDescent="0.25">
      <c r="A65" s="7">
        <v>44775</v>
      </c>
      <c r="B65" s="4">
        <v>50</v>
      </c>
      <c r="C65" s="4" t="s">
        <v>5</v>
      </c>
      <c r="D65" s="4" t="s">
        <v>9</v>
      </c>
      <c r="E65" s="7"/>
    </row>
    <row r="66" spans="1:5" x14ac:dyDescent="0.25">
      <c r="A66" s="7">
        <v>44776</v>
      </c>
      <c r="B66" s="4">
        <v>69</v>
      </c>
      <c r="C66" s="4" t="s">
        <v>7</v>
      </c>
      <c r="D66" s="4" t="s">
        <v>16</v>
      </c>
      <c r="E66" s="7"/>
    </row>
    <row r="67" spans="1:5" x14ac:dyDescent="0.25">
      <c r="A67" s="7">
        <v>44776</v>
      </c>
      <c r="B67" s="4">
        <v>75</v>
      </c>
      <c r="C67" s="4" t="s">
        <v>7</v>
      </c>
      <c r="D67" s="4" t="s">
        <v>17</v>
      </c>
      <c r="E67" s="7"/>
    </row>
    <row r="68" spans="1:5" x14ac:dyDescent="0.25">
      <c r="A68" s="7">
        <v>44776</v>
      </c>
      <c r="B68" s="4">
        <v>43</v>
      </c>
      <c r="C68" s="4" t="s">
        <v>10</v>
      </c>
      <c r="D68" s="4" t="s">
        <v>8</v>
      </c>
      <c r="E68" s="7"/>
    </row>
    <row r="69" spans="1:5" x14ac:dyDescent="0.25">
      <c r="A69" s="7">
        <v>44776</v>
      </c>
      <c r="B69" s="4">
        <v>33</v>
      </c>
      <c r="C69" s="4" t="s">
        <v>5</v>
      </c>
      <c r="D69" s="4" t="s">
        <v>9</v>
      </c>
      <c r="E69" s="7"/>
    </row>
    <row r="70" spans="1:5" x14ac:dyDescent="0.25">
      <c r="A70" s="7">
        <v>44776</v>
      </c>
      <c r="B70" s="4">
        <v>15</v>
      </c>
      <c r="C70" s="4" t="s">
        <v>5</v>
      </c>
      <c r="D70" s="4" t="s">
        <v>15</v>
      </c>
      <c r="E70" s="7"/>
    </row>
    <row r="71" spans="1:5" x14ac:dyDescent="0.25">
      <c r="A71" s="7">
        <v>44776</v>
      </c>
      <c r="B71" s="4">
        <v>72</v>
      </c>
      <c r="C71" s="4" t="s">
        <v>7</v>
      </c>
      <c r="D71" s="4" t="s">
        <v>9</v>
      </c>
      <c r="E71" s="7"/>
    </row>
    <row r="72" spans="1:5" x14ac:dyDescent="0.25">
      <c r="A72" s="7">
        <v>44776</v>
      </c>
      <c r="B72" s="4">
        <v>30</v>
      </c>
      <c r="C72" s="4" t="s">
        <v>13</v>
      </c>
      <c r="D72" s="4" t="s">
        <v>14</v>
      </c>
      <c r="E72" s="7"/>
    </row>
    <row r="73" spans="1:5" x14ac:dyDescent="0.25">
      <c r="A73" s="7">
        <v>44776</v>
      </c>
      <c r="B73" s="4">
        <v>41</v>
      </c>
      <c r="C73" s="4" t="s">
        <v>10</v>
      </c>
      <c r="D73" s="4" t="s">
        <v>12</v>
      </c>
      <c r="E73" s="7"/>
    </row>
    <row r="74" spans="1:5" x14ac:dyDescent="0.25">
      <c r="A74" s="7">
        <v>44776</v>
      </c>
      <c r="B74" s="4">
        <v>59</v>
      </c>
      <c r="C74" s="4" t="s">
        <v>10</v>
      </c>
      <c r="D74" s="4" t="s">
        <v>21</v>
      </c>
      <c r="E74" s="7"/>
    </row>
    <row r="75" spans="1:5" x14ac:dyDescent="0.25">
      <c r="A75" s="7">
        <v>44777</v>
      </c>
      <c r="B75" s="4">
        <v>13</v>
      </c>
      <c r="C75" s="4" t="s">
        <v>5</v>
      </c>
      <c r="D75" s="4" t="s">
        <v>6</v>
      </c>
      <c r="E75" s="7"/>
    </row>
    <row r="76" spans="1:5" x14ac:dyDescent="0.25">
      <c r="A76" s="7">
        <v>44777</v>
      </c>
      <c r="B76" s="4">
        <v>56</v>
      </c>
      <c r="C76" s="4" t="s">
        <v>5</v>
      </c>
      <c r="D76" s="4" t="s">
        <v>15</v>
      </c>
      <c r="E76" s="7"/>
    </row>
    <row r="77" spans="1:5" x14ac:dyDescent="0.25">
      <c r="A77" s="7">
        <v>44777</v>
      </c>
      <c r="B77" s="4">
        <v>78</v>
      </c>
      <c r="C77" s="4" t="s">
        <v>10</v>
      </c>
      <c r="D77" s="4" t="s">
        <v>12</v>
      </c>
      <c r="E77" s="7"/>
    </row>
    <row r="78" spans="1:5" x14ac:dyDescent="0.25">
      <c r="A78" s="7">
        <v>44777</v>
      </c>
      <c r="B78" s="4">
        <v>18</v>
      </c>
      <c r="C78" s="4" t="s">
        <v>10</v>
      </c>
      <c r="D78" s="4" t="s">
        <v>19</v>
      </c>
      <c r="E78" s="7"/>
    </row>
    <row r="79" spans="1:5" x14ac:dyDescent="0.25">
      <c r="A79" s="7">
        <v>44777</v>
      </c>
      <c r="B79" s="4">
        <v>75</v>
      </c>
      <c r="C79" s="4" t="s">
        <v>7</v>
      </c>
      <c r="D79" s="4" t="s">
        <v>6</v>
      </c>
      <c r="E79" s="7"/>
    </row>
    <row r="80" spans="1:5" x14ac:dyDescent="0.25">
      <c r="A80" s="7">
        <v>44777</v>
      </c>
      <c r="B80" s="4">
        <v>33</v>
      </c>
      <c r="C80" s="4" t="s">
        <v>7</v>
      </c>
      <c r="D80" s="4" t="s">
        <v>16</v>
      </c>
      <c r="E80" s="7"/>
    </row>
    <row r="81" spans="1:5" x14ac:dyDescent="0.25">
      <c r="A81" s="7">
        <v>44777</v>
      </c>
      <c r="B81" s="4">
        <v>46</v>
      </c>
      <c r="C81" s="4" t="s">
        <v>13</v>
      </c>
      <c r="D81" s="4" t="s">
        <v>14</v>
      </c>
      <c r="E81" s="7"/>
    </row>
    <row r="82" spans="1:5" x14ac:dyDescent="0.25">
      <c r="A82" s="7">
        <v>44777</v>
      </c>
      <c r="B82" s="4">
        <v>64</v>
      </c>
      <c r="C82" s="4" t="s">
        <v>5</v>
      </c>
      <c r="D82" s="4" t="s">
        <v>6</v>
      </c>
      <c r="E82" s="7"/>
    </row>
    <row r="83" spans="1:5" x14ac:dyDescent="0.25">
      <c r="A83" s="7">
        <v>44777</v>
      </c>
      <c r="B83" s="4">
        <v>70</v>
      </c>
      <c r="C83" s="4" t="s">
        <v>5</v>
      </c>
      <c r="D83" s="4" t="s">
        <v>6</v>
      </c>
      <c r="E83" s="7"/>
    </row>
    <row r="84" spans="1:5" x14ac:dyDescent="0.25">
      <c r="A84" s="7">
        <v>44777</v>
      </c>
      <c r="B84" s="4">
        <v>48</v>
      </c>
      <c r="C84" s="4" t="s">
        <v>5</v>
      </c>
      <c r="D84" s="4" t="s">
        <v>14</v>
      </c>
      <c r="E84" s="7"/>
    </row>
    <row r="85" spans="1:5" x14ac:dyDescent="0.25">
      <c r="A85" s="7">
        <v>44777</v>
      </c>
      <c r="B85" s="4">
        <v>44</v>
      </c>
      <c r="C85" s="4" t="s">
        <v>13</v>
      </c>
      <c r="D85" s="4" t="s">
        <v>19</v>
      </c>
      <c r="E85" s="7"/>
    </row>
    <row r="86" spans="1:5" x14ac:dyDescent="0.25">
      <c r="A86" s="7">
        <v>44777</v>
      </c>
      <c r="B86" s="4">
        <v>38</v>
      </c>
      <c r="C86" s="4" t="s">
        <v>7</v>
      </c>
      <c r="D86" s="4" t="s">
        <v>8</v>
      </c>
      <c r="E86" s="7"/>
    </row>
    <row r="87" spans="1:5" x14ac:dyDescent="0.25">
      <c r="A87" s="7">
        <v>44777</v>
      </c>
      <c r="B87" s="4">
        <v>28</v>
      </c>
      <c r="C87" s="4" t="s">
        <v>10</v>
      </c>
      <c r="D87" s="4" t="s">
        <v>9</v>
      </c>
      <c r="E87" s="7"/>
    </row>
    <row r="88" spans="1:5" x14ac:dyDescent="0.25">
      <c r="A88" s="7">
        <v>44777</v>
      </c>
      <c r="B88" s="4">
        <v>10</v>
      </c>
      <c r="C88" s="4" t="s">
        <v>7</v>
      </c>
      <c r="D88" s="4" t="s">
        <v>9</v>
      </c>
      <c r="E88" s="7"/>
    </row>
    <row r="89" spans="1:5" x14ac:dyDescent="0.25">
      <c r="A89" s="7">
        <v>44777</v>
      </c>
      <c r="B89" s="4">
        <v>72</v>
      </c>
      <c r="C89" s="4" t="s">
        <v>13</v>
      </c>
      <c r="D89" s="4" t="s">
        <v>9</v>
      </c>
      <c r="E89" s="7"/>
    </row>
    <row r="90" spans="1:5" x14ac:dyDescent="0.25">
      <c r="A90" s="7">
        <v>44777</v>
      </c>
      <c r="B90" s="4">
        <v>37</v>
      </c>
      <c r="C90" s="4" t="s">
        <v>5</v>
      </c>
      <c r="D90" s="4" t="s">
        <v>6</v>
      </c>
      <c r="E90" s="7"/>
    </row>
    <row r="91" spans="1:5" x14ac:dyDescent="0.25">
      <c r="A91" s="7">
        <v>44777</v>
      </c>
      <c r="B91" s="4">
        <v>25</v>
      </c>
      <c r="C91" s="4" t="s">
        <v>7</v>
      </c>
      <c r="D91" s="4" t="s">
        <v>6</v>
      </c>
      <c r="E91" s="7"/>
    </row>
    <row r="92" spans="1:5" x14ac:dyDescent="0.25">
      <c r="A92" s="7">
        <v>44777</v>
      </c>
      <c r="B92" s="4">
        <v>61</v>
      </c>
      <c r="C92" s="4" t="s">
        <v>5</v>
      </c>
      <c r="D92" s="4" t="s">
        <v>14</v>
      </c>
      <c r="E92" s="7"/>
    </row>
    <row r="93" spans="1:5" x14ac:dyDescent="0.25">
      <c r="A93" s="7">
        <v>44777</v>
      </c>
      <c r="B93" s="4">
        <v>69</v>
      </c>
      <c r="C93" s="4" t="s">
        <v>7</v>
      </c>
      <c r="D93" s="4" t="s">
        <v>14</v>
      </c>
      <c r="E93" s="7"/>
    </row>
    <row r="94" spans="1:5" x14ac:dyDescent="0.25">
      <c r="A94" s="7">
        <v>44777</v>
      </c>
      <c r="B94" s="4">
        <v>63</v>
      </c>
      <c r="C94" s="4" t="s">
        <v>10</v>
      </c>
      <c r="D94" s="4" t="s">
        <v>17</v>
      </c>
      <c r="E94" s="7"/>
    </row>
    <row r="95" spans="1:5" x14ac:dyDescent="0.25">
      <c r="A95" s="7">
        <v>44777</v>
      </c>
      <c r="B95" s="4">
        <v>29</v>
      </c>
      <c r="C95" s="4" t="s">
        <v>7</v>
      </c>
      <c r="D95" s="4" t="s">
        <v>18</v>
      </c>
      <c r="E95" s="7"/>
    </row>
    <row r="96" spans="1:5" x14ac:dyDescent="0.25">
      <c r="A96" s="7">
        <v>44777</v>
      </c>
      <c r="B96" s="4">
        <v>23</v>
      </c>
      <c r="C96" s="4" t="s">
        <v>7</v>
      </c>
      <c r="D96" s="4" t="s">
        <v>21</v>
      </c>
      <c r="E96" s="7"/>
    </row>
    <row r="97" spans="1:5" x14ac:dyDescent="0.25">
      <c r="A97" s="7">
        <v>44777</v>
      </c>
      <c r="B97" s="4">
        <v>23</v>
      </c>
      <c r="C97" s="4" t="s">
        <v>5</v>
      </c>
      <c r="D97" s="4" t="s">
        <v>21</v>
      </c>
      <c r="E97" s="7"/>
    </row>
    <row r="98" spans="1:5" x14ac:dyDescent="0.25">
      <c r="A98" s="7">
        <v>44777</v>
      </c>
      <c r="B98" s="4">
        <v>45</v>
      </c>
      <c r="C98" s="4" t="s">
        <v>13</v>
      </c>
      <c r="D98" s="4" t="s">
        <v>8</v>
      </c>
      <c r="E98" s="7"/>
    </row>
    <row r="99" spans="1:5" x14ac:dyDescent="0.25">
      <c r="A99" s="7">
        <v>44778</v>
      </c>
      <c r="B99" s="4">
        <v>74</v>
      </c>
      <c r="C99" s="4" t="s">
        <v>5</v>
      </c>
      <c r="D99" s="4" t="s">
        <v>6</v>
      </c>
      <c r="E99" s="7"/>
    </row>
    <row r="100" spans="1:5" x14ac:dyDescent="0.25">
      <c r="A100" s="7">
        <v>44778</v>
      </c>
      <c r="B100" s="4">
        <v>62</v>
      </c>
      <c r="C100" s="4" t="s">
        <v>13</v>
      </c>
      <c r="D100" s="4" t="s">
        <v>8</v>
      </c>
      <c r="E100" s="7"/>
    </row>
    <row r="101" spans="1:5" x14ac:dyDescent="0.25">
      <c r="A101" s="7">
        <v>44778</v>
      </c>
      <c r="B101" s="4">
        <v>12</v>
      </c>
      <c r="C101" s="4" t="s">
        <v>7</v>
      </c>
      <c r="D101" s="4" t="s">
        <v>9</v>
      </c>
      <c r="E101" s="7"/>
    </row>
    <row r="102" spans="1:5" x14ac:dyDescent="0.25">
      <c r="A102" s="7">
        <v>44778</v>
      </c>
      <c r="B102" s="4">
        <v>36</v>
      </c>
      <c r="C102" s="4" t="s">
        <v>7</v>
      </c>
      <c r="D102" s="4" t="s">
        <v>6</v>
      </c>
      <c r="E102" s="7"/>
    </row>
    <row r="103" spans="1:5" x14ac:dyDescent="0.25">
      <c r="A103" s="7">
        <v>44778</v>
      </c>
      <c r="B103" s="4">
        <v>47</v>
      </c>
      <c r="C103" s="4" t="s">
        <v>10</v>
      </c>
      <c r="D103" s="4" t="s">
        <v>14</v>
      </c>
      <c r="E103" s="7"/>
    </row>
    <row r="104" spans="1:5" x14ac:dyDescent="0.25">
      <c r="A104" s="7">
        <v>44778</v>
      </c>
      <c r="B104" s="4">
        <v>70</v>
      </c>
      <c r="C104" s="4" t="s">
        <v>13</v>
      </c>
      <c r="D104" s="4" t="s">
        <v>6</v>
      </c>
      <c r="E104" s="7"/>
    </row>
    <row r="105" spans="1:5" x14ac:dyDescent="0.25">
      <c r="A105" s="7">
        <v>44778</v>
      </c>
      <c r="B105" s="4">
        <v>33</v>
      </c>
      <c r="C105" s="4" t="s">
        <v>13</v>
      </c>
      <c r="D105" s="4" t="s">
        <v>14</v>
      </c>
      <c r="E105" s="7"/>
    </row>
    <row r="106" spans="1:5" x14ac:dyDescent="0.25">
      <c r="A106" s="7">
        <v>44778</v>
      </c>
      <c r="B106" s="4">
        <v>40</v>
      </c>
      <c r="C106" s="4" t="s">
        <v>10</v>
      </c>
      <c r="D106" s="4" t="s">
        <v>16</v>
      </c>
      <c r="E106" s="7"/>
    </row>
    <row r="107" spans="1:5" x14ac:dyDescent="0.25">
      <c r="A107" s="7">
        <v>44778</v>
      </c>
      <c r="B107" s="4">
        <v>55</v>
      </c>
      <c r="C107" s="4" t="s">
        <v>5</v>
      </c>
      <c r="D107" s="4" t="s">
        <v>6</v>
      </c>
      <c r="E107" s="7"/>
    </row>
    <row r="108" spans="1:5" x14ac:dyDescent="0.25">
      <c r="A108" s="7">
        <v>44778</v>
      </c>
      <c r="B108" s="4">
        <v>30</v>
      </c>
      <c r="C108" s="4" t="s">
        <v>5</v>
      </c>
      <c r="D108" s="4" t="s">
        <v>21</v>
      </c>
      <c r="E108" s="7"/>
    </row>
    <row r="109" spans="1:5" x14ac:dyDescent="0.25">
      <c r="A109" s="7">
        <v>44778</v>
      </c>
      <c r="B109" s="4">
        <v>21</v>
      </c>
      <c r="C109" s="4" t="s">
        <v>7</v>
      </c>
      <c r="D109" s="4" t="s">
        <v>21</v>
      </c>
      <c r="E109" s="7"/>
    </row>
    <row r="110" spans="1:5" x14ac:dyDescent="0.25">
      <c r="A110" s="7">
        <v>44778</v>
      </c>
      <c r="B110" s="4">
        <v>34</v>
      </c>
      <c r="C110" s="4" t="s">
        <v>13</v>
      </c>
      <c r="D110" s="4" t="s">
        <v>9</v>
      </c>
      <c r="E110" s="7"/>
    </row>
    <row r="111" spans="1:5" x14ac:dyDescent="0.25">
      <c r="A111" s="7">
        <v>44778</v>
      </c>
      <c r="B111" s="4">
        <v>35</v>
      </c>
      <c r="C111" s="4" t="s">
        <v>13</v>
      </c>
      <c r="D111" s="4" t="s">
        <v>9</v>
      </c>
      <c r="E111" s="7"/>
    </row>
    <row r="112" spans="1:5" x14ac:dyDescent="0.25">
      <c r="A112" s="7">
        <v>44778</v>
      </c>
      <c r="B112" s="4">
        <v>60</v>
      </c>
      <c r="C112" s="4" t="s">
        <v>13</v>
      </c>
      <c r="D112" s="4" t="s">
        <v>11</v>
      </c>
      <c r="E112" s="7"/>
    </row>
    <row r="113" spans="1:5" x14ac:dyDescent="0.25">
      <c r="A113" s="7">
        <v>44778</v>
      </c>
      <c r="B113" s="4">
        <v>51</v>
      </c>
      <c r="C113" s="4" t="s">
        <v>7</v>
      </c>
      <c r="D113" s="4" t="s">
        <v>21</v>
      </c>
      <c r="E113" s="7"/>
    </row>
    <row r="114" spans="1:5" x14ac:dyDescent="0.25">
      <c r="A114" s="7">
        <v>44778</v>
      </c>
      <c r="B114" s="4">
        <v>33</v>
      </c>
      <c r="C114" s="4" t="s">
        <v>10</v>
      </c>
      <c r="D114" s="4" t="s">
        <v>15</v>
      </c>
      <c r="E114" s="7"/>
    </row>
    <row r="115" spans="1:5" x14ac:dyDescent="0.25">
      <c r="A115" s="7">
        <v>44778</v>
      </c>
      <c r="B115" s="4">
        <v>67</v>
      </c>
      <c r="C115" s="4" t="s">
        <v>5</v>
      </c>
      <c r="D115" s="4" t="s">
        <v>15</v>
      </c>
      <c r="E115" s="7"/>
    </row>
    <row r="116" spans="1:5" x14ac:dyDescent="0.25">
      <c r="A116" s="7">
        <v>44778</v>
      </c>
      <c r="B116" s="4">
        <v>36</v>
      </c>
      <c r="C116" s="4" t="s">
        <v>10</v>
      </c>
      <c r="D116" s="4" t="s">
        <v>6</v>
      </c>
      <c r="E116" s="7"/>
    </row>
    <row r="117" spans="1:5" x14ac:dyDescent="0.25">
      <c r="A117" s="7">
        <v>44778</v>
      </c>
      <c r="B117" s="4">
        <v>26</v>
      </c>
      <c r="C117" s="4" t="s">
        <v>10</v>
      </c>
      <c r="D117" s="4" t="s">
        <v>14</v>
      </c>
      <c r="E117" s="7"/>
    </row>
    <row r="118" spans="1:5" x14ac:dyDescent="0.25">
      <c r="A118" s="7">
        <v>44778</v>
      </c>
      <c r="B118" s="4">
        <v>23</v>
      </c>
      <c r="C118" s="4" t="s">
        <v>13</v>
      </c>
      <c r="D118" s="4" t="s">
        <v>16</v>
      </c>
      <c r="E118" s="7"/>
    </row>
    <row r="119" spans="1:5" x14ac:dyDescent="0.25">
      <c r="A119" s="7">
        <v>44778</v>
      </c>
      <c r="B119" s="4">
        <v>52</v>
      </c>
      <c r="C119" s="4" t="s">
        <v>10</v>
      </c>
      <c r="D119" s="4" t="s">
        <v>17</v>
      </c>
      <c r="E119" s="7"/>
    </row>
    <row r="120" spans="1:5" x14ac:dyDescent="0.25">
      <c r="A120" s="7">
        <v>44778</v>
      </c>
      <c r="B120" s="4">
        <v>37</v>
      </c>
      <c r="C120" s="4" t="s">
        <v>5</v>
      </c>
      <c r="D120" s="4" t="s">
        <v>18</v>
      </c>
      <c r="E120" s="7"/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xabmq1caQF6Kz0ovwyq5c27Sx3ac/mKwn3V0WoPxB7Y=</kers>
  <massa>9/16/2024 11:59:55 AM</massa>
  <hamilton>true</hamilton>
</senna>
</file>

<file path=customXml/itemProps1.xml><?xml version="1.0" encoding="utf-8"?>
<ds:datastoreItem xmlns:ds="http://schemas.openxmlformats.org/officeDocument/2006/customXml" ds:itemID="{DB8EE499-5A63-4E34-9B69-9BB6F07D6B25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FoodTrucks</vt:lpstr>
      <vt:lpstr>LoanAnalysis</vt:lpstr>
      <vt:lpstr>OnlineSales</vt:lpstr>
      <vt:lpstr>BOGOSale2021</vt:lpstr>
      <vt:lpstr>TysonsStore2022</vt:lpstr>
      <vt:lpstr>TysonsStore2021</vt:lpstr>
      <vt:lpstr>OldTownStore</vt:lpstr>
      <vt:lpstr>PivotTable</vt:lpstr>
      <vt:lpstr>PivotData</vt:lpstr>
      <vt:lpstr>DailyTotal</vt:lpstr>
      <vt:lpstr>NewPrice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Barron</cp:lastModifiedBy>
  <cp:lastPrinted>2024-09-16T17:32:58Z</cp:lastPrinted>
  <dcterms:created xsi:type="dcterms:W3CDTF">2014-07-28T15:21:20Z</dcterms:created>
  <dcterms:modified xsi:type="dcterms:W3CDTF">2024-09-16T18:32:23Z</dcterms:modified>
</cp:coreProperties>
</file>