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8_{41155EFA-A7BE-413A-A787-FAB91C242632}" xr6:coauthVersionLast="47" xr6:coauthVersionMax="47" xr10:uidLastSave="{00000000-0000-0000-0000-000000000000}"/>
  <bookViews>
    <workbookView xWindow="1170" yWindow="1170" windowWidth="15375" windowHeight="7875" tabRatio="807" xr2:uid="{00000000-000D-0000-FFFF-FFFF00000000}"/>
  </bookViews>
  <sheets>
    <sheet name="MEXReport" sheetId="1" r:id="rId1"/>
  </sheets>
  <definedNames>
    <definedName name="CHECKING_Dir">#REF!</definedName>
    <definedName name="CO_Stub">#REF!</definedName>
    <definedName name="DCC_Dir">#REF!</definedName>
    <definedName name="Elec_2Ch_Stub">#REF!</definedName>
    <definedName name="ELEC_Stub">#REF!</definedName>
    <definedName name="INFILE_Name">#REF!</definedName>
    <definedName name="LEX_Stub">#REF!</definedName>
    <definedName name="MEX_PDF">#REF!</definedName>
    <definedName name="MEX_Stub">#REF!</definedName>
    <definedName name="MVE_Stub">#REF!</definedName>
    <definedName name="MVP_Stub">#REF!</definedName>
    <definedName name="REPORT_Dir">#REF!</definedName>
    <definedName name="THIS_Dir">#REF!</definedName>
  </definedNames>
  <calcPr calcId="181029"/>
</workbook>
</file>

<file path=xl/calcChain.xml><?xml version="1.0" encoding="utf-8"?>
<calcChain xmlns="http://schemas.openxmlformats.org/spreadsheetml/2006/main">
  <c r="I299" i="1" l="1"/>
  <c r="A299" i="1"/>
  <c r="I239" i="1"/>
  <c r="A239" i="1"/>
  <c r="I189" i="1"/>
  <c r="A189" i="1"/>
  <c r="I141" i="1"/>
  <c r="A141" i="1"/>
  <c r="I96" i="1"/>
  <c r="A96" i="1"/>
  <c r="A293" i="1"/>
  <c r="A266" i="1"/>
  <c r="A238" i="1"/>
</calcChain>
</file>

<file path=xl/sharedStrings.xml><?xml version="1.0" encoding="utf-8"?>
<sst xmlns="http://schemas.openxmlformats.org/spreadsheetml/2006/main" count="252" uniqueCount="179">
  <si>
    <t>Primary Standards Dosimetry Laboratory,  Medical Radiation Services</t>
  </si>
  <si>
    <t>619 Lower Plenty Road,  Yallambie,  Victoria 3085,  Australia</t>
  </si>
  <si>
    <t>Tel: +613 9433 2211    Fax: +613 9432 1835</t>
  </si>
  <si>
    <t>E-mail: psdl@arpansa.gov.au    Web: www.arpansa.gov.au</t>
  </si>
  <si>
    <t>In reply please quote:</t>
  </si>
  <si>
    <t>None</t>
  </si>
  <si>
    <t>CALIBRATION REPORT</t>
  </si>
  <si>
    <t>on a therapy ionisation chamber for</t>
  </si>
  <si>
    <t>MEDIUM-ENERGY KILOVOLTAGE X-RAYS</t>
  </si>
  <si>
    <t>Client</t>
  </si>
  <si>
    <t>Ionisation chamber</t>
  </si>
  <si>
    <t>Period of tests</t>
  </si>
  <si>
    <t>Previous calibration</t>
  </si>
  <si>
    <t>Not previously calibrated at ARPANSA</t>
  </si>
  <si>
    <t xml:space="preserve">IRC-FORM-2100J (ARPANSA-FORM-1856) </t>
  </si>
  <si>
    <t>Test By</t>
  </si>
  <si>
    <t>Report By</t>
  </si>
  <si>
    <t>Report date</t>
  </si>
  <si>
    <t>Direct inquiries to</t>
  </si>
  <si>
    <t>Chris Oliver</t>
  </si>
  <si>
    <t>Tel: (03) 9433 2333</t>
  </si>
  <si>
    <t>Email: psdl@arpansa.gov.au</t>
  </si>
  <si>
    <t>Signed:</t>
  </si>
  <si>
    <t>(Authorised Signatory)</t>
  </si>
  <si>
    <t>Date:</t>
  </si>
  <si>
    <t>Chris Oliver, Senior Radiation Scientist, Primary Standards Dosimetry Laboratory</t>
  </si>
  <si>
    <t>per C-M Larsson, CEO of ARPANSA</t>
  </si>
  <si>
    <t>This certificate is consistent with the capabilities that are</t>
  </si>
  <si>
    <t xml:space="preserve"> included in Appendix C of the MRA drawn up by the</t>
  </si>
  <si>
    <t>Accredited for compliance with ISO/IEC 17025 - Calibration.</t>
  </si>
  <si>
    <t xml:space="preserve"> CIPM. Under the MRA, all participating institutes </t>
  </si>
  <si>
    <t xml:space="preserve"> The results of the tests, calibrations and/or </t>
  </si>
  <si>
    <t xml:space="preserve">recognize the validity of each other’s calibration and </t>
  </si>
  <si>
    <t xml:space="preserve">measurements included in this document are </t>
  </si>
  <si>
    <t>measurement certificates for the quantities, ranges and</t>
  </si>
  <si>
    <t>traceable to Australian/national standards</t>
  </si>
  <si>
    <t xml:space="preserve"> measurement uncertainties specified in Appendix C (for </t>
  </si>
  <si>
    <t>NATA Accredited Laboratory Number: 14433</t>
  </si>
  <si>
    <t>details see www.bipm.org).</t>
  </si>
  <si>
    <t>Checked:</t>
  </si>
  <si>
    <t>Page 1 of 6</t>
  </si>
  <si>
    <t>GENERAL COMMENTS</t>
  </si>
  <si>
    <t>Preliminary Inspection</t>
  </si>
  <si>
    <t>–</t>
  </si>
  <si>
    <t>The ionisation chamber had no obvious damage or faults on receipt.</t>
  </si>
  <si>
    <t>Calibration Coefficient</t>
  </si>
  <si>
    <t>The calibration coefficient is the number by which the charge from the chamber, in nC, must be multiplied to obtain the air kerma [1]. The calibration factor for the electrometer must also be taken into account when measuring the charge from the chamber.</t>
  </si>
  <si>
    <t>Calibration Coefficients for Medium-Energy X-ray (MEX) Qualities in Air</t>
  </si>
  <si>
    <t>The calibration coefficients for the chamber for each X-ray beam quality from the Gulmay Comet X-ray generator were determined by comparison with the ARPANSA Medium Energy Free-Air Chamber, which is the Australian primary standard of air kerma for medium energy X-rays.</t>
  </si>
  <si>
    <t>The Gulmay Comet X-ray generator is constant potential and the X-ray tube has a tungsten target.</t>
  </si>
  <si>
    <t xml:space="preserve">Recombination Correction Measurement </t>
  </si>
  <si>
    <t>Not measured.</t>
  </si>
  <si>
    <t>Polarity Correction Measurement</t>
  </si>
  <si>
    <t>Notes</t>
  </si>
  <si>
    <t>The ionisation chamber was tested in accordance with ARPANSA Standard Operational Procedure ARPANSA-SOP-0816 Version 7.</t>
  </si>
  <si>
    <t>References</t>
  </si>
  <si>
    <t>[1]</t>
  </si>
  <si>
    <t>AAPM protocol for 40–300 kV x-ray beam dosimetry in radiotherapy and radiobiology, C.-M. Ma, Chair, C. W. Coffey, L. A. DeWerd, C. Liu, R. Nath, S. M. Seltzer, J. P. Seuntjens, Med. Phys. 28 (6) 868-893, 2001</t>
  </si>
  <si>
    <t>Page 2 of 6</t>
  </si>
  <si>
    <t>Air Kerma Calibration Certificate - Medium-Energy X-rays</t>
  </si>
  <si>
    <t>Polarising voltage</t>
  </si>
  <si>
    <t>Collected charge polarity</t>
  </si>
  <si>
    <t>Reference point</t>
  </si>
  <si>
    <t>The geometrical centre of the cavity</t>
  </si>
  <si>
    <t>Geometry</t>
  </si>
  <si>
    <t>Mark on chamber stem facing the radiation source</t>
  </si>
  <si>
    <t>Chamber stem vertically upwards, cable down</t>
  </si>
  <si>
    <t>Horizontal radiation beam</t>
  </si>
  <si>
    <t xml:space="preserve">Source-detector distance 100 cm </t>
  </si>
  <si>
    <t>Circular beam of diameter 10 cm</t>
  </si>
  <si>
    <t>Build-up</t>
  </si>
  <si>
    <t xml:space="preserve">Build-up cap removed except where stated. Calibrated free in air. </t>
  </si>
  <si>
    <t>Polarity and recombination</t>
  </si>
  <si>
    <t>Corrections not applied</t>
  </si>
  <si>
    <t>Reference conditions</t>
  </si>
  <si>
    <t>20oC, 101.325 kPa and 50% humidity</t>
  </si>
  <si>
    <t>Measurement date(s)</t>
  </si>
  <si>
    <t>Uncertainties (U) are given at a confidence level of approximately 95% (k=2)</t>
  </si>
  <si>
    <t>Table 1: Subset of air kerma calibration coefficients</t>
  </si>
  <si>
    <t>Beam code</t>
  </si>
  <si>
    <t>Tube voltage</t>
  </si>
  <si>
    <t xml:space="preserve">Added filter </t>
  </si>
  <si>
    <t xml:space="preserve">Added filter  </t>
  </si>
  <si>
    <t xml:space="preserve">HVL  </t>
  </si>
  <si>
    <t>Nominal effective energy [1]</t>
  </si>
  <si>
    <t>Nominal air kerma rate</t>
  </si>
  <si>
    <t>NK [2]</t>
  </si>
  <si>
    <t xml:space="preserve">U   </t>
  </si>
  <si>
    <t>kV</t>
  </si>
  <si>
    <t>mm Al</t>
  </si>
  <si>
    <t>mm Cu</t>
  </si>
  <si>
    <t>keV</t>
  </si>
  <si>
    <t>mGy/s</t>
  </si>
  <si>
    <t>mGy/nC</t>
  </si>
  <si>
    <t>%</t>
  </si>
  <si>
    <t>NXA50</t>
  </si>
  <si>
    <t>NXA70</t>
  </si>
  <si>
    <t>NXB100</t>
  </si>
  <si>
    <t>NXC120</t>
  </si>
  <si>
    <t>NXD140</t>
  </si>
  <si>
    <t>NXE150</t>
  </si>
  <si>
    <t>NXF200</t>
  </si>
  <si>
    <t>NXG250</t>
  </si>
  <si>
    <t>NXH280</t>
  </si>
  <si>
    <t>NXH300</t>
  </si>
  <si>
    <t>NXH300*</t>
  </si>
  <si>
    <t>[1] The energy of a monoenergetic beam with the same HVL in mm of Cu</t>
  </si>
  <si>
    <t>[2] The air kerma calibration coefficient</t>
  </si>
  <si>
    <t>* With buildup cap on</t>
  </si>
  <si>
    <t>Page 3 of 6</t>
  </si>
  <si>
    <t>Table 2: Complete set of air kerma calibration coefficients for all MEX beams</t>
  </si>
  <si>
    <t xml:space="preserve">U  </t>
  </si>
  <si>
    <t>NXJ40</t>
  </si>
  <si>
    <t>NXK40</t>
  </si>
  <si>
    <t>NXA40</t>
  </si>
  <si>
    <t>NXJ50</t>
  </si>
  <si>
    <t>NXK50</t>
  </si>
  <si>
    <t>NXB50</t>
  </si>
  <si>
    <t>NXJ60</t>
  </si>
  <si>
    <t>NXK60</t>
  </si>
  <si>
    <t>NXA60</t>
  </si>
  <si>
    <t>NXJ70</t>
  </si>
  <si>
    <t>NXK70</t>
  </si>
  <si>
    <t>NXB70</t>
  </si>
  <si>
    <t>NXC70</t>
  </si>
  <si>
    <t>NXJ80</t>
  </si>
  <si>
    <t>NXK80</t>
  </si>
  <si>
    <t>NXA80</t>
  </si>
  <si>
    <t>NXJ90</t>
  </si>
  <si>
    <t>NXK90</t>
  </si>
  <si>
    <t>NXA90</t>
  </si>
  <si>
    <t>NXJ100</t>
  </si>
  <si>
    <t>NXK100</t>
  </si>
  <si>
    <t>NXC100</t>
  </si>
  <si>
    <t>NXD100</t>
  </si>
  <si>
    <t>NXB120</t>
  </si>
  <si>
    <t>NXD120</t>
  </si>
  <si>
    <t>NXE120</t>
  </si>
  <si>
    <t>NXB140</t>
  </si>
  <si>
    <t>NXC140</t>
  </si>
  <si>
    <t>NXE140</t>
  </si>
  <si>
    <t>NXF140</t>
  </si>
  <si>
    <t>NXC150</t>
  </si>
  <si>
    <t>NXD150</t>
  </si>
  <si>
    <t>NXF150</t>
  </si>
  <si>
    <t>NXG150</t>
  </si>
  <si>
    <t>…continued p5</t>
  </si>
  <si>
    <t>Page 4 of 6</t>
  </si>
  <si>
    <t xml:space="preserve">HVL </t>
  </si>
  <si>
    <t>NXD200</t>
  </si>
  <si>
    <t>NXE200</t>
  </si>
  <si>
    <t>NXG200</t>
  </si>
  <si>
    <t>NXH200</t>
  </si>
  <si>
    <t>NXE250</t>
  </si>
  <si>
    <t>NXF250</t>
  </si>
  <si>
    <t>NXH250</t>
  </si>
  <si>
    <t>NXI250</t>
  </si>
  <si>
    <t>NXF280</t>
  </si>
  <si>
    <t>NXG280</t>
  </si>
  <si>
    <t>NXI280</t>
  </si>
  <si>
    <t>NXG300</t>
  </si>
  <si>
    <t>NXI300</t>
  </si>
  <si>
    <t>NXH320</t>
  </si>
  <si>
    <t>NXI320</t>
  </si>
  <si>
    <t>NXG250*</t>
  </si>
  <si>
    <t>NXH280*</t>
  </si>
  <si>
    <t>Page 5 of 6</t>
  </si>
  <si>
    <t>Page 6 of 6</t>
  </si>
  <si>
    <t>Client Name</t>
  </si>
  <si>
    <t>Report Date</t>
  </si>
  <si>
    <t xml:space="preserve">Calibrated by: Operator </t>
  </si>
  <si>
    <t>Address 1</t>
  </si>
  <si>
    <t>Address 2</t>
  </si>
  <si>
    <t>Chamber Info</t>
  </si>
  <si>
    <t>Date of measurement</t>
  </si>
  <si>
    <t>Variable + on the guard electrode</t>
  </si>
  <si>
    <t>Positive + (Central  Electrode Negative</t>
  </si>
  <si>
    <t>Calibration No: + CAL NUMBER</t>
  </si>
  <si>
    <t>CAL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</si>
</sst>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3" x14ac:knownFonts="1">
    <font>
      <sz val="10"/>
      <name val="Arial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MS Sans Serif"/>
      <family val="2"/>
    </font>
    <font>
      <sz val="10.5"/>
      <color indexed="8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5.5"/>
      <color theme="1"/>
      <name val="Arial"/>
      <family val="2"/>
    </font>
    <font>
      <b/>
      <sz val="5.5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.5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</borders>
  <cellStyleXfs count="46">
    <xf numFmtId="0" fontId="0" fillId="0" borderId="0"/>
    <xf numFmtId="0" fontId="12" fillId="2" borderId="0"/>
    <xf numFmtId="0" fontId="12" fillId="3" borderId="0"/>
    <xf numFmtId="0" fontId="12" fillId="4" borderId="0"/>
    <xf numFmtId="0" fontId="12" fillId="5" borderId="0"/>
    <xf numFmtId="0" fontId="12" fillId="6" borderId="0"/>
    <xf numFmtId="0" fontId="12" fillId="7" borderId="0"/>
    <xf numFmtId="0" fontId="12" fillId="8" borderId="0"/>
    <xf numFmtId="0" fontId="12" fillId="9" borderId="0"/>
    <xf numFmtId="0" fontId="12" fillId="10" borderId="0"/>
    <xf numFmtId="0" fontId="12" fillId="11" borderId="0"/>
    <xf numFmtId="0" fontId="12" fillId="12" borderId="0"/>
    <xf numFmtId="0" fontId="12" fillId="13" borderId="0"/>
    <xf numFmtId="0" fontId="13" fillId="14" borderId="0"/>
    <xf numFmtId="0" fontId="13" fillId="15" borderId="0"/>
    <xf numFmtId="0" fontId="13" fillId="16" borderId="0"/>
    <xf numFmtId="0" fontId="13" fillId="17" borderId="0"/>
    <xf numFmtId="0" fontId="13" fillId="18" borderId="0"/>
    <xf numFmtId="0" fontId="13" fillId="19" borderId="0"/>
    <xf numFmtId="0" fontId="13" fillId="20" borderId="0"/>
    <xf numFmtId="0" fontId="13" fillId="21" borderId="0"/>
    <xf numFmtId="0" fontId="13" fillId="22" borderId="0"/>
    <xf numFmtId="0" fontId="13" fillId="23" borderId="0"/>
    <xf numFmtId="0" fontId="13" fillId="24" borderId="0"/>
    <xf numFmtId="0" fontId="13" fillId="25" borderId="0"/>
    <xf numFmtId="0" fontId="14" fillId="26" borderId="0"/>
    <xf numFmtId="0" fontId="15" fillId="27" borderId="11"/>
    <xf numFmtId="0" fontId="16" fillId="28" borderId="12"/>
    <xf numFmtId="0" fontId="17" fillId="0" borderId="0"/>
    <xf numFmtId="0" fontId="18" fillId="29" borderId="0"/>
    <xf numFmtId="0" fontId="19" fillId="0" borderId="13"/>
    <xf numFmtId="0" fontId="20" fillId="0" borderId="14"/>
    <xf numFmtId="0" fontId="21" fillId="0" borderId="15"/>
    <xf numFmtId="0" fontId="21" fillId="0" borderId="0"/>
    <xf numFmtId="0" fontId="22" fillId="30" borderId="11"/>
    <xf numFmtId="0" fontId="23" fillId="0" borderId="16"/>
    <xf numFmtId="0" fontId="24" fillId="31" borderId="0"/>
    <xf numFmtId="0" fontId="1" fillId="0" borderId="0"/>
    <xf numFmtId="0" fontId="9" fillId="0" borderId="0"/>
    <xf numFmtId="0" fontId="12" fillId="0" borderId="0"/>
    <xf numFmtId="0" fontId="1" fillId="0" borderId="0"/>
    <xf numFmtId="0" fontId="1" fillId="0" borderId="0"/>
    <xf numFmtId="0" fontId="12" fillId="32" borderId="17"/>
    <xf numFmtId="0" fontId="25" fillId="27" borderId="18"/>
    <xf numFmtId="0" fontId="26" fillId="0" borderId="19"/>
    <xf numFmtId="0" fontId="27" fillId="0" borderId="0"/>
  </cellStyleXfs>
  <cellXfs count="169">
    <xf numFmtId="0" fontId="0" fillId="0" borderId="0" xfId="0"/>
    <xf numFmtId="0" fontId="28" fillId="0" borderId="7" xfId="0" applyFont="1" applyBorder="1" applyAlignment="1">
      <alignment horizontal="center"/>
    </xf>
    <xf numFmtId="0" fontId="28" fillId="0" borderId="7" xfId="0" applyFont="1" applyBorder="1"/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49" fontId="29" fillId="0" borderId="0" xfId="0" applyNumberFormat="1" applyFont="1"/>
    <xf numFmtId="0" fontId="29" fillId="0" borderId="6" xfId="0" applyFont="1" applyBorder="1"/>
    <xf numFmtId="0" fontId="26" fillId="0" borderId="0" xfId="0" applyFont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top"/>
    </xf>
    <xf numFmtId="0" fontId="33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vertical="center"/>
    </xf>
    <xf numFmtId="0" fontId="29" fillId="0" borderId="0" xfId="0" applyFont="1" applyAlignment="1">
      <alignment vertical="top"/>
    </xf>
    <xf numFmtId="0" fontId="0" fillId="0" borderId="7" xfId="0" applyBorder="1"/>
    <xf numFmtId="0" fontId="35" fillId="0" borderId="0" xfId="0" applyFont="1"/>
    <xf numFmtId="0" fontId="36" fillId="0" borderId="0" xfId="0" applyFont="1"/>
    <xf numFmtId="49" fontId="37" fillId="0" borderId="0" xfId="0" applyNumberFormat="1" applyFont="1"/>
    <xf numFmtId="0" fontId="37" fillId="0" borderId="0" xfId="0" applyFont="1"/>
    <xf numFmtId="0" fontId="37" fillId="0" borderId="0" xfId="0" applyFont="1" applyAlignment="1">
      <alignment horizontal="right"/>
    </xf>
    <xf numFmtId="0" fontId="6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8" fillId="0" borderId="0" xfId="0" applyFont="1" applyAlignment="1">
      <alignment vertical="top"/>
    </xf>
    <xf numFmtId="0" fontId="28" fillId="0" borderId="0" xfId="0" applyFont="1"/>
    <xf numFmtId="0" fontId="28" fillId="0" borderId="0" xfId="0" applyFont="1" applyAlignment="1">
      <alignment horizontal="left"/>
    </xf>
    <xf numFmtId="0" fontId="0" fillId="0" borderId="0" xfId="0" applyAlignment="1">
      <alignment vertical="top"/>
    </xf>
    <xf numFmtId="49" fontId="29" fillId="0" borderId="0" xfId="0" applyNumberFormat="1" applyFont="1" applyAlignment="1">
      <alignment horizontal="right"/>
    </xf>
    <xf numFmtId="0" fontId="4" fillId="0" borderId="0" xfId="0" applyFont="1"/>
    <xf numFmtId="0" fontId="34" fillId="0" borderId="0" xfId="0" applyFont="1"/>
    <xf numFmtId="0" fontId="0" fillId="0" borderId="0" xfId="0"/>
    <xf numFmtId="0" fontId="37" fillId="0" borderId="20" xfId="0" applyFont="1" applyBorder="1"/>
    <xf numFmtId="0" fontId="36" fillId="0" borderId="20" xfId="0" applyFont="1" applyBorder="1"/>
    <xf numFmtId="0" fontId="37" fillId="0" borderId="20" xfId="0" applyFont="1" applyBorder="1" applyAlignment="1">
      <alignment horizontal="right"/>
    </xf>
    <xf numFmtId="0" fontId="8" fillId="0" borderId="0" xfId="0" applyFont="1" applyAlignment="1">
      <alignment vertical="top"/>
    </xf>
    <xf numFmtId="0" fontId="37" fillId="0" borderId="20" xfId="0" applyFont="1" applyBorder="1" applyAlignment="1" applyProtection="1">
      <alignment horizontal="right"/>
      <protection locked="0"/>
    </xf>
    <xf numFmtId="0" fontId="37" fillId="0" borderId="0" xfId="0" applyFont="1" applyAlignment="1" applyProtection="1">
      <alignment horizontal="right"/>
      <protection locked="0"/>
    </xf>
    <xf numFmtId="0" fontId="0" fillId="0" borderId="23" xfId="0" applyBorder="1"/>
    <xf numFmtId="0" fontId="29" fillId="0" borderId="0" xfId="0" applyFont="1" applyAlignment="1">
      <alignment horizontal="left" vertical="center" wrapText="1"/>
    </xf>
    <xf numFmtId="0" fontId="28" fillId="34" borderId="0" xfId="0" applyFont="1" applyFill="1"/>
    <xf numFmtId="0" fontId="29" fillId="34" borderId="0" xfId="0" applyFont="1" applyFill="1" applyAlignment="1">
      <alignment horizontal="right"/>
    </xf>
    <xf numFmtId="0" fontId="7" fillId="34" borderId="0" xfId="0" applyFont="1" applyFill="1"/>
    <xf numFmtId="0" fontId="29" fillId="34" borderId="0" xfId="0" applyFont="1" applyFill="1"/>
    <xf numFmtId="49" fontId="29" fillId="34" borderId="0" xfId="0" applyNumberFormat="1" applyFont="1" applyFill="1"/>
    <xf numFmtId="0" fontId="37" fillId="34" borderId="0" xfId="0" applyFont="1" applyFill="1"/>
    <xf numFmtId="0" fontId="36" fillId="34" borderId="0" xfId="0" applyFont="1" applyFill="1"/>
    <xf numFmtId="49" fontId="37" fillId="34" borderId="0" xfId="0" applyNumberFormat="1" applyFont="1" applyFill="1"/>
    <xf numFmtId="0" fontId="28" fillId="34" borderId="0" xfId="0" applyFont="1" applyFill="1" applyAlignment="1">
      <alignment horizontal="left"/>
    </xf>
    <xf numFmtId="0" fontId="28" fillId="34" borderId="0" xfId="0" applyFont="1" applyFill="1" applyAlignment="1">
      <alignment vertical="top"/>
    </xf>
    <xf numFmtId="49" fontId="28" fillId="34" borderId="0" xfId="0" applyNumberFormat="1" applyFont="1" applyFill="1"/>
    <xf numFmtId="0" fontId="28" fillId="34" borderId="7" xfId="0" applyFont="1" applyFill="1" applyBorder="1"/>
    <xf numFmtId="49" fontId="36" fillId="0" borderId="20" xfId="0" applyNumberFormat="1" applyFont="1" applyBorder="1"/>
    <xf numFmtId="0" fontId="37" fillId="0" borderId="20" xfId="0" applyFont="1" applyFill="1" applyBorder="1"/>
    <xf numFmtId="0" fontId="36" fillId="0" borderId="20" xfId="0" applyFont="1" applyFill="1" applyBorder="1"/>
    <xf numFmtId="49" fontId="36" fillId="0" borderId="20" xfId="0" applyNumberFormat="1" applyFont="1" applyFill="1" applyBorder="1"/>
    <xf numFmtId="0" fontId="37" fillId="0" borderId="20" xfId="0" applyFont="1" applyFill="1" applyBorder="1" applyAlignment="1">
      <alignment horizontal="right"/>
    </xf>
    <xf numFmtId="0" fontId="37" fillId="0" borderId="20" xfId="0" applyFont="1" applyFill="1" applyBorder="1" applyAlignment="1" applyProtection="1">
      <alignment horizontal="right"/>
      <protection locked="0"/>
    </xf>
    <xf numFmtId="0" fontId="0" fillId="0" borderId="0" xfId="0" applyFill="1"/>
    <xf numFmtId="0" fontId="28" fillId="0" borderId="0" xfId="0" applyFont="1" applyAlignment="1">
      <alignment horizontal="center"/>
    </xf>
    <xf numFmtId="0" fontId="0" fillId="0" borderId="0" xfId="0"/>
    <xf numFmtId="2" fontId="42" fillId="34" borderId="1" xfId="0" applyNumberFormat="1" applyFont="1" applyFill="1" applyBorder="1" applyAlignment="1">
      <alignment horizontal="center"/>
    </xf>
    <xf numFmtId="0" fontId="0" fillId="34" borderId="2" xfId="0" applyFill="1" applyBorder="1"/>
    <xf numFmtId="164" fontId="11" fillId="33" borderId="1" xfId="0" applyNumberFormat="1" applyFont="1" applyFill="1" applyBorder="1" applyAlignment="1">
      <alignment horizontal="center"/>
    </xf>
    <xf numFmtId="0" fontId="0" fillId="0" borderId="2" xfId="0" applyBorder="1"/>
    <xf numFmtId="0" fontId="38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33" borderId="1" xfId="0" applyFont="1" applyFill="1" applyBorder="1" applyAlignment="1">
      <alignment horizontal="center"/>
    </xf>
    <xf numFmtId="2" fontId="11" fillId="33" borderId="1" xfId="0" applyNumberFormat="1" applyFont="1" applyFill="1" applyBorder="1" applyAlignment="1">
      <alignment horizontal="center"/>
    </xf>
    <xf numFmtId="2" fontId="42" fillId="33" borderId="1" xfId="0" applyNumberFormat="1" applyFont="1" applyFill="1" applyBorder="1" applyAlignment="1">
      <alignment horizontal="center"/>
    </xf>
    <xf numFmtId="1" fontId="42" fillId="33" borderId="1" xfId="0" applyNumberFormat="1" applyFont="1" applyFill="1" applyBorder="1" applyAlignment="1">
      <alignment horizontal="center"/>
    </xf>
    <xf numFmtId="164" fontId="42" fillId="3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42" fillId="0" borderId="1" xfId="0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4" fontId="42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0" fillId="0" borderId="6" xfId="0" applyBorder="1"/>
    <xf numFmtId="0" fontId="4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49" fontId="29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9" fillId="0" borderId="0" xfId="0" applyFont="1" applyAlignment="1">
      <alignment horizontal="center" vertical="center" textRotation="90"/>
    </xf>
    <xf numFmtId="164" fontId="11" fillId="33" borderId="3" xfId="0" applyNumberFormat="1" applyFont="1" applyFill="1" applyBorder="1" applyAlignment="1">
      <alignment horizontal="center"/>
    </xf>
    <xf numFmtId="0" fontId="0" fillId="0" borderId="9" xfId="0" applyBorder="1"/>
    <xf numFmtId="0" fontId="11" fillId="0" borderId="10" xfId="0" applyFont="1" applyBorder="1" applyAlignment="1">
      <alignment horizontal="center"/>
    </xf>
    <xf numFmtId="0" fontId="0" fillId="0" borderId="8" xfId="0" applyBorder="1"/>
    <xf numFmtId="164" fontId="11" fillId="0" borderId="10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42" fillId="0" borderId="10" xfId="0" applyNumberFormat="1" applyFont="1" applyBorder="1" applyAlignment="1">
      <alignment horizontal="center"/>
    </xf>
    <xf numFmtId="1" fontId="42" fillId="0" borderId="10" xfId="0" applyNumberFormat="1" applyFont="1" applyBorder="1" applyAlignment="1">
      <alignment horizontal="center"/>
    </xf>
    <xf numFmtId="164" fontId="42" fillId="0" borderId="10" xfId="0" applyNumberFormat="1" applyFont="1" applyBorder="1" applyAlignment="1">
      <alignment horizontal="center"/>
    </xf>
    <xf numFmtId="2" fontId="42" fillId="34" borderId="10" xfId="0" applyNumberFormat="1" applyFont="1" applyFill="1" applyBorder="1" applyAlignment="1">
      <alignment horizontal="center"/>
    </xf>
    <xf numFmtId="0" fontId="0" fillId="34" borderId="8" xfId="0" applyFill="1" applyBorder="1"/>
    <xf numFmtId="0" fontId="11" fillId="33" borderId="3" xfId="0" applyFont="1" applyFill="1" applyBorder="1" applyAlignment="1">
      <alignment horizontal="center"/>
    </xf>
    <xf numFmtId="2" fontId="11" fillId="33" borderId="3" xfId="0" applyNumberFormat="1" applyFont="1" applyFill="1" applyBorder="1" applyAlignment="1">
      <alignment horizontal="center"/>
    </xf>
    <xf numFmtId="2" fontId="42" fillId="33" borderId="3" xfId="0" applyNumberFormat="1" applyFont="1" applyFill="1" applyBorder="1" applyAlignment="1">
      <alignment horizontal="center"/>
    </xf>
    <xf numFmtId="1" fontId="42" fillId="33" borderId="3" xfId="0" applyNumberFormat="1" applyFont="1" applyFill="1" applyBorder="1" applyAlignment="1">
      <alignment horizontal="center"/>
    </xf>
    <xf numFmtId="164" fontId="42" fillId="33" borderId="3" xfId="0" applyNumberFormat="1" applyFont="1" applyFill="1" applyBorder="1" applyAlignment="1">
      <alignment horizontal="center"/>
    </xf>
    <xf numFmtId="2" fontId="42" fillId="34" borderId="3" xfId="0" applyNumberFormat="1" applyFont="1" applyFill="1" applyBorder="1" applyAlignment="1">
      <alignment horizontal="center"/>
    </xf>
    <xf numFmtId="0" fontId="0" fillId="34" borderId="9" xfId="0" applyFill="1" applyBorder="1"/>
    <xf numFmtId="164" fontId="11" fillId="33" borderId="10" xfId="0" applyNumberFormat="1" applyFont="1" applyFill="1" applyBorder="1" applyAlignment="1">
      <alignment horizontal="center"/>
    </xf>
    <xf numFmtId="0" fontId="11" fillId="33" borderId="10" xfId="0" applyFont="1" applyFill="1" applyBorder="1" applyAlignment="1">
      <alignment horizontal="center"/>
    </xf>
    <xf numFmtId="2" fontId="11" fillId="33" borderId="10" xfId="0" applyNumberFormat="1" applyFont="1" applyFill="1" applyBorder="1" applyAlignment="1">
      <alignment horizontal="center"/>
    </xf>
    <xf numFmtId="2" fontId="42" fillId="33" borderId="10" xfId="0" applyNumberFormat="1" applyFont="1" applyFill="1" applyBorder="1" applyAlignment="1">
      <alignment horizontal="center"/>
    </xf>
    <xf numFmtId="1" fontId="42" fillId="33" borderId="10" xfId="0" applyNumberFormat="1" applyFont="1" applyFill="1" applyBorder="1" applyAlignment="1">
      <alignment horizontal="center"/>
    </xf>
    <xf numFmtId="164" fontId="42" fillId="33" borderId="10" xfId="0" applyNumberFormat="1" applyFont="1" applyFill="1" applyBorder="1" applyAlignment="1">
      <alignment horizontal="center"/>
    </xf>
    <xf numFmtId="164" fontId="11" fillId="33" borderId="5" xfId="0" applyNumberFormat="1" applyFont="1" applyFill="1" applyBorder="1" applyAlignment="1">
      <alignment horizontal="center"/>
    </xf>
    <xf numFmtId="0" fontId="0" fillId="0" borderId="4" xfId="0" applyBorder="1"/>
    <xf numFmtId="0" fontId="11" fillId="0" borderId="3" xfId="0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42" fillId="0" borderId="3" xfId="0" applyNumberFormat="1" applyFont="1" applyBorder="1" applyAlignment="1">
      <alignment horizontal="center"/>
    </xf>
    <xf numFmtId="1" fontId="42" fillId="0" borderId="3" xfId="0" applyNumberFormat="1" applyFont="1" applyBorder="1" applyAlignment="1">
      <alignment horizontal="center"/>
    </xf>
    <xf numFmtId="164" fontId="42" fillId="0" borderId="3" xfId="0" applyNumberFormat="1" applyFont="1" applyBorder="1" applyAlignment="1">
      <alignment horizontal="center"/>
    </xf>
    <xf numFmtId="0" fontId="11" fillId="33" borderId="5" xfId="0" applyFont="1" applyFill="1" applyBorder="1" applyAlignment="1">
      <alignment horizontal="center"/>
    </xf>
    <xf numFmtId="2" fontId="11" fillId="33" borderId="5" xfId="0" applyNumberFormat="1" applyFont="1" applyFill="1" applyBorder="1" applyAlignment="1">
      <alignment horizontal="center"/>
    </xf>
    <xf numFmtId="2" fontId="42" fillId="33" borderId="5" xfId="0" applyNumberFormat="1" applyFont="1" applyFill="1" applyBorder="1" applyAlignment="1">
      <alignment horizontal="center"/>
    </xf>
    <xf numFmtId="1" fontId="42" fillId="33" borderId="5" xfId="0" applyNumberFormat="1" applyFont="1" applyFill="1" applyBorder="1" applyAlignment="1">
      <alignment horizontal="center"/>
    </xf>
    <xf numFmtId="164" fontId="42" fillId="33" borderId="5" xfId="0" applyNumberFormat="1" applyFont="1" applyFill="1" applyBorder="1" applyAlignment="1">
      <alignment horizontal="center"/>
    </xf>
    <xf numFmtId="2" fontId="42" fillId="34" borderId="5" xfId="0" applyNumberFormat="1" applyFont="1" applyFill="1" applyBorder="1" applyAlignment="1">
      <alignment horizontal="center"/>
    </xf>
    <xf numFmtId="0" fontId="0" fillId="34" borderId="4" xfId="0" applyFill="1" applyBorder="1"/>
    <xf numFmtId="0" fontId="11" fillId="0" borderId="5" xfId="0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2" fillId="0" borderId="5" xfId="0" applyNumberFormat="1" applyFont="1" applyBorder="1" applyAlignment="1">
      <alignment horizontal="center"/>
    </xf>
    <xf numFmtId="1" fontId="42" fillId="0" borderId="5" xfId="0" applyNumberFormat="1" applyFont="1" applyBorder="1" applyAlignment="1">
      <alignment horizontal="center"/>
    </xf>
    <xf numFmtId="164" fontId="42" fillId="0" borderId="5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2" fontId="28" fillId="34" borderId="1" xfId="0" applyNumberFormat="1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33" borderId="5" xfId="0" applyFont="1" applyFill="1" applyBorder="1" applyAlignment="1">
      <alignment horizontal="center" vertical="center"/>
    </xf>
    <xf numFmtId="0" fontId="5" fillId="33" borderId="10" xfId="0" applyFont="1" applyFill="1" applyBorder="1" applyAlignment="1">
      <alignment horizontal="center" vertical="center"/>
    </xf>
    <xf numFmtId="164" fontId="5" fillId="33" borderId="10" xfId="0" applyNumberFormat="1" applyFont="1" applyFill="1" applyBorder="1" applyAlignment="1">
      <alignment horizontal="center" vertical="center"/>
    </xf>
    <xf numFmtId="2" fontId="28" fillId="33" borderId="10" xfId="0" applyNumberFormat="1" applyFont="1" applyFill="1" applyBorder="1" applyAlignment="1">
      <alignment horizontal="center" vertical="center"/>
    </xf>
    <xf numFmtId="164" fontId="28" fillId="33" borderId="10" xfId="0" applyNumberFormat="1" applyFont="1" applyFill="1" applyBorder="1" applyAlignment="1">
      <alignment horizontal="center" vertical="center"/>
    </xf>
    <xf numFmtId="2" fontId="28" fillId="34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28" fillId="0" borderId="10" xfId="0" applyNumberFormat="1" applyFont="1" applyBorder="1" applyAlignment="1">
      <alignment horizontal="center" vertical="center"/>
    </xf>
    <xf numFmtId="164" fontId="28" fillId="0" borderId="10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33" borderId="10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28" fillId="33" borderId="21" xfId="0" applyFont="1" applyFill="1" applyBorder="1" applyAlignment="1">
      <alignment horizontal="center" vertical="center" wrapText="1"/>
    </xf>
    <xf numFmtId="0" fontId="0" fillId="0" borderId="22" xfId="0" applyBorder="1"/>
    <xf numFmtId="0" fontId="5" fillId="33" borderId="21" xfId="0" applyFont="1" applyFill="1" applyBorder="1" applyAlignment="1">
      <alignment horizontal="center" vertical="center"/>
    </xf>
    <xf numFmtId="2" fontId="28" fillId="0" borderId="3" xfId="0" applyNumberFormat="1" applyFont="1" applyBorder="1" applyAlignment="1">
      <alignment horizontal="center" vertical="center"/>
    </xf>
    <xf numFmtId="164" fontId="28" fillId="0" borderId="3" xfId="0" applyNumberFormat="1" applyFont="1" applyBorder="1" applyAlignment="1">
      <alignment horizontal="center" vertical="center"/>
    </xf>
    <xf numFmtId="2" fontId="28" fillId="34" borderId="3" xfId="0" applyNumberFormat="1" applyFont="1" applyFill="1" applyBorder="1" applyAlignment="1">
      <alignment horizontal="center" vertical="center"/>
    </xf>
  </cellXfs>
  <cellStyles count="46">
    <cellStyle name="20% - Accent1 2" xfId="1" xr:uid="{00000000-0005-0000-0000-000001000000}"/>
    <cellStyle name="20% - Accent2 2" xfId="2" xr:uid="{00000000-0005-0000-0000-000002000000}"/>
    <cellStyle name="20% - Accent3 2" xfId="3" xr:uid="{00000000-0005-0000-0000-000003000000}"/>
    <cellStyle name="20% - Accent4 2" xfId="4" xr:uid="{00000000-0005-0000-0000-000004000000}"/>
    <cellStyle name="20% - Accent5 2" xfId="5" xr:uid="{00000000-0005-0000-0000-000005000000}"/>
    <cellStyle name="20% - Accent6 2" xfId="6" xr:uid="{00000000-0005-0000-0000-000006000000}"/>
    <cellStyle name="40% - Accent1 2" xfId="7" xr:uid="{00000000-0005-0000-0000-000007000000}"/>
    <cellStyle name="40% - Accent2 2" xfId="8" xr:uid="{00000000-0005-0000-0000-000008000000}"/>
    <cellStyle name="40% - Accent3 2" xfId="9" xr:uid="{00000000-0005-0000-0000-000009000000}"/>
    <cellStyle name="40% - Accent4 2" xfId="10" xr:uid="{00000000-0005-0000-0000-00000A000000}"/>
    <cellStyle name="40% - Accent5 2" xfId="11" xr:uid="{00000000-0005-0000-0000-00000B000000}"/>
    <cellStyle name="40% - Accent6 2" xfId="12" xr:uid="{00000000-0005-0000-0000-00000C000000}"/>
    <cellStyle name="60% - Accent1 2" xfId="13" xr:uid="{00000000-0005-0000-0000-00000D000000}"/>
    <cellStyle name="60% - Accent2 2" xfId="14" xr:uid="{00000000-0005-0000-0000-00000E000000}"/>
    <cellStyle name="60% - Accent3 2" xfId="15" xr:uid="{00000000-0005-0000-0000-00000F000000}"/>
    <cellStyle name="60% - Accent4 2" xfId="16" xr:uid="{00000000-0005-0000-0000-000010000000}"/>
    <cellStyle name="60% - Accent5 2" xfId="17" xr:uid="{00000000-0005-0000-0000-000011000000}"/>
    <cellStyle name="60% - Accent6 2" xfId="18" xr:uid="{00000000-0005-0000-0000-000012000000}"/>
    <cellStyle name="Accent1 2" xfId="19" xr:uid="{00000000-0005-0000-0000-000013000000}"/>
    <cellStyle name="Accent2 2" xfId="20" xr:uid="{00000000-0005-0000-0000-000014000000}"/>
    <cellStyle name="Accent3 2" xfId="21" xr:uid="{00000000-0005-0000-0000-000015000000}"/>
    <cellStyle name="Accent4 2" xfId="22" xr:uid="{00000000-0005-0000-0000-000016000000}"/>
    <cellStyle name="Accent5 2" xfId="23" xr:uid="{00000000-0005-0000-0000-000017000000}"/>
    <cellStyle name="Accent6 2" xfId="24" xr:uid="{00000000-0005-0000-0000-000018000000}"/>
    <cellStyle name="Bad 2" xfId="25" xr:uid="{00000000-0005-0000-0000-000019000000}"/>
    <cellStyle name="Calculation 2" xfId="26" xr:uid="{00000000-0005-0000-0000-00001A000000}"/>
    <cellStyle name="Check Cell 2" xfId="27" xr:uid="{00000000-0005-0000-0000-00001B000000}"/>
    <cellStyle name="Explanatory Text 2" xfId="28" xr:uid="{00000000-0005-0000-0000-00001C000000}"/>
    <cellStyle name="Good 2" xfId="29" xr:uid="{00000000-0005-0000-0000-00001D000000}"/>
    <cellStyle name="Heading 1 2" xfId="30" xr:uid="{00000000-0005-0000-0000-00001E000000}"/>
    <cellStyle name="Heading 2 2" xfId="31" xr:uid="{00000000-0005-0000-0000-00001F000000}"/>
    <cellStyle name="Heading 3 2" xfId="32" xr:uid="{00000000-0005-0000-0000-000020000000}"/>
    <cellStyle name="Heading 4 2" xfId="33" xr:uid="{00000000-0005-0000-0000-000021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2" xfId="37" xr:uid="{00000000-0005-0000-0000-000025000000}"/>
    <cellStyle name="Normal 2 2" xfId="38" xr:uid="{00000000-0005-0000-0000-000026000000}"/>
    <cellStyle name="Normal 3" xfId="39" xr:uid="{00000000-0005-0000-0000-000027000000}"/>
    <cellStyle name="Normal 4" xfId="40" xr:uid="{00000000-0005-0000-0000-000028000000}"/>
    <cellStyle name="Normal 6" xfId="41" xr:uid="{00000000-0005-0000-0000-000029000000}"/>
    <cellStyle name="Note 2" xfId="42" xr:uid="{00000000-0005-0000-0000-00002A000000}"/>
    <cellStyle name="Output 2" xfId="43" xr:uid="{00000000-0005-0000-0000-00002B000000}"/>
    <cellStyle name="Total 2" xfId="44" xr:uid="{00000000-0005-0000-0000-00002D000000}"/>
    <cellStyle name="Warning Text 2" xfId="45" xr:uid="{00000000-0005-0000-0000-00002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470519847674"/>
          <c:y val="3.2251328061116552E-2"/>
          <c:w val="0.79993889088737002"/>
          <c:h val="0.83337919361387014"/>
        </c:manualLayout>
      </c:layout>
      <c:scatterChart>
        <c:scatterStyle val="lineMarker"/>
        <c:varyColors val="0"/>
        <c:ser>
          <c:idx val="0"/>
          <c:order val="0"/>
          <c:tx>
            <c:v>40 kVp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F-6248-BF7E-0414DC2C8F05}"/>
            </c:ext>
          </c:extLst>
        </c:ser>
        <c:ser>
          <c:idx val="1"/>
          <c:order val="1"/>
          <c:tx>
            <c:v>50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F-6248-BF7E-0414DC2C8F05}"/>
            </c:ext>
          </c:extLst>
        </c:ser>
        <c:ser>
          <c:idx val="2"/>
          <c:order val="2"/>
          <c:tx>
            <c:v>60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F-6248-BF7E-0414DC2C8F05}"/>
            </c:ext>
          </c:extLst>
        </c:ser>
        <c:ser>
          <c:idx val="3"/>
          <c:order val="3"/>
          <c:tx>
            <c:v>70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F-6248-BF7E-0414DC2C8F05}"/>
            </c:ext>
          </c:extLst>
        </c:ser>
        <c:ser>
          <c:idx val="4"/>
          <c:order val="4"/>
          <c:tx>
            <c:v>80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3F-6248-BF7E-0414DC2C8F05}"/>
            </c:ext>
          </c:extLst>
        </c:ser>
        <c:ser>
          <c:idx val="5"/>
          <c:order val="5"/>
          <c:tx>
            <c:v>90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3F-6248-BF7E-0414DC2C8F05}"/>
            </c:ext>
          </c:extLst>
        </c:ser>
        <c:ser>
          <c:idx val="6"/>
          <c:order val="6"/>
          <c:tx>
            <c:v>100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3F-6248-BF7E-0414DC2C8F05}"/>
            </c:ext>
          </c:extLst>
        </c:ser>
        <c:ser>
          <c:idx val="7"/>
          <c:order val="7"/>
          <c:tx>
            <c:v>120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3F-6248-BF7E-0414DC2C8F05}"/>
            </c:ext>
          </c:extLst>
        </c:ser>
        <c:ser>
          <c:idx val="8"/>
          <c:order val="8"/>
          <c:tx>
            <c:v>140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3F-6248-BF7E-0414DC2C8F05}"/>
            </c:ext>
          </c:extLst>
        </c:ser>
        <c:ser>
          <c:idx val="9"/>
          <c:order val="9"/>
          <c:tx>
            <c:v>150 kVp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3F-6248-BF7E-0414DC2C8F05}"/>
            </c:ext>
          </c:extLst>
        </c:ser>
        <c:ser>
          <c:idx val="10"/>
          <c:order val="10"/>
          <c:tx>
            <c:v>200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3F-6248-BF7E-0414DC2C8F05}"/>
            </c:ext>
          </c:extLst>
        </c:ser>
        <c:ser>
          <c:idx val="11"/>
          <c:order val="11"/>
          <c:tx>
            <c:v>250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3F-6248-BF7E-0414DC2C8F05}"/>
            </c:ext>
          </c:extLst>
        </c:ser>
        <c:ser>
          <c:idx val="12"/>
          <c:order val="12"/>
          <c:tx>
            <c:v>280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33F-6248-BF7E-0414DC2C8F05}"/>
            </c:ext>
          </c:extLst>
        </c:ser>
        <c:ser>
          <c:idx val="13"/>
          <c:order val="13"/>
          <c:tx>
            <c:v>300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33F-6248-BF7E-0414DC2C8F05}"/>
            </c:ext>
          </c:extLst>
        </c:ser>
        <c:ser>
          <c:idx val="14"/>
          <c:order val="14"/>
          <c:tx>
            <c:v>320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33F-6248-BF7E-0414DC2C8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72760"/>
        <c:axId val="1"/>
      </c:scatterChart>
      <c:valAx>
        <c:axId val="35427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kVp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 sz="1100" b="1" i="1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N</a:t>
                </a:r>
                <a:r>
                  <a:rPr lang="en-AU" sz="1100" b="1" i="0" strike="noStrike" baseline="-25000">
                    <a:solidFill>
                      <a:srgbClr val="000000"/>
                    </a:solidFill>
                    <a:latin typeface="Calibri"/>
                    <a:cs typeface="Calibri"/>
                  </a:rPr>
                  <a:t>K</a:t>
                </a:r>
                <a:r>
                  <a:rPr lang="en-AU" sz="1100" b="1" i="0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 (mGy/nC)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272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564488574327889"/>
          <c:y val="5.0991501416430593E-2"/>
          <c:w val="0.31321387436684611"/>
          <c:h val="0.3909348441926345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  <a:prstDash val="solid"/>
        </a:ln>
      </c:spPr>
      <c:txPr>
        <a:bodyPr/>
        <a:lstStyle/>
        <a:p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470519847674"/>
          <c:y val="3.2251328061116552E-2"/>
          <c:w val="0.79993889088737002"/>
          <c:h val="0.83337919361387014"/>
        </c:manualLayout>
      </c:layout>
      <c:scatterChart>
        <c:scatterStyle val="lineMarker"/>
        <c:varyColors val="0"/>
        <c:ser>
          <c:idx val="0"/>
          <c:order val="0"/>
          <c:tx>
            <c:v>40 kVp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D-F544-9212-331BED57CED7}"/>
            </c:ext>
          </c:extLst>
        </c:ser>
        <c:ser>
          <c:idx val="1"/>
          <c:order val="1"/>
          <c:tx>
            <c:v>50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D-F544-9212-331BED57CED7}"/>
            </c:ext>
          </c:extLst>
        </c:ser>
        <c:ser>
          <c:idx val="2"/>
          <c:order val="2"/>
          <c:tx>
            <c:v>60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D-F544-9212-331BED57CED7}"/>
            </c:ext>
          </c:extLst>
        </c:ser>
        <c:ser>
          <c:idx val="3"/>
          <c:order val="3"/>
          <c:tx>
            <c:v>70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1D-F544-9212-331BED57CED7}"/>
            </c:ext>
          </c:extLst>
        </c:ser>
        <c:ser>
          <c:idx val="4"/>
          <c:order val="4"/>
          <c:tx>
            <c:v>80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D-F544-9212-331BED57CED7}"/>
            </c:ext>
          </c:extLst>
        </c:ser>
        <c:ser>
          <c:idx val="5"/>
          <c:order val="5"/>
          <c:tx>
            <c:v>90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D-F544-9212-331BED57CED7}"/>
            </c:ext>
          </c:extLst>
        </c:ser>
        <c:ser>
          <c:idx val="6"/>
          <c:order val="6"/>
          <c:tx>
            <c:v>100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D-F544-9212-331BED57CED7}"/>
            </c:ext>
          </c:extLst>
        </c:ser>
        <c:ser>
          <c:idx val="7"/>
          <c:order val="7"/>
          <c:tx>
            <c:v>120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1D-F544-9212-331BED57CED7}"/>
            </c:ext>
          </c:extLst>
        </c:ser>
        <c:ser>
          <c:idx val="8"/>
          <c:order val="8"/>
          <c:tx>
            <c:v>140kVp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1D-F544-9212-331BED57CED7}"/>
            </c:ext>
          </c:extLst>
        </c:ser>
        <c:ser>
          <c:idx val="9"/>
          <c:order val="9"/>
          <c:tx>
            <c:v>150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1D-F544-9212-331BED57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77024"/>
        <c:axId val="1"/>
      </c:scatterChart>
      <c:valAx>
        <c:axId val="3542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HVL (mm 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 sz="1100" b="1" i="1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N</a:t>
                </a:r>
                <a:r>
                  <a:rPr lang="en-AU" sz="1100" b="1" i="0" strike="noStrike" baseline="-25000">
                    <a:solidFill>
                      <a:srgbClr val="000000"/>
                    </a:solidFill>
                    <a:latin typeface="Calibri"/>
                    <a:cs typeface="Calibri"/>
                  </a:rPr>
                  <a:t>K</a:t>
                </a:r>
                <a:r>
                  <a:rPr lang="en-AU" sz="1100" b="1" i="0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 (mGy/nC)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277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8224300265895"/>
          <c:y val="4.8158640226628892E-2"/>
          <c:w val="0.31973915984808587"/>
          <c:h val="0.3569405099150140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  <a:prstDash val="solid"/>
        </a:ln>
      </c:spPr>
      <c:txPr>
        <a:bodyPr/>
        <a:lstStyle/>
        <a:p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470519847674"/>
          <c:y val="3.2251328061116552E-2"/>
          <c:w val="0.79993889088737002"/>
          <c:h val="0.83337919361387014"/>
        </c:manualLayout>
      </c:layout>
      <c:scatterChart>
        <c:scatterStyle val="lineMarker"/>
        <c:varyColors val="0"/>
        <c:ser>
          <c:idx val="4"/>
          <c:order val="0"/>
          <c:tx>
            <c:v>80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A-E440-8EC0-E08C45FDE2EE}"/>
            </c:ext>
          </c:extLst>
        </c:ser>
        <c:ser>
          <c:idx val="5"/>
          <c:order val="1"/>
          <c:tx>
            <c:v>90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A-E440-8EC0-E08C45FDE2EE}"/>
            </c:ext>
          </c:extLst>
        </c:ser>
        <c:ser>
          <c:idx val="6"/>
          <c:order val="2"/>
          <c:tx>
            <c:v>100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A-E440-8EC0-E08C45FDE2EE}"/>
            </c:ext>
          </c:extLst>
        </c:ser>
        <c:ser>
          <c:idx val="7"/>
          <c:order val="3"/>
          <c:tx>
            <c:v>120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A-E440-8EC0-E08C45FDE2EE}"/>
            </c:ext>
          </c:extLst>
        </c:ser>
        <c:ser>
          <c:idx val="8"/>
          <c:order val="4"/>
          <c:tx>
            <c:v>140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1A-E440-8EC0-E08C45FDE2EE}"/>
            </c:ext>
          </c:extLst>
        </c:ser>
        <c:ser>
          <c:idx val="9"/>
          <c:order val="5"/>
          <c:tx>
            <c:v>150 kVp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1A-E440-8EC0-E08C45FDE2EE}"/>
            </c:ext>
          </c:extLst>
        </c:ser>
        <c:ser>
          <c:idx val="10"/>
          <c:order val="6"/>
          <c:tx>
            <c:v>200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1A-E440-8EC0-E08C45FDE2EE}"/>
            </c:ext>
          </c:extLst>
        </c:ser>
        <c:ser>
          <c:idx val="11"/>
          <c:order val="7"/>
          <c:tx>
            <c:v>250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1A-E440-8EC0-E08C45FDE2EE}"/>
            </c:ext>
          </c:extLst>
        </c:ser>
        <c:ser>
          <c:idx val="12"/>
          <c:order val="8"/>
          <c:tx>
            <c:v>280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1A-E440-8EC0-E08C45FDE2EE}"/>
            </c:ext>
          </c:extLst>
        </c:ser>
        <c:ser>
          <c:idx val="13"/>
          <c:order val="9"/>
          <c:tx>
            <c:v>300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1A-E440-8EC0-E08C45FDE2EE}"/>
            </c:ext>
          </c:extLst>
        </c:ser>
        <c:ser>
          <c:idx val="14"/>
          <c:order val="10"/>
          <c:tx>
            <c:v>320 kVp</c:v>
          </c:tx>
          <c:spPr>
            <a:ln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1A-E440-8EC0-E08C45FD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87512"/>
        <c:axId val="1"/>
      </c:scatterChart>
      <c:valAx>
        <c:axId val="35468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HVL (mm Cu)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 sz="1100" b="1" i="1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N</a:t>
                </a:r>
                <a:r>
                  <a:rPr lang="en-AU" sz="1100" b="1" i="0" strike="noStrike" baseline="-25000">
                    <a:solidFill>
                      <a:srgbClr val="000000"/>
                    </a:solidFill>
                    <a:latin typeface="Calibri"/>
                    <a:cs typeface="Calibri"/>
                  </a:rPr>
                  <a:t>K</a:t>
                </a:r>
                <a:r>
                  <a:rPr lang="en-AU" sz="1100" b="1" i="0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 (mGy/nC)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687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401356437296892"/>
          <c:y val="5.3824362606232287E-2"/>
          <c:w val="0.313213874366846"/>
          <c:h val="0.3909348441926345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  <a:prstDash val="solid"/>
        </a:ln>
      </c:spPr>
      <c:txPr>
        <a:bodyPr/>
        <a:lstStyle/>
        <a:p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219</xdr:row>
      <xdr:rowOff>0</xdr:rowOff>
    </xdr:from>
    <xdr:to>
      <xdr:col>19</xdr:col>
      <xdr:colOff>238125</xdr:colOff>
      <xdr:row>236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243</xdr:row>
      <xdr:rowOff>114300</xdr:rowOff>
    </xdr:from>
    <xdr:to>
      <xdr:col>19</xdr:col>
      <xdr:colOff>257175</xdr:colOff>
      <xdr:row>264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270</xdr:row>
      <xdr:rowOff>123825</xdr:rowOff>
    </xdr:from>
    <xdr:to>
      <xdr:col>19</xdr:col>
      <xdr:colOff>266700</xdr:colOff>
      <xdr:row>291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104775</xdr:colOff>
      <xdr:row>42</xdr:row>
      <xdr:rowOff>76200</xdr:rowOff>
    </xdr:from>
    <xdr:to>
      <xdr:col>5</xdr:col>
      <xdr:colOff>161925</xdr:colOff>
      <xdr:row>48</xdr:row>
      <xdr:rowOff>76200</xdr:rowOff>
    </xdr:to>
    <xdr:pic>
      <xdr:nvPicPr>
        <xdr:cNvPr id="14846664" name="Picture 4" descr="725038">
          <a:extLst>
            <a:ext uri="{FF2B5EF4-FFF2-40B4-BE49-F238E27FC236}">
              <a16:creationId xmlns:a16="http://schemas.microsoft.com/office/drawing/2014/main" id="{00000000-0008-0000-0000-0000C8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90600" y="8372475"/>
          <a:ext cx="647700" cy="9239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11</xdr:col>
      <xdr:colOff>76200</xdr:colOff>
      <xdr:row>42</xdr:row>
      <xdr:rowOff>76200</xdr:rowOff>
    </xdr:from>
    <xdr:to>
      <xdr:col>16</xdr:col>
      <xdr:colOff>28575</xdr:colOff>
      <xdr:row>46</xdr:row>
      <xdr:rowOff>47625</xdr:rowOff>
    </xdr:to>
    <xdr:pic>
      <xdr:nvPicPr>
        <xdr:cNvPr id="14846665" name="Picture 5" descr="CIPM_MRA_Logo-big">
          <a:extLst>
            <a:ext uri="{FF2B5EF4-FFF2-40B4-BE49-F238E27FC236}">
              <a16:creationId xmlns:a16="http://schemas.microsoft.com/office/drawing/2014/main" id="{00000000-0008-0000-0000-0000C9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324225" y="8372475"/>
          <a:ext cx="1428750" cy="6762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123825</xdr:colOff>
      <xdr:row>0</xdr:row>
      <xdr:rowOff>66675</xdr:rowOff>
    </xdr:from>
    <xdr:to>
      <xdr:col>19</xdr:col>
      <xdr:colOff>57150</xdr:colOff>
      <xdr:row>5</xdr:row>
      <xdr:rowOff>0</xdr:rowOff>
    </xdr:to>
    <xdr:pic>
      <xdr:nvPicPr>
        <xdr:cNvPr id="14846666" name="Picture 6" descr="ARPNSA_strip_blue_16cm">
          <a:extLst>
            <a:ext uri="{FF2B5EF4-FFF2-40B4-BE49-F238E27FC236}">
              <a16:creationId xmlns:a16="http://schemas.microsoft.com/office/drawing/2014/main" id="{00000000-0008-0000-0000-0000CA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23825" y="66675"/>
          <a:ext cx="5543550" cy="7334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161925</xdr:colOff>
      <xdr:row>97</xdr:row>
      <xdr:rowOff>38100</xdr:rowOff>
    </xdr:from>
    <xdr:to>
      <xdr:col>19</xdr:col>
      <xdr:colOff>95250</xdr:colOff>
      <xdr:row>101</xdr:row>
      <xdr:rowOff>123825</xdr:rowOff>
    </xdr:to>
    <xdr:pic>
      <xdr:nvPicPr>
        <xdr:cNvPr id="14846667" name="Picture 7" descr="ARPNSA_strip_blue_16cm">
          <a:extLst>
            <a:ext uri="{FF2B5EF4-FFF2-40B4-BE49-F238E27FC236}">
              <a16:creationId xmlns:a16="http://schemas.microsoft.com/office/drawing/2014/main" id="{00000000-0008-0000-0000-0000CB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61925" y="20688300"/>
          <a:ext cx="5543550" cy="7334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209550</xdr:colOff>
      <xdr:row>143</xdr:row>
      <xdr:rowOff>47625</xdr:rowOff>
    </xdr:from>
    <xdr:to>
      <xdr:col>19</xdr:col>
      <xdr:colOff>142875</xdr:colOff>
      <xdr:row>143</xdr:row>
      <xdr:rowOff>809625</xdr:rowOff>
    </xdr:to>
    <xdr:pic>
      <xdr:nvPicPr>
        <xdr:cNvPr id="14846669" name="Picture 7" descr="ARPNSA_strip_blue_16cm">
          <a:extLst>
            <a:ext uri="{FF2B5EF4-FFF2-40B4-BE49-F238E27FC236}">
              <a16:creationId xmlns:a16="http://schemas.microsoft.com/office/drawing/2014/main" id="{00000000-0008-0000-0000-0000CD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09550" y="31061025"/>
          <a:ext cx="5543550" cy="7620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X301"/>
  <sheetViews>
    <sheetView tabSelected="1" topLeftCell="A266" zoomScaleNormal="100" workbookViewId="0">
      <selection activeCell="A299" sqref="A299:XFD299"/>
    </sheetView>
  </sheetViews>
  <sheetFormatPr defaultColWidth="8.85546875" defaultRowHeight="12.75" x14ac:dyDescent="0.2"/>
  <cols>
    <col min="1" max="1" width="4.42578125" style="33" customWidth="1"/>
    <col min="2" max="2" width="4.28515625" style="33" customWidth="1"/>
    <col min="3" max="3" width="4.42578125" style="33" customWidth="1"/>
    <col min="4" max="4" width="4.28515625" style="33" customWidth="1"/>
    <col min="5" max="5" width="4.42578125" style="33" customWidth="1"/>
    <col min="6" max="6" width="4.28515625" style="33" customWidth="1"/>
    <col min="7" max="7" width="4.42578125" style="33" customWidth="1"/>
    <col min="8" max="8" width="4.28515625" style="33" customWidth="1"/>
    <col min="9" max="9" width="4.42578125" style="33" customWidth="1"/>
    <col min="10" max="10" width="4.28515625" style="33" customWidth="1"/>
    <col min="11" max="11" width="4.42578125" style="33" customWidth="1"/>
    <col min="12" max="12" width="4.28515625" style="33" customWidth="1"/>
    <col min="13" max="13" width="4.42578125" style="33" customWidth="1"/>
    <col min="14" max="14" width="5.140625" style="33" customWidth="1"/>
    <col min="15" max="16" width="4.42578125" style="33" customWidth="1"/>
    <col min="17" max="17" width="5" style="33" customWidth="1"/>
    <col min="18" max="18" width="1.140625" style="33" customWidth="1"/>
    <col min="19" max="19" width="0.85546875" style="33" customWidth="1"/>
    <col min="20" max="20" width="4.42578125" style="33" customWidth="1"/>
    <col min="21" max="24" width="5" style="33" customWidth="1"/>
  </cols>
  <sheetData>
    <row r="1" spans="1:20" ht="12" customHeight="1" x14ac:dyDescent="0.2"/>
    <row r="6" spans="1:20" ht="8.25" customHeight="1" x14ac:dyDescent="0.2"/>
    <row r="7" spans="1:20" ht="12.75" customHeight="1" x14ac:dyDescent="0.2">
      <c r="A7" s="79" t="s">
        <v>0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x14ac:dyDescent="0.2">
      <c r="A8" s="80" t="s">
        <v>1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</row>
    <row r="9" spans="1:20" x14ac:dyDescent="0.2">
      <c r="A9" s="81" t="s">
        <v>2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</row>
    <row r="10" spans="1:20" ht="21.75" customHeight="1" x14ac:dyDescent="0.2">
      <c r="A10" s="82" t="s">
        <v>3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</row>
    <row r="11" spans="1:20" ht="22.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1"/>
      <c r="K11" s="2"/>
      <c r="L11" s="27"/>
      <c r="M11" s="27"/>
      <c r="N11" s="3"/>
      <c r="O11" s="27"/>
      <c r="P11" s="27"/>
      <c r="S11" s="30"/>
      <c r="T11" s="30" t="s">
        <v>4</v>
      </c>
    </row>
    <row r="12" spans="1:20" ht="15.9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3"/>
      <c r="O12" s="27"/>
      <c r="P12" s="27"/>
      <c r="T12" s="30" t="s">
        <v>5</v>
      </c>
    </row>
    <row r="13" spans="1:20" ht="15.9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2"/>
      <c r="R13" s="42"/>
      <c r="S13" s="42"/>
      <c r="T13" s="43" t="s">
        <v>178</v>
      </c>
    </row>
    <row r="14" spans="1:20" ht="14.1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20" ht="18" customHeight="1" x14ac:dyDescent="0.3">
      <c r="A15" s="67" t="s">
        <v>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</row>
    <row r="16" spans="1:20" ht="15" customHeight="1" x14ac:dyDescent="0.25">
      <c r="A16" s="85" t="s">
        <v>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</row>
    <row r="17" spans="1:20" ht="15" customHeight="1" x14ac:dyDescent="0.25">
      <c r="A17" s="85" t="s">
        <v>8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</row>
    <row r="18" spans="1:20" ht="15" customHeight="1" x14ac:dyDescent="0.2"/>
    <row r="19" spans="1:20" ht="14.1" customHeight="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20" ht="15.95" customHeight="1" x14ac:dyDescent="0.25">
      <c r="A20" s="14" t="s">
        <v>9</v>
      </c>
      <c r="B20" s="13"/>
      <c r="C20" s="13"/>
      <c r="D20" s="13"/>
      <c r="E20" s="13"/>
      <c r="F20" s="13"/>
      <c r="G20" s="44" t="s">
        <v>168</v>
      </c>
      <c r="H20" s="45"/>
      <c r="I20" s="45"/>
      <c r="J20" s="13"/>
      <c r="K20" s="13"/>
      <c r="L20" s="13"/>
      <c r="M20" s="13"/>
      <c r="N20" s="13"/>
      <c r="O20" s="13"/>
      <c r="P20" s="13"/>
      <c r="Q20" s="27"/>
      <c r="R20" s="27"/>
      <c r="S20" s="27"/>
    </row>
    <row r="21" spans="1:20" ht="15.95" customHeight="1" x14ac:dyDescent="0.25">
      <c r="A21" s="14"/>
      <c r="B21" s="13"/>
      <c r="C21" s="13"/>
      <c r="D21" s="13"/>
      <c r="E21" s="13"/>
      <c r="F21" s="13"/>
      <c r="G21" s="44" t="s">
        <v>171</v>
      </c>
      <c r="H21" s="45"/>
      <c r="I21" s="45"/>
      <c r="J21" s="13"/>
      <c r="K21" s="13"/>
      <c r="L21" s="13"/>
      <c r="M21" s="13"/>
      <c r="N21" s="13"/>
      <c r="O21" s="13"/>
      <c r="P21" s="13"/>
      <c r="Q21" s="27"/>
      <c r="R21" s="27"/>
      <c r="S21" s="27"/>
    </row>
    <row r="22" spans="1:20" ht="15.95" customHeight="1" x14ac:dyDescent="0.25">
      <c r="A22" s="14"/>
      <c r="B22" s="13"/>
      <c r="C22" s="13"/>
      <c r="D22" s="13"/>
      <c r="E22" s="13"/>
      <c r="F22" s="13"/>
      <c r="G22" s="44" t="s">
        <v>172</v>
      </c>
      <c r="H22" s="45"/>
      <c r="I22" s="45"/>
      <c r="J22" s="45"/>
      <c r="K22" s="13"/>
      <c r="L22" s="13"/>
      <c r="M22" s="13"/>
      <c r="N22" s="13"/>
      <c r="O22" s="13"/>
      <c r="P22" s="13"/>
      <c r="Q22" s="27"/>
      <c r="R22" s="27"/>
      <c r="S22" s="27"/>
    </row>
    <row r="23" spans="1:20" ht="15.95" customHeight="1" x14ac:dyDescent="0.25">
      <c r="A23" s="1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7"/>
      <c r="R23" s="27"/>
      <c r="S23" s="27"/>
    </row>
    <row r="24" spans="1:20" ht="15.95" customHeight="1" x14ac:dyDescent="0.25">
      <c r="A24" s="1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7"/>
      <c r="R24" s="27"/>
      <c r="S24" s="27"/>
    </row>
    <row r="25" spans="1:20" ht="15.95" customHeight="1" x14ac:dyDescent="0.25">
      <c r="A25" s="14" t="s">
        <v>10</v>
      </c>
      <c r="B25" s="13"/>
      <c r="C25" s="13"/>
      <c r="D25" s="13"/>
      <c r="E25" s="13"/>
      <c r="F25" s="13"/>
      <c r="G25" s="45" t="s">
        <v>173</v>
      </c>
      <c r="H25" s="45"/>
      <c r="I25" s="45"/>
      <c r="J25" s="45"/>
      <c r="K25" s="45"/>
      <c r="L25" s="45"/>
      <c r="M25" s="13"/>
      <c r="N25" s="13"/>
      <c r="O25" s="13"/>
      <c r="P25" s="13"/>
      <c r="Q25" s="27"/>
      <c r="R25" s="27"/>
      <c r="S25" s="27"/>
    </row>
    <row r="26" spans="1:20" ht="15.95" customHeight="1" x14ac:dyDescent="0.25">
      <c r="A26" s="1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7"/>
      <c r="R26" s="27"/>
      <c r="S26" s="27"/>
    </row>
    <row r="27" spans="1:20" ht="15.95" customHeight="1" x14ac:dyDescent="0.25">
      <c r="A27" s="14" t="s">
        <v>11</v>
      </c>
      <c r="B27" s="13"/>
      <c r="C27" s="13"/>
      <c r="D27" s="13"/>
      <c r="E27" s="13"/>
      <c r="F27" s="13"/>
      <c r="G27" s="45" t="s">
        <v>174</v>
      </c>
      <c r="H27" s="45"/>
      <c r="I27" s="45"/>
      <c r="J27" s="13"/>
      <c r="K27" s="13"/>
      <c r="L27" s="13"/>
      <c r="M27" s="13"/>
      <c r="N27" s="13"/>
      <c r="O27" s="13"/>
      <c r="P27" s="13"/>
      <c r="Q27" s="27"/>
      <c r="R27" s="27"/>
      <c r="S27" s="27"/>
    </row>
    <row r="28" spans="1:20" ht="15.95" customHeight="1" x14ac:dyDescent="0.25">
      <c r="A28" s="14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7"/>
      <c r="R28" s="27"/>
      <c r="S28" s="27"/>
    </row>
    <row r="29" spans="1:20" ht="15.75" customHeight="1" x14ac:dyDescent="0.25">
      <c r="A29" s="14" t="s">
        <v>12</v>
      </c>
      <c r="B29" s="13"/>
      <c r="C29" s="13"/>
      <c r="D29" s="13"/>
      <c r="E29" s="13"/>
      <c r="F29" s="13"/>
      <c r="G29" s="5" t="s">
        <v>13</v>
      </c>
      <c r="H29" s="13"/>
      <c r="I29" s="13"/>
      <c r="K29" s="13"/>
      <c r="L29" s="13"/>
      <c r="M29" s="13"/>
      <c r="N29" s="13"/>
      <c r="O29" s="13"/>
      <c r="P29" s="13"/>
      <c r="R29" s="27"/>
      <c r="S29" s="27"/>
      <c r="T29" s="89" t="s">
        <v>14</v>
      </c>
    </row>
    <row r="30" spans="1:20" ht="15.95" customHeight="1" x14ac:dyDescent="0.25">
      <c r="A30" s="1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R30" s="27"/>
      <c r="S30" s="27"/>
      <c r="T30" s="62"/>
    </row>
    <row r="31" spans="1:20" ht="15.95" customHeight="1" x14ac:dyDescent="0.25">
      <c r="A31" s="14" t="s">
        <v>15</v>
      </c>
      <c r="B31" s="13"/>
      <c r="C31" s="13"/>
      <c r="D31" s="13"/>
      <c r="E31" s="13"/>
      <c r="F31" s="13"/>
      <c r="G31" s="46" t="s">
        <v>15</v>
      </c>
      <c r="H31" s="45"/>
      <c r="I31" s="45"/>
      <c r="J31" s="13"/>
      <c r="K31" s="13"/>
      <c r="L31" s="13"/>
      <c r="M31" s="13"/>
      <c r="N31" s="13"/>
      <c r="O31" s="13"/>
      <c r="P31" s="13"/>
      <c r="R31" s="27"/>
      <c r="S31" s="27"/>
      <c r="T31" s="62"/>
    </row>
    <row r="32" spans="1:20" ht="15.75" customHeight="1" x14ac:dyDescent="0.25">
      <c r="A32" s="14" t="s">
        <v>16</v>
      </c>
      <c r="B32" s="13"/>
      <c r="C32" s="13"/>
      <c r="D32" s="13"/>
      <c r="E32" s="13"/>
      <c r="F32" s="13"/>
      <c r="G32" s="45" t="s">
        <v>16</v>
      </c>
      <c r="H32" s="45"/>
      <c r="I32" s="45"/>
      <c r="J32" s="13"/>
      <c r="K32" s="13"/>
      <c r="L32" s="13"/>
      <c r="M32" s="13"/>
      <c r="N32" s="13"/>
      <c r="O32" s="13"/>
      <c r="P32" s="13"/>
      <c r="R32" s="27"/>
      <c r="S32" s="27"/>
      <c r="T32" s="62"/>
    </row>
    <row r="33" spans="1:20" ht="15.95" customHeight="1" x14ac:dyDescent="0.25">
      <c r="A33" s="14" t="s">
        <v>17</v>
      </c>
      <c r="B33" s="13"/>
      <c r="C33" s="13"/>
      <c r="D33" s="13"/>
      <c r="E33" s="13"/>
      <c r="F33" s="13"/>
      <c r="G33" s="45" t="s">
        <v>169</v>
      </c>
      <c r="H33" s="45"/>
      <c r="I33" s="45"/>
      <c r="J33" s="13"/>
      <c r="K33" s="13"/>
      <c r="L33" s="13"/>
      <c r="M33" s="13"/>
      <c r="N33" s="13"/>
      <c r="O33" s="13"/>
      <c r="P33" s="13"/>
      <c r="R33" s="27"/>
      <c r="S33" s="27"/>
      <c r="T33" s="62"/>
    </row>
    <row r="34" spans="1:20" ht="15.95" customHeight="1" x14ac:dyDescent="0.25">
      <c r="A34" s="1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R34" s="27"/>
      <c r="S34" s="27"/>
      <c r="T34" s="62"/>
    </row>
    <row r="35" spans="1:20" ht="15.95" customHeight="1" x14ac:dyDescent="0.25">
      <c r="A35" s="13" t="s">
        <v>18</v>
      </c>
      <c r="B35" s="13"/>
      <c r="C35" s="13"/>
      <c r="D35" s="13"/>
      <c r="E35" s="13"/>
      <c r="F35" s="13"/>
      <c r="G35" s="13" t="s">
        <v>19</v>
      </c>
      <c r="H35" s="13"/>
      <c r="I35" s="13"/>
      <c r="J35" s="13"/>
      <c r="K35" s="13"/>
      <c r="L35" s="13"/>
      <c r="M35" s="13"/>
      <c r="N35" s="13"/>
      <c r="O35" s="13"/>
      <c r="P35" s="13"/>
      <c r="R35" s="27"/>
      <c r="S35" s="27"/>
      <c r="T35" s="62"/>
    </row>
    <row r="36" spans="1:20" ht="15.95" customHeight="1" x14ac:dyDescent="0.25">
      <c r="A36" s="14" t="s">
        <v>20</v>
      </c>
      <c r="B36" s="13"/>
      <c r="C36" s="13"/>
      <c r="D36" s="13"/>
      <c r="E36" s="13"/>
      <c r="F36" s="13"/>
      <c r="G36" s="31" t="s">
        <v>21</v>
      </c>
      <c r="H36" s="13"/>
      <c r="I36" s="13"/>
      <c r="J36" s="13"/>
      <c r="K36" s="13"/>
      <c r="L36" s="13"/>
      <c r="M36" s="13"/>
      <c r="N36" s="13"/>
      <c r="O36" s="13"/>
      <c r="P36" s="13"/>
      <c r="R36" s="27"/>
      <c r="S36" s="27"/>
      <c r="T36" s="62"/>
    </row>
    <row r="37" spans="1:20" ht="12.9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R37" s="27"/>
      <c r="S37" s="27"/>
      <c r="T37" s="62"/>
    </row>
    <row r="38" spans="1:20" ht="27" hidden="1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27"/>
      <c r="R38" s="27"/>
      <c r="S38" s="27"/>
      <c r="T38" s="62"/>
    </row>
    <row r="39" spans="1:20" ht="15.95" customHeight="1" x14ac:dyDescent="0.25">
      <c r="A39" s="13" t="s">
        <v>22</v>
      </c>
      <c r="B39" s="13"/>
      <c r="C39" s="6"/>
      <c r="D39" s="6"/>
      <c r="E39" s="6"/>
      <c r="F39" s="6"/>
      <c r="G39" s="6"/>
      <c r="H39" s="13" t="s">
        <v>23</v>
      </c>
      <c r="I39" s="13"/>
      <c r="J39" s="13"/>
      <c r="K39" s="13"/>
      <c r="L39" s="13"/>
      <c r="N39" s="4" t="s">
        <v>24</v>
      </c>
      <c r="O39" s="87"/>
      <c r="P39" s="88"/>
      <c r="Q39" s="88"/>
      <c r="R39" s="88"/>
      <c r="S39" s="27"/>
      <c r="T39" s="62"/>
    </row>
    <row r="40" spans="1:20" ht="15.9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27"/>
      <c r="R40" s="27"/>
      <c r="S40" s="27"/>
      <c r="T40" s="62"/>
    </row>
    <row r="41" spans="1:20" ht="15.95" customHeight="1" x14ac:dyDescent="0.25">
      <c r="A41" s="5" t="s">
        <v>25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27"/>
      <c r="R41" s="27"/>
      <c r="S41" s="27"/>
      <c r="T41" s="62"/>
    </row>
    <row r="42" spans="1:20" ht="15.95" customHeight="1" x14ac:dyDescent="0.25">
      <c r="A42" s="13" t="s">
        <v>26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27"/>
      <c r="R42" s="27"/>
      <c r="S42" s="27"/>
    </row>
    <row r="43" spans="1:20" ht="14.1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6" spans="1:20" ht="15" customHeight="1" x14ac:dyDescent="0.25">
      <c r="M46" s="7"/>
    </row>
    <row r="47" spans="1:20" ht="9.9499999999999993" customHeight="1" x14ac:dyDescent="0.2"/>
    <row r="48" spans="1:20" ht="8.1" customHeight="1" x14ac:dyDescent="0.2">
      <c r="N48" s="8" t="s">
        <v>27</v>
      </c>
    </row>
    <row r="49" spans="1:20" ht="8.1" customHeight="1" x14ac:dyDescent="0.2">
      <c r="N49" s="8" t="s">
        <v>28</v>
      </c>
    </row>
    <row r="50" spans="1:20" ht="8.1" customHeight="1" x14ac:dyDescent="0.2">
      <c r="E50" s="9" t="s">
        <v>29</v>
      </c>
      <c r="N50" s="8" t="s">
        <v>30</v>
      </c>
    </row>
    <row r="51" spans="1:20" ht="8.1" customHeight="1" x14ac:dyDescent="0.2">
      <c r="E51" s="9" t="s">
        <v>31</v>
      </c>
      <c r="N51" s="8" t="s">
        <v>32</v>
      </c>
    </row>
    <row r="52" spans="1:20" ht="8.1" customHeight="1" x14ac:dyDescent="0.2">
      <c r="C52" s="9"/>
      <c r="E52" s="9" t="s">
        <v>33</v>
      </c>
      <c r="N52" s="8" t="s">
        <v>34</v>
      </c>
    </row>
    <row r="53" spans="1:20" ht="8.1" customHeight="1" x14ac:dyDescent="0.2">
      <c r="E53" s="9" t="s">
        <v>35</v>
      </c>
      <c r="N53" s="8" t="s">
        <v>36</v>
      </c>
    </row>
    <row r="54" spans="1:20" ht="13.5" customHeight="1" x14ac:dyDescent="0.2">
      <c r="E54" s="10" t="s">
        <v>37</v>
      </c>
      <c r="N54" s="11" t="s">
        <v>38</v>
      </c>
    </row>
    <row r="55" spans="1:20" ht="22.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</row>
    <row r="56" spans="1:20" x14ac:dyDescent="0.2">
      <c r="A56" s="47" t="s">
        <v>177</v>
      </c>
      <c r="B56" s="48"/>
      <c r="C56" s="48"/>
      <c r="D56" s="48"/>
      <c r="E56" s="48"/>
      <c r="F56" s="19"/>
      <c r="G56" s="19"/>
      <c r="H56" s="19"/>
      <c r="I56" s="49" t="s">
        <v>177</v>
      </c>
      <c r="J56" s="48"/>
      <c r="K56" s="19"/>
      <c r="L56" s="19"/>
      <c r="M56" s="19"/>
      <c r="N56" s="21" t="s">
        <v>39</v>
      </c>
      <c r="O56" s="22"/>
      <c r="P56" s="39"/>
      <c r="Q56" s="22"/>
      <c r="R56" s="22"/>
      <c r="S56" s="22"/>
      <c r="T56" s="22" t="s">
        <v>40</v>
      </c>
    </row>
    <row r="57" spans="1:20" ht="14.1" customHeight="1" x14ac:dyDescent="0.2">
      <c r="A57" s="18"/>
      <c r="B57" s="19"/>
      <c r="C57" s="19"/>
      <c r="D57" s="19"/>
      <c r="E57" s="19"/>
      <c r="F57" s="19"/>
      <c r="G57" s="19"/>
      <c r="H57" s="19"/>
      <c r="I57" s="20"/>
      <c r="J57" s="19"/>
      <c r="K57" s="19"/>
      <c r="L57" s="19"/>
      <c r="M57" s="19"/>
      <c r="N57" s="21"/>
      <c r="O57" s="22"/>
      <c r="P57" s="22"/>
      <c r="Q57" s="22"/>
      <c r="R57" s="22"/>
      <c r="S57" s="22"/>
      <c r="T57" s="22"/>
    </row>
    <row r="58" spans="1:20" ht="15.9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0" ht="15.95" customHeight="1" x14ac:dyDescent="0.25">
      <c r="A59" s="84" t="s">
        <v>41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</row>
    <row r="60" spans="1:20" ht="15.9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2"/>
      <c r="P60" s="12"/>
      <c r="Q60" s="12"/>
    </row>
    <row r="61" spans="1:20" ht="15.95" customHeight="1" x14ac:dyDescent="0.25">
      <c r="A61" s="14" t="s">
        <v>42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2"/>
      <c r="P61" s="12"/>
      <c r="Q61" s="12"/>
    </row>
    <row r="62" spans="1:20" ht="15.95" customHeight="1" x14ac:dyDescent="0.25">
      <c r="A62" s="29" t="s">
        <v>43</v>
      </c>
      <c r="B62" s="13" t="s">
        <v>44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2"/>
      <c r="P62" s="12"/>
      <c r="Q62" s="12"/>
    </row>
    <row r="63" spans="1:20" ht="15.9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20" ht="15.95" customHeight="1" x14ac:dyDescent="0.25">
      <c r="A64" s="15" t="s">
        <v>45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20" ht="48.75" customHeight="1" x14ac:dyDescent="0.2">
      <c r="A65" s="29" t="s">
        <v>43</v>
      </c>
      <c r="B65" s="157" t="s">
        <v>46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</row>
    <row r="66" spans="1:20" ht="15.9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20" ht="15.95" customHeight="1" x14ac:dyDescent="0.25">
      <c r="A67" s="24" t="s">
        <v>47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20" ht="65.25" customHeight="1" x14ac:dyDescent="0.2">
      <c r="A68" s="29" t="s">
        <v>43</v>
      </c>
      <c r="B68" s="158" t="s">
        <v>48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</row>
    <row r="69" spans="1:20" ht="33" customHeight="1" x14ac:dyDescent="0.2">
      <c r="A69" s="29" t="s">
        <v>43</v>
      </c>
      <c r="B69" s="158" t="s">
        <v>49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</row>
    <row r="71" spans="1:20" ht="15.95" customHeight="1" x14ac:dyDescent="0.2">
      <c r="A71" s="15" t="s">
        <v>50</v>
      </c>
    </row>
    <row r="72" spans="1:20" ht="15.95" customHeight="1" x14ac:dyDescent="0.2">
      <c r="A72" s="29" t="s">
        <v>43</v>
      </c>
      <c r="B72" s="157" t="s">
        <v>51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</row>
    <row r="73" spans="1:20" ht="15.95" customHeight="1" x14ac:dyDescent="0.2">
      <c r="A73" s="15"/>
    </row>
    <row r="74" spans="1:20" ht="15.95" customHeight="1" x14ac:dyDescent="0.2">
      <c r="A74" s="15" t="s">
        <v>52</v>
      </c>
    </row>
    <row r="75" spans="1:20" ht="15.95" customHeight="1" x14ac:dyDescent="0.2">
      <c r="A75" s="29" t="s">
        <v>43</v>
      </c>
      <c r="B75" s="157" t="s">
        <v>51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</row>
    <row r="76" spans="1:20" ht="15.95" customHeight="1" x14ac:dyDescent="0.2">
      <c r="A76" s="29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</row>
    <row r="77" spans="1:20" ht="15.9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20" ht="15" customHeight="1" x14ac:dyDescent="0.2">
      <c r="A78" s="37" t="s">
        <v>53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20" ht="43.5" customHeight="1" x14ac:dyDescent="0.2">
      <c r="A79" s="29" t="s">
        <v>43</v>
      </c>
      <c r="B79" s="86" t="s">
        <v>54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</row>
    <row r="80" spans="1:20" ht="1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20" ht="15.95" customHeight="1" x14ac:dyDescent="0.2">
      <c r="A81" s="15" t="s">
        <v>55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20" ht="63.95" customHeight="1" thickBot="1" x14ac:dyDescent="0.25">
      <c r="A82" s="16" t="s">
        <v>56</v>
      </c>
      <c r="B82" s="158" t="s">
        <v>57</v>
      </c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</row>
    <row r="83" spans="1:20" ht="17.100000000000001" customHeight="1" thickBo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20" ht="0.95" customHeight="1" x14ac:dyDescent="0.2"/>
    <row r="86" spans="1:20" ht="0.95" customHeight="1" x14ac:dyDescent="0.2"/>
    <row r="87" spans="1:20" ht="17.100000000000001" customHeight="1" x14ac:dyDescent="0.2"/>
    <row r="88" spans="1:20" ht="17.100000000000001" customHeight="1" x14ac:dyDescent="0.2"/>
    <row r="89" spans="1:20" ht="17.100000000000001" customHeight="1" x14ac:dyDescent="0.2"/>
    <row r="90" spans="1:20" ht="17.100000000000001" customHeight="1" x14ac:dyDescent="0.2"/>
    <row r="91" spans="1:20" ht="17.100000000000001" customHeight="1" x14ac:dyDescent="0.2"/>
    <row r="92" spans="1:20" ht="17.100000000000001" customHeight="1" x14ac:dyDescent="0.2"/>
    <row r="93" spans="1:20" ht="17.100000000000001" customHeight="1" x14ac:dyDescent="0.2"/>
    <row r="95" spans="1:20" ht="14.1" customHeight="1" thickBot="1" x14ac:dyDescent="0.25"/>
    <row r="96" spans="1:20" s="60" customFormat="1" ht="11.1" customHeight="1" x14ac:dyDescent="0.2">
      <c r="A96" s="55" t="str">
        <f>A56</f>
        <v>Calibration No: + CAL NUMBER</v>
      </c>
      <c r="B96" s="56"/>
      <c r="C96" s="56"/>
      <c r="D96" s="56"/>
      <c r="E96" s="56"/>
      <c r="F96" s="56"/>
      <c r="G96" s="56"/>
      <c r="H96" s="56"/>
      <c r="I96" s="57" t="str">
        <f>I56</f>
        <v>Calibration No: + CAL NUMBER</v>
      </c>
      <c r="J96" s="56"/>
      <c r="K96" s="56"/>
      <c r="L96" s="56"/>
      <c r="M96" s="56"/>
      <c r="N96" s="55" t="s">
        <v>39</v>
      </c>
      <c r="O96" s="58"/>
      <c r="P96" s="59"/>
      <c r="Q96" s="58"/>
      <c r="R96" s="58"/>
      <c r="S96" s="58"/>
      <c r="T96" s="58" t="s">
        <v>58</v>
      </c>
    </row>
    <row r="97" spans="1:20" ht="12" customHeight="1" x14ac:dyDescent="0.2">
      <c r="A97" s="21"/>
      <c r="B97" s="19"/>
      <c r="C97" s="19"/>
      <c r="D97" s="19"/>
      <c r="E97" s="19"/>
      <c r="F97" s="19"/>
      <c r="G97" s="19"/>
      <c r="H97" s="19"/>
      <c r="I97" s="20"/>
      <c r="J97" s="19"/>
      <c r="K97" s="19"/>
      <c r="L97" s="19"/>
      <c r="M97" s="19"/>
      <c r="N97" s="21"/>
      <c r="O97" s="22"/>
      <c r="P97" s="39"/>
      <c r="Q97" s="22"/>
      <c r="R97" s="22"/>
      <c r="S97" s="22"/>
      <c r="T97" s="22"/>
    </row>
    <row r="103" spans="1:20" ht="31.5" customHeight="1" x14ac:dyDescent="0.3">
      <c r="A103" s="67" t="s">
        <v>59</v>
      </c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</row>
    <row r="104" spans="1:20" ht="14.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20" s="29" customFormat="1" ht="18" customHeight="1" x14ac:dyDescent="0.25">
      <c r="A105" s="32" t="s">
        <v>9</v>
      </c>
      <c r="B105" s="27"/>
      <c r="C105" s="27"/>
      <c r="D105" s="27"/>
      <c r="E105" s="27"/>
      <c r="G105" s="44" t="s">
        <v>169</v>
      </c>
      <c r="H105" s="42"/>
      <c r="I105" s="42"/>
      <c r="J105" s="42"/>
      <c r="K105" s="26"/>
      <c r="L105" s="26"/>
      <c r="M105" s="26"/>
      <c r="N105" s="26"/>
      <c r="O105" s="26"/>
      <c r="P105" s="26"/>
      <c r="Q105" s="26"/>
    </row>
    <row r="106" spans="1:20" s="29" customFormat="1" ht="18" customHeight="1" x14ac:dyDescent="0.25">
      <c r="A106" s="32" t="s">
        <v>10</v>
      </c>
      <c r="B106" s="27"/>
      <c r="C106" s="27"/>
      <c r="D106" s="27"/>
      <c r="E106" s="27"/>
      <c r="G106" s="50" t="s">
        <v>173</v>
      </c>
      <c r="H106" s="42"/>
      <c r="I106" s="42"/>
      <c r="J106" s="42"/>
      <c r="K106" s="51"/>
      <c r="L106" s="51"/>
      <c r="M106" s="26"/>
      <c r="N106" s="26"/>
      <c r="O106" s="26"/>
      <c r="P106" s="26"/>
      <c r="Q106" s="26"/>
    </row>
    <row r="107" spans="1:20" s="29" customFormat="1" ht="18" customHeight="1" x14ac:dyDescent="0.25">
      <c r="A107" s="27" t="s">
        <v>60</v>
      </c>
      <c r="B107" s="27"/>
      <c r="C107" s="27"/>
      <c r="D107" s="27"/>
      <c r="E107" s="27"/>
      <c r="G107" s="42" t="s">
        <v>175</v>
      </c>
      <c r="H107" s="42"/>
      <c r="I107" s="42"/>
      <c r="J107" s="42"/>
      <c r="K107" s="51"/>
      <c r="L107" s="51"/>
      <c r="M107" s="26"/>
      <c r="N107" s="26"/>
      <c r="O107" s="26"/>
      <c r="P107" s="26"/>
      <c r="Q107" s="26"/>
    </row>
    <row r="108" spans="1:20" s="29" customFormat="1" ht="18" customHeight="1" x14ac:dyDescent="0.25">
      <c r="A108" s="27" t="s">
        <v>61</v>
      </c>
      <c r="B108" s="27"/>
      <c r="C108" s="27"/>
      <c r="D108" s="27"/>
      <c r="E108" s="27"/>
      <c r="G108" s="52" t="s">
        <v>176</v>
      </c>
      <c r="H108" s="42"/>
      <c r="I108" s="42"/>
      <c r="J108" s="42"/>
      <c r="K108" s="51"/>
      <c r="L108" s="51"/>
      <c r="M108" s="51"/>
      <c r="N108" s="26"/>
      <c r="O108" s="26"/>
      <c r="P108" s="26"/>
      <c r="Q108" s="26"/>
    </row>
    <row r="109" spans="1:20" s="29" customFormat="1" ht="18" customHeight="1" x14ac:dyDescent="0.25">
      <c r="A109" s="27" t="s">
        <v>62</v>
      </c>
      <c r="B109" s="27"/>
      <c r="C109" s="27"/>
      <c r="D109" s="27"/>
      <c r="E109" s="27"/>
      <c r="G109" s="27" t="s">
        <v>63</v>
      </c>
      <c r="H109" s="27"/>
      <c r="I109" s="27"/>
      <c r="J109" s="27"/>
      <c r="K109" s="26"/>
      <c r="L109" s="26"/>
      <c r="M109" s="26"/>
      <c r="N109" s="26"/>
      <c r="O109" s="26"/>
      <c r="P109" s="26"/>
      <c r="Q109" s="26"/>
    </row>
    <row r="110" spans="1:20" s="29" customFormat="1" ht="18" customHeight="1" x14ac:dyDescent="0.25">
      <c r="A110" s="27" t="s">
        <v>64</v>
      </c>
      <c r="B110" s="27"/>
      <c r="C110" s="27"/>
      <c r="D110" s="27"/>
      <c r="E110" s="27"/>
      <c r="G110" s="27" t="s">
        <v>65</v>
      </c>
      <c r="H110" s="27"/>
      <c r="I110" s="27"/>
      <c r="J110" s="27"/>
      <c r="K110" s="26"/>
      <c r="L110" s="26"/>
      <c r="M110" s="26"/>
      <c r="N110" s="26"/>
      <c r="O110" s="26"/>
      <c r="P110" s="26"/>
      <c r="Q110" s="26"/>
    </row>
    <row r="111" spans="1:20" s="29" customFormat="1" ht="18" customHeight="1" x14ac:dyDescent="0.25">
      <c r="A111" s="27"/>
      <c r="B111" s="27"/>
      <c r="C111" s="27"/>
      <c r="D111" s="27"/>
      <c r="E111" s="27"/>
      <c r="G111" s="27" t="s">
        <v>66</v>
      </c>
      <c r="H111" s="27"/>
      <c r="I111" s="27"/>
      <c r="J111" s="27"/>
      <c r="K111" s="26"/>
      <c r="L111" s="26"/>
      <c r="M111" s="26"/>
      <c r="N111" s="26"/>
      <c r="O111" s="26"/>
      <c r="P111" s="26"/>
      <c r="Q111" s="26"/>
    </row>
    <row r="112" spans="1:20" s="29" customFormat="1" ht="18" customHeight="1" x14ac:dyDescent="0.25">
      <c r="A112" s="27"/>
      <c r="B112" s="27"/>
      <c r="C112" s="27"/>
      <c r="D112" s="27"/>
      <c r="E112" s="27"/>
      <c r="G112" s="27" t="s">
        <v>67</v>
      </c>
      <c r="H112" s="27"/>
      <c r="I112" s="27"/>
      <c r="J112" s="27"/>
      <c r="K112" s="26"/>
      <c r="L112" s="26"/>
      <c r="M112" s="26"/>
      <c r="N112" s="26"/>
      <c r="O112" s="26"/>
      <c r="P112" s="26"/>
      <c r="Q112" s="26"/>
    </row>
    <row r="113" spans="1:20" s="29" customFormat="1" ht="18" customHeight="1" x14ac:dyDescent="0.25">
      <c r="A113" s="27"/>
      <c r="B113" s="27"/>
      <c r="C113" s="27"/>
      <c r="D113" s="27"/>
      <c r="E113" s="27"/>
      <c r="G113" s="27" t="s">
        <v>68</v>
      </c>
      <c r="H113" s="27"/>
      <c r="I113" s="27"/>
      <c r="J113" s="27"/>
      <c r="K113" s="26"/>
      <c r="L113" s="26"/>
      <c r="M113" s="26"/>
      <c r="N113" s="26"/>
      <c r="O113" s="26"/>
      <c r="P113" s="26"/>
      <c r="Q113" s="26"/>
    </row>
    <row r="114" spans="1:20" s="29" customFormat="1" ht="18" customHeight="1" x14ac:dyDescent="0.25">
      <c r="A114" s="27"/>
      <c r="B114" s="27"/>
      <c r="C114" s="27"/>
      <c r="D114" s="27"/>
      <c r="E114" s="27"/>
      <c r="G114" s="27" t="s">
        <v>69</v>
      </c>
      <c r="H114" s="27"/>
      <c r="I114" s="27"/>
      <c r="J114" s="27"/>
      <c r="K114" s="26"/>
      <c r="L114" s="26"/>
      <c r="M114" s="26"/>
      <c r="N114" s="26"/>
      <c r="O114" s="26"/>
      <c r="P114" s="26"/>
      <c r="Q114" s="26"/>
    </row>
    <row r="115" spans="1:20" s="29" customFormat="1" ht="18" customHeight="1" x14ac:dyDescent="0.25">
      <c r="A115" s="27" t="s">
        <v>70</v>
      </c>
      <c r="B115" s="27"/>
      <c r="C115" s="27"/>
      <c r="D115" s="27"/>
      <c r="E115" s="27"/>
      <c r="G115" s="27" t="s">
        <v>71</v>
      </c>
      <c r="H115" s="27"/>
      <c r="I115" s="27"/>
      <c r="J115" s="27"/>
      <c r="K115" s="26"/>
      <c r="L115" s="26"/>
      <c r="M115" s="26"/>
      <c r="N115" s="26"/>
      <c r="O115" s="26"/>
      <c r="P115" s="26"/>
      <c r="Q115" s="26"/>
    </row>
    <row r="116" spans="1:20" s="29" customFormat="1" ht="18" customHeight="1" x14ac:dyDescent="0.25">
      <c r="A116" s="27" t="s">
        <v>72</v>
      </c>
      <c r="C116" s="27"/>
      <c r="D116" s="27"/>
      <c r="E116" s="27"/>
      <c r="G116" s="27" t="s">
        <v>73</v>
      </c>
      <c r="H116" s="27"/>
      <c r="I116" s="27"/>
      <c r="J116" s="27"/>
      <c r="K116" s="26"/>
      <c r="L116" s="26"/>
      <c r="M116" s="26"/>
      <c r="N116" s="26"/>
      <c r="O116" s="26"/>
      <c r="P116" s="26"/>
      <c r="Q116" s="26"/>
    </row>
    <row r="117" spans="1:20" s="29" customFormat="1" ht="18" customHeight="1" x14ac:dyDescent="0.25">
      <c r="A117" s="27" t="s">
        <v>74</v>
      </c>
      <c r="C117" s="27"/>
      <c r="D117" s="27"/>
      <c r="E117" s="27"/>
      <c r="G117" s="28" t="s">
        <v>75</v>
      </c>
      <c r="H117" s="27"/>
      <c r="I117" s="27"/>
      <c r="J117" s="27"/>
      <c r="K117" s="26"/>
      <c r="L117" s="26"/>
      <c r="M117" s="26"/>
      <c r="N117" s="26"/>
      <c r="O117" s="26"/>
      <c r="P117" s="26"/>
      <c r="Q117" s="26"/>
    </row>
    <row r="118" spans="1:20" s="29" customFormat="1" ht="18" customHeight="1" x14ac:dyDescent="0.25">
      <c r="A118" s="27" t="s">
        <v>76</v>
      </c>
      <c r="C118" s="27"/>
      <c r="D118" s="27"/>
      <c r="E118" s="27"/>
      <c r="G118" s="42" t="s">
        <v>174</v>
      </c>
      <c r="H118" s="42"/>
      <c r="I118" s="42"/>
      <c r="J118" s="27"/>
      <c r="K118" s="26"/>
      <c r="L118" s="26"/>
      <c r="M118" s="26"/>
      <c r="N118" s="26"/>
      <c r="O118" s="26"/>
      <c r="P118" s="26"/>
      <c r="Q118" s="26"/>
    </row>
    <row r="119" spans="1:20" s="29" customFormat="1" ht="18" customHeight="1" x14ac:dyDescent="0.25">
      <c r="A119" s="27" t="s">
        <v>77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6"/>
      <c r="L119" s="26"/>
      <c r="M119" s="26"/>
      <c r="N119" s="26"/>
      <c r="O119" s="26"/>
      <c r="P119" s="26"/>
      <c r="Q119" s="26"/>
    </row>
    <row r="120" spans="1:20" s="29" customFormat="1" ht="9.9499999999999993" customHeight="1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spans="1:20" ht="15.9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5" t="s">
        <v>78</v>
      </c>
      <c r="K121" s="27"/>
      <c r="L121" s="27"/>
      <c r="M121" s="27"/>
      <c r="N121" s="27"/>
      <c r="O121" s="27"/>
      <c r="P121" s="27"/>
      <c r="Q121" s="27"/>
    </row>
    <row r="122" spans="1:20" ht="59.25" customHeight="1" x14ac:dyDescent="0.2">
      <c r="A122" s="156" t="s">
        <v>79</v>
      </c>
      <c r="B122" s="91"/>
      <c r="C122" s="156" t="s">
        <v>80</v>
      </c>
      <c r="D122" s="91"/>
      <c r="E122" s="156" t="s">
        <v>81</v>
      </c>
      <c r="F122" s="91"/>
      <c r="G122" s="156" t="s">
        <v>82</v>
      </c>
      <c r="H122" s="91"/>
      <c r="I122" s="156" t="s">
        <v>83</v>
      </c>
      <c r="J122" s="91"/>
      <c r="K122" s="156" t="s">
        <v>83</v>
      </c>
      <c r="L122" s="91"/>
      <c r="M122" s="156" t="s">
        <v>84</v>
      </c>
      <c r="N122" s="91"/>
      <c r="O122" s="156" t="s">
        <v>85</v>
      </c>
      <c r="P122" s="91"/>
      <c r="Q122" s="160" t="s">
        <v>86</v>
      </c>
      <c r="R122" s="91"/>
      <c r="S122" s="156" t="s">
        <v>87</v>
      </c>
      <c r="T122" s="91"/>
    </row>
    <row r="123" spans="1:20" ht="30" customHeight="1" x14ac:dyDescent="0.2">
      <c r="A123" s="165"/>
      <c r="B123" s="164"/>
      <c r="C123" s="163" t="s">
        <v>88</v>
      </c>
      <c r="D123" s="164"/>
      <c r="E123" s="163" t="s">
        <v>89</v>
      </c>
      <c r="F123" s="164"/>
      <c r="G123" s="163" t="s">
        <v>90</v>
      </c>
      <c r="H123" s="164"/>
      <c r="I123" s="163" t="s">
        <v>89</v>
      </c>
      <c r="J123" s="164"/>
      <c r="K123" s="163" t="s">
        <v>90</v>
      </c>
      <c r="L123" s="164"/>
      <c r="M123" s="163" t="s">
        <v>91</v>
      </c>
      <c r="N123" s="164"/>
      <c r="O123" s="163" t="s">
        <v>92</v>
      </c>
      <c r="P123" s="164"/>
      <c r="Q123" s="163" t="s">
        <v>93</v>
      </c>
      <c r="R123" s="164"/>
      <c r="S123" s="163" t="s">
        <v>94</v>
      </c>
      <c r="T123" s="164"/>
    </row>
    <row r="124" spans="1:20" ht="20.25" customHeight="1" x14ac:dyDescent="0.2">
      <c r="A124" s="161" t="s">
        <v>95</v>
      </c>
      <c r="B124" s="91"/>
      <c r="C124" s="161">
        <v>50</v>
      </c>
      <c r="D124" s="91"/>
      <c r="E124" s="155">
        <v>4</v>
      </c>
      <c r="F124" s="91"/>
      <c r="G124" s="161"/>
      <c r="H124" s="91"/>
      <c r="I124" s="162">
        <v>2.388418419000244</v>
      </c>
      <c r="J124" s="91"/>
      <c r="K124" s="166">
        <v>7.9990307372596242E-2</v>
      </c>
      <c r="L124" s="91"/>
      <c r="M124" s="167">
        <v>29.934000000000001</v>
      </c>
      <c r="N124" s="91"/>
      <c r="O124" s="167">
        <v>0.3614711080424986</v>
      </c>
      <c r="P124" s="91"/>
      <c r="Q124" s="168">
        <v>45.021741124033042</v>
      </c>
      <c r="R124" s="107"/>
      <c r="S124" s="155">
        <v>1.421986633841205</v>
      </c>
      <c r="T124" s="91"/>
    </row>
    <row r="125" spans="1:20" ht="20.25" customHeight="1" x14ac:dyDescent="0.2">
      <c r="A125" s="145" t="s">
        <v>96</v>
      </c>
      <c r="B125" s="93"/>
      <c r="C125" s="145">
        <v>70</v>
      </c>
      <c r="D125" s="93"/>
      <c r="E125" s="146">
        <v>4</v>
      </c>
      <c r="F125" s="93"/>
      <c r="G125" s="145"/>
      <c r="H125" s="93"/>
      <c r="I125" s="154">
        <v>3.1929733252964518</v>
      </c>
      <c r="J125" s="93"/>
      <c r="K125" s="147">
        <v>0.1113596726990967</v>
      </c>
      <c r="L125" s="93"/>
      <c r="M125" s="148">
        <v>34.274999999999999</v>
      </c>
      <c r="N125" s="93"/>
      <c r="O125" s="148">
        <v>0.80408604444712184</v>
      </c>
      <c r="P125" s="93"/>
      <c r="Q125" s="149">
        <v>44.974926824133547</v>
      </c>
      <c r="R125" s="100"/>
      <c r="S125" s="146">
        <v>1.421066798144015</v>
      </c>
      <c r="T125" s="93"/>
    </row>
    <row r="126" spans="1:20" ht="20.25" customHeight="1" x14ac:dyDescent="0.2">
      <c r="A126" s="150" t="s">
        <v>97</v>
      </c>
      <c r="B126" s="93"/>
      <c r="C126" s="150">
        <v>100</v>
      </c>
      <c r="D126" s="93"/>
      <c r="E126" s="143">
        <v>4.5</v>
      </c>
      <c r="F126" s="93"/>
      <c r="G126" s="150"/>
      <c r="H126" s="93"/>
      <c r="I126" s="153">
        <v>4.7352150332082994</v>
      </c>
      <c r="J126" s="93"/>
      <c r="K126" s="151">
        <v>0.18268575344478749</v>
      </c>
      <c r="L126" s="93"/>
      <c r="M126" s="152">
        <v>41.587000000000003</v>
      </c>
      <c r="N126" s="93"/>
      <c r="O126" s="152">
        <v>1.538354519998542</v>
      </c>
      <c r="P126" s="93"/>
      <c r="Q126" s="149">
        <v>44.778484986701471</v>
      </c>
      <c r="R126" s="100"/>
      <c r="S126" s="143">
        <v>1.404044667533243</v>
      </c>
      <c r="T126" s="93"/>
    </row>
    <row r="127" spans="1:20" ht="20.25" customHeight="1" x14ac:dyDescent="0.2">
      <c r="A127" s="145" t="s">
        <v>98</v>
      </c>
      <c r="B127" s="93"/>
      <c r="C127" s="145">
        <v>120</v>
      </c>
      <c r="D127" s="93"/>
      <c r="E127" s="146">
        <v>6</v>
      </c>
      <c r="F127" s="93"/>
      <c r="G127" s="145"/>
      <c r="H127" s="93"/>
      <c r="I127" s="154">
        <v>6.3769778478391608</v>
      </c>
      <c r="J127" s="93"/>
      <c r="K127" s="147">
        <v>0.28062311390349393</v>
      </c>
      <c r="L127" s="93"/>
      <c r="M127" s="148">
        <v>48.945</v>
      </c>
      <c r="N127" s="93"/>
      <c r="O127" s="148">
        <v>1.7719286135797621</v>
      </c>
      <c r="P127" s="93"/>
      <c r="Q127" s="149">
        <v>44.596340368679407</v>
      </c>
      <c r="R127" s="100"/>
      <c r="S127" s="146">
        <v>1.4061150802800539</v>
      </c>
      <c r="T127" s="93"/>
    </row>
    <row r="128" spans="1:20" ht="20.25" customHeight="1" x14ac:dyDescent="0.2">
      <c r="A128" s="150" t="s">
        <v>99</v>
      </c>
      <c r="B128" s="93"/>
      <c r="C128" s="150">
        <v>140</v>
      </c>
      <c r="D128" s="93"/>
      <c r="E128" s="143">
        <v>9</v>
      </c>
      <c r="F128" s="93"/>
      <c r="G128" s="150"/>
      <c r="H128" s="93"/>
      <c r="I128" s="153">
        <v>8.4359614589862257</v>
      </c>
      <c r="J128" s="93"/>
      <c r="K128" s="151">
        <v>0.45081671702125542</v>
      </c>
      <c r="L128" s="93"/>
      <c r="M128" s="152">
        <v>58.063000000000002</v>
      </c>
      <c r="N128" s="93"/>
      <c r="O128" s="152">
        <v>1.7579510853719671</v>
      </c>
      <c r="P128" s="93"/>
      <c r="Q128" s="149">
        <v>44.384979291011668</v>
      </c>
      <c r="R128" s="100"/>
      <c r="S128" s="143">
        <v>1.4142613521154319</v>
      </c>
      <c r="T128" s="93"/>
    </row>
    <row r="129" spans="1:20" ht="20.25" customHeight="1" x14ac:dyDescent="0.2">
      <c r="A129" s="145" t="s">
        <v>100</v>
      </c>
      <c r="B129" s="93"/>
      <c r="C129" s="145">
        <v>150</v>
      </c>
      <c r="D129" s="93"/>
      <c r="E129" s="146">
        <v>4</v>
      </c>
      <c r="F129" s="93"/>
      <c r="G129" s="146">
        <v>0.5</v>
      </c>
      <c r="H129" s="93"/>
      <c r="I129" s="145"/>
      <c r="J129" s="93"/>
      <c r="K129" s="147">
        <v>0.83812332024006297</v>
      </c>
      <c r="L129" s="93"/>
      <c r="M129" s="148">
        <v>72.150000000000006</v>
      </c>
      <c r="N129" s="93"/>
      <c r="O129" s="148">
        <v>1.4007852924159909</v>
      </c>
      <c r="P129" s="93"/>
      <c r="Q129" s="149">
        <v>44.039866906401102</v>
      </c>
      <c r="R129" s="100"/>
      <c r="S129" s="146">
        <v>1.4253057707983681</v>
      </c>
      <c r="T129" s="93"/>
    </row>
    <row r="130" spans="1:20" ht="20.25" customHeight="1" x14ac:dyDescent="0.2">
      <c r="A130" s="150" t="s">
        <v>101</v>
      </c>
      <c r="B130" s="93"/>
      <c r="C130" s="150">
        <v>200</v>
      </c>
      <c r="D130" s="93"/>
      <c r="E130" s="143">
        <v>4</v>
      </c>
      <c r="F130" s="93"/>
      <c r="G130" s="143">
        <v>1</v>
      </c>
      <c r="H130" s="93"/>
      <c r="I130" s="150"/>
      <c r="J130" s="93"/>
      <c r="K130" s="151">
        <v>1.629693719277804</v>
      </c>
      <c r="L130" s="93"/>
      <c r="M130" s="152">
        <v>94.739000000000004</v>
      </c>
      <c r="N130" s="93"/>
      <c r="O130" s="152">
        <v>1.562396257518528</v>
      </c>
      <c r="P130" s="93"/>
      <c r="Q130" s="149">
        <v>43.690424941977597</v>
      </c>
      <c r="R130" s="100"/>
      <c r="S130" s="143">
        <v>1.400893467917639</v>
      </c>
      <c r="T130" s="93"/>
    </row>
    <row r="131" spans="1:20" ht="20.25" customHeight="1" x14ac:dyDescent="0.2">
      <c r="A131" s="145" t="s">
        <v>102</v>
      </c>
      <c r="B131" s="93"/>
      <c r="C131" s="145">
        <v>250</v>
      </c>
      <c r="D131" s="93"/>
      <c r="E131" s="146">
        <v>4</v>
      </c>
      <c r="F131" s="93"/>
      <c r="G131" s="146">
        <v>1.6</v>
      </c>
      <c r="H131" s="93"/>
      <c r="I131" s="145"/>
      <c r="J131" s="93"/>
      <c r="K131" s="147">
        <v>2.571157077138952</v>
      </c>
      <c r="L131" s="93"/>
      <c r="M131" s="148">
        <v>120.09699999999999</v>
      </c>
      <c r="N131" s="93"/>
      <c r="O131" s="148">
        <v>1.767317503115365</v>
      </c>
      <c r="P131" s="93"/>
      <c r="Q131" s="149">
        <v>43.515276381229619</v>
      </c>
      <c r="R131" s="100"/>
      <c r="S131" s="146">
        <v>1.418160672684966</v>
      </c>
      <c r="T131" s="93"/>
    </row>
    <row r="132" spans="1:20" ht="20.25" customHeight="1" x14ac:dyDescent="0.2">
      <c r="A132" s="150" t="s">
        <v>103</v>
      </c>
      <c r="B132" s="93"/>
      <c r="C132" s="150">
        <v>280</v>
      </c>
      <c r="D132" s="93"/>
      <c r="E132" s="143">
        <v>4</v>
      </c>
      <c r="F132" s="93"/>
      <c r="G132" s="143">
        <v>3</v>
      </c>
      <c r="H132" s="93"/>
      <c r="I132" s="150"/>
      <c r="J132" s="93"/>
      <c r="K132" s="151">
        <v>3.5006101210159408</v>
      </c>
      <c r="L132" s="93"/>
      <c r="M132" s="152">
        <v>147.05000000000001</v>
      </c>
      <c r="N132" s="93"/>
      <c r="O132" s="152">
        <v>1.3697465155541451</v>
      </c>
      <c r="P132" s="93"/>
      <c r="Q132" s="149">
        <v>43.332123291107912</v>
      </c>
      <c r="R132" s="100"/>
      <c r="S132" s="143">
        <v>1.43916681607695</v>
      </c>
      <c r="T132" s="93"/>
    </row>
    <row r="133" spans="1:20" ht="20.25" customHeight="1" x14ac:dyDescent="0.2">
      <c r="A133" s="144" t="s">
        <v>104</v>
      </c>
      <c r="B133" s="115"/>
      <c r="C133" s="145">
        <v>300</v>
      </c>
      <c r="D133" s="93"/>
      <c r="E133" s="146">
        <v>4</v>
      </c>
      <c r="F133" s="93"/>
      <c r="G133" s="146">
        <v>3</v>
      </c>
      <c r="H133" s="93"/>
      <c r="I133" s="145"/>
      <c r="J133" s="93"/>
      <c r="K133" s="147">
        <v>3.7047905897248818</v>
      </c>
      <c r="L133" s="93"/>
      <c r="M133" s="148">
        <v>153.21</v>
      </c>
      <c r="N133" s="93"/>
      <c r="O133" s="148">
        <v>1.675253048737301</v>
      </c>
      <c r="P133" s="93"/>
      <c r="Q133" s="149">
        <v>43.270125968459112</v>
      </c>
      <c r="R133" s="100"/>
      <c r="S133" s="146">
        <v>1.546670962924767</v>
      </c>
      <c r="T133" s="93"/>
    </row>
    <row r="134" spans="1:20" ht="14.1" customHeight="1" x14ac:dyDescent="0.2">
      <c r="A134" s="139" t="s">
        <v>105</v>
      </c>
      <c r="B134" s="66"/>
      <c r="C134" s="139">
        <v>300</v>
      </c>
      <c r="D134" s="66"/>
      <c r="E134" s="136">
        <v>4</v>
      </c>
      <c r="F134" s="66"/>
      <c r="G134" s="136">
        <v>3</v>
      </c>
      <c r="H134" s="66"/>
      <c r="I134" s="139"/>
      <c r="J134" s="66"/>
      <c r="K134" s="140">
        <v>3.7047905897248818</v>
      </c>
      <c r="L134" s="66"/>
      <c r="M134" s="141">
        <v>153.21</v>
      </c>
      <c r="N134" s="66"/>
      <c r="O134" s="141">
        <v>1.675574257628266</v>
      </c>
      <c r="P134" s="66"/>
      <c r="Q134" s="142">
        <v>43.273786206386291</v>
      </c>
      <c r="R134" s="64"/>
      <c r="S134" s="136">
        <v>1.409891815969202</v>
      </c>
      <c r="T134" s="66"/>
    </row>
    <row r="135" spans="1:20" ht="14.1" customHeight="1" x14ac:dyDescent="0.25">
      <c r="A135" s="27" t="s">
        <v>106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0" ht="14.1" customHeight="1" x14ac:dyDescent="0.25">
      <c r="A136" s="27" t="s">
        <v>107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0" ht="14.1" customHeight="1" x14ac:dyDescent="0.25">
      <c r="A137" s="27" t="s">
        <v>108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1:20" ht="2.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1:20" ht="1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53" t="s">
        <v>170</v>
      </c>
      <c r="M139" s="53"/>
      <c r="N139" s="53"/>
      <c r="O139" s="53"/>
      <c r="P139" s="53"/>
      <c r="Q139" s="2"/>
      <c r="R139" s="17"/>
      <c r="S139" s="17"/>
    </row>
    <row r="140" spans="1:20" ht="2.1" customHeight="1" thickBot="1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1:20" s="60" customFormat="1" ht="21" customHeight="1" x14ac:dyDescent="0.2">
      <c r="A141" s="55" t="str">
        <f>A56</f>
        <v>Calibration No: + CAL NUMBER</v>
      </c>
      <c r="B141" s="56"/>
      <c r="C141" s="56"/>
      <c r="D141" s="56"/>
      <c r="E141" s="56"/>
      <c r="F141" s="56"/>
      <c r="G141" s="56"/>
      <c r="H141" s="56"/>
      <c r="I141" s="57" t="str">
        <f>I56</f>
        <v>Calibration No: + CAL NUMBER</v>
      </c>
      <c r="J141" s="56"/>
      <c r="K141" s="56"/>
      <c r="L141" s="56"/>
      <c r="M141" s="56"/>
      <c r="N141" s="55" t="s">
        <v>39</v>
      </c>
      <c r="O141" s="58"/>
      <c r="P141" s="59"/>
      <c r="Q141" s="58"/>
      <c r="R141" s="58"/>
      <c r="S141" s="58"/>
      <c r="T141" s="58" t="s">
        <v>109</v>
      </c>
    </row>
    <row r="142" spans="1:20" ht="13.5" customHeight="1" x14ac:dyDescent="0.2">
      <c r="A142" s="21"/>
      <c r="B142" s="19"/>
      <c r="C142" s="19"/>
      <c r="D142" s="19"/>
      <c r="E142" s="19"/>
      <c r="F142" s="19"/>
      <c r="G142" s="19"/>
      <c r="H142" s="19"/>
      <c r="I142" s="20"/>
      <c r="J142" s="19"/>
      <c r="K142" s="19"/>
      <c r="L142" s="19"/>
      <c r="M142" s="19"/>
      <c r="N142" s="21"/>
      <c r="O142" s="22"/>
      <c r="P142" s="39"/>
      <c r="Q142" s="22"/>
      <c r="R142" s="22"/>
      <c r="S142" s="22"/>
      <c r="T142" s="22"/>
    </row>
    <row r="143" spans="1:20" ht="13.5" customHeight="1" x14ac:dyDescent="0.2">
      <c r="A143" s="21"/>
      <c r="B143" s="19"/>
      <c r="C143" s="19"/>
      <c r="D143" s="19"/>
      <c r="E143" s="19"/>
      <c r="F143" s="19"/>
      <c r="G143" s="19"/>
      <c r="H143" s="19"/>
      <c r="I143" s="20"/>
      <c r="J143" s="19"/>
      <c r="K143" s="19"/>
      <c r="L143" s="19"/>
      <c r="M143" s="19"/>
      <c r="N143" s="21"/>
      <c r="O143" s="22"/>
      <c r="P143" s="39"/>
      <c r="Q143" s="22"/>
      <c r="R143" s="22"/>
      <c r="S143" s="22"/>
      <c r="T143" s="22"/>
    </row>
    <row r="144" spans="1:20" ht="80.2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5" t="s">
        <v>110</v>
      </c>
      <c r="K144" s="27"/>
      <c r="L144" s="27"/>
      <c r="M144" s="27"/>
      <c r="N144" s="27"/>
      <c r="O144" s="27"/>
      <c r="P144" s="27"/>
      <c r="Q144" s="27"/>
    </row>
    <row r="145" spans="1:20" ht="59.25" customHeight="1" x14ac:dyDescent="0.2">
      <c r="A145" s="137" t="s">
        <v>79</v>
      </c>
      <c r="B145" s="91"/>
      <c r="C145" s="137" t="s">
        <v>80</v>
      </c>
      <c r="D145" s="91"/>
      <c r="E145" s="137" t="s">
        <v>81</v>
      </c>
      <c r="F145" s="91"/>
      <c r="G145" s="137" t="s">
        <v>81</v>
      </c>
      <c r="H145" s="91"/>
      <c r="I145" s="137" t="s">
        <v>83</v>
      </c>
      <c r="J145" s="91"/>
      <c r="K145" s="137" t="s">
        <v>83</v>
      </c>
      <c r="L145" s="91"/>
      <c r="M145" s="137" t="s">
        <v>84</v>
      </c>
      <c r="N145" s="91"/>
      <c r="O145" s="137" t="s">
        <v>85</v>
      </c>
      <c r="P145" s="91"/>
      <c r="Q145" s="138" t="s">
        <v>86</v>
      </c>
      <c r="R145" s="91"/>
      <c r="S145" s="137" t="s">
        <v>111</v>
      </c>
      <c r="T145" s="91"/>
    </row>
    <row r="146" spans="1:20" ht="14.25" customHeight="1" x14ac:dyDescent="0.2">
      <c r="A146" s="165"/>
      <c r="B146" s="164"/>
      <c r="C146" s="163" t="s">
        <v>88</v>
      </c>
      <c r="D146" s="164"/>
      <c r="E146" s="163" t="s">
        <v>89</v>
      </c>
      <c r="F146" s="164"/>
      <c r="G146" s="163" t="s">
        <v>90</v>
      </c>
      <c r="H146" s="164"/>
      <c r="I146" s="163" t="s">
        <v>89</v>
      </c>
      <c r="J146" s="164"/>
      <c r="K146" s="163" t="s">
        <v>90</v>
      </c>
      <c r="L146" s="164"/>
      <c r="M146" s="163" t="s">
        <v>91</v>
      </c>
      <c r="N146" s="164"/>
      <c r="O146" s="163" t="s">
        <v>92</v>
      </c>
      <c r="P146" s="164"/>
      <c r="Q146" s="163" t="s">
        <v>93</v>
      </c>
      <c r="R146" s="164"/>
      <c r="S146" s="163" t="s">
        <v>94</v>
      </c>
      <c r="T146" s="164"/>
    </row>
    <row r="147" spans="1:20" ht="14.25" customHeight="1" x14ac:dyDescent="0.2">
      <c r="A147" s="116" t="s">
        <v>112</v>
      </c>
      <c r="B147" s="91"/>
      <c r="C147" s="116">
        <v>40</v>
      </c>
      <c r="D147" s="91"/>
      <c r="E147" s="117">
        <v>0.5</v>
      </c>
      <c r="F147" s="91"/>
      <c r="G147" s="117"/>
      <c r="H147" s="91"/>
      <c r="I147" s="118">
        <v>0.57492783060838692</v>
      </c>
      <c r="J147" s="91"/>
      <c r="K147" s="119"/>
      <c r="L147" s="91"/>
      <c r="M147" s="120">
        <v>17.956</v>
      </c>
      <c r="N147" s="91"/>
      <c r="O147" s="121">
        <v>1.926871610318146</v>
      </c>
      <c r="P147" s="91"/>
      <c r="Q147" s="106">
        <v>47.693535864374518</v>
      </c>
      <c r="R147" s="107"/>
      <c r="S147" s="117">
        <v>1.531465185712616</v>
      </c>
      <c r="T147" s="91"/>
    </row>
    <row r="148" spans="1:20" ht="14.25" customHeight="1" x14ac:dyDescent="0.2">
      <c r="A148" s="109" t="s">
        <v>113</v>
      </c>
      <c r="B148" s="93"/>
      <c r="C148" s="109">
        <v>40</v>
      </c>
      <c r="D148" s="93"/>
      <c r="E148" s="108">
        <v>1</v>
      </c>
      <c r="F148" s="93"/>
      <c r="G148" s="108"/>
      <c r="H148" s="93"/>
      <c r="I148" s="110">
        <v>0.9258920135550176</v>
      </c>
      <c r="J148" s="93"/>
      <c r="K148" s="111"/>
      <c r="L148" s="93"/>
      <c r="M148" s="112">
        <v>20.93</v>
      </c>
      <c r="N148" s="93"/>
      <c r="O148" s="113">
        <v>1.034243431193558</v>
      </c>
      <c r="P148" s="93"/>
      <c r="Q148" s="99">
        <v>46.203313821965558</v>
      </c>
      <c r="R148" s="100"/>
      <c r="S148" s="108">
        <v>1.441607870625367</v>
      </c>
      <c r="T148" s="93"/>
    </row>
    <row r="149" spans="1:20" ht="14.25" customHeight="1" x14ac:dyDescent="0.2">
      <c r="A149" s="129" t="s">
        <v>114</v>
      </c>
      <c r="B149" s="115"/>
      <c r="C149" s="129">
        <v>40</v>
      </c>
      <c r="D149" s="115"/>
      <c r="E149" s="130">
        <v>4</v>
      </c>
      <c r="F149" s="115"/>
      <c r="G149" s="130"/>
      <c r="H149" s="115"/>
      <c r="I149" s="131">
        <v>1.8978864505991631</v>
      </c>
      <c r="J149" s="115"/>
      <c r="K149" s="132">
        <v>6.272293453927999E-2</v>
      </c>
      <c r="L149" s="115"/>
      <c r="M149" s="133">
        <v>27.068000000000001</v>
      </c>
      <c r="N149" s="115"/>
      <c r="O149" s="134">
        <v>0.1822076112575701</v>
      </c>
      <c r="P149" s="115"/>
      <c r="Q149" s="127">
        <v>44.99892515741616</v>
      </c>
      <c r="R149" s="128"/>
      <c r="S149" s="130">
        <v>1.433804201689431</v>
      </c>
      <c r="T149" s="115"/>
    </row>
    <row r="150" spans="1:20" ht="14.25" customHeight="1" x14ac:dyDescent="0.2">
      <c r="A150" s="101" t="s">
        <v>115</v>
      </c>
      <c r="B150" s="91"/>
      <c r="C150" s="101">
        <v>50</v>
      </c>
      <c r="D150" s="91"/>
      <c r="E150" s="90">
        <v>0.5</v>
      </c>
      <c r="F150" s="91"/>
      <c r="G150" s="90"/>
      <c r="H150" s="91"/>
      <c r="I150" s="102">
        <v>0.68410318438743511</v>
      </c>
      <c r="J150" s="91"/>
      <c r="K150" s="103"/>
      <c r="L150" s="91"/>
      <c r="M150" s="104">
        <v>19.5</v>
      </c>
      <c r="N150" s="91"/>
      <c r="O150" s="105">
        <v>2.6952770739921679</v>
      </c>
      <c r="P150" s="91"/>
      <c r="Q150" s="106">
        <v>47.316194322138813</v>
      </c>
      <c r="R150" s="107"/>
      <c r="S150" s="90">
        <v>1.409275979947773</v>
      </c>
      <c r="T150" s="91"/>
    </row>
    <row r="151" spans="1:20" ht="14.25" customHeight="1" x14ac:dyDescent="0.2">
      <c r="A151" s="92" t="s">
        <v>116</v>
      </c>
      <c r="B151" s="93"/>
      <c r="C151" s="92">
        <v>50</v>
      </c>
      <c r="D151" s="93"/>
      <c r="E151" s="94">
        <v>1</v>
      </c>
      <c r="F151" s="93"/>
      <c r="G151" s="94"/>
      <c r="H151" s="93"/>
      <c r="I151" s="95">
        <v>1.117418036666179</v>
      </c>
      <c r="J151" s="93"/>
      <c r="K151" s="96"/>
      <c r="L151" s="93"/>
      <c r="M151" s="97">
        <v>22.646000000000001</v>
      </c>
      <c r="N151" s="93"/>
      <c r="O151" s="98">
        <v>1.561314212223252</v>
      </c>
      <c r="P151" s="93"/>
      <c r="Q151" s="99">
        <v>45.914809793111083</v>
      </c>
      <c r="R151" s="100"/>
      <c r="S151" s="94">
        <v>1.489700351508112</v>
      </c>
      <c r="T151" s="93"/>
    </row>
    <row r="152" spans="1:20" ht="14.25" customHeight="1" x14ac:dyDescent="0.2">
      <c r="A152" s="109" t="s">
        <v>95</v>
      </c>
      <c r="B152" s="93"/>
      <c r="C152" s="109">
        <v>50</v>
      </c>
      <c r="D152" s="93"/>
      <c r="E152" s="108">
        <v>4</v>
      </c>
      <c r="F152" s="93"/>
      <c r="G152" s="108"/>
      <c r="H152" s="93"/>
      <c r="I152" s="110">
        <v>2.388418419000244</v>
      </c>
      <c r="J152" s="93"/>
      <c r="K152" s="111">
        <v>7.9990307372596242E-2</v>
      </c>
      <c r="L152" s="93"/>
      <c r="M152" s="112">
        <v>29.934000000000001</v>
      </c>
      <c r="N152" s="93"/>
      <c r="O152" s="113">
        <v>0.3614711080424986</v>
      </c>
      <c r="P152" s="93"/>
      <c r="Q152" s="99">
        <v>45.021741124033042</v>
      </c>
      <c r="R152" s="100"/>
      <c r="S152" s="108">
        <v>1.421986633841205</v>
      </c>
      <c r="T152" s="93"/>
    </row>
    <row r="153" spans="1:20" ht="14.25" customHeight="1" x14ac:dyDescent="0.2">
      <c r="A153" s="129" t="s">
        <v>117</v>
      </c>
      <c r="B153" s="115"/>
      <c r="C153" s="129">
        <v>50</v>
      </c>
      <c r="D153" s="115"/>
      <c r="E153" s="130">
        <v>4.5</v>
      </c>
      <c r="F153" s="115"/>
      <c r="G153" s="130"/>
      <c r="H153" s="115"/>
      <c r="I153" s="131">
        <v>2.52925858644993</v>
      </c>
      <c r="J153" s="115"/>
      <c r="K153" s="132">
        <v>8.4996170866672577E-2</v>
      </c>
      <c r="L153" s="115"/>
      <c r="M153" s="133">
        <v>30.623000000000001</v>
      </c>
      <c r="N153" s="115"/>
      <c r="O153" s="134">
        <v>0.30800964535218428</v>
      </c>
      <c r="P153" s="115"/>
      <c r="Q153" s="127">
        <v>44.909193923534019</v>
      </c>
      <c r="R153" s="128"/>
      <c r="S153" s="130">
        <v>1.513071237592057</v>
      </c>
      <c r="T153" s="115"/>
    </row>
    <row r="154" spans="1:20" ht="14.25" customHeight="1" x14ac:dyDescent="0.2">
      <c r="A154" s="101" t="s">
        <v>118</v>
      </c>
      <c r="B154" s="91"/>
      <c r="C154" s="101">
        <v>60</v>
      </c>
      <c r="D154" s="91"/>
      <c r="E154" s="90">
        <v>0.5</v>
      </c>
      <c r="F154" s="91"/>
      <c r="G154" s="90"/>
      <c r="H154" s="91"/>
      <c r="I154" s="102">
        <v>0.78881379165109278</v>
      </c>
      <c r="J154" s="91"/>
      <c r="K154" s="103"/>
      <c r="L154" s="91"/>
      <c r="M154" s="104">
        <v>20.856999999999999</v>
      </c>
      <c r="N154" s="91"/>
      <c r="O154" s="105">
        <v>3.4163325098100348</v>
      </c>
      <c r="P154" s="91"/>
      <c r="Q154" s="106">
        <v>46.813271686133447</v>
      </c>
      <c r="R154" s="107"/>
      <c r="S154" s="90">
        <v>1.5437045866516641</v>
      </c>
      <c r="T154" s="91"/>
    </row>
    <row r="155" spans="1:20" ht="14.25" customHeight="1" x14ac:dyDescent="0.2">
      <c r="A155" s="92" t="s">
        <v>119</v>
      </c>
      <c r="B155" s="93"/>
      <c r="C155" s="92">
        <v>60</v>
      </c>
      <c r="D155" s="93"/>
      <c r="E155" s="94">
        <v>1</v>
      </c>
      <c r="F155" s="93"/>
      <c r="G155" s="94"/>
      <c r="H155" s="93"/>
      <c r="I155" s="95">
        <v>1.28860110150315</v>
      </c>
      <c r="J155" s="93"/>
      <c r="K155" s="96"/>
      <c r="L155" s="93"/>
      <c r="M155" s="97">
        <v>24.094999999999999</v>
      </c>
      <c r="N155" s="93"/>
      <c r="O155" s="98">
        <v>2.0865224861762162</v>
      </c>
      <c r="P155" s="93"/>
      <c r="Q155" s="99">
        <v>45.792090469114378</v>
      </c>
      <c r="R155" s="100"/>
      <c r="S155" s="94">
        <v>1.4909430730515929</v>
      </c>
      <c r="T155" s="93"/>
    </row>
    <row r="156" spans="1:20" ht="14.25" customHeight="1" x14ac:dyDescent="0.2">
      <c r="A156" s="122" t="s">
        <v>120</v>
      </c>
      <c r="B156" s="115"/>
      <c r="C156" s="122">
        <v>60</v>
      </c>
      <c r="D156" s="115"/>
      <c r="E156" s="114">
        <v>4</v>
      </c>
      <c r="F156" s="115"/>
      <c r="G156" s="114"/>
      <c r="H156" s="115"/>
      <c r="I156" s="123">
        <v>2.8058625894538358</v>
      </c>
      <c r="J156" s="115"/>
      <c r="K156" s="124">
        <v>9.5799660048102947E-2</v>
      </c>
      <c r="L156" s="115"/>
      <c r="M156" s="125">
        <v>32.250999999999998</v>
      </c>
      <c r="N156" s="115"/>
      <c r="O156" s="126">
        <v>0.57233882338589537</v>
      </c>
      <c r="P156" s="115"/>
      <c r="Q156" s="127">
        <v>45.047957186376919</v>
      </c>
      <c r="R156" s="128"/>
      <c r="S156" s="114">
        <v>1.4116061881764499</v>
      </c>
      <c r="T156" s="115"/>
    </row>
    <row r="157" spans="1:20" ht="14.25" customHeight="1" x14ac:dyDescent="0.2">
      <c r="A157" s="116" t="s">
        <v>121</v>
      </c>
      <c r="B157" s="91"/>
      <c r="C157" s="116">
        <v>70</v>
      </c>
      <c r="D157" s="91"/>
      <c r="E157" s="117">
        <v>0.5</v>
      </c>
      <c r="F157" s="91"/>
      <c r="G157" s="117"/>
      <c r="H157" s="91"/>
      <c r="I157" s="118">
        <v>0.89521104032277998</v>
      </c>
      <c r="J157" s="91"/>
      <c r="K157" s="119"/>
      <c r="L157" s="91"/>
      <c r="M157" s="120">
        <v>22.146999999999998</v>
      </c>
      <c r="N157" s="91"/>
      <c r="O157" s="121">
        <v>4.0877931084538499</v>
      </c>
      <c r="P157" s="91"/>
      <c r="Q157" s="106">
        <v>46.58433497953672</v>
      </c>
      <c r="R157" s="107"/>
      <c r="S157" s="117">
        <v>1.419811453662847</v>
      </c>
      <c r="T157" s="91"/>
    </row>
    <row r="158" spans="1:20" ht="14.25" customHeight="1" x14ac:dyDescent="0.2">
      <c r="A158" s="109" t="s">
        <v>122</v>
      </c>
      <c r="B158" s="93"/>
      <c r="C158" s="109">
        <v>70</v>
      </c>
      <c r="D158" s="93"/>
      <c r="E158" s="108">
        <v>1</v>
      </c>
      <c r="F158" s="93"/>
      <c r="G158" s="108"/>
      <c r="H158" s="93"/>
      <c r="I158" s="110">
        <v>1.4584444510077761</v>
      </c>
      <c r="J158" s="93"/>
      <c r="K158" s="111"/>
      <c r="L158" s="93"/>
      <c r="M158" s="112">
        <v>25.442</v>
      </c>
      <c r="N158" s="93"/>
      <c r="O158" s="113">
        <v>2.6003102271979959</v>
      </c>
      <c r="P158" s="93"/>
      <c r="Q158" s="99">
        <v>45.625916563366793</v>
      </c>
      <c r="R158" s="100"/>
      <c r="S158" s="108">
        <v>1.4130543228107471</v>
      </c>
      <c r="T158" s="93"/>
    </row>
    <row r="159" spans="1:20" ht="14.25" customHeight="1" x14ac:dyDescent="0.2">
      <c r="A159" s="92" t="s">
        <v>96</v>
      </c>
      <c r="B159" s="93"/>
      <c r="C159" s="92">
        <v>70</v>
      </c>
      <c r="D159" s="93"/>
      <c r="E159" s="94">
        <v>4</v>
      </c>
      <c r="F159" s="93"/>
      <c r="G159" s="94"/>
      <c r="H159" s="93"/>
      <c r="I159" s="95">
        <v>3.1929733252964518</v>
      </c>
      <c r="J159" s="93"/>
      <c r="K159" s="96">
        <v>0.1113596726990967</v>
      </c>
      <c r="L159" s="93"/>
      <c r="M159" s="97">
        <v>34.274999999999999</v>
      </c>
      <c r="N159" s="93"/>
      <c r="O159" s="98">
        <v>0.80408604444712184</v>
      </c>
      <c r="P159" s="93"/>
      <c r="Q159" s="99">
        <v>44.974926824133547</v>
      </c>
      <c r="R159" s="100"/>
      <c r="S159" s="94">
        <v>1.421066798144015</v>
      </c>
      <c r="T159" s="93"/>
    </row>
    <row r="160" spans="1:20" ht="14.25" customHeight="1" x14ac:dyDescent="0.2">
      <c r="A160" s="109" t="s">
        <v>123</v>
      </c>
      <c r="B160" s="93"/>
      <c r="C160" s="109">
        <v>70</v>
      </c>
      <c r="D160" s="93"/>
      <c r="E160" s="108">
        <v>4.5</v>
      </c>
      <c r="F160" s="93"/>
      <c r="G160" s="108"/>
      <c r="H160" s="93"/>
      <c r="I160" s="110">
        <v>3.391574245238357</v>
      </c>
      <c r="J160" s="93"/>
      <c r="K160" s="111">
        <v>0.1194297693728248</v>
      </c>
      <c r="L160" s="93"/>
      <c r="M160" s="112">
        <v>35.19</v>
      </c>
      <c r="N160" s="93"/>
      <c r="O160" s="113">
        <v>0.70900434167113335</v>
      </c>
      <c r="P160" s="93"/>
      <c r="Q160" s="99">
        <v>44.93060349187283</v>
      </c>
      <c r="R160" s="100"/>
      <c r="S160" s="108">
        <v>1.413392381832681</v>
      </c>
      <c r="T160" s="93"/>
    </row>
    <row r="161" spans="1:20" ht="14.25" customHeight="1" x14ac:dyDescent="0.2">
      <c r="A161" s="92" t="s">
        <v>124</v>
      </c>
      <c r="B161" s="93"/>
      <c r="C161" s="92">
        <v>70</v>
      </c>
      <c r="D161" s="93"/>
      <c r="E161" s="94">
        <v>6</v>
      </c>
      <c r="F161" s="93"/>
      <c r="G161" s="94"/>
      <c r="H161" s="93"/>
      <c r="I161" s="95">
        <v>3.952068746176463</v>
      </c>
      <c r="J161" s="93"/>
      <c r="K161" s="96">
        <v>0.14140515813491991</v>
      </c>
      <c r="L161" s="93"/>
      <c r="M161" s="97">
        <v>37.509</v>
      </c>
      <c r="N161" s="93"/>
      <c r="O161" s="98">
        <v>0.50733597196581537</v>
      </c>
      <c r="P161" s="93"/>
      <c r="Q161" s="99">
        <v>44.834642207686016</v>
      </c>
      <c r="R161" s="100"/>
      <c r="S161" s="94">
        <v>1.5176303105731499</v>
      </c>
      <c r="T161" s="93"/>
    </row>
    <row r="162" spans="1:20" ht="14.25" customHeight="1" x14ac:dyDescent="0.2">
      <c r="A162" s="101" t="s">
        <v>125</v>
      </c>
      <c r="B162" s="91"/>
      <c r="C162" s="101">
        <v>80</v>
      </c>
      <c r="D162" s="91"/>
      <c r="E162" s="90">
        <v>0.5</v>
      </c>
      <c r="F162" s="91"/>
      <c r="G162" s="90"/>
      <c r="H162" s="91"/>
      <c r="I162" s="102">
        <v>1.0168942180395379</v>
      </c>
      <c r="J162" s="91"/>
      <c r="K162" s="103"/>
      <c r="L162" s="91"/>
      <c r="M162" s="104">
        <v>23.48</v>
      </c>
      <c r="N162" s="91"/>
      <c r="O162" s="105">
        <v>4.7437535740075889</v>
      </c>
      <c r="P162" s="91"/>
      <c r="Q162" s="106">
        <v>46.356066401222279</v>
      </c>
      <c r="R162" s="107"/>
      <c r="S162" s="90">
        <v>1.450158296727728</v>
      </c>
      <c r="T162" s="91"/>
    </row>
    <row r="163" spans="1:20" ht="14.25" customHeight="1" x14ac:dyDescent="0.2">
      <c r="A163" s="92" t="s">
        <v>126</v>
      </c>
      <c r="B163" s="93"/>
      <c r="C163" s="92">
        <v>80</v>
      </c>
      <c r="D163" s="93"/>
      <c r="E163" s="94">
        <v>1</v>
      </c>
      <c r="F163" s="93"/>
      <c r="G163" s="94"/>
      <c r="H163" s="93"/>
      <c r="I163" s="95">
        <v>1.6431678445072391</v>
      </c>
      <c r="J163" s="93"/>
      <c r="K163" s="96"/>
      <c r="L163" s="93"/>
      <c r="M163" s="97">
        <v>26.841999999999999</v>
      </c>
      <c r="N163" s="93"/>
      <c r="O163" s="98">
        <v>3.1295609369477901</v>
      </c>
      <c r="P163" s="93"/>
      <c r="Q163" s="99">
        <v>45.516912000756918</v>
      </c>
      <c r="R163" s="100"/>
      <c r="S163" s="94">
        <v>1.4292874414335841</v>
      </c>
      <c r="T163" s="93"/>
    </row>
    <row r="164" spans="1:20" ht="14.25" customHeight="1" x14ac:dyDescent="0.2">
      <c r="A164" s="122" t="s">
        <v>127</v>
      </c>
      <c r="B164" s="115"/>
      <c r="C164" s="122">
        <v>80</v>
      </c>
      <c r="D164" s="115"/>
      <c r="E164" s="114">
        <v>4</v>
      </c>
      <c r="F164" s="115"/>
      <c r="G164" s="114"/>
      <c r="H164" s="115"/>
      <c r="I164" s="123">
        <v>3.6197123995759788</v>
      </c>
      <c r="J164" s="115"/>
      <c r="K164" s="124">
        <v>0.12923885884326811</v>
      </c>
      <c r="L164" s="115"/>
      <c r="M164" s="125">
        <v>36.328000000000003</v>
      </c>
      <c r="N164" s="115"/>
      <c r="O164" s="126">
        <v>1.072023188390592</v>
      </c>
      <c r="P164" s="115"/>
      <c r="Q164" s="127">
        <v>44.884206076157788</v>
      </c>
      <c r="R164" s="128"/>
      <c r="S164" s="114">
        <v>1.4050303855848549</v>
      </c>
      <c r="T164" s="115"/>
    </row>
    <row r="165" spans="1:20" ht="14.25" customHeight="1" x14ac:dyDescent="0.2">
      <c r="A165" s="116" t="s">
        <v>128</v>
      </c>
      <c r="B165" s="91"/>
      <c r="C165" s="116">
        <v>90</v>
      </c>
      <c r="D165" s="91"/>
      <c r="E165" s="117">
        <v>0.5</v>
      </c>
      <c r="F165" s="91"/>
      <c r="G165" s="117"/>
      <c r="H165" s="91"/>
      <c r="I165" s="118">
        <v>1.15245256869052</v>
      </c>
      <c r="J165" s="91"/>
      <c r="K165" s="119"/>
      <c r="L165" s="91"/>
      <c r="M165" s="120">
        <v>24.878</v>
      </c>
      <c r="N165" s="91"/>
      <c r="O165" s="121">
        <v>5.3832626952945777</v>
      </c>
      <c r="P165" s="91"/>
      <c r="Q165" s="106">
        <v>46.158010183854593</v>
      </c>
      <c r="R165" s="107"/>
      <c r="S165" s="117">
        <v>1.4321845744595321</v>
      </c>
      <c r="T165" s="91"/>
    </row>
    <row r="166" spans="1:20" ht="14.25" customHeight="1" x14ac:dyDescent="0.2">
      <c r="A166" s="109" t="s">
        <v>129</v>
      </c>
      <c r="B166" s="93"/>
      <c r="C166" s="109">
        <v>90</v>
      </c>
      <c r="D166" s="93"/>
      <c r="E166" s="108">
        <v>1</v>
      </c>
      <c r="F166" s="93"/>
      <c r="G166" s="108"/>
      <c r="H166" s="93"/>
      <c r="I166" s="110">
        <v>1.8393319677543469</v>
      </c>
      <c r="J166" s="93"/>
      <c r="K166" s="111"/>
      <c r="L166" s="93"/>
      <c r="M166" s="112">
        <v>28.32</v>
      </c>
      <c r="N166" s="93"/>
      <c r="O166" s="113">
        <v>3.667267939853796</v>
      </c>
      <c r="P166" s="93"/>
      <c r="Q166" s="99">
        <v>45.379279329759093</v>
      </c>
      <c r="R166" s="100"/>
      <c r="S166" s="108">
        <v>1.4208597684562361</v>
      </c>
      <c r="T166" s="93"/>
    </row>
    <row r="167" spans="1:20" ht="14.25" customHeight="1" x14ac:dyDescent="0.2">
      <c r="A167" s="92" t="s">
        <v>130</v>
      </c>
      <c r="B167" s="93"/>
      <c r="C167" s="92">
        <v>90</v>
      </c>
      <c r="D167" s="93"/>
      <c r="E167" s="94">
        <v>4</v>
      </c>
      <c r="F167" s="93"/>
      <c r="G167" s="94"/>
      <c r="H167" s="93"/>
      <c r="I167" s="95">
        <v>4.0393687541302778</v>
      </c>
      <c r="J167" s="93"/>
      <c r="K167" s="96">
        <v>0.14848211806760511</v>
      </c>
      <c r="L167" s="93"/>
      <c r="M167" s="97">
        <v>38.384999999999998</v>
      </c>
      <c r="N167" s="93"/>
      <c r="O167" s="98">
        <v>1.370899604830081</v>
      </c>
      <c r="P167" s="93"/>
      <c r="Q167" s="99">
        <v>44.84083069639663</v>
      </c>
      <c r="R167" s="100"/>
      <c r="S167" s="94">
        <v>1.411819601161304</v>
      </c>
      <c r="T167" s="93"/>
    </row>
    <row r="168" spans="1:20" ht="14.25" customHeight="1" x14ac:dyDescent="0.2">
      <c r="A168" s="101" t="s">
        <v>131</v>
      </c>
      <c r="B168" s="91"/>
      <c r="C168" s="101">
        <v>100</v>
      </c>
      <c r="D168" s="91"/>
      <c r="E168" s="90">
        <v>0.5</v>
      </c>
      <c r="F168" s="91"/>
      <c r="G168" s="90"/>
      <c r="H168" s="91"/>
      <c r="I168" s="102">
        <v>1.3031305701207649</v>
      </c>
      <c r="J168" s="91"/>
      <c r="K168" s="103"/>
      <c r="L168" s="91"/>
      <c r="M168" s="104">
        <v>26.34</v>
      </c>
      <c r="N168" s="91"/>
      <c r="O168" s="105">
        <v>6.0072442583076713</v>
      </c>
      <c r="P168" s="91"/>
      <c r="Q168" s="106">
        <v>45.974847556635403</v>
      </c>
      <c r="R168" s="107"/>
      <c r="S168" s="90">
        <v>1.4127143672543809</v>
      </c>
      <c r="T168" s="91"/>
    </row>
    <row r="169" spans="1:20" ht="14.25" customHeight="1" x14ac:dyDescent="0.2">
      <c r="A169" s="92" t="s">
        <v>132</v>
      </c>
      <c r="B169" s="93"/>
      <c r="C169" s="92">
        <v>100</v>
      </c>
      <c r="D169" s="93"/>
      <c r="E169" s="94">
        <v>1</v>
      </c>
      <c r="F169" s="93"/>
      <c r="G169" s="94"/>
      <c r="H169" s="93"/>
      <c r="I169" s="95">
        <v>2.048055398919435</v>
      </c>
      <c r="J169" s="93"/>
      <c r="K169" s="96"/>
      <c r="L169" s="93"/>
      <c r="M169" s="97">
        <v>29.867000000000001</v>
      </c>
      <c r="N169" s="93"/>
      <c r="O169" s="98">
        <v>4.2111287232273407</v>
      </c>
      <c r="P169" s="93"/>
      <c r="Q169" s="99">
        <v>45.340349958431013</v>
      </c>
      <c r="R169" s="100"/>
      <c r="S169" s="94">
        <v>1.4193404688614859</v>
      </c>
      <c r="T169" s="93"/>
    </row>
    <row r="170" spans="1:20" ht="14.25" customHeight="1" x14ac:dyDescent="0.2">
      <c r="A170" s="109" t="s">
        <v>97</v>
      </c>
      <c r="B170" s="93"/>
      <c r="C170" s="109">
        <v>100</v>
      </c>
      <c r="D170" s="93"/>
      <c r="E170" s="108">
        <v>4.5</v>
      </c>
      <c r="F170" s="93"/>
      <c r="G170" s="108"/>
      <c r="H170" s="93"/>
      <c r="I170" s="110">
        <v>4.7352150332082994</v>
      </c>
      <c r="J170" s="93"/>
      <c r="K170" s="111">
        <v>0.18268575344478749</v>
      </c>
      <c r="L170" s="93"/>
      <c r="M170" s="112">
        <v>41.587000000000003</v>
      </c>
      <c r="N170" s="93"/>
      <c r="O170" s="113">
        <v>1.538354519998542</v>
      </c>
      <c r="P170" s="93"/>
      <c r="Q170" s="99">
        <v>44.778484986701471</v>
      </c>
      <c r="R170" s="100"/>
      <c r="S170" s="108">
        <v>1.404044667533243</v>
      </c>
      <c r="T170" s="93"/>
    </row>
    <row r="171" spans="1:20" ht="14.25" customHeight="1" x14ac:dyDescent="0.2">
      <c r="A171" s="92" t="s">
        <v>133</v>
      </c>
      <c r="B171" s="93"/>
      <c r="C171" s="92">
        <v>100</v>
      </c>
      <c r="D171" s="93"/>
      <c r="E171" s="94">
        <v>6</v>
      </c>
      <c r="F171" s="93"/>
      <c r="G171" s="94"/>
      <c r="H171" s="93"/>
      <c r="I171" s="95">
        <v>5.4850226957751094</v>
      </c>
      <c r="J171" s="93"/>
      <c r="K171" s="96">
        <v>0.221397651099389</v>
      </c>
      <c r="L171" s="93"/>
      <c r="M171" s="97">
        <v>44.582999999999998</v>
      </c>
      <c r="N171" s="93"/>
      <c r="O171" s="98">
        <v>1.1930132213047679</v>
      </c>
      <c r="P171" s="93"/>
      <c r="Q171" s="99">
        <v>44.731165114354809</v>
      </c>
      <c r="R171" s="100"/>
      <c r="S171" s="94">
        <v>1.4424580662728921</v>
      </c>
      <c r="T171" s="93"/>
    </row>
    <row r="172" spans="1:20" ht="14.25" customHeight="1" x14ac:dyDescent="0.2">
      <c r="A172" s="122" t="s">
        <v>134</v>
      </c>
      <c r="B172" s="115"/>
      <c r="C172" s="122">
        <v>100</v>
      </c>
      <c r="D172" s="115"/>
      <c r="E172" s="114">
        <v>9</v>
      </c>
      <c r="F172" s="115"/>
      <c r="G172" s="114"/>
      <c r="H172" s="115"/>
      <c r="I172" s="123">
        <v>6.6136409012352111</v>
      </c>
      <c r="J172" s="115"/>
      <c r="K172" s="124">
        <v>0.29051611469154731</v>
      </c>
      <c r="L172" s="115"/>
      <c r="M172" s="125">
        <v>49.084000000000003</v>
      </c>
      <c r="N172" s="115"/>
      <c r="O172" s="126">
        <v>0.79054994032354275</v>
      </c>
      <c r="P172" s="115"/>
      <c r="Q172" s="127">
        <v>44.632603356945602</v>
      </c>
      <c r="R172" s="128"/>
      <c r="S172" s="114">
        <v>1.4403549584723629</v>
      </c>
      <c r="T172" s="115"/>
    </row>
    <row r="173" spans="1:20" ht="14.25" customHeight="1" x14ac:dyDescent="0.2">
      <c r="A173" s="92" t="s">
        <v>135</v>
      </c>
      <c r="B173" s="93"/>
      <c r="C173" s="92">
        <v>120</v>
      </c>
      <c r="D173" s="93"/>
      <c r="E173" s="94">
        <v>4.5</v>
      </c>
      <c r="F173" s="93"/>
      <c r="G173" s="94"/>
      <c r="H173" s="93"/>
      <c r="I173" s="95">
        <v>5.5559969759148071</v>
      </c>
      <c r="J173" s="93"/>
      <c r="K173" s="96">
        <v>0.22971681375447259</v>
      </c>
      <c r="L173" s="93"/>
      <c r="M173" s="97">
        <v>45.744</v>
      </c>
      <c r="N173" s="93"/>
      <c r="O173" s="98">
        <v>2.2136133591294311</v>
      </c>
      <c r="P173" s="93"/>
      <c r="Q173" s="99">
        <v>44.639950752706113</v>
      </c>
      <c r="R173" s="100"/>
      <c r="S173" s="94">
        <v>1.4134053534065081</v>
      </c>
      <c r="T173" s="93"/>
    </row>
    <row r="174" spans="1:20" ht="14.25" customHeight="1" x14ac:dyDescent="0.2">
      <c r="A174" s="109" t="s">
        <v>98</v>
      </c>
      <c r="B174" s="93"/>
      <c r="C174" s="109">
        <v>120</v>
      </c>
      <c r="D174" s="93"/>
      <c r="E174" s="108">
        <v>6</v>
      </c>
      <c r="F174" s="93"/>
      <c r="G174" s="108"/>
      <c r="H174" s="93"/>
      <c r="I174" s="110">
        <v>6.3769778478391608</v>
      </c>
      <c r="J174" s="93"/>
      <c r="K174" s="111">
        <v>0.28062311390349393</v>
      </c>
      <c r="L174" s="93"/>
      <c r="M174" s="112">
        <v>48.945</v>
      </c>
      <c r="N174" s="93"/>
      <c r="O174" s="113">
        <v>1.7719286135797621</v>
      </c>
      <c r="P174" s="93"/>
      <c r="Q174" s="99">
        <v>44.596340368679407</v>
      </c>
      <c r="R174" s="100"/>
      <c r="S174" s="108">
        <v>1.4061150802800539</v>
      </c>
      <c r="T174" s="93"/>
    </row>
    <row r="175" spans="1:20" ht="14.25" customHeight="1" x14ac:dyDescent="0.2">
      <c r="A175" s="92" t="s">
        <v>136</v>
      </c>
      <c r="B175" s="93"/>
      <c r="C175" s="92">
        <v>120</v>
      </c>
      <c r="D175" s="93"/>
      <c r="E175" s="94">
        <v>9</v>
      </c>
      <c r="F175" s="93"/>
      <c r="G175" s="94"/>
      <c r="H175" s="93"/>
      <c r="I175" s="95">
        <v>7.588179482309295</v>
      </c>
      <c r="J175" s="93"/>
      <c r="K175" s="96">
        <v>0.36809931938124019</v>
      </c>
      <c r="L175" s="93"/>
      <c r="M175" s="97">
        <v>53.752000000000002</v>
      </c>
      <c r="N175" s="93"/>
      <c r="O175" s="98">
        <v>1.234913927195141</v>
      </c>
      <c r="P175" s="93"/>
      <c r="Q175" s="99">
        <v>44.507133371596417</v>
      </c>
      <c r="R175" s="100"/>
      <c r="S175" s="94">
        <v>1.41071320673237</v>
      </c>
      <c r="T175" s="93"/>
    </row>
    <row r="176" spans="1:20" ht="14.25" customHeight="1" x14ac:dyDescent="0.2">
      <c r="A176" s="122" t="s">
        <v>137</v>
      </c>
      <c r="B176" s="115"/>
      <c r="C176" s="122">
        <v>120</v>
      </c>
      <c r="D176" s="115"/>
      <c r="E176" s="114">
        <v>4</v>
      </c>
      <c r="F176" s="115"/>
      <c r="G176" s="114">
        <v>0.5</v>
      </c>
      <c r="H176" s="115"/>
      <c r="I176" s="123">
        <v>10.310491894063469</v>
      </c>
      <c r="J176" s="115"/>
      <c r="K176" s="124">
        <v>0.6348381723836316</v>
      </c>
      <c r="L176" s="115"/>
      <c r="M176" s="125">
        <v>65</v>
      </c>
      <c r="N176" s="115"/>
      <c r="O176" s="126">
        <v>0.7386386201048456</v>
      </c>
      <c r="P176" s="115"/>
      <c r="Q176" s="127">
        <v>44.240487322441858</v>
      </c>
      <c r="R176" s="128"/>
      <c r="S176" s="114">
        <v>1.4415304522257479</v>
      </c>
      <c r="T176" s="115"/>
    </row>
    <row r="177" spans="1:20" ht="14.25" customHeight="1" x14ac:dyDescent="0.2">
      <c r="A177" s="116" t="s">
        <v>138</v>
      </c>
      <c r="B177" s="91"/>
      <c r="C177" s="116">
        <v>140</v>
      </c>
      <c r="D177" s="91"/>
      <c r="E177" s="117">
        <v>4.5</v>
      </c>
      <c r="F177" s="91"/>
      <c r="G177" s="117"/>
      <c r="H177" s="91"/>
      <c r="I177" s="118">
        <v>6.3330445132980557</v>
      </c>
      <c r="J177" s="91"/>
      <c r="K177" s="119">
        <v>0.28214314856452333</v>
      </c>
      <c r="L177" s="91"/>
      <c r="M177" s="120">
        <v>49.868000000000002</v>
      </c>
      <c r="N177" s="91"/>
      <c r="O177" s="121">
        <v>2.968280164910722</v>
      </c>
      <c r="P177" s="91"/>
      <c r="Q177" s="106">
        <v>44.472387610906146</v>
      </c>
      <c r="R177" s="107"/>
      <c r="S177" s="117">
        <v>1.4506522576503249</v>
      </c>
      <c r="T177" s="91"/>
    </row>
    <row r="178" spans="1:20" ht="14.25" customHeight="1" x14ac:dyDescent="0.2">
      <c r="A178" s="109" t="s">
        <v>139</v>
      </c>
      <c r="B178" s="93"/>
      <c r="C178" s="109">
        <v>140</v>
      </c>
      <c r="D178" s="93"/>
      <c r="E178" s="108">
        <v>6</v>
      </c>
      <c r="F178" s="93"/>
      <c r="G178" s="108"/>
      <c r="H178" s="93"/>
      <c r="I178" s="110">
        <v>7.1952322413084104</v>
      </c>
      <c r="J178" s="93"/>
      <c r="K178" s="111">
        <v>0.34467534185441151</v>
      </c>
      <c r="L178" s="93"/>
      <c r="M178" s="112">
        <v>53.139000000000003</v>
      </c>
      <c r="N178" s="93"/>
      <c r="O178" s="113">
        <v>2.43367193170721</v>
      </c>
      <c r="P178" s="93"/>
      <c r="Q178" s="99">
        <v>44.43867098352041</v>
      </c>
      <c r="R178" s="100"/>
      <c r="S178" s="108">
        <v>1.4082816454668361</v>
      </c>
      <c r="T178" s="93"/>
    </row>
    <row r="179" spans="1:20" ht="14.25" customHeight="1" x14ac:dyDescent="0.2">
      <c r="A179" s="92" t="s">
        <v>99</v>
      </c>
      <c r="B179" s="93"/>
      <c r="C179" s="92">
        <v>140</v>
      </c>
      <c r="D179" s="93"/>
      <c r="E179" s="94">
        <v>9</v>
      </c>
      <c r="F179" s="93"/>
      <c r="G179" s="94"/>
      <c r="H179" s="93"/>
      <c r="I179" s="95">
        <v>8.4359614589862257</v>
      </c>
      <c r="J179" s="93"/>
      <c r="K179" s="96">
        <v>0.45081671702125542</v>
      </c>
      <c r="L179" s="93"/>
      <c r="M179" s="97">
        <v>58.063000000000002</v>
      </c>
      <c r="N179" s="93"/>
      <c r="O179" s="98">
        <v>1.7579510853719671</v>
      </c>
      <c r="P179" s="93"/>
      <c r="Q179" s="99">
        <v>44.384979291011668</v>
      </c>
      <c r="R179" s="100"/>
      <c r="S179" s="94">
        <v>1.4142613521154319</v>
      </c>
      <c r="T179" s="93"/>
    </row>
    <row r="180" spans="1:20" ht="14.25" customHeight="1" x14ac:dyDescent="0.2">
      <c r="A180" s="109" t="s">
        <v>140</v>
      </c>
      <c r="B180" s="93"/>
      <c r="C180" s="109">
        <v>140</v>
      </c>
      <c r="D180" s="93"/>
      <c r="E180" s="108">
        <v>4</v>
      </c>
      <c r="F180" s="93"/>
      <c r="G180" s="108">
        <v>0.5</v>
      </c>
      <c r="H180" s="93"/>
      <c r="I180" s="110"/>
      <c r="J180" s="93"/>
      <c r="K180" s="111">
        <v>0.76915213495507195</v>
      </c>
      <c r="L180" s="93"/>
      <c r="M180" s="112">
        <v>69.849999999999994</v>
      </c>
      <c r="N180" s="93"/>
      <c r="O180" s="113">
        <v>1.157027137533553</v>
      </c>
      <c r="P180" s="93"/>
      <c r="Q180" s="99">
        <v>44.18764444505527</v>
      </c>
      <c r="R180" s="100"/>
      <c r="S180" s="108">
        <v>1.448556244947784</v>
      </c>
      <c r="T180" s="93"/>
    </row>
    <row r="181" spans="1:20" ht="14.25" customHeight="1" x14ac:dyDescent="0.2">
      <c r="A181" s="129" t="s">
        <v>141</v>
      </c>
      <c r="B181" s="115"/>
      <c r="C181" s="129">
        <v>140</v>
      </c>
      <c r="D181" s="115"/>
      <c r="E181" s="130">
        <v>4</v>
      </c>
      <c r="F181" s="115"/>
      <c r="G181" s="130">
        <v>1</v>
      </c>
      <c r="H181" s="115"/>
      <c r="I181" s="131"/>
      <c r="J181" s="115"/>
      <c r="K181" s="132">
        <v>1.0269176732121139</v>
      </c>
      <c r="L181" s="115"/>
      <c r="M181" s="133">
        <v>78.519000000000005</v>
      </c>
      <c r="N181" s="115"/>
      <c r="O181" s="134">
        <v>0.60047089607443416</v>
      </c>
      <c r="P181" s="115"/>
      <c r="Q181" s="127">
        <v>43.911575134422748</v>
      </c>
      <c r="R181" s="128"/>
      <c r="S181" s="130">
        <v>1.421280932250186</v>
      </c>
      <c r="T181" s="115"/>
    </row>
    <row r="182" spans="1:20" ht="14.25" customHeight="1" x14ac:dyDescent="0.2">
      <c r="A182" s="101" t="s">
        <v>142</v>
      </c>
      <c r="B182" s="91"/>
      <c r="C182" s="101">
        <v>150</v>
      </c>
      <c r="D182" s="91"/>
      <c r="E182" s="90">
        <v>6</v>
      </c>
      <c r="F182" s="91"/>
      <c r="G182" s="90"/>
      <c r="H182" s="91"/>
      <c r="I182" s="102">
        <v>7.58221629670666</v>
      </c>
      <c r="J182" s="91"/>
      <c r="K182" s="103">
        <v>0.37860748947727851</v>
      </c>
      <c r="L182" s="91"/>
      <c r="M182" s="104">
        <v>55.186999999999998</v>
      </c>
      <c r="N182" s="91"/>
      <c r="O182" s="105">
        <v>2.7968174376841981</v>
      </c>
      <c r="P182" s="91"/>
      <c r="Q182" s="106">
        <v>44.399662164670268</v>
      </c>
      <c r="R182" s="107"/>
      <c r="S182" s="90">
        <v>1.4039651657126611</v>
      </c>
      <c r="T182" s="91"/>
    </row>
    <row r="183" spans="1:20" ht="14.25" customHeight="1" x14ac:dyDescent="0.2">
      <c r="A183" s="92" t="s">
        <v>143</v>
      </c>
      <c r="B183" s="93"/>
      <c r="C183" s="92">
        <v>150</v>
      </c>
      <c r="D183" s="93"/>
      <c r="E183" s="94">
        <v>9</v>
      </c>
      <c r="F183" s="93"/>
      <c r="G183" s="94"/>
      <c r="H183" s="93"/>
      <c r="I183" s="95">
        <v>8.831676949720114</v>
      </c>
      <c r="J183" s="93"/>
      <c r="K183" s="96">
        <v>0.49291798086961652</v>
      </c>
      <c r="L183" s="93"/>
      <c r="M183" s="97">
        <v>60.128</v>
      </c>
      <c r="N183" s="93"/>
      <c r="O183" s="98">
        <v>2.0497082996137932</v>
      </c>
      <c r="P183" s="93"/>
      <c r="Q183" s="99">
        <v>44.335713004340583</v>
      </c>
      <c r="R183" s="100"/>
      <c r="S183" s="94">
        <v>1.418234397304825</v>
      </c>
      <c r="T183" s="93"/>
    </row>
    <row r="184" spans="1:20" ht="14.25" customHeight="1" x14ac:dyDescent="0.2">
      <c r="A184" s="109" t="s">
        <v>100</v>
      </c>
      <c r="B184" s="93"/>
      <c r="C184" s="109">
        <v>150</v>
      </c>
      <c r="D184" s="93"/>
      <c r="E184" s="108">
        <v>4</v>
      </c>
      <c r="F184" s="93"/>
      <c r="G184" s="108">
        <v>0.5</v>
      </c>
      <c r="H184" s="93"/>
      <c r="I184" s="110"/>
      <c r="J184" s="93"/>
      <c r="K184" s="111">
        <v>0.83812332024006297</v>
      </c>
      <c r="L184" s="93"/>
      <c r="M184" s="112">
        <v>72.150000000000006</v>
      </c>
      <c r="N184" s="93"/>
      <c r="O184" s="113">
        <v>1.4007852924159909</v>
      </c>
      <c r="P184" s="93"/>
      <c r="Q184" s="99">
        <v>44.039866906401102</v>
      </c>
      <c r="R184" s="100"/>
      <c r="S184" s="108">
        <v>1.4253057707983681</v>
      </c>
      <c r="T184" s="93"/>
    </row>
    <row r="185" spans="1:20" ht="14.1" customHeight="1" x14ac:dyDescent="0.2">
      <c r="A185" s="92" t="s">
        <v>144</v>
      </c>
      <c r="B185" s="93"/>
      <c r="C185" s="92">
        <v>150</v>
      </c>
      <c r="D185" s="93"/>
      <c r="E185" s="94">
        <v>4</v>
      </c>
      <c r="F185" s="93"/>
      <c r="G185" s="94">
        <v>1</v>
      </c>
      <c r="H185" s="93"/>
      <c r="I185" s="95"/>
      <c r="J185" s="93"/>
      <c r="K185" s="96">
        <v>1.1251186734176979</v>
      </c>
      <c r="L185" s="93"/>
      <c r="M185" s="97">
        <v>81.358000000000004</v>
      </c>
      <c r="N185" s="93"/>
      <c r="O185" s="98">
        <v>0.89307152687818481</v>
      </c>
      <c r="P185" s="93"/>
      <c r="Q185" s="99">
        <v>43.934594021953608</v>
      </c>
      <c r="R185" s="100"/>
      <c r="S185" s="94">
        <v>1.548664468653411</v>
      </c>
      <c r="T185" s="93"/>
    </row>
    <row r="186" spans="1:20" ht="16.5" customHeight="1" x14ac:dyDescent="0.2">
      <c r="A186" s="122" t="s">
        <v>145</v>
      </c>
      <c r="B186" s="115"/>
      <c r="C186" s="122">
        <v>150</v>
      </c>
      <c r="D186" s="115"/>
      <c r="E186" s="114">
        <v>4</v>
      </c>
      <c r="F186" s="115"/>
      <c r="G186" s="114">
        <v>1.6</v>
      </c>
      <c r="H186" s="115"/>
      <c r="I186" s="123"/>
      <c r="J186" s="115"/>
      <c r="K186" s="124">
        <v>1.3834337181000831</v>
      </c>
      <c r="L186" s="115"/>
      <c r="M186" s="125">
        <v>89.066000000000003</v>
      </c>
      <c r="N186" s="115"/>
      <c r="O186" s="126">
        <v>0.44635409247702512</v>
      </c>
      <c r="P186" s="115"/>
      <c r="Q186" s="127">
        <v>43.691969444983592</v>
      </c>
      <c r="R186" s="128"/>
      <c r="S186" s="114">
        <v>1.4054920152834569</v>
      </c>
      <c r="T186" s="115"/>
    </row>
    <row r="187" spans="1:20" ht="8.1" customHeight="1" x14ac:dyDescent="0.2"/>
    <row r="188" spans="1:20" ht="21" customHeight="1" thickBot="1" x14ac:dyDescent="0.3">
      <c r="P188" s="23" t="s">
        <v>146</v>
      </c>
    </row>
    <row r="189" spans="1:20" ht="14.25" customHeight="1" x14ac:dyDescent="0.2">
      <c r="A189" s="55" t="str">
        <f>A56</f>
        <v>Calibration No: + CAL NUMBER</v>
      </c>
      <c r="B189" s="56"/>
      <c r="C189" s="56"/>
      <c r="D189" s="56"/>
      <c r="E189" s="56"/>
      <c r="F189" s="35"/>
      <c r="G189" s="35"/>
      <c r="H189" s="35"/>
      <c r="I189" s="54" t="str">
        <f>I56</f>
        <v>Calibration No: + CAL NUMBER</v>
      </c>
      <c r="J189" s="35"/>
      <c r="K189" s="35"/>
      <c r="L189" s="35"/>
      <c r="M189" s="35"/>
      <c r="N189" s="34" t="s">
        <v>39</v>
      </c>
      <c r="O189" s="36"/>
      <c r="P189" s="38"/>
      <c r="Q189" s="36"/>
      <c r="R189" s="36"/>
      <c r="S189" s="36"/>
      <c r="T189" s="36" t="s">
        <v>147</v>
      </c>
    </row>
    <row r="191" spans="1:20" ht="14.25" customHeight="1" x14ac:dyDescent="0.2">
      <c r="A191" s="21"/>
      <c r="B191" s="19"/>
      <c r="C191" s="19"/>
      <c r="D191" s="19"/>
      <c r="E191" s="19"/>
      <c r="F191" s="19"/>
      <c r="G191" s="19"/>
      <c r="H191" s="19"/>
      <c r="I191" s="20"/>
      <c r="J191" s="19"/>
      <c r="K191" s="19"/>
      <c r="L191" s="19"/>
      <c r="M191" s="19"/>
      <c r="N191" s="21"/>
      <c r="O191" s="22"/>
      <c r="P191" s="22"/>
      <c r="Q191" s="22"/>
      <c r="R191" s="22"/>
      <c r="S191" s="22"/>
      <c r="T191" s="22"/>
    </row>
    <row r="192" spans="1:20" ht="60" customHeight="1" x14ac:dyDescent="0.2">
      <c r="A192" s="135" t="s">
        <v>79</v>
      </c>
      <c r="B192" s="66"/>
      <c r="C192" s="135" t="s">
        <v>80</v>
      </c>
      <c r="D192" s="66"/>
      <c r="E192" s="135" t="s">
        <v>81</v>
      </c>
      <c r="F192" s="66"/>
      <c r="G192" s="135" t="s">
        <v>81</v>
      </c>
      <c r="H192" s="66"/>
      <c r="I192" s="135" t="s">
        <v>148</v>
      </c>
      <c r="J192" s="66"/>
      <c r="K192" s="135" t="s">
        <v>148</v>
      </c>
      <c r="L192" s="66"/>
      <c r="M192" s="135" t="s">
        <v>84</v>
      </c>
      <c r="N192" s="66"/>
      <c r="O192" s="135" t="s">
        <v>85</v>
      </c>
      <c r="P192" s="66"/>
      <c r="Q192" s="159" t="s">
        <v>86</v>
      </c>
      <c r="R192" s="66"/>
      <c r="S192" s="135" t="s">
        <v>87</v>
      </c>
      <c r="T192" s="66"/>
    </row>
    <row r="193" spans="1:20" ht="14.25" customHeight="1" x14ac:dyDescent="0.2">
      <c r="A193" s="165"/>
      <c r="B193" s="164"/>
      <c r="C193" s="163" t="s">
        <v>88</v>
      </c>
      <c r="D193" s="164"/>
      <c r="E193" s="163" t="s">
        <v>89</v>
      </c>
      <c r="F193" s="164"/>
      <c r="G193" s="163" t="s">
        <v>90</v>
      </c>
      <c r="H193" s="164"/>
      <c r="I193" s="163" t="s">
        <v>89</v>
      </c>
      <c r="J193" s="164"/>
      <c r="K193" s="163" t="s">
        <v>90</v>
      </c>
      <c r="L193" s="164"/>
      <c r="M193" s="163" t="s">
        <v>91</v>
      </c>
      <c r="N193" s="164"/>
      <c r="O193" s="163" t="s">
        <v>92</v>
      </c>
      <c r="P193" s="164"/>
      <c r="Q193" s="163" t="s">
        <v>93</v>
      </c>
      <c r="R193" s="164"/>
      <c r="S193" s="163" t="s">
        <v>94</v>
      </c>
      <c r="T193" s="164"/>
    </row>
    <row r="194" spans="1:20" ht="14.25" customHeight="1" x14ac:dyDescent="0.2">
      <c r="A194" s="116" t="s">
        <v>149</v>
      </c>
      <c r="B194" s="91"/>
      <c r="C194" s="116">
        <v>200</v>
      </c>
      <c r="D194" s="91"/>
      <c r="E194" s="117">
        <v>9</v>
      </c>
      <c r="F194" s="91"/>
      <c r="G194" s="117"/>
      <c r="H194" s="91"/>
      <c r="I194" s="118">
        <v>10.53312791647835</v>
      </c>
      <c r="J194" s="91"/>
      <c r="K194" s="119">
        <v>0.73230337407773993</v>
      </c>
      <c r="L194" s="91"/>
      <c r="M194" s="120">
        <v>69.760999999999996</v>
      </c>
      <c r="N194" s="91"/>
      <c r="O194" s="121">
        <v>2.8397580737172698</v>
      </c>
      <c r="P194" s="91"/>
      <c r="Q194" s="106">
        <v>44.064629911769998</v>
      </c>
      <c r="R194" s="107"/>
      <c r="S194" s="117">
        <v>1.421798668775506</v>
      </c>
      <c r="T194" s="91"/>
    </row>
    <row r="195" spans="1:20" ht="14.25" customHeight="1" x14ac:dyDescent="0.2">
      <c r="A195" s="109" t="s">
        <v>150</v>
      </c>
      <c r="B195" s="93"/>
      <c r="C195" s="109">
        <v>200</v>
      </c>
      <c r="D195" s="93"/>
      <c r="E195" s="108">
        <v>4</v>
      </c>
      <c r="F195" s="93"/>
      <c r="G195" s="108">
        <v>0.5</v>
      </c>
      <c r="H195" s="93"/>
      <c r="I195" s="110"/>
      <c r="J195" s="93"/>
      <c r="K195" s="111">
        <v>1.207230603993956</v>
      </c>
      <c r="L195" s="93"/>
      <c r="M195" s="112">
        <v>82.81</v>
      </c>
      <c r="N195" s="93"/>
      <c r="O195" s="113">
        <v>2.1995254892104841</v>
      </c>
      <c r="P195" s="93"/>
      <c r="Q195" s="99">
        <v>43.783577929116753</v>
      </c>
      <c r="R195" s="100"/>
      <c r="S195" s="108">
        <v>1.402643273648339</v>
      </c>
      <c r="T195" s="93"/>
    </row>
    <row r="196" spans="1:20" ht="14.25" customHeight="1" x14ac:dyDescent="0.2">
      <c r="A196" s="92" t="s">
        <v>101</v>
      </c>
      <c r="B196" s="93"/>
      <c r="C196" s="92">
        <v>200</v>
      </c>
      <c r="D196" s="93"/>
      <c r="E196" s="94">
        <v>4</v>
      </c>
      <c r="F196" s="93"/>
      <c r="G196" s="94">
        <v>1</v>
      </c>
      <c r="H196" s="93"/>
      <c r="I196" s="95"/>
      <c r="J196" s="93"/>
      <c r="K196" s="96">
        <v>1.629693719277804</v>
      </c>
      <c r="L196" s="93"/>
      <c r="M196" s="97">
        <v>94.739000000000004</v>
      </c>
      <c r="N196" s="93"/>
      <c r="O196" s="98">
        <v>1.562396257518528</v>
      </c>
      <c r="P196" s="93"/>
      <c r="Q196" s="99">
        <v>43.690424941977597</v>
      </c>
      <c r="R196" s="100"/>
      <c r="S196" s="94">
        <v>1.400893467917639</v>
      </c>
      <c r="T196" s="93"/>
    </row>
    <row r="197" spans="1:20" ht="14.25" customHeight="1" x14ac:dyDescent="0.2">
      <c r="A197" s="109" t="s">
        <v>151</v>
      </c>
      <c r="B197" s="93"/>
      <c r="C197" s="109">
        <v>200</v>
      </c>
      <c r="D197" s="93"/>
      <c r="E197" s="108">
        <v>4</v>
      </c>
      <c r="F197" s="93"/>
      <c r="G197" s="108">
        <v>1.6</v>
      </c>
      <c r="H197" s="93"/>
      <c r="I197" s="110"/>
      <c r="J197" s="93"/>
      <c r="K197" s="111">
        <v>2.0015314501377079</v>
      </c>
      <c r="L197" s="93"/>
      <c r="M197" s="112">
        <v>105.252</v>
      </c>
      <c r="N197" s="93"/>
      <c r="O197" s="113">
        <v>1.161270390157437</v>
      </c>
      <c r="P197" s="93"/>
      <c r="Q197" s="99">
        <v>43.576098970172843</v>
      </c>
      <c r="R197" s="100"/>
      <c r="S197" s="108">
        <v>1.407523781877684</v>
      </c>
      <c r="T197" s="93"/>
    </row>
    <row r="198" spans="1:20" ht="14.25" customHeight="1" x14ac:dyDescent="0.2">
      <c r="A198" s="129" t="s">
        <v>152</v>
      </c>
      <c r="B198" s="115"/>
      <c r="C198" s="129">
        <v>200</v>
      </c>
      <c r="D198" s="115"/>
      <c r="E198" s="130">
        <v>4</v>
      </c>
      <c r="F198" s="115"/>
      <c r="G198" s="130">
        <v>3</v>
      </c>
      <c r="H198" s="115"/>
      <c r="I198" s="131"/>
      <c r="J198" s="115"/>
      <c r="K198" s="132">
        <v>2.5415199349414408</v>
      </c>
      <c r="L198" s="115"/>
      <c r="M198" s="133">
        <v>120.14700000000001</v>
      </c>
      <c r="N198" s="115"/>
      <c r="O198" s="134">
        <v>0.64561033299149728</v>
      </c>
      <c r="P198" s="115"/>
      <c r="Q198" s="127">
        <v>43.485617129878449</v>
      </c>
      <c r="R198" s="128"/>
      <c r="S198" s="130">
        <v>1.6171626618857009</v>
      </c>
      <c r="T198" s="115"/>
    </row>
    <row r="199" spans="1:20" ht="14.25" customHeight="1" x14ac:dyDescent="0.2">
      <c r="A199" s="101" t="s">
        <v>153</v>
      </c>
      <c r="B199" s="91"/>
      <c r="C199" s="101">
        <v>250</v>
      </c>
      <c r="D199" s="91"/>
      <c r="E199" s="90">
        <v>4</v>
      </c>
      <c r="F199" s="91"/>
      <c r="G199" s="90">
        <v>0.5</v>
      </c>
      <c r="H199" s="91"/>
      <c r="I199" s="102"/>
      <c r="J199" s="91"/>
      <c r="K199" s="103">
        <v>1.612804166898425</v>
      </c>
      <c r="L199" s="91"/>
      <c r="M199" s="104">
        <v>92.84</v>
      </c>
      <c r="N199" s="91"/>
      <c r="O199" s="105">
        <v>2.9839444517896849</v>
      </c>
      <c r="P199" s="91"/>
      <c r="Q199" s="106">
        <v>43.729792205959413</v>
      </c>
      <c r="R199" s="107"/>
      <c r="S199" s="90">
        <v>1.421980056959905</v>
      </c>
      <c r="T199" s="91"/>
    </row>
    <row r="200" spans="1:20" ht="14.25" customHeight="1" x14ac:dyDescent="0.2">
      <c r="A200" s="92" t="s">
        <v>154</v>
      </c>
      <c r="B200" s="93"/>
      <c r="C200" s="92">
        <v>250</v>
      </c>
      <c r="D200" s="93"/>
      <c r="E200" s="94">
        <v>4</v>
      </c>
      <c r="F200" s="93"/>
      <c r="G200" s="94">
        <v>1</v>
      </c>
      <c r="H200" s="93"/>
      <c r="I200" s="95"/>
      <c r="J200" s="93"/>
      <c r="K200" s="96">
        <v>2.1356721844076172</v>
      </c>
      <c r="L200" s="93"/>
      <c r="M200" s="97">
        <v>107.324</v>
      </c>
      <c r="N200" s="93"/>
      <c r="O200" s="98">
        <v>2.256630293676301</v>
      </c>
      <c r="P200" s="93"/>
      <c r="Q200" s="99">
        <v>43.548136413860959</v>
      </c>
      <c r="R200" s="100"/>
      <c r="S200" s="94">
        <v>1.578329664145836</v>
      </c>
      <c r="T200" s="93"/>
    </row>
    <row r="201" spans="1:20" ht="14.25" customHeight="1" x14ac:dyDescent="0.2">
      <c r="A201" s="109" t="s">
        <v>102</v>
      </c>
      <c r="B201" s="93"/>
      <c r="C201" s="109">
        <v>250</v>
      </c>
      <c r="D201" s="93"/>
      <c r="E201" s="108">
        <v>4</v>
      </c>
      <c r="F201" s="93"/>
      <c r="G201" s="108">
        <v>1.6</v>
      </c>
      <c r="H201" s="93"/>
      <c r="I201" s="110"/>
      <c r="J201" s="93"/>
      <c r="K201" s="111">
        <v>2.571157077138952</v>
      </c>
      <c r="L201" s="93"/>
      <c r="M201" s="112">
        <v>120.09699999999999</v>
      </c>
      <c r="N201" s="93"/>
      <c r="O201" s="113">
        <v>1.767317503115365</v>
      </c>
      <c r="P201" s="93"/>
      <c r="Q201" s="99">
        <v>43.515276381229619</v>
      </c>
      <c r="R201" s="100"/>
      <c r="S201" s="108">
        <v>1.418160672684966</v>
      </c>
      <c r="T201" s="93"/>
    </row>
    <row r="202" spans="1:20" ht="14.25" customHeight="1" x14ac:dyDescent="0.2">
      <c r="A202" s="92" t="s">
        <v>155</v>
      </c>
      <c r="B202" s="93"/>
      <c r="C202" s="92">
        <v>250</v>
      </c>
      <c r="D202" s="93"/>
      <c r="E202" s="94">
        <v>4</v>
      </c>
      <c r="F202" s="93"/>
      <c r="G202" s="94">
        <v>3</v>
      </c>
      <c r="H202" s="93"/>
      <c r="I202" s="95"/>
      <c r="J202" s="93"/>
      <c r="K202" s="96">
        <v>3.162251916167568</v>
      </c>
      <c r="L202" s="93"/>
      <c r="M202" s="97">
        <v>137.45500000000001</v>
      </c>
      <c r="N202" s="93"/>
      <c r="O202" s="98">
        <v>1.1620531992136189</v>
      </c>
      <c r="P202" s="93"/>
      <c r="Q202" s="99">
        <v>43.394068454781618</v>
      </c>
      <c r="R202" s="100"/>
      <c r="S202" s="94">
        <v>1.4254744464091891</v>
      </c>
      <c r="T202" s="93"/>
    </row>
    <row r="203" spans="1:20" ht="14.25" customHeight="1" x14ac:dyDescent="0.2">
      <c r="A203" s="122" t="s">
        <v>156</v>
      </c>
      <c r="B203" s="115"/>
      <c r="C203" s="122">
        <v>250</v>
      </c>
      <c r="D203" s="115"/>
      <c r="E203" s="114">
        <v>4</v>
      </c>
      <c r="F203" s="115"/>
      <c r="G203" s="114">
        <v>5</v>
      </c>
      <c r="H203" s="115"/>
      <c r="I203" s="123"/>
      <c r="J203" s="115"/>
      <c r="K203" s="124">
        <v>3.5951513428636979</v>
      </c>
      <c r="L203" s="115"/>
      <c r="M203" s="125">
        <v>149.50700000000001</v>
      </c>
      <c r="N203" s="115"/>
      <c r="O203" s="126">
        <v>0.73253944460465958</v>
      </c>
      <c r="P203" s="115"/>
      <c r="Q203" s="127">
        <v>43.262222819513063</v>
      </c>
      <c r="R203" s="128"/>
      <c r="S203" s="114">
        <v>1.4978090522586549</v>
      </c>
      <c r="T203" s="115"/>
    </row>
    <row r="204" spans="1:20" ht="14.25" customHeight="1" x14ac:dyDescent="0.2">
      <c r="A204" s="92" t="s">
        <v>157</v>
      </c>
      <c r="B204" s="93"/>
      <c r="C204" s="92">
        <v>280</v>
      </c>
      <c r="D204" s="93"/>
      <c r="E204" s="94">
        <v>4</v>
      </c>
      <c r="F204" s="93"/>
      <c r="G204" s="94">
        <v>1</v>
      </c>
      <c r="H204" s="93"/>
      <c r="I204" s="95"/>
      <c r="J204" s="93"/>
      <c r="K204" s="96">
        <v>2.4331518775712211</v>
      </c>
      <c r="L204" s="93"/>
      <c r="M204" s="97">
        <v>114.61199999999999</v>
      </c>
      <c r="N204" s="93"/>
      <c r="O204" s="98">
        <v>2.500310130805639</v>
      </c>
      <c r="P204" s="93"/>
      <c r="Q204" s="99">
        <v>43.547872255342398</v>
      </c>
      <c r="R204" s="100"/>
      <c r="S204" s="94">
        <v>1.4412339486185479</v>
      </c>
      <c r="T204" s="93"/>
    </row>
    <row r="205" spans="1:20" ht="14.25" customHeight="1" x14ac:dyDescent="0.2">
      <c r="A205" s="109" t="s">
        <v>158</v>
      </c>
      <c r="B205" s="93"/>
      <c r="C205" s="109">
        <v>280</v>
      </c>
      <c r="D205" s="93"/>
      <c r="E205" s="108">
        <v>4</v>
      </c>
      <c r="F205" s="93"/>
      <c r="G205" s="108">
        <v>1.6</v>
      </c>
      <c r="H205" s="93"/>
      <c r="I205" s="110"/>
      <c r="J205" s="93"/>
      <c r="K205" s="111">
        <v>2.8808623211292481</v>
      </c>
      <c r="L205" s="93"/>
      <c r="M205" s="112">
        <v>128.495</v>
      </c>
      <c r="N205" s="93"/>
      <c r="O205" s="113">
        <v>2.0034609575348221</v>
      </c>
      <c r="P205" s="93"/>
      <c r="Q205" s="99">
        <v>43.417032551541674</v>
      </c>
      <c r="R205" s="100"/>
      <c r="S205" s="108">
        <v>1.4111545812288</v>
      </c>
      <c r="T205" s="93"/>
    </row>
    <row r="206" spans="1:20" ht="14.25" customHeight="1" x14ac:dyDescent="0.2">
      <c r="A206" s="92" t="s">
        <v>103</v>
      </c>
      <c r="B206" s="93"/>
      <c r="C206" s="92">
        <v>280</v>
      </c>
      <c r="D206" s="93"/>
      <c r="E206" s="94">
        <v>4</v>
      </c>
      <c r="F206" s="93"/>
      <c r="G206" s="94">
        <v>3</v>
      </c>
      <c r="H206" s="93"/>
      <c r="I206" s="95"/>
      <c r="J206" s="93"/>
      <c r="K206" s="96">
        <v>3.5006101210159408</v>
      </c>
      <c r="L206" s="93"/>
      <c r="M206" s="97">
        <v>147.05000000000001</v>
      </c>
      <c r="N206" s="93"/>
      <c r="O206" s="98">
        <v>1.3697465155541451</v>
      </c>
      <c r="P206" s="93"/>
      <c r="Q206" s="99">
        <v>43.332123291107912</v>
      </c>
      <c r="R206" s="100"/>
      <c r="S206" s="94">
        <v>1.43916681607695</v>
      </c>
      <c r="T206" s="93"/>
    </row>
    <row r="207" spans="1:20" ht="14.25" customHeight="1" x14ac:dyDescent="0.2">
      <c r="A207" s="122" t="s">
        <v>159</v>
      </c>
      <c r="B207" s="115"/>
      <c r="C207" s="122">
        <v>280</v>
      </c>
      <c r="D207" s="115"/>
      <c r="E207" s="114">
        <v>4</v>
      </c>
      <c r="F207" s="115"/>
      <c r="G207" s="114">
        <v>5</v>
      </c>
      <c r="H207" s="115"/>
      <c r="I207" s="123"/>
      <c r="J207" s="115"/>
      <c r="K207" s="124">
        <v>3.9334817438945451</v>
      </c>
      <c r="L207" s="115"/>
      <c r="M207" s="125">
        <v>159.91800000000001</v>
      </c>
      <c r="N207" s="115"/>
      <c r="O207" s="126">
        <v>0.89372013414397466</v>
      </c>
      <c r="P207" s="115"/>
      <c r="Q207" s="127">
        <v>43.249584769166603</v>
      </c>
      <c r="R207" s="128"/>
      <c r="S207" s="114">
        <v>1.4139174246736019</v>
      </c>
      <c r="T207" s="115"/>
    </row>
    <row r="208" spans="1:20" ht="14.25" customHeight="1" x14ac:dyDescent="0.2">
      <c r="A208" s="116" t="s">
        <v>160</v>
      </c>
      <c r="B208" s="91"/>
      <c r="C208" s="116">
        <v>300</v>
      </c>
      <c r="D208" s="91"/>
      <c r="E208" s="117">
        <v>4</v>
      </c>
      <c r="F208" s="91"/>
      <c r="G208" s="117">
        <v>1.6</v>
      </c>
      <c r="H208" s="91"/>
      <c r="I208" s="118"/>
      <c r="J208" s="91"/>
      <c r="K208" s="119">
        <v>3.0951576375640011</v>
      </c>
      <c r="L208" s="91"/>
      <c r="M208" s="120">
        <v>133.916</v>
      </c>
      <c r="N208" s="91"/>
      <c r="O208" s="121">
        <v>2.3987129167731491</v>
      </c>
      <c r="P208" s="91"/>
      <c r="Q208" s="106">
        <v>43.359289173851359</v>
      </c>
      <c r="R208" s="107"/>
      <c r="S208" s="117">
        <v>1.414590838401959</v>
      </c>
      <c r="T208" s="91"/>
    </row>
    <row r="209" spans="1:20" ht="14.25" customHeight="1" x14ac:dyDescent="0.2">
      <c r="A209" s="109" t="s">
        <v>104</v>
      </c>
      <c r="B209" s="93"/>
      <c r="C209" s="109">
        <v>300</v>
      </c>
      <c r="D209" s="93"/>
      <c r="E209" s="108">
        <v>4</v>
      </c>
      <c r="F209" s="93"/>
      <c r="G209" s="108">
        <v>3</v>
      </c>
      <c r="H209" s="93"/>
      <c r="I209" s="110"/>
      <c r="J209" s="93"/>
      <c r="K209" s="111">
        <v>3.7047905897248818</v>
      </c>
      <c r="L209" s="93"/>
      <c r="M209" s="112">
        <v>153.21</v>
      </c>
      <c r="N209" s="93"/>
      <c r="O209" s="113">
        <v>1.675253048737301</v>
      </c>
      <c r="P209" s="93"/>
      <c r="Q209" s="99">
        <v>43.270125968459112</v>
      </c>
      <c r="R209" s="100"/>
      <c r="S209" s="108">
        <v>1.546670962924767</v>
      </c>
      <c r="T209" s="93"/>
    </row>
    <row r="210" spans="1:20" ht="14.25" customHeight="1" x14ac:dyDescent="0.2">
      <c r="A210" s="92" t="s">
        <v>161</v>
      </c>
      <c r="B210" s="93"/>
      <c r="C210" s="92">
        <v>300</v>
      </c>
      <c r="D210" s="93"/>
      <c r="E210" s="94">
        <v>4</v>
      </c>
      <c r="F210" s="93"/>
      <c r="G210" s="94">
        <v>5</v>
      </c>
      <c r="H210" s="93"/>
      <c r="I210" s="95"/>
      <c r="J210" s="93"/>
      <c r="K210" s="96">
        <v>4.1453765509423093</v>
      </c>
      <c r="L210" s="93"/>
      <c r="M210" s="97">
        <v>166.58099999999999</v>
      </c>
      <c r="N210" s="93"/>
      <c r="O210" s="98">
        <v>1.1161618553466861</v>
      </c>
      <c r="P210" s="93"/>
      <c r="Q210" s="99">
        <v>43.133978014768623</v>
      </c>
      <c r="R210" s="100"/>
      <c r="S210" s="94">
        <v>1.414545829312956</v>
      </c>
      <c r="T210" s="93"/>
    </row>
    <row r="211" spans="1:20" ht="14.25" customHeight="1" x14ac:dyDescent="0.2">
      <c r="A211" s="101" t="s">
        <v>162</v>
      </c>
      <c r="B211" s="91"/>
      <c r="C211" s="101">
        <v>320</v>
      </c>
      <c r="D211" s="91"/>
      <c r="E211" s="90">
        <v>4</v>
      </c>
      <c r="F211" s="91"/>
      <c r="G211" s="90">
        <v>3</v>
      </c>
      <c r="H211" s="91"/>
      <c r="I211" s="102"/>
      <c r="J211" s="91"/>
      <c r="K211" s="103">
        <v>3.89726507483249</v>
      </c>
      <c r="L211" s="91"/>
      <c r="M211" s="104">
        <v>159.21700000000001</v>
      </c>
      <c r="N211" s="91"/>
      <c r="O211" s="105">
        <v>1.6172868838821159</v>
      </c>
      <c r="P211" s="91"/>
      <c r="Q211" s="106">
        <v>43.131780217598909</v>
      </c>
      <c r="R211" s="107"/>
      <c r="S211" s="90">
        <v>1.4420495738183201</v>
      </c>
      <c r="T211" s="91"/>
    </row>
    <row r="212" spans="1:20" ht="14.25" customHeight="1" x14ac:dyDescent="0.2">
      <c r="A212" s="92" t="s">
        <v>163</v>
      </c>
      <c r="B212" s="93"/>
      <c r="C212" s="92">
        <v>320</v>
      </c>
      <c r="D212" s="93"/>
      <c r="E212" s="94">
        <v>4</v>
      </c>
      <c r="F212" s="93"/>
      <c r="G212" s="94">
        <v>5</v>
      </c>
      <c r="H212" s="93"/>
      <c r="I212" s="95"/>
      <c r="J212" s="93"/>
      <c r="K212" s="96">
        <v>4.335531420085327</v>
      </c>
      <c r="L212" s="93"/>
      <c r="M212" s="97">
        <v>173.059</v>
      </c>
      <c r="N212" s="93"/>
      <c r="O212" s="98">
        <v>1.097535571191629</v>
      </c>
      <c r="P212" s="93"/>
      <c r="Q212" s="99">
        <v>43.048524810446899</v>
      </c>
      <c r="R212" s="100"/>
      <c r="S212" s="94">
        <v>1.4067494629095421</v>
      </c>
      <c r="T212" s="93"/>
    </row>
    <row r="213" spans="1:20" ht="15" customHeight="1" x14ac:dyDescent="0.2">
      <c r="A213" s="69" t="s">
        <v>164</v>
      </c>
      <c r="B213" s="66"/>
      <c r="C213" s="69">
        <v>250</v>
      </c>
      <c r="D213" s="66"/>
      <c r="E213" s="65">
        <v>4</v>
      </c>
      <c r="F213" s="66"/>
      <c r="G213" s="65">
        <v>1.6</v>
      </c>
      <c r="H213" s="66"/>
      <c r="I213" s="70"/>
      <c r="J213" s="66"/>
      <c r="K213" s="71">
        <v>2.571157077138952</v>
      </c>
      <c r="L213" s="66"/>
      <c r="M213" s="72">
        <v>120.09699999999999</v>
      </c>
      <c r="N213" s="66"/>
      <c r="O213" s="73">
        <v>1.7714880064571981</v>
      </c>
      <c r="P213" s="66"/>
      <c r="Q213" s="63">
        <v>43.344264021661857</v>
      </c>
      <c r="R213" s="64"/>
      <c r="S213" s="65">
        <v>1.404829069699687</v>
      </c>
      <c r="T213" s="66"/>
    </row>
    <row r="214" spans="1:20" ht="15" customHeight="1" x14ac:dyDescent="0.2">
      <c r="A214" s="74" t="s">
        <v>165</v>
      </c>
      <c r="B214" s="66"/>
      <c r="C214" s="74">
        <v>280</v>
      </c>
      <c r="D214" s="66"/>
      <c r="E214" s="68">
        <v>4</v>
      </c>
      <c r="F214" s="66"/>
      <c r="G214" s="68">
        <v>3</v>
      </c>
      <c r="H214" s="66"/>
      <c r="I214" s="75"/>
      <c r="J214" s="66"/>
      <c r="K214" s="76">
        <v>3.5006101210159408</v>
      </c>
      <c r="L214" s="66"/>
      <c r="M214" s="77">
        <v>147.05000000000001</v>
      </c>
      <c r="N214" s="66"/>
      <c r="O214" s="78">
        <v>1.3701660046939881</v>
      </c>
      <c r="P214" s="66"/>
      <c r="Q214" s="63">
        <v>43.332753138987357</v>
      </c>
      <c r="R214" s="64"/>
      <c r="S214" s="68">
        <v>1.4124182113524919</v>
      </c>
      <c r="T214" s="66"/>
    </row>
    <row r="215" spans="1:20" ht="15" customHeight="1" x14ac:dyDescent="0.2">
      <c r="A215" s="69" t="s">
        <v>105</v>
      </c>
      <c r="B215" s="66"/>
      <c r="C215" s="69">
        <v>300</v>
      </c>
      <c r="D215" s="66"/>
      <c r="E215" s="65">
        <v>4</v>
      </c>
      <c r="F215" s="66"/>
      <c r="G215" s="65">
        <v>3</v>
      </c>
      <c r="H215" s="66"/>
      <c r="I215" s="70"/>
      <c r="J215" s="66"/>
      <c r="K215" s="71">
        <v>3.7047905897248818</v>
      </c>
      <c r="L215" s="66"/>
      <c r="M215" s="72">
        <v>153.21</v>
      </c>
      <c r="N215" s="66"/>
      <c r="O215" s="73">
        <v>1.675574257628266</v>
      </c>
      <c r="P215" s="66"/>
      <c r="Q215" s="63">
        <v>43.273786206386291</v>
      </c>
      <c r="R215" s="64"/>
      <c r="S215" s="65">
        <v>1.409891815969202</v>
      </c>
      <c r="T215" s="66"/>
    </row>
    <row r="216" spans="1:20" ht="15" customHeight="1" x14ac:dyDescent="0.25">
      <c r="A216" s="27" t="s">
        <v>106</v>
      </c>
    </row>
    <row r="217" spans="1:20" ht="15" customHeight="1" x14ac:dyDescent="0.25">
      <c r="A217" s="27" t="s">
        <v>107</v>
      </c>
    </row>
    <row r="218" spans="1:20" ht="15" customHeight="1" x14ac:dyDescent="0.25">
      <c r="A218" s="27" t="s">
        <v>108</v>
      </c>
    </row>
    <row r="219" spans="1:20" ht="15" customHeight="1" x14ac:dyDescent="0.2"/>
    <row r="220" spans="1:20" ht="15" customHeight="1" x14ac:dyDescent="0.2"/>
    <row r="221" spans="1:20" ht="15" customHeight="1" x14ac:dyDescent="0.2"/>
    <row r="222" spans="1:20" ht="15" customHeight="1" x14ac:dyDescent="0.2"/>
    <row r="223" spans="1:20" ht="15" customHeight="1" x14ac:dyDescent="0.2"/>
    <row r="224" spans="1:20" ht="15" customHeight="1" x14ac:dyDescent="0.2"/>
    <row r="225" spans="1:20" ht="15" customHeight="1" x14ac:dyDescent="0.2"/>
    <row r="226" spans="1:20" ht="15" customHeight="1" x14ac:dyDescent="0.2"/>
    <row r="227" spans="1:20" ht="15" customHeight="1" x14ac:dyDescent="0.2"/>
    <row r="228" spans="1:20" ht="15" customHeight="1" x14ac:dyDescent="0.2"/>
    <row r="229" spans="1:20" ht="15" customHeight="1" x14ac:dyDescent="0.2"/>
    <row r="230" spans="1:20" ht="15" customHeight="1" x14ac:dyDescent="0.2"/>
    <row r="231" spans="1:20" ht="15" customHeight="1" x14ac:dyDescent="0.2"/>
    <row r="232" spans="1:20" ht="15" customHeight="1" x14ac:dyDescent="0.2"/>
    <row r="233" spans="1:20" ht="15" customHeight="1" x14ac:dyDescent="0.2"/>
    <row r="234" spans="1:20" ht="15" customHeight="1" x14ac:dyDescent="0.2"/>
    <row r="235" spans="1:20" ht="15" customHeight="1" x14ac:dyDescent="0.2"/>
    <row r="236" spans="1:20" ht="15" customHeight="1" x14ac:dyDescent="0.2"/>
    <row r="237" spans="1:20" ht="9.9499999999999993" customHeight="1" x14ac:dyDescent="0.2"/>
    <row r="238" spans="1:20" ht="23.1" customHeight="1" thickBot="1" x14ac:dyDescent="0.3">
      <c r="A238" s="61" t="e">
        <f>"Figure 1: Calibration coefficients for "&amp;#REF! &amp; " serial number " &amp;#REF! &amp; " grouped by kVp"</f>
        <v>#REF!</v>
      </c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</row>
    <row r="239" spans="1:20" s="60" customFormat="1" ht="23.1" customHeight="1" x14ac:dyDescent="0.2">
      <c r="A239" s="55" t="str">
        <f>A56</f>
        <v>Calibration No: + CAL NUMBER</v>
      </c>
      <c r="B239" s="56"/>
      <c r="C239" s="56"/>
      <c r="D239" s="56"/>
      <c r="E239" s="56"/>
      <c r="F239" s="56"/>
      <c r="G239" s="56"/>
      <c r="H239" s="56"/>
      <c r="I239" s="57" t="str">
        <f>I56</f>
        <v>Calibration No: + CAL NUMBER</v>
      </c>
      <c r="J239" s="56"/>
      <c r="K239" s="56"/>
      <c r="L239" s="56"/>
      <c r="M239" s="56"/>
      <c r="N239" s="55" t="s">
        <v>39</v>
      </c>
      <c r="O239" s="58"/>
      <c r="P239" s="59"/>
      <c r="Q239" s="58"/>
      <c r="R239" s="58"/>
      <c r="S239" s="58"/>
      <c r="T239" s="58" t="s">
        <v>166</v>
      </c>
    </row>
    <row r="240" spans="1:20" x14ac:dyDescent="0.2">
      <c r="H240" s="60"/>
    </row>
    <row r="266" spans="1:20" ht="14.1" customHeight="1" x14ac:dyDescent="0.25">
      <c r="A266" s="61" t="e">
        <f>"Figure 2: Calibration coefficients for "&amp;#REF! &amp; " serial number " &amp;#REF! &amp; " versus HVL (mm Al)"</f>
        <v>#REF!</v>
      </c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</row>
    <row r="293" spans="1:20" ht="14.1" customHeight="1" x14ac:dyDescent="0.25">
      <c r="A293" s="61" t="e">
        <f>"Figure 3: Calibration coefficients for "&amp;#REF! &amp; " serial number " &amp;#REF! &amp; " versus HVL (mm Cu)"</f>
        <v>#REF!</v>
      </c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</row>
    <row r="298" spans="1:20" ht="14.1" customHeight="1" thickBot="1" x14ac:dyDescent="0.25"/>
    <row r="299" spans="1:20" s="60" customFormat="1" x14ac:dyDescent="0.2">
      <c r="A299" s="55" t="str">
        <f>A56</f>
        <v>Calibration No: + CAL NUMBER</v>
      </c>
      <c r="B299" s="56"/>
      <c r="C299" s="56"/>
      <c r="D299" s="56"/>
      <c r="E299" s="56"/>
      <c r="F299" s="56"/>
      <c r="G299" s="56"/>
      <c r="H299" s="56"/>
      <c r="I299" s="57" t="str">
        <f>I56</f>
        <v>Calibration No: + CAL NUMBER</v>
      </c>
      <c r="J299" s="56"/>
      <c r="K299" s="56"/>
      <c r="L299" s="56"/>
      <c r="M299" s="56"/>
      <c r="N299" s="55" t="s">
        <v>39</v>
      </c>
      <c r="O299" s="58"/>
      <c r="P299" s="59"/>
      <c r="Q299" s="58"/>
      <c r="R299" s="58"/>
      <c r="S299" s="58"/>
      <c r="T299" s="58" t="s">
        <v>167</v>
      </c>
    </row>
    <row r="301" spans="1:20" ht="19.5" customHeight="1" x14ac:dyDescent="0.2"/>
  </sheetData>
  <mergeCells count="811">
    <mergeCell ref="S193:T193"/>
    <mergeCell ref="A193:B193"/>
    <mergeCell ref="C193:D193"/>
    <mergeCell ref="E193:F193"/>
    <mergeCell ref="G193:H193"/>
    <mergeCell ref="I193:J193"/>
    <mergeCell ref="K193:L193"/>
    <mergeCell ref="M193:N193"/>
    <mergeCell ref="O193:P193"/>
    <mergeCell ref="Q193:R193"/>
    <mergeCell ref="S123:T123"/>
    <mergeCell ref="A146:B146"/>
    <mergeCell ref="C146:D146"/>
    <mergeCell ref="E146:F146"/>
    <mergeCell ref="G146:H146"/>
    <mergeCell ref="I146:J146"/>
    <mergeCell ref="K146:L146"/>
    <mergeCell ref="M146:N146"/>
    <mergeCell ref="O146:P146"/>
    <mergeCell ref="Q146:R146"/>
    <mergeCell ref="S146:T146"/>
    <mergeCell ref="A123:B123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K124:L124"/>
    <mergeCell ref="M124:N124"/>
    <mergeCell ref="O124:P124"/>
    <mergeCell ref="Q124:R124"/>
    <mergeCell ref="S168:T168"/>
    <mergeCell ref="A169:B169"/>
    <mergeCell ref="C169:D169"/>
    <mergeCell ref="E169:F169"/>
    <mergeCell ref="G169:H169"/>
    <mergeCell ref="I169:J169"/>
    <mergeCell ref="K169:L169"/>
    <mergeCell ref="M163:N163"/>
    <mergeCell ref="O163:P163"/>
    <mergeCell ref="Q163:R163"/>
    <mergeCell ref="A164:B164"/>
    <mergeCell ref="C164:D164"/>
    <mergeCell ref="E164:F164"/>
    <mergeCell ref="G164:H164"/>
    <mergeCell ref="I164:J164"/>
    <mergeCell ref="K164:L164"/>
    <mergeCell ref="A165:B165"/>
    <mergeCell ref="C165:D165"/>
    <mergeCell ref="E165:F165"/>
    <mergeCell ref="G165:H165"/>
    <mergeCell ref="I165:J165"/>
    <mergeCell ref="K165:L165"/>
    <mergeCell ref="M168:N168"/>
    <mergeCell ref="O168:P168"/>
    <mergeCell ref="Q158:R158"/>
    <mergeCell ref="S158:T158"/>
    <mergeCell ref="A163:B163"/>
    <mergeCell ref="C163:D163"/>
    <mergeCell ref="E163:F163"/>
    <mergeCell ref="G163:H163"/>
    <mergeCell ref="I163:J163"/>
    <mergeCell ref="K163:L163"/>
    <mergeCell ref="A159:B159"/>
    <mergeCell ref="C159:D159"/>
    <mergeCell ref="E159:F159"/>
    <mergeCell ref="K158:L158"/>
    <mergeCell ref="A158:B158"/>
    <mergeCell ref="C158:D158"/>
    <mergeCell ref="E158:F158"/>
    <mergeCell ref="G158:H158"/>
    <mergeCell ref="I158:J158"/>
    <mergeCell ref="A160:B160"/>
    <mergeCell ref="C160:D160"/>
    <mergeCell ref="E160:F160"/>
    <mergeCell ref="G160:H160"/>
    <mergeCell ref="I160:J160"/>
    <mergeCell ref="G159:H159"/>
    <mergeCell ref="I159:J159"/>
    <mergeCell ref="A154:B154"/>
    <mergeCell ref="C154:D154"/>
    <mergeCell ref="E154:F154"/>
    <mergeCell ref="G154:H154"/>
    <mergeCell ref="M155:N155"/>
    <mergeCell ref="O155:P155"/>
    <mergeCell ref="Q155:R155"/>
    <mergeCell ref="S155:T155"/>
    <mergeCell ref="A153:B153"/>
    <mergeCell ref="C153:D153"/>
    <mergeCell ref="E153:F153"/>
    <mergeCell ref="G153:H153"/>
    <mergeCell ref="I153:J153"/>
    <mergeCell ref="K153:L153"/>
    <mergeCell ref="M153:N153"/>
    <mergeCell ref="Q169:R169"/>
    <mergeCell ref="S169:T169"/>
    <mergeCell ref="M166:N166"/>
    <mergeCell ref="O166:P166"/>
    <mergeCell ref="A157:B157"/>
    <mergeCell ref="C157:D157"/>
    <mergeCell ref="E157:F157"/>
    <mergeCell ref="G157:H157"/>
    <mergeCell ref="I157:J157"/>
    <mergeCell ref="K157:L157"/>
    <mergeCell ref="M157:N157"/>
    <mergeCell ref="O157:P157"/>
    <mergeCell ref="Q165:R165"/>
    <mergeCell ref="Q157:R157"/>
    <mergeCell ref="S157:T157"/>
    <mergeCell ref="S163:T163"/>
    <mergeCell ref="A166:B166"/>
    <mergeCell ref="C166:D166"/>
    <mergeCell ref="E166:F166"/>
    <mergeCell ref="G166:H166"/>
    <mergeCell ref="I166:J166"/>
    <mergeCell ref="K166:L166"/>
    <mergeCell ref="M158:N158"/>
    <mergeCell ref="O158:P158"/>
    <mergeCell ref="M164:N164"/>
    <mergeCell ref="O164:P164"/>
    <mergeCell ref="Q164:R164"/>
    <mergeCell ref="S164:T164"/>
    <mergeCell ref="O153:P153"/>
    <mergeCell ref="G192:H192"/>
    <mergeCell ref="I192:J192"/>
    <mergeCell ref="K192:L192"/>
    <mergeCell ref="M192:N192"/>
    <mergeCell ref="O192:P192"/>
    <mergeCell ref="O159:P159"/>
    <mergeCell ref="Q159:R159"/>
    <mergeCell ref="S159:T159"/>
    <mergeCell ref="K160:L160"/>
    <mergeCell ref="M160:N160"/>
    <mergeCell ref="O160:P160"/>
    <mergeCell ref="Q160:R160"/>
    <mergeCell ref="S160:T160"/>
    <mergeCell ref="K159:L159"/>
    <mergeCell ref="M159:N159"/>
    <mergeCell ref="S161:T161"/>
    <mergeCell ref="S162:T162"/>
    <mergeCell ref="M169:N169"/>
    <mergeCell ref="O169:P169"/>
    <mergeCell ref="O151:P151"/>
    <mergeCell ref="Q151:R151"/>
    <mergeCell ref="S151:T151"/>
    <mergeCell ref="Q150:R150"/>
    <mergeCell ref="S150:T150"/>
    <mergeCell ref="Q153:R153"/>
    <mergeCell ref="I154:J154"/>
    <mergeCell ref="K154:L154"/>
    <mergeCell ref="M154:N154"/>
    <mergeCell ref="O154:P154"/>
    <mergeCell ref="Q154:R154"/>
    <mergeCell ref="S154:T154"/>
    <mergeCell ref="S152:T152"/>
    <mergeCell ref="S153:T153"/>
    <mergeCell ref="A238:T238"/>
    <mergeCell ref="K122:L122"/>
    <mergeCell ref="M122:N122"/>
    <mergeCell ref="O122:P122"/>
    <mergeCell ref="B65:T65"/>
    <mergeCell ref="B68:T68"/>
    <mergeCell ref="B69:T69"/>
    <mergeCell ref="B72:Q72"/>
    <mergeCell ref="B75:Q75"/>
    <mergeCell ref="Q192:R192"/>
    <mergeCell ref="B82:T82"/>
    <mergeCell ref="A122:B122"/>
    <mergeCell ref="C122:D122"/>
    <mergeCell ref="E122:F122"/>
    <mergeCell ref="G122:H122"/>
    <mergeCell ref="I122:J122"/>
    <mergeCell ref="A103:T103"/>
    <mergeCell ref="Q122:R122"/>
    <mergeCell ref="S122:T122"/>
    <mergeCell ref="A124:B124"/>
    <mergeCell ref="C124:D124"/>
    <mergeCell ref="E124:F124"/>
    <mergeCell ref="G124:H124"/>
    <mergeCell ref="I124:J124"/>
    <mergeCell ref="S124:T124"/>
    <mergeCell ref="A125:B125"/>
    <mergeCell ref="C125:D125"/>
    <mergeCell ref="E125:F125"/>
    <mergeCell ref="G125:H125"/>
    <mergeCell ref="I125:J125"/>
    <mergeCell ref="K125:L125"/>
    <mergeCell ref="M125:N125"/>
    <mergeCell ref="O125:P125"/>
    <mergeCell ref="Q125:R125"/>
    <mergeCell ref="S125:T125"/>
    <mergeCell ref="S126:T126"/>
    <mergeCell ref="A127:B127"/>
    <mergeCell ref="C127:D127"/>
    <mergeCell ref="E127:F127"/>
    <mergeCell ref="G127:H127"/>
    <mergeCell ref="I127:J127"/>
    <mergeCell ref="K127:L127"/>
    <mergeCell ref="M127:N127"/>
    <mergeCell ref="O127:P127"/>
    <mergeCell ref="Q127:R127"/>
    <mergeCell ref="S127:T127"/>
    <mergeCell ref="A126:B126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8:T128"/>
    <mergeCell ref="A129:B129"/>
    <mergeCell ref="C129:D129"/>
    <mergeCell ref="E129:F129"/>
    <mergeCell ref="G129:H129"/>
    <mergeCell ref="I129:J129"/>
    <mergeCell ref="K129:L129"/>
    <mergeCell ref="M129:N129"/>
    <mergeCell ref="O129:P129"/>
    <mergeCell ref="Q129:R129"/>
    <mergeCell ref="S129:T129"/>
    <mergeCell ref="A128:B128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30:T130"/>
    <mergeCell ref="A131:B131"/>
    <mergeCell ref="C131:D131"/>
    <mergeCell ref="E131:F131"/>
    <mergeCell ref="G131:H131"/>
    <mergeCell ref="I131:J131"/>
    <mergeCell ref="K131:L131"/>
    <mergeCell ref="M131:N131"/>
    <mergeCell ref="O131:P131"/>
    <mergeCell ref="Q131:R131"/>
    <mergeCell ref="S131:T131"/>
    <mergeCell ref="A130:B130"/>
    <mergeCell ref="C130:D130"/>
    <mergeCell ref="E130:F130"/>
    <mergeCell ref="G130:H130"/>
    <mergeCell ref="I130:J130"/>
    <mergeCell ref="K130:L130"/>
    <mergeCell ref="M130:N130"/>
    <mergeCell ref="O130:P130"/>
    <mergeCell ref="Q130:R130"/>
    <mergeCell ref="S132:T132"/>
    <mergeCell ref="A133:B133"/>
    <mergeCell ref="C133:D133"/>
    <mergeCell ref="E133:F133"/>
    <mergeCell ref="G133:H133"/>
    <mergeCell ref="I133:J133"/>
    <mergeCell ref="K133:L133"/>
    <mergeCell ref="M133:N133"/>
    <mergeCell ref="O133:P133"/>
    <mergeCell ref="Q133:R133"/>
    <mergeCell ref="S133:T133"/>
    <mergeCell ref="A132:B132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A148:B148"/>
    <mergeCell ref="C148:D148"/>
    <mergeCell ref="E148:F148"/>
    <mergeCell ref="S134:T134"/>
    <mergeCell ref="A145:B145"/>
    <mergeCell ref="C145:D145"/>
    <mergeCell ref="E145:F145"/>
    <mergeCell ref="G145:H145"/>
    <mergeCell ref="I145:J145"/>
    <mergeCell ref="K145:L145"/>
    <mergeCell ref="M145:N145"/>
    <mergeCell ref="O145:P145"/>
    <mergeCell ref="Q145:R145"/>
    <mergeCell ref="S145:T145"/>
    <mergeCell ref="A134:B134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M148:N148"/>
    <mergeCell ref="A147:B147"/>
    <mergeCell ref="C147:D147"/>
    <mergeCell ref="E147:F147"/>
    <mergeCell ref="G147:H147"/>
    <mergeCell ref="I147:J147"/>
    <mergeCell ref="K147:L147"/>
    <mergeCell ref="M147:N147"/>
    <mergeCell ref="O147:P147"/>
    <mergeCell ref="Q147:R147"/>
    <mergeCell ref="A149:B149"/>
    <mergeCell ref="C149:D149"/>
    <mergeCell ref="E149:F149"/>
    <mergeCell ref="G149:H149"/>
    <mergeCell ref="I149:J149"/>
    <mergeCell ref="K149:L149"/>
    <mergeCell ref="M149:N149"/>
    <mergeCell ref="O149:P149"/>
    <mergeCell ref="Q149:R149"/>
    <mergeCell ref="E152:F152"/>
    <mergeCell ref="G152:H152"/>
    <mergeCell ref="I152:J152"/>
    <mergeCell ref="K152:L152"/>
    <mergeCell ref="M152:N152"/>
    <mergeCell ref="O152:P152"/>
    <mergeCell ref="Q152:R152"/>
    <mergeCell ref="S147:T147"/>
    <mergeCell ref="S149:T149"/>
    <mergeCell ref="O148:P148"/>
    <mergeCell ref="Q148:R148"/>
    <mergeCell ref="S148:T148"/>
    <mergeCell ref="G151:H151"/>
    <mergeCell ref="I151:J151"/>
    <mergeCell ref="K151:L151"/>
    <mergeCell ref="G148:H148"/>
    <mergeCell ref="I148:J148"/>
    <mergeCell ref="K148:L148"/>
    <mergeCell ref="G150:H150"/>
    <mergeCell ref="I150:J150"/>
    <mergeCell ref="K150:L150"/>
    <mergeCell ref="M150:N150"/>
    <mergeCell ref="O150:P150"/>
    <mergeCell ref="M151:N151"/>
    <mergeCell ref="A151:B151"/>
    <mergeCell ref="C151:D151"/>
    <mergeCell ref="E151:F151"/>
    <mergeCell ref="A150:B150"/>
    <mergeCell ref="C150:D150"/>
    <mergeCell ref="E150:F150"/>
    <mergeCell ref="S156:T156"/>
    <mergeCell ref="A155:B155"/>
    <mergeCell ref="C155:D155"/>
    <mergeCell ref="E155:F155"/>
    <mergeCell ref="G155:H155"/>
    <mergeCell ref="I155:J155"/>
    <mergeCell ref="K155:L155"/>
    <mergeCell ref="A156:B156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A152:B152"/>
    <mergeCell ref="C152:D152"/>
    <mergeCell ref="A162:B162"/>
    <mergeCell ref="C162:D162"/>
    <mergeCell ref="E162:F162"/>
    <mergeCell ref="G162:H162"/>
    <mergeCell ref="I162:J162"/>
    <mergeCell ref="K162:L162"/>
    <mergeCell ref="M162:N162"/>
    <mergeCell ref="O162:P162"/>
    <mergeCell ref="Q162:R162"/>
    <mergeCell ref="A161:B161"/>
    <mergeCell ref="C161:D161"/>
    <mergeCell ref="E161:F161"/>
    <mergeCell ref="G161:H161"/>
    <mergeCell ref="I161:J161"/>
    <mergeCell ref="K161:L161"/>
    <mergeCell ref="M161:N161"/>
    <mergeCell ref="O161:P161"/>
    <mergeCell ref="Q161:R161"/>
    <mergeCell ref="S167:T167"/>
    <mergeCell ref="E167:F167"/>
    <mergeCell ref="G167:H167"/>
    <mergeCell ref="I167:J167"/>
    <mergeCell ref="K167:L167"/>
    <mergeCell ref="M165:N165"/>
    <mergeCell ref="O165:P165"/>
    <mergeCell ref="S166:T166"/>
    <mergeCell ref="M167:N167"/>
    <mergeCell ref="O167:P167"/>
    <mergeCell ref="Q166:R166"/>
    <mergeCell ref="S165:T165"/>
    <mergeCell ref="A168:B168"/>
    <mergeCell ref="C168:D168"/>
    <mergeCell ref="E168:F168"/>
    <mergeCell ref="G168:H168"/>
    <mergeCell ref="I168:J168"/>
    <mergeCell ref="K168:L168"/>
    <mergeCell ref="A167:B167"/>
    <mergeCell ref="C167:D167"/>
    <mergeCell ref="Q168:R168"/>
    <mergeCell ref="Q167:R167"/>
    <mergeCell ref="S170:T170"/>
    <mergeCell ref="A171:B171"/>
    <mergeCell ref="C171:D171"/>
    <mergeCell ref="E171:F171"/>
    <mergeCell ref="G171:H171"/>
    <mergeCell ref="I171:J171"/>
    <mergeCell ref="K171:L171"/>
    <mergeCell ref="M171:N171"/>
    <mergeCell ref="O171:P171"/>
    <mergeCell ref="Q171:R171"/>
    <mergeCell ref="S171:T171"/>
    <mergeCell ref="A170:B170"/>
    <mergeCell ref="C170:D170"/>
    <mergeCell ref="E170:F170"/>
    <mergeCell ref="G170:H170"/>
    <mergeCell ref="I170:J170"/>
    <mergeCell ref="K170:L170"/>
    <mergeCell ref="M170:N170"/>
    <mergeCell ref="O170:P170"/>
    <mergeCell ref="Q170:R170"/>
    <mergeCell ref="S172:T172"/>
    <mergeCell ref="A173:B173"/>
    <mergeCell ref="C173:D173"/>
    <mergeCell ref="E173:F173"/>
    <mergeCell ref="G173:H173"/>
    <mergeCell ref="I173:J173"/>
    <mergeCell ref="K173:L173"/>
    <mergeCell ref="M173:N173"/>
    <mergeCell ref="O173:P173"/>
    <mergeCell ref="Q173:R173"/>
    <mergeCell ref="S173:T173"/>
    <mergeCell ref="A172:B172"/>
    <mergeCell ref="C172:D172"/>
    <mergeCell ref="E172:F172"/>
    <mergeCell ref="G172:H172"/>
    <mergeCell ref="I172:J172"/>
    <mergeCell ref="K172:L172"/>
    <mergeCell ref="M172:N172"/>
    <mergeCell ref="O172:P172"/>
    <mergeCell ref="Q172:R172"/>
    <mergeCell ref="S174:T174"/>
    <mergeCell ref="A175:B175"/>
    <mergeCell ref="C175:D175"/>
    <mergeCell ref="E175:F175"/>
    <mergeCell ref="G175:H175"/>
    <mergeCell ref="I175:J175"/>
    <mergeCell ref="K175:L175"/>
    <mergeCell ref="M175:N175"/>
    <mergeCell ref="O175:P175"/>
    <mergeCell ref="Q175:R175"/>
    <mergeCell ref="S175:T175"/>
    <mergeCell ref="A174:B174"/>
    <mergeCell ref="C174:D174"/>
    <mergeCell ref="E174:F174"/>
    <mergeCell ref="G174:H174"/>
    <mergeCell ref="I174:J174"/>
    <mergeCell ref="K174:L174"/>
    <mergeCell ref="M174:N174"/>
    <mergeCell ref="O174:P174"/>
    <mergeCell ref="Q174:R174"/>
    <mergeCell ref="S176:T176"/>
    <mergeCell ref="A177:B177"/>
    <mergeCell ref="C177:D177"/>
    <mergeCell ref="E177:F177"/>
    <mergeCell ref="G177:H177"/>
    <mergeCell ref="I177:J177"/>
    <mergeCell ref="K177:L177"/>
    <mergeCell ref="M177:N177"/>
    <mergeCell ref="O177:P177"/>
    <mergeCell ref="Q177:R177"/>
    <mergeCell ref="S177:T177"/>
    <mergeCell ref="A176:B176"/>
    <mergeCell ref="C176:D176"/>
    <mergeCell ref="E176:F176"/>
    <mergeCell ref="G176:H176"/>
    <mergeCell ref="I176:J176"/>
    <mergeCell ref="K176:L176"/>
    <mergeCell ref="M176:N176"/>
    <mergeCell ref="O176:P176"/>
    <mergeCell ref="Q176:R176"/>
    <mergeCell ref="S178:T178"/>
    <mergeCell ref="A179:B179"/>
    <mergeCell ref="C179:D179"/>
    <mergeCell ref="E179:F179"/>
    <mergeCell ref="G179:H179"/>
    <mergeCell ref="I179:J179"/>
    <mergeCell ref="K179:L179"/>
    <mergeCell ref="M179:N179"/>
    <mergeCell ref="O179:P179"/>
    <mergeCell ref="Q179:R179"/>
    <mergeCell ref="S179:T179"/>
    <mergeCell ref="A178:B178"/>
    <mergeCell ref="C178:D178"/>
    <mergeCell ref="E178:F178"/>
    <mergeCell ref="G178:H178"/>
    <mergeCell ref="I178:J178"/>
    <mergeCell ref="K178:L178"/>
    <mergeCell ref="M178:N178"/>
    <mergeCell ref="O178:P178"/>
    <mergeCell ref="Q178:R178"/>
    <mergeCell ref="S180:T180"/>
    <mergeCell ref="A181:B181"/>
    <mergeCell ref="C181:D181"/>
    <mergeCell ref="E181:F181"/>
    <mergeCell ref="G181:H181"/>
    <mergeCell ref="I181:J181"/>
    <mergeCell ref="K181:L181"/>
    <mergeCell ref="M181:N181"/>
    <mergeCell ref="O181:P181"/>
    <mergeCell ref="Q181:R181"/>
    <mergeCell ref="S181:T181"/>
    <mergeCell ref="A180:B180"/>
    <mergeCell ref="C180:D180"/>
    <mergeCell ref="E180:F180"/>
    <mergeCell ref="G180:H180"/>
    <mergeCell ref="I180:J180"/>
    <mergeCell ref="K180:L180"/>
    <mergeCell ref="M180:N180"/>
    <mergeCell ref="O180:P180"/>
    <mergeCell ref="Q180:R180"/>
    <mergeCell ref="S182:T182"/>
    <mergeCell ref="A183:B183"/>
    <mergeCell ref="C183:D183"/>
    <mergeCell ref="E183:F183"/>
    <mergeCell ref="G183:H183"/>
    <mergeCell ref="I183:J183"/>
    <mergeCell ref="K183:L183"/>
    <mergeCell ref="M183:N183"/>
    <mergeCell ref="O183:P183"/>
    <mergeCell ref="Q183:R183"/>
    <mergeCell ref="S183:T183"/>
    <mergeCell ref="A182:B182"/>
    <mergeCell ref="C182:D182"/>
    <mergeCell ref="E182:F182"/>
    <mergeCell ref="G182:H182"/>
    <mergeCell ref="I182:J182"/>
    <mergeCell ref="K182:L182"/>
    <mergeCell ref="M182:N182"/>
    <mergeCell ref="O182:P182"/>
    <mergeCell ref="Q182:R182"/>
    <mergeCell ref="S184:T184"/>
    <mergeCell ref="A185:B185"/>
    <mergeCell ref="C185:D185"/>
    <mergeCell ref="E185:F185"/>
    <mergeCell ref="G185:H185"/>
    <mergeCell ref="I185:J185"/>
    <mergeCell ref="K185:L185"/>
    <mergeCell ref="M185:N185"/>
    <mergeCell ref="O185:P185"/>
    <mergeCell ref="Q185:R185"/>
    <mergeCell ref="S185:T185"/>
    <mergeCell ref="A184:B184"/>
    <mergeCell ref="C184:D184"/>
    <mergeCell ref="E184:F184"/>
    <mergeCell ref="G184:H184"/>
    <mergeCell ref="I184:J184"/>
    <mergeCell ref="K184:L184"/>
    <mergeCell ref="M184:N184"/>
    <mergeCell ref="O184:P184"/>
    <mergeCell ref="Q184:R184"/>
    <mergeCell ref="S186:T186"/>
    <mergeCell ref="A194:B194"/>
    <mergeCell ref="C194:D194"/>
    <mergeCell ref="E194:F194"/>
    <mergeCell ref="G194:H194"/>
    <mergeCell ref="I194:J194"/>
    <mergeCell ref="K194:L194"/>
    <mergeCell ref="M194:N194"/>
    <mergeCell ref="O194:P194"/>
    <mergeCell ref="Q194:R194"/>
    <mergeCell ref="S194:T194"/>
    <mergeCell ref="A186:B186"/>
    <mergeCell ref="C186:D186"/>
    <mergeCell ref="E186:F186"/>
    <mergeCell ref="G186:H186"/>
    <mergeCell ref="I186:J186"/>
    <mergeCell ref="K186:L186"/>
    <mergeCell ref="M186:N186"/>
    <mergeCell ref="O186:P186"/>
    <mergeCell ref="Q186:R186"/>
    <mergeCell ref="S192:T192"/>
    <mergeCell ref="A192:B192"/>
    <mergeCell ref="C192:D192"/>
    <mergeCell ref="E192:F192"/>
    <mergeCell ref="S195:T195"/>
    <mergeCell ref="A196:B196"/>
    <mergeCell ref="C196:D196"/>
    <mergeCell ref="E196:F196"/>
    <mergeCell ref="G196:H196"/>
    <mergeCell ref="I196:J196"/>
    <mergeCell ref="K196:L196"/>
    <mergeCell ref="M196:N196"/>
    <mergeCell ref="O196:P196"/>
    <mergeCell ref="Q196:R196"/>
    <mergeCell ref="S196:T196"/>
    <mergeCell ref="A195:B195"/>
    <mergeCell ref="C195:D195"/>
    <mergeCell ref="E195:F195"/>
    <mergeCell ref="G195:H195"/>
    <mergeCell ref="I195:J195"/>
    <mergeCell ref="K195:L195"/>
    <mergeCell ref="M195:N195"/>
    <mergeCell ref="O195:P195"/>
    <mergeCell ref="Q195:R195"/>
    <mergeCell ref="S197:T197"/>
    <mergeCell ref="A198:B198"/>
    <mergeCell ref="C198:D198"/>
    <mergeCell ref="E198:F198"/>
    <mergeCell ref="G198:H198"/>
    <mergeCell ref="I198:J198"/>
    <mergeCell ref="K198:L198"/>
    <mergeCell ref="M198:N198"/>
    <mergeCell ref="O198:P198"/>
    <mergeCell ref="Q198:R198"/>
    <mergeCell ref="S198:T198"/>
    <mergeCell ref="A197:B197"/>
    <mergeCell ref="C197:D197"/>
    <mergeCell ref="E197:F197"/>
    <mergeCell ref="G197:H197"/>
    <mergeCell ref="I197:J197"/>
    <mergeCell ref="K197:L197"/>
    <mergeCell ref="M197:N197"/>
    <mergeCell ref="O197:P197"/>
    <mergeCell ref="Q197:R197"/>
    <mergeCell ref="S199:T199"/>
    <mergeCell ref="A200:B200"/>
    <mergeCell ref="C200:D200"/>
    <mergeCell ref="E200:F200"/>
    <mergeCell ref="G200:H200"/>
    <mergeCell ref="I200:J200"/>
    <mergeCell ref="K200:L200"/>
    <mergeCell ref="M200:N200"/>
    <mergeCell ref="O200:P200"/>
    <mergeCell ref="Q200:R200"/>
    <mergeCell ref="S200:T200"/>
    <mergeCell ref="A199:B199"/>
    <mergeCell ref="C199:D199"/>
    <mergeCell ref="E199:F199"/>
    <mergeCell ref="G199:H199"/>
    <mergeCell ref="I199:J199"/>
    <mergeCell ref="K199:L199"/>
    <mergeCell ref="M199:N199"/>
    <mergeCell ref="O199:P199"/>
    <mergeCell ref="Q199:R199"/>
    <mergeCell ref="S201:T201"/>
    <mergeCell ref="A202:B202"/>
    <mergeCell ref="C202:D202"/>
    <mergeCell ref="E202:F202"/>
    <mergeCell ref="G202:H202"/>
    <mergeCell ref="I202:J202"/>
    <mergeCell ref="K202:L202"/>
    <mergeCell ref="M202:N202"/>
    <mergeCell ref="O202:P202"/>
    <mergeCell ref="Q202:R202"/>
    <mergeCell ref="S202:T202"/>
    <mergeCell ref="A201:B201"/>
    <mergeCell ref="C201:D201"/>
    <mergeCell ref="E201:F201"/>
    <mergeCell ref="G201:H201"/>
    <mergeCell ref="I201:J201"/>
    <mergeCell ref="K201:L201"/>
    <mergeCell ref="M201:N201"/>
    <mergeCell ref="O201:P201"/>
    <mergeCell ref="Q201:R201"/>
    <mergeCell ref="S203:T203"/>
    <mergeCell ref="A204:B204"/>
    <mergeCell ref="C204:D204"/>
    <mergeCell ref="E204:F204"/>
    <mergeCell ref="G204:H204"/>
    <mergeCell ref="I204:J204"/>
    <mergeCell ref="K204:L204"/>
    <mergeCell ref="M204:N204"/>
    <mergeCell ref="O204:P204"/>
    <mergeCell ref="Q204:R204"/>
    <mergeCell ref="S204:T204"/>
    <mergeCell ref="A203:B203"/>
    <mergeCell ref="C203:D203"/>
    <mergeCell ref="E203:F203"/>
    <mergeCell ref="G203:H203"/>
    <mergeCell ref="I203:J203"/>
    <mergeCell ref="K203:L203"/>
    <mergeCell ref="M203:N203"/>
    <mergeCell ref="O203:P203"/>
    <mergeCell ref="Q203:R203"/>
    <mergeCell ref="S205:T205"/>
    <mergeCell ref="A206:B206"/>
    <mergeCell ref="C206:D206"/>
    <mergeCell ref="E206:F206"/>
    <mergeCell ref="G206:H206"/>
    <mergeCell ref="I206:J206"/>
    <mergeCell ref="K206:L206"/>
    <mergeCell ref="M206:N206"/>
    <mergeCell ref="O206:P206"/>
    <mergeCell ref="Q206:R206"/>
    <mergeCell ref="S206:T206"/>
    <mergeCell ref="A205:B205"/>
    <mergeCell ref="C205:D205"/>
    <mergeCell ref="E205:F205"/>
    <mergeCell ref="G205:H205"/>
    <mergeCell ref="I205:J205"/>
    <mergeCell ref="K205:L205"/>
    <mergeCell ref="M205:N205"/>
    <mergeCell ref="O205:P205"/>
    <mergeCell ref="Q205:R205"/>
    <mergeCell ref="S207:T207"/>
    <mergeCell ref="A208:B208"/>
    <mergeCell ref="C208:D208"/>
    <mergeCell ref="E208:F208"/>
    <mergeCell ref="G208:H208"/>
    <mergeCell ref="I208:J208"/>
    <mergeCell ref="K208:L208"/>
    <mergeCell ref="M208:N208"/>
    <mergeCell ref="O208:P208"/>
    <mergeCell ref="Q208:R208"/>
    <mergeCell ref="S208:T208"/>
    <mergeCell ref="A207:B207"/>
    <mergeCell ref="C207:D207"/>
    <mergeCell ref="E207:F207"/>
    <mergeCell ref="G207:H207"/>
    <mergeCell ref="I207:J207"/>
    <mergeCell ref="K207:L207"/>
    <mergeCell ref="M207:N207"/>
    <mergeCell ref="O207:P207"/>
    <mergeCell ref="Q207:R207"/>
    <mergeCell ref="S209:T209"/>
    <mergeCell ref="A210:B210"/>
    <mergeCell ref="C210:D210"/>
    <mergeCell ref="E210:F210"/>
    <mergeCell ref="G210:H210"/>
    <mergeCell ref="I210:J210"/>
    <mergeCell ref="K210:L210"/>
    <mergeCell ref="M210:N210"/>
    <mergeCell ref="O210:P210"/>
    <mergeCell ref="Q210:R210"/>
    <mergeCell ref="S210:T210"/>
    <mergeCell ref="A209:B209"/>
    <mergeCell ref="C209:D209"/>
    <mergeCell ref="E209:F209"/>
    <mergeCell ref="G209:H209"/>
    <mergeCell ref="I209:J209"/>
    <mergeCell ref="K209:L209"/>
    <mergeCell ref="M209:N209"/>
    <mergeCell ref="O209:P209"/>
    <mergeCell ref="Q209:R209"/>
    <mergeCell ref="S211:T211"/>
    <mergeCell ref="A212:B212"/>
    <mergeCell ref="C212:D212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A211:B211"/>
    <mergeCell ref="C211:D211"/>
    <mergeCell ref="E211:F211"/>
    <mergeCell ref="G211:H211"/>
    <mergeCell ref="I211:J211"/>
    <mergeCell ref="K211:L211"/>
    <mergeCell ref="M211:N211"/>
    <mergeCell ref="O211:P211"/>
    <mergeCell ref="Q211:R211"/>
    <mergeCell ref="A213:B213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A7:T7"/>
    <mergeCell ref="A8:T8"/>
    <mergeCell ref="A9:T9"/>
    <mergeCell ref="A10:T10"/>
    <mergeCell ref="A59:T59"/>
    <mergeCell ref="A16:T16"/>
    <mergeCell ref="A17:T17"/>
    <mergeCell ref="B79:T79"/>
    <mergeCell ref="O39:R39"/>
    <mergeCell ref="T29:T41"/>
    <mergeCell ref="A266:T266"/>
    <mergeCell ref="A293:T293"/>
    <mergeCell ref="Q215:R215"/>
    <mergeCell ref="S215:T215"/>
    <mergeCell ref="A15:T15"/>
    <mergeCell ref="Q214:R214"/>
    <mergeCell ref="S214:T214"/>
    <mergeCell ref="A215:B215"/>
    <mergeCell ref="C215:D215"/>
    <mergeCell ref="E215:F215"/>
    <mergeCell ref="G215:H215"/>
    <mergeCell ref="I215:J215"/>
    <mergeCell ref="K215:L215"/>
    <mergeCell ref="M215:N215"/>
    <mergeCell ref="O215:P215"/>
    <mergeCell ref="S213:T213"/>
    <mergeCell ref="A214:B214"/>
    <mergeCell ref="C214:D214"/>
    <mergeCell ref="E214:F214"/>
    <mergeCell ref="G214:H214"/>
    <mergeCell ref="I214:J214"/>
    <mergeCell ref="K214:L214"/>
    <mergeCell ref="M214:N214"/>
    <mergeCell ref="O214:P214"/>
  </mergeCells>
  <pageMargins left="0.62992125984251968" right="0.62992125984251968" top="0.35433070866141742" bottom="0.35433070866141742" header="0.31496062992125978" footer="0.3149606299212597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butled</dc:creator>
  <cp:lastModifiedBy>John</cp:lastModifiedBy>
  <cp:lastPrinted>2021-09-29T04:51:33Z</cp:lastPrinted>
  <dcterms:created xsi:type="dcterms:W3CDTF">2004-09-21T07:25:58Z</dcterms:created>
  <dcterms:modified xsi:type="dcterms:W3CDTF">2021-09-30T10:09:22Z</dcterms:modified>
</cp:coreProperties>
</file>