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3" i="1" s="1"/>
  <c r="B18" i="1"/>
  <c r="B29" i="1"/>
  <c r="B23" i="1"/>
  <c r="B21" i="1" l="1"/>
  <c r="B24" i="1" l="1"/>
  <c r="B22" i="1"/>
  <c r="B25" i="1" s="1"/>
  <c r="B32" i="1" l="1"/>
  <c r="B33" i="1" s="1"/>
  <c r="B34" i="1" s="1"/>
  <c r="C32" i="1" l="1"/>
  <c r="B35" i="1"/>
  <c r="C33" i="1"/>
  <c r="C34" i="1" l="1"/>
  <c r="C35" i="1" l="1"/>
</calcChain>
</file>

<file path=xl/sharedStrings.xml><?xml version="1.0" encoding="utf-8"?>
<sst xmlns="http://schemas.openxmlformats.org/spreadsheetml/2006/main" count="49" uniqueCount="49">
  <si>
    <t>Phone</t>
  </si>
  <si>
    <t>Insurance</t>
  </si>
  <si>
    <t>Rent</t>
  </si>
  <si>
    <t>Food</t>
  </si>
  <si>
    <t>Medical Backup</t>
  </si>
  <si>
    <t>Air ticket</t>
  </si>
  <si>
    <t>Savings</t>
  </si>
  <si>
    <t>Expenses</t>
  </si>
  <si>
    <t>Values</t>
  </si>
  <si>
    <t>Net Income</t>
  </si>
  <si>
    <t>Total Expenses</t>
  </si>
  <si>
    <t>Savings from Income</t>
  </si>
  <si>
    <t>Part Time (PT)</t>
  </si>
  <si>
    <t>Total Savings (Euros) Per Month</t>
  </si>
  <si>
    <t>Total Savings (MYR) Per Month</t>
  </si>
  <si>
    <t>Total Savings (Euros) Per Year</t>
  </si>
  <si>
    <t>Total Savings (MYR) Per Year</t>
  </si>
  <si>
    <t>PT Number of Hours (Weekends)</t>
  </si>
  <si>
    <t>Household (or haircut)</t>
  </si>
  <si>
    <t>Sports</t>
  </si>
  <si>
    <t xml:space="preserve">Leisure </t>
  </si>
  <si>
    <t>Additional Info</t>
  </si>
  <si>
    <t>Kruidvat, Media Markt, Decathlon and others</t>
  </si>
  <si>
    <t>Free to spend on anything from gadgets to food to competitions</t>
  </si>
  <si>
    <t>Lebara (500 International calls, 3GB data, and unlimited national calls)</t>
  </si>
  <si>
    <t>Dutch basic health insurance (120 in 2021, maybe a little higher now?)</t>
  </si>
  <si>
    <t>Housing Anywhere or via connections (LinkedIn, universities)</t>
  </si>
  <si>
    <t>Jumbo, AH, asian shops, Lidil, and others</t>
  </si>
  <si>
    <t>This amount cannot be touched, max of 1200/year and combined with health insurance and social security in case of emergency.</t>
  </si>
  <si>
    <t>Badminton Asterix Club membership at 18 euros/month, close to FI Analytics, just 10 mins by bike.</t>
  </si>
  <si>
    <t>Any part time from BMT coaching to fast food stores</t>
  </si>
  <si>
    <t xml:space="preserve">Total expense every month or minimum salary needed to survive! </t>
  </si>
  <si>
    <t>Target is 1500 savings each month, giving 18000 EUR/year, and minimum 81000 MYR/year (after transfer tax and other shit).</t>
  </si>
  <si>
    <t>No target, the higher the better.</t>
  </si>
  <si>
    <t>Savings from income + Savings from part time in euros yearly</t>
  </si>
  <si>
    <t xml:space="preserve">Savings from income + Savings from part time in ringgit yearly </t>
  </si>
  <si>
    <t>Savings from income + Savings from part time in euros mothly</t>
  </si>
  <si>
    <t>Savings from income + Savings from part time in ringgit monthly</t>
  </si>
  <si>
    <t>Current Bank Balance in MYR (Not touchable)</t>
  </si>
  <si>
    <t>Current Bank Balance in MYR (Touchable)</t>
  </si>
  <si>
    <t>Total Bank Balance in MYR</t>
  </si>
  <si>
    <t>PT Rate/Hour (after tax)</t>
  </si>
  <si>
    <t>Every Saturday, inclusive of meals and tax, 8 hours per day. Sundays and every other night will be used for Masters, since there is only 2 introductory courses per semester.</t>
  </si>
  <si>
    <t xml:space="preserve">Age </t>
  </si>
  <si>
    <t>Total savings in EUR (Expected)</t>
  </si>
  <si>
    <t>Total savings in MYR (Expected)</t>
  </si>
  <si>
    <t>Air Ticket with KLM is around 1500 EUR if bought 10-15 days earlier. Any date earlier will be cheaper but this should be the amount in case of an emergency. This amount will be holiday allowance.</t>
  </si>
  <si>
    <t>Target 500k before 26 (401k by 26, 90k more)</t>
  </si>
  <si>
    <t xml:space="preserve">Target 50k before 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</si>
</sst>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4" workbookViewId="0">
      <selection activeCell="A29" sqref="A29"/>
    </sheetView>
  </sheetViews>
  <sheetFormatPr defaultRowHeight="14.4" x14ac:dyDescent="0.3"/>
  <cols>
    <col min="1" max="1" width="38.5546875" bestFit="1" customWidth="1"/>
    <col min="2" max="2" width="33.109375" bestFit="1" customWidth="1"/>
    <col min="3" max="3" width="175" bestFit="1" customWidth="1"/>
  </cols>
  <sheetData>
    <row r="1" spans="1:3" x14ac:dyDescent="0.3">
      <c r="A1" t="s">
        <v>7</v>
      </c>
      <c r="B1" t="s">
        <v>8</v>
      </c>
      <c r="C1" t="s">
        <v>21</v>
      </c>
    </row>
    <row r="2" spans="1:3" x14ac:dyDescent="0.3">
      <c r="A2" t="s">
        <v>0</v>
      </c>
      <c r="B2">
        <v>15</v>
      </c>
      <c r="C2" t="s">
        <v>24</v>
      </c>
    </row>
    <row r="3" spans="1:3" x14ac:dyDescent="0.3">
      <c r="A3" t="s">
        <v>1</v>
      </c>
      <c r="B3">
        <v>150</v>
      </c>
      <c r="C3" t="s">
        <v>25</v>
      </c>
    </row>
    <row r="4" spans="1:3" x14ac:dyDescent="0.3">
      <c r="A4" t="s">
        <v>2</v>
      </c>
      <c r="B4">
        <v>500</v>
      </c>
      <c r="C4" t="s">
        <v>26</v>
      </c>
    </row>
    <row r="5" spans="1:3" x14ac:dyDescent="0.3">
      <c r="A5" t="s">
        <v>3</v>
      </c>
      <c r="B5">
        <v>460</v>
      </c>
      <c r="C5" t="s">
        <v>27</v>
      </c>
    </row>
    <row r="6" spans="1:3" x14ac:dyDescent="0.3">
      <c r="A6" t="s">
        <v>18</v>
      </c>
      <c r="B6">
        <v>45</v>
      </c>
      <c r="C6" t="s">
        <v>22</v>
      </c>
    </row>
    <row r="7" spans="1:3" x14ac:dyDescent="0.3">
      <c r="A7" t="s">
        <v>20</v>
      </c>
      <c r="B7">
        <v>60</v>
      </c>
      <c r="C7" t="s">
        <v>23</v>
      </c>
    </row>
    <row r="8" spans="1:3" x14ac:dyDescent="0.3">
      <c r="A8" t="s">
        <v>4</v>
      </c>
      <c r="B8">
        <v>100</v>
      </c>
      <c r="C8" t="s">
        <v>28</v>
      </c>
    </row>
    <row r="9" spans="1:3" x14ac:dyDescent="0.3">
      <c r="A9" t="s">
        <v>19</v>
      </c>
      <c r="B9">
        <v>20</v>
      </c>
      <c r="C9" t="s">
        <v>29</v>
      </c>
    </row>
    <row r="10" spans="1:3" x14ac:dyDescent="0.3">
      <c r="A10" t="s">
        <v>5</v>
      </c>
      <c r="B10">
        <v>100</v>
      </c>
      <c r="C10" t="s">
        <v>46</v>
      </c>
    </row>
    <row r="11" spans="1:3" x14ac:dyDescent="0.3">
      <c r="A11" t="s">
        <v>10</v>
      </c>
      <c r="B11">
        <f>SUM(B2:B10)</f>
        <v>1450</v>
      </c>
      <c r="C11" t="s">
        <v>31</v>
      </c>
    </row>
    <row r="12" spans="1:3" x14ac:dyDescent="0.3">
      <c r="A12" s="2" t="s">
        <v>9</v>
      </c>
      <c r="B12" s="2">
        <v>2750</v>
      </c>
      <c r="C12" t="s">
        <v>33</v>
      </c>
    </row>
    <row r="13" spans="1:3" x14ac:dyDescent="0.3">
      <c r="A13" s="1" t="s">
        <v>11</v>
      </c>
      <c r="B13" s="1">
        <f>B12-B11</f>
        <v>1300</v>
      </c>
      <c r="C13" t="s">
        <v>32</v>
      </c>
    </row>
    <row r="15" spans="1:3" x14ac:dyDescent="0.3">
      <c r="A15" t="s">
        <v>12</v>
      </c>
    </row>
    <row r="16" spans="1:3" x14ac:dyDescent="0.3">
      <c r="A16" t="s">
        <v>41</v>
      </c>
      <c r="B16">
        <v>13</v>
      </c>
      <c r="C16" t="s">
        <v>30</v>
      </c>
    </row>
    <row r="17" spans="1:3" x14ac:dyDescent="0.3">
      <c r="A17" t="s">
        <v>17</v>
      </c>
      <c r="B17">
        <v>0</v>
      </c>
      <c r="C17" t="s">
        <v>42</v>
      </c>
    </row>
    <row r="18" spans="1:3" x14ac:dyDescent="0.3">
      <c r="A18" s="1" t="s">
        <v>6</v>
      </c>
      <c r="B18" s="1">
        <f>B16*(B17)</f>
        <v>0</v>
      </c>
    </row>
    <row r="21" spans="1:3" x14ac:dyDescent="0.3">
      <c r="A21" s="1" t="s">
        <v>13</v>
      </c>
      <c r="B21" s="1">
        <f>B13+B18</f>
        <v>1300</v>
      </c>
      <c r="C21" t="s">
        <v>36</v>
      </c>
    </row>
    <row r="22" spans="1:3" x14ac:dyDescent="0.3">
      <c r="A22" t="s">
        <v>14</v>
      </c>
      <c r="B22">
        <f xml:space="preserve"> B21*4</f>
        <v>5200</v>
      </c>
      <c r="C22" t="s">
        <v>37</v>
      </c>
    </row>
    <row r="23" spans="1:3" x14ac:dyDescent="0.3">
      <c r="B23" t="str">
        <f>TEXT(2,B26)</f>
        <v/>
      </c>
    </row>
    <row r="24" spans="1:3" x14ac:dyDescent="0.3">
      <c r="A24" s="1" t="s">
        <v>15</v>
      </c>
      <c r="B24" s="1">
        <f>B21*12</f>
        <v>15600</v>
      </c>
      <c r="C24" t="s">
        <v>34</v>
      </c>
    </row>
    <row r="25" spans="1:3" x14ac:dyDescent="0.3">
      <c r="A25" t="s">
        <v>16</v>
      </c>
      <c r="B25">
        <f xml:space="preserve"> B22*12</f>
        <v>62400</v>
      </c>
      <c r="C25" t="s">
        <v>35</v>
      </c>
    </row>
    <row r="27" spans="1:3" x14ac:dyDescent="0.3">
      <c r="A27" t="s">
        <v>38</v>
      </c>
      <c r="B27">
        <v>121000</v>
      </c>
      <c r="C27" t="s">
        <v>47</v>
      </c>
    </row>
    <row r="28" spans="1:3" x14ac:dyDescent="0.3">
      <c r="A28" t="s">
        <v>39</v>
      </c>
      <c r="B28">
        <v>12000</v>
      </c>
      <c r="C28" t="s">
        <v>48</v>
      </c>
    </row>
    <row r="29" spans="1:3" x14ac:dyDescent="0.3">
      <c r="A29" t="s">
        <v>40</v>
      </c>
      <c r="B29">
        <f>B27+B28</f>
        <v>133000</v>
      </c>
    </row>
    <row r="31" spans="1:3" x14ac:dyDescent="0.3">
      <c r="A31" s="3" t="s">
        <v>43</v>
      </c>
      <c r="B31" s="3" t="s">
        <v>44</v>
      </c>
      <c r="C31" s="3" t="s">
        <v>45</v>
      </c>
    </row>
    <row r="32" spans="1:3" x14ac:dyDescent="0.3">
      <c r="A32">
        <v>22</v>
      </c>
      <c r="B32">
        <f>B24</f>
        <v>15600</v>
      </c>
      <c r="C32">
        <f>B32*4.5</f>
        <v>70200</v>
      </c>
    </row>
    <row r="33" spans="1:3" x14ac:dyDescent="0.3">
      <c r="A33">
        <v>23</v>
      </c>
      <c r="B33">
        <f>B24+B32</f>
        <v>31200</v>
      </c>
      <c r="C33">
        <f t="shared" ref="C33:C35" si="0">B33*4.5</f>
        <v>140400</v>
      </c>
    </row>
    <row r="34" spans="1:3" x14ac:dyDescent="0.3">
      <c r="A34">
        <v>24</v>
      </c>
      <c r="B34">
        <f>B24+B33</f>
        <v>46800</v>
      </c>
      <c r="C34">
        <f t="shared" si="0"/>
        <v>210600</v>
      </c>
    </row>
    <row r="35" spans="1:3" x14ac:dyDescent="0.3">
      <c r="A35">
        <v>25</v>
      </c>
      <c r="B35">
        <f>B24+B34</f>
        <v>62400</v>
      </c>
      <c r="C35">
        <f t="shared" si="0"/>
        <v>280800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2022-05-31T16:33:52Z</dcterms:created>
  <dcterms:modified xsi:type="dcterms:W3CDTF">2022-06-08T15:51:12Z</dcterms:modified>
</cp:coreProperties>
</file>