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ubi\OneDrive\Documents\ECE1140\Python Code\Project2\ECE-1140-Group-5-main\"/>
    </mc:Choice>
  </mc:AlternateContent>
  <xr:revisionPtr revIDLastSave="0" documentId="13_ncr:1_{12A006BE-2615-404E-BDC9-ACA6FBB0BA80}" xr6:coauthVersionLast="46" xr6:coauthVersionMax="46" xr10:uidLastSave="{00000000-0000-0000-0000-000000000000}"/>
  <bookViews>
    <workbookView xWindow="-108" yWindow="-108" windowWidth="23256" windowHeight="12576" xr2:uid="{FA2CB412-298D-E148-AF01-A7BF1C50A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3" i="1" l="1"/>
  <c r="I183" i="1"/>
  <c r="A183" i="1"/>
  <c r="L13" i="1"/>
  <c r="I13" i="1"/>
  <c r="L12" i="1"/>
  <c r="I12" i="1"/>
  <c r="L11" i="1"/>
  <c r="I11" i="1"/>
  <c r="L10" i="1"/>
  <c r="I10" i="1"/>
  <c r="Q9" i="1"/>
  <c r="L9" i="1"/>
  <c r="I9" i="1"/>
  <c r="L8" i="1"/>
  <c r="M8" i="1" s="1"/>
  <c r="Y8" i="1" s="1"/>
  <c r="I8" i="1"/>
  <c r="L7" i="1"/>
  <c r="I7" i="1"/>
  <c r="L6" i="1"/>
  <c r="M6" i="1" s="1"/>
  <c r="Y6" i="1" s="1"/>
  <c r="I6" i="1"/>
  <c r="L5" i="1"/>
  <c r="I5" i="1"/>
  <c r="L4" i="1"/>
  <c r="M4" i="1" s="1"/>
  <c r="Y4" i="1" s="1"/>
  <c r="I4" i="1"/>
  <c r="L3" i="1"/>
  <c r="I3" i="1"/>
  <c r="L2" i="1"/>
  <c r="M2" i="1" s="1"/>
  <c r="I2" i="1"/>
  <c r="J2" i="1" s="1"/>
  <c r="M12" i="1" l="1"/>
  <c r="Y12" i="1" s="1"/>
  <c r="M13" i="1"/>
  <c r="Y1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83" i="1" s="1"/>
  <c r="M5" i="1"/>
  <c r="Z5" i="1" s="1"/>
  <c r="M9" i="1"/>
  <c r="Z8" i="1" s="1"/>
  <c r="M11" i="1"/>
  <c r="O9" i="1"/>
  <c r="Y2" i="1"/>
  <c r="M10" i="1"/>
  <c r="M3" i="1"/>
  <c r="Y3" i="1" s="1"/>
  <c r="M7" i="1"/>
  <c r="Y7" i="1" s="1"/>
  <c r="M183" i="1"/>
  <c r="Y183" i="1" s="1"/>
  <c r="Z11" i="1" l="1"/>
  <c r="Z10" i="1"/>
  <c r="Y11" i="1"/>
  <c r="Z2" i="1"/>
  <c r="Z12" i="1"/>
  <c r="Y5" i="1"/>
  <c r="Z13" i="1"/>
  <c r="Y9" i="1"/>
  <c r="Z4" i="1"/>
  <c r="Z183" i="1"/>
  <c r="Z9" i="1"/>
  <c r="Y10" i="1"/>
  <c r="Z7" i="1"/>
  <c r="Z6" i="1"/>
  <c r="T9" i="1"/>
  <c r="P9" i="1"/>
  <c r="U9" i="1" s="1"/>
  <c r="Z3" i="1"/>
  <c r="AB9" i="1"/>
  <c r="AC9" i="1" s="1"/>
  <c r="N9" i="1"/>
  <c r="AD9" i="1" l="1"/>
  <c r="V9" i="1"/>
  <c r="X9" i="1" s="1"/>
</calcChain>
</file>

<file path=xl/sharedStrings.xml><?xml version="1.0" encoding="utf-8"?>
<sst xmlns="http://schemas.openxmlformats.org/spreadsheetml/2006/main" count="262" uniqueCount="61">
  <si>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</si>
  <si>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</si>
  <si>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</si>
  <si>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</si>
  <si>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</si>
  <si>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</si>
  <si>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</si>
  <si>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</si>
  <si>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</si>
  <si>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Speed Limit (m/sec)</t>
  </si>
  <si>
    <t>Time to travel block (sec)</t>
  </si>
  <si>
    <t>Time between stations</t>
  </si>
  <si>
    <t>Accel Time (sec)</t>
  </si>
  <si>
    <t>distance during accel</t>
  </si>
  <si>
    <t>distance between stations</t>
  </si>
  <si>
    <t>accel and decell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</si>
  <si>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</si>
  <si>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</si>
  <si>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</si>
  <si>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</si>
  <si>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</si>
  <si>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</si>
  <si>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</si>
  <si>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Min Time to Station</t>
  </si>
  <si>
    <t>1/2 speed + 2 min dwell]</t>
  </si>
  <si>
    <t>Cumalitive time (sec)</t>
  </si>
  <si>
    <t>Cumalitive time (min)</t>
  </si>
  <si>
    <t>Train 1 Arrival Time at Station</t>
  </si>
  <si>
    <t>Green</t>
  </si>
  <si>
    <t>K</t>
  </si>
  <si>
    <t>L</t>
  </si>
  <si>
    <t>STATION; DORMONT</t>
  </si>
  <si>
    <t>Z</t>
  </si>
  <si>
    <t>YARD</t>
  </si>
  <si>
    <t>UNDER</t>
  </si>
  <si>
    <t>STATION; GLENBURY</t>
  </si>
  <si>
    <t>M</t>
  </si>
  <si>
    <t>SWITCH</t>
  </si>
  <si>
    <t>R</t>
  </si>
  <si>
    <t>S</t>
  </si>
  <si>
    <t>T</t>
  </si>
  <si>
    <t>U</t>
  </si>
  <si>
    <t>V</t>
  </si>
  <si>
    <t>W</t>
  </si>
  <si>
    <t>X</t>
  </si>
  <si>
    <t xml:space="preserve">Green </t>
  </si>
  <si>
    <t xml:space="preserve">W </t>
  </si>
  <si>
    <t>Y</t>
  </si>
  <si>
    <t>F</t>
  </si>
  <si>
    <t>E</t>
  </si>
  <si>
    <t>D</t>
  </si>
  <si>
    <t>STATION</t>
  </si>
  <si>
    <t>STATION;GLENBURY</t>
  </si>
  <si>
    <t>STATION; OVERBOOK</t>
  </si>
  <si>
    <t>STATION; INGLEWOOD</t>
  </si>
  <si>
    <t>N</t>
  </si>
  <si>
    <t>O</t>
  </si>
  <si>
    <t>P</t>
  </si>
  <si>
    <t>STATION; POPLAR</t>
  </si>
  <si>
    <t>STATION; CASTLE SHANNON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</si>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</sst>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164" fontId="5" fillId="0" borderId="0" xfId="0" applyNumberFormat="1" applyFont="1" applyAlignment="1">
      <alignment horizontal="center" wrapText="1"/>
    </xf>
    <xf numFmtId="20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/>
    <xf numFmtId="165" fontId="1" fillId="0" borderId="0" xfId="0" applyNumberFormat="1" applyFont="1"/>
    <xf numFmtId="165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D271-4E5B-8C49-8383-277E47755BB7}">
  <dimension ref="A1:AQ195"/>
  <sheetViews>
    <sheetView tabSelected="1" topLeftCell="A32" workbookViewId="0">
      <selection activeCell="F50" sqref="F50"/>
    </sheetView>
  </sheetViews>
  <sheetFormatPr defaultColWidth="8.796875" defaultRowHeight="15.6" x14ac:dyDescent="0.3"/>
  <cols>
    <col min="1" max="1" width="8.796875" style="12"/>
    <col min="2" max="2" width="12.796875" style="12" customWidth="1"/>
    <col min="3" max="3" width="8.5" style="12" customWidth="1"/>
    <col min="4" max="4" width="23.19921875" style="12" customWidth="1"/>
    <col min="5" max="5" width="30.796875" style="12" customWidth="1"/>
    <col min="6" max="6" width="43" style="12" customWidth="1"/>
    <col min="7" max="7" width="35.796875" style="12" customWidth="1"/>
    <col min="8" max="12" width="0" style="3" hidden="1" customWidth="1"/>
    <col min="13" max="13" width="11.5" style="3" hidden="1" customWidth="1"/>
    <col min="14" max="17" width="8.796875" style="3" hidden="1" customWidth="1"/>
    <col min="18" max="18" width="4.5" style="3" hidden="1" customWidth="1"/>
    <col min="19" max="19" width="3.5" style="3" hidden="1" customWidth="1"/>
    <col min="20" max="23" width="8.796875" style="3" hidden="1" customWidth="1"/>
    <col min="24" max="24" width="19.296875" style="3" hidden="1" customWidth="1"/>
    <col min="25" max="28" width="0" style="3" hidden="1" customWidth="1"/>
    <col min="29" max="29" width="11.796875" style="3" hidden="1" customWidth="1"/>
    <col min="30" max="30" width="0" style="3" hidden="1" customWidth="1"/>
    <col min="31" max="31" width="25.296875" style="3" customWidth="1"/>
    <col min="32" max="36" width="10.69921875" style="22" customWidth="1"/>
    <col min="37" max="41" width="8.796875" style="12"/>
    <col min="42" max="42" width="4.5" style="3" customWidth="1"/>
    <col min="43" max="16384" width="8.796875" style="3"/>
  </cols>
  <sheetData>
    <row r="1" spans="1:43" ht="37.950000000000003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I1" s="4" t="s">
        <v>7</v>
      </c>
      <c r="J1" s="4" t="s">
        <v>8</v>
      </c>
      <c r="K1" s="4"/>
      <c r="L1" s="5" t="s">
        <v>9</v>
      </c>
      <c r="M1" s="5" t="s">
        <v>10</v>
      </c>
      <c r="N1" s="5" t="s">
        <v>11</v>
      </c>
      <c r="O1" s="6" t="s">
        <v>12</v>
      </c>
      <c r="P1" s="5" t="s">
        <v>13</v>
      </c>
      <c r="Q1" s="5" t="s">
        <v>14</v>
      </c>
      <c r="R1" s="3">
        <v>0.5</v>
      </c>
      <c r="T1" s="5" t="s">
        <v>15</v>
      </c>
      <c r="U1" s="5" t="s">
        <v>16</v>
      </c>
      <c r="V1" s="7" t="s">
        <v>17</v>
      </c>
      <c r="W1" s="6" t="s">
        <v>18</v>
      </c>
      <c r="X1" s="8" t="s">
        <v>19</v>
      </c>
      <c r="Y1" s="9" t="s">
        <v>20</v>
      </c>
      <c r="Z1" s="9" t="s">
        <v>21</v>
      </c>
      <c r="AA1" s="5" t="s">
        <v>22</v>
      </c>
      <c r="AB1" s="6" t="s">
        <v>23</v>
      </c>
      <c r="AC1" s="6" t="s">
        <v>24</v>
      </c>
      <c r="AD1" s="9" t="s">
        <v>25</v>
      </c>
      <c r="AE1" s="9" t="s">
        <v>26</v>
      </c>
      <c r="AF1" s="10" t="s">
        <v>27</v>
      </c>
      <c r="AG1" s="10"/>
      <c r="AH1" s="10"/>
      <c r="AI1" s="10"/>
      <c r="AJ1" s="10"/>
      <c r="AK1" s="10"/>
      <c r="AL1" s="10"/>
      <c r="AM1" s="10"/>
      <c r="AN1" s="10"/>
      <c r="AO1" s="10"/>
      <c r="AQ1" s="11">
        <v>2.0833333333333332E-2</v>
      </c>
    </row>
    <row r="2" spans="1:43" x14ac:dyDescent="0.3">
      <c r="A2" s="12" t="s">
        <v>28</v>
      </c>
      <c r="B2" s="12" t="s">
        <v>34</v>
      </c>
      <c r="C2" s="13">
        <v>-1</v>
      </c>
      <c r="D2" s="12">
        <v>100</v>
      </c>
      <c r="E2" s="12">
        <v>0.5</v>
      </c>
      <c r="F2" s="12">
        <v>55</v>
      </c>
      <c r="I2" s="12">
        <f>E2*D2/100</f>
        <v>0.5</v>
      </c>
      <c r="J2" s="12">
        <f>I2</f>
        <v>0.5</v>
      </c>
      <c r="K2" s="12"/>
      <c r="L2" s="13">
        <f>F2*1000/60/60</f>
        <v>15.277777777777777</v>
      </c>
      <c r="M2" s="13">
        <f>D2/L2</f>
        <v>6.5454545454545459</v>
      </c>
      <c r="Y2" s="14">
        <f>L2-(M2*$AA$2)</f>
        <v>-34.467676767676771</v>
      </c>
      <c r="Z2" s="14" t="e">
        <f>L2-(M2+#REF!)*$AA$2</f>
        <v>#REF!</v>
      </c>
      <c r="AA2" s="15">
        <v>7.6</v>
      </c>
      <c r="AF2" s="16">
        <v>0.11944444444444445</v>
      </c>
      <c r="AG2" s="16"/>
      <c r="AH2" s="16"/>
      <c r="AI2" s="16"/>
      <c r="AJ2" s="16"/>
      <c r="AK2" s="16"/>
      <c r="AL2" s="16"/>
      <c r="AM2" s="16"/>
      <c r="AN2" s="16"/>
      <c r="AO2" s="16"/>
    </row>
    <row r="3" spans="1:43" x14ac:dyDescent="0.3">
      <c r="A3" s="12" t="s">
        <v>28</v>
      </c>
      <c r="B3" s="12" t="s">
        <v>29</v>
      </c>
      <c r="C3" s="12">
        <v>63</v>
      </c>
      <c r="D3" s="12">
        <v>100</v>
      </c>
      <c r="E3" s="12">
        <v>0</v>
      </c>
      <c r="F3" s="12">
        <v>70</v>
      </c>
      <c r="G3" s="12" t="s">
        <v>33</v>
      </c>
      <c r="I3" s="12">
        <f t="shared" ref="I3:I13" si="0">E3*D3/100</f>
        <v>0</v>
      </c>
      <c r="J3" s="12" t="e">
        <f>I3+#REF!</f>
        <v>#REF!</v>
      </c>
      <c r="L3" s="13">
        <f t="shared" ref="L3:L13" si="1">F3*1000/60/60</f>
        <v>19.444444444444446</v>
      </c>
      <c r="M3" s="13">
        <f t="shared" ref="M3:M13" si="2">D3/L3</f>
        <v>5.1428571428571423</v>
      </c>
      <c r="O3" s="13"/>
      <c r="P3" s="13"/>
      <c r="Y3" s="14">
        <f t="shared" ref="Y3:Y13" si="3">L3-(M3*$AA$2)</f>
        <v>-19.641269841269835</v>
      </c>
      <c r="Z3" s="14">
        <f t="shared" ref="Z3:Z13" si="4">L3-(M3+M4)*$AA$2</f>
        <v>-58.726984126984121</v>
      </c>
      <c r="AE3" s="3">
        <v>0</v>
      </c>
      <c r="AF3" s="16">
        <v>0.11944444444444445</v>
      </c>
      <c r="AG3" s="12"/>
      <c r="AH3" s="12"/>
      <c r="AI3" s="12"/>
      <c r="AJ3" s="12"/>
    </row>
    <row r="4" spans="1:43" x14ac:dyDescent="0.3">
      <c r="A4" s="12" t="s">
        <v>28</v>
      </c>
      <c r="B4" s="12" t="s">
        <v>29</v>
      </c>
      <c r="C4" s="12">
        <v>64</v>
      </c>
      <c r="D4" s="12">
        <v>100</v>
      </c>
      <c r="E4" s="12">
        <v>0</v>
      </c>
      <c r="F4" s="12">
        <v>70</v>
      </c>
      <c r="I4" s="12">
        <f t="shared" si="0"/>
        <v>0</v>
      </c>
      <c r="J4" s="12" t="e">
        <f t="shared" ref="J4:J13" si="5">I4+J3</f>
        <v>#REF!</v>
      </c>
      <c r="L4" s="13">
        <f t="shared" si="1"/>
        <v>19.444444444444446</v>
      </c>
      <c r="M4" s="13">
        <f t="shared" si="2"/>
        <v>5.1428571428571423</v>
      </c>
      <c r="O4" s="13"/>
      <c r="P4" s="13"/>
      <c r="Y4" s="14">
        <f t="shared" si="3"/>
        <v>-19.641269841269835</v>
      </c>
      <c r="Z4" s="14">
        <f t="shared" si="4"/>
        <v>-156.44126984126981</v>
      </c>
      <c r="AF4" s="12"/>
      <c r="AG4" s="12"/>
      <c r="AH4" s="12"/>
      <c r="AI4" s="12"/>
      <c r="AJ4" s="12"/>
    </row>
    <row r="5" spans="1:43" x14ac:dyDescent="0.3">
      <c r="A5" s="12" t="s">
        <v>28</v>
      </c>
      <c r="B5" s="12" t="s">
        <v>29</v>
      </c>
      <c r="C5" s="13">
        <v>65</v>
      </c>
      <c r="D5" s="12">
        <v>200</v>
      </c>
      <c r="E5" s="12">
        <v>0</v>
      </c>
      <c r="F5" s="12">
        <v>40</v>
      </c>
      <c r="G5" s="17" t="s">
        <v>35</v>
      </c>
      <c r="I5" s="12">
        <f t="shared" si="0"/>
        <v>0</v>
      </c>
      <c r="J5" s="12" t="e">
        <f t="shared" si="5"/>
        <v>#REF!</v>
      </c>
      <c r="L5" s="13">
        <f t="shared" si="1"/>
        <v>11.111111111111111</v>
      </c>
      <c r="M5" s="13">
        <f t="shared" si="2"/>
        <v>18</v>
      </c>
      <c r="O5" s="13"/>
      <c r="P5" s="13"/>
      <c r="Y5" s="14">
        <f t="shared" si="3"/>
        <v>-125.68888888888887</v>
      </c>
      <c r="Z5" s="14">
        <f t="shared" si="4"/>
        <v>-203.86031746031745</v>
      </c>
      <c r="AE5" s="3">
        <v>2</v>
      </c>
      <c r="AF5" s="16">
        <v>0.12083333333333333</v>
      </c>
      <c r="AG5" s="12"/>
      <c r="AH5" s="12"/>
      <c r="AI5" s="12"/>
      <c r="AJ5" s="12"/>
    </row>
    <row r="6" spans="1:43" x14ac:dyDescent="0.3">
      <c r="A6" s="12" t="s">
        <v>28</v>
      </c>
      <c r="B6" s="12" t="s">
        <v>29</v>
      </c>
      <c r="C6" s="12">
        <v>66</v>
      </c>
      <c r="D6" s="12">
        <v>200</v>
      </c>
      <c r="E6" s="12">
        <v>0</v>
      </c>
      <c r="F6" s="12">
        <v>70</v>
      </c>
      <c r="I6" s="12">
        <f t="shared" si="0"/>
        <v>0</v>
      </c>
      <c r="J6" s="12" t="e">
        <f t="shared" si="5"/>
        <v>#REF!</v>
      </c>
      <c r="L6" s="13">
        <f t="shared" si="1"/>
        <v>19.444444444444446</v>
      </c>
      <c r="M6" s="13">
        <f t="shared" si="2"/>
        <v>10.285714285714285</v>
      </c>
      <c r="O6" s="13"/>
      <c r="P6" s="13"/>
      <c r="Y6" s="14">
        <f t="shared" si="3"/>
        <v>-58.726984126984121</v>
      </c>
      <c r="Z6" s="14">
        <f t="shared" si="4"/>
        <v>-127.12698412698411</v>
      </c>
      <c r="AF6" s="12"/>
      <c r="AG6" s="12"/>
      <c r="AH6" s="12"/>
      <c r="AI6" s="12"/>
      <c r="AJ6" s="12"/>
    </row>
    <row r="7" spans="1:43" x14ac:dyDescent="0.3">
      <c r="A7" s="12" t="s">
        <v>28</v>
      </c>
      <c r="B7" s="12" t="s">
        <v>29</v>
      </c>
      <c r="C7" s="12">
        <v>67</v>
      </c>
      <c r="D7" s="12">
        <v>100</v>
      </c>
      <c r="E7" s="12">
        <v>0</v>
      </c>
      <c r="F7" s="12">
        <v>40</v>
      </c>
      <c r="G7" s="17"/>
      <c r="I7" s="12">
        <f t="shared" si="0"/>
        <v>0</v>
      </c>
      <c r="J7" s="12" t="e">
        <f t="shared" si="5"/>
        <v>#REF!</v>
      </c>
      <c r="L7" s="13">
        <f t="shared" si="1"/>
        <v>11.111111111111111</v>
      </c>
      <c r="M7" s="13">
        <f t="shared" si="2"/>
        <v>9</v>
      </c>
      <c r="O7" s="13"/>
      <c r="P7" s="13"/>
      <c r="Y7" s="14">
        <f t="shared" si="3"/>
        <v>-57.288888888888877</v>
      </c>
      <c r="Z7" s="14">
        <f t="shared" si="4"/>
        <v>-125.68888888888887</v>
      </c>
      <c r="AF7" s="12"/>
      <c r="AG7" s="12"/>
      <c r="AH7" s="12"/>
      <c r="AI7" s="12"/>
      <c r="AJ7" s="12"/>
    </row>
    <row r="8" spans="1:43" x14ac:dyDescent="0.3">
      <c r="A8" s="12" t="s">
        <v>28</v>
      </c>
      <c r="B8" s="12" t="s">
        <v>29</v>
      </c>
      <c r="C8" s="13">
        <v>68</v>
      </c>
      <c r="D8" s="12">
        <v>100</v>
      </c>
      <c r="E8" s="12">
        <v>0</v>
      </c>
      <c r="F8" s="12">
        <v>40</v>
      </c>
      <c r="I8" s="12">
        <f t="shared" si="0"/>
        <v>0</v>
      </c>
      <c r="J8" s="12" t="e">
        <f t="shared" si="5"/>
        <v>#REF!</v>
      </c>
      <c r="L8" s="13">
        <f t="shared" si="1"/>
        <v>11.111111111111111</v>
      </c>
      <c r="M8" s="13">
        <f t="shared" si="2"/>
        <v>9</v>
      </c>
      <c r="O8" s="13"/>
      <c r="P8" s="13"/>
      <c r="Y8" s="14">
        <f t="shared" si="3"/>
        <v>-57.288888888888877</v>
      </c>
      <c r="Z8" s="14">
        <f t="shared" si="4"/>
        <v>-125.68888888888887</v>
      </c>
      <c r="AF8" s="12"/>
      <c r="AG8" s="12"/>
      <c r="AH8" s="12"/>
      <c r="AI8" s="12"/>
      <c r="AJ8" s="12"/>
    </row>
    <row r="9" spans="1:43" x14ac:dyDescent="0.3">
      <c r="A9" s="12" t="s">
        <v>28</v>
      </c>
      <c r="B9" s="12" t="s">
        <v>30</v>
      </c>
      <c r="C9" s="12">
        <v>69</v>
      </c>
      <c r="D9" s="12">
        <v>100</v>
      </c>
      <c r="E9" s="12">
        <v>0</v>
      </c>
      <c r="F9" s="12">
        <v>40</v>
      </c>
      <c r="G9" s="17"/>
      <c r="I9" s="12">
        <f t="shared" si="0"/>
        <v>0</v>
      </c>
      <c r="J9" s="12" t="e">
        <f t="shared" si="5"/>
        <v>#REF!</v>
      </c>
      <c r="L9" s="13">
        <f t="shared" si="1"/>
        <v>11.111111111111111</v>
      </c>
      <c r="M9" s="13">
        <f t="shared" si="2"/>
        <v>9</v>
      </c>
      <c r="N9" s="18">
        <f>SUM(M3:M9)</f>
        <v>65.571428571428569</v>
      </c>
      <c r="O9" s="13">
        <f>L9/$R$1</f>
        <v>22.222222222222221</v>
      </c>
      <c r="P9" s="13">
        <f t="shared" ref="P9" si="6">0.5*$R$1*O9*O9</f>
        <v>123.45679012345678</v>
      </c>
      <c r="Q9" s="3">
        <f>SUM(D3:D9)</f>
        <v>900</v>
      </c>
      <c r="T9" s="13">
        <f>2*O9</f>
        <v>44.444444444444443</v>
      </c>
      <c r="U9" s="13">
        <f>(Q9-2*P9)/L9</f>
        <v>58.777777777777779</v>
      </c>
      <c r="V9" s="18">
        <f>U9+T9</f>
        <v>103.22222222222223</v>
      </c>
      <c r="W9" s="3">
        <v>60</v>
      </c>
      <c r="X9" s="14">
        <f>(V9+W9)/60</f>
        <v>2.7203703703703703</v>
      </c>
      <c r="Y9" s="14">
        <f t="shared" si="3"/>
        <v>-57.288888888888877</v>
      </c>
      <c r="Z9" s="14">
        <f t="shared" si="4"/>
        <v>-125.68888888888887</v>
      </c>
      <c r="AB9" s="18">
        <f>SUM(M3:M9)</f>
        <v>65.571428571428569</v>
      </c>
      <c r="AC9" s="18">
        <f>AB9*2+120</f>
        <v>251.14285714285714</v>
      </c>
      <c r="AD9" s="18" t="e">
        <f>AC9+#REF!</f>
        <v>#REF!</v>
      </c>
      <c r="AE9" s="19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3" x14ac:dyDescent="0.3">
      <c r="A10" s="12" t="s">
        <v>28</v>
      </c>
      <c r="B10" s="12" t="s">
        <v>30</v>
      </c>
      <c r="C10" s="12">
        <v>70</v>
      </c>
      <c r="D10" s="12">
        <v>100</v>
      </c>
      <c r="E10" s="12">
        <v>0</v>
      </c>
      <c r="F10" s="12">
        <v>40</v>
      </c>
      <c r="I10" s="12">
        <f t="shared" si="0"/>
        <v>0</v>
      </c>
      <c r="J10" s="12" t="e">
        <f t="shared" si="5"/>
        <v>#REF!</v>
      </c>
      <c r="L10" s="13">
        <f t="shared" si="1"/>
        <v>11.111111111111111</v>
      </c>
      <c r="M10" s="13">
        <f t="shared" si="2"/>
        <v>9</v>
      </c>
      <c r="Y10" s="14">
        <f t="shared" si="3"/>
        <v>-57.288888888888877</v>
      </c>
      <c r="Z10" s="14">
        <f t="shared" si="4"/>
        <v>-125.68888888888887</v>
      </c>
      <c r="AF10" s="12"/>
      <c r="AG10" s="12"/>
      <c r="AH10" s="12"/>
      <c r="AI10" s="12"/>
      <c r="AJ10" s="12"/>
    </row>
    <row r="11" spans="1:43" x14ac:dyDescent="0.3">
      <c r="A11" s="12" t="s">
        <v>28</v>
      </c>
      <c r="B11" s="12" t="s">
        <v>30</v>
      </c>
      <c r="C11" s="13">
        <v>71</v>
      </c>
      <c r="D11" s="12">
        <v>100</v>
      </c>
      <c r="E11" s="12">
        <v>0</v>
      </c>
      <c r="F11" s="12">
        <v>40</v>
      </c>
      <c r="I11" s="12">
        <f t="shared" si="0"/>
        <v>0</v>
      </c>
      <c r="J11" s="12" t="e">
        <f t="shared" si="5"/>
        <v>#REF!</v>
      </c>
      <c r="L11" s="13">
        <f t="shared" si="1"/>
        <v>11.111111111111111</v>
      </c>
      <c r="M11" s="13">
        <f t="shared" si="2"/>
        <v>9</v>
      </c>
      <c r="Y11" s="14">
        <f t="shared" si="3"/>
        <v>-57.288888888888877</v>
      </c>
      <c r="Z11" s="14">
        <f t="shared" si="4"/>
        <v>-125.68888888888887</v>
      </c>
      <c r="AF11" s="12"/>
      <c r="AG11" s="12"/>
      <c r="AH11" s="12"/>
      <c r="AI11" s="12"/>
      <c r="AJ11" s="12"/>
    </row>
    <row r="12" spans="1:43" x14ac:dyDescent="0.3">
      <c r="A12" s="12" t="s">
        <v>28</v>
      </c>
      <c r="B12" s="12" t="s">
        <v>30</v>
      </c>
      <c r="C12" s="12">
        <v>72</v>
      </c>
      <c r="D12" s="12">
        <v>100</v>
      </c>
      <c r="E12" s="12">
        <v>0</v>
      </c>
      <c r="F12" s="12">
        <v>40</v>
      </c>
      <c r="I12" s="12">
        <f t="shared" si="0"/>
        <v>0</v>
      </c>
      <c r="J12" s="12" t="e">
        <f t="shared" si="5"/>
        <v>#REF!</v>
      </c>
      <c r="L12" s="13">
        <f t="shared" si="1"/>
        <v>11.111111111111111</v>
      </c>
      <c r="M12" s="13">
        <f t="shared" si="2"/>
        <v>9</v>
      </c>
      <c r="Y12" s="14">
        <f t="shared" si="3"/>
        <v>-57.288888888888877</v>
      </c>
      <c r="Z12" s="14">
        <f t="shared" si="4"/>
        <v>-125.68888888888887</v>
      </c>
      <c r="AF12" s="12"/>
      <c r="AG12" s="12"/>
      <c r="AH12" s="12"/>
      <c r="AI12" s="12"/>
      <c r="AJ12" s="12"/>
    </row>
    <row r="13" spans="1:43" x14ac:dyDescent="0.3">
      <c r="A13" s="12" t="s">
        <v>28</v>
      </c>
      <c r="B13" s="12" t="s">
        <v>30</v>
      </c>
      <c r="C13" s="12">
        <v>73</v>
      </c>
      <c r="D13" s="12">
        <v>100</v>
      </c>
      <c r="E13" s="12">
        <v>0</v>
      </c>
      <c r="F13" s="12">
        <v>40</v>
      </c>
      <c r="G13" s="17" t="s">
        <v>31</v>
      </c>
      <c r="I13" s="12">
        <f t="shared" si="0"/>
        <v>0</v>
      </c>
      <c r="J13" s="12" t="e">
        <f t="shared" si="5"/>
        <v>#REF!</v>
      </c>
      <c r="L13" s="13">
        <f t="shared" si="1"/>
        <v>11.111111111111111</v>
      </c>
      <c r="M13" s="13">
        <f t="shared" si="2"/>
        <v>9</v>
      </c>
      <c r="Y13" s="14">
        <f t="shared" si="3"/>
        <v>-57.288888888888877</v>
      </c>
      <c r="Z13" s="14">
        <f t="shared" si="4"/>
        <v>-57.288888888888877</v>
      </c>
      <c r="AE13" s="3">
        <v>8</v>
      </c>
      <c r="AF13" s="16">
        <v>0.125</v>
      </c>
      <c r="AG13" s="12"/>
      <c r="AH13" s="12"/>
      <c r="AI13" s="12"/>
      <c r="AJ13" s="12"/>
    </row>
    <row r="14" spans="1:43" x14ac:dyDescent="0.3">
      <c r="A14" s="12" t="s">
        <v>28</v>
      </c>
      <c r="B14" s="12" t="s">
        <v>36</v>
      </c>
      <c r="C14" s="12">
        <v>74</v>
      </c>
      <c r="D14" s="12">
        <v>100</v>
      </c>
      <c r="E14" s="12">
        <v>0</v>
      </c>
      <c r="F14" s="12">
        <v>40</v>
      </c>
      <c r="I14" s="12"/>
      <c r="J14" s="12"/>
      <c r="L14" s="13"/>
      <c r="M14" s="13"/>
      <c r="Y14" s="14"/>
      <c r="Z14" s="14"/>
      <c r="AF14" s="12"/>
      <c r="AG14" s="12"/>
      <c r="AH14" s="12"/>
      <c r="AI14" s="12"/>
      <c r="AJ14" s="12"/>
    </row>
    <row r="15" spans="1:43" x14ac:dyDescent="0.3">
      <c r="A15" s="12" t="s">
        <v>28</v>
      </c>
      <c r="B15" s="12" t="s">
        <v>36</v>
      </c>
      <c r="C15" s="13">
        <v>75</v>
      </c>
      <c r="D15" s="12">
        <v>100</v>
      </c>
      <c r="E15" s="12">
        <v>0</v>
      </c>
      <c r="F15" s="12">
        <v>40</v>
      </c>
      <c r="I15" s="12"/>
      <c r="J15" s="12"/>
      <c r="L15" s="13"/>
      <c r="M15" s="13"/>
      <c r="Y15" s="14"/>
      <c r="Z15" s="14"/>
      <c r="AF15" s="12"/>
      <c r="AG15" s="12"/>
      <c r="AH15" s="12"/>
      <c r="AI15" s="12"/>
      <c r="AJ15" s="12"/>
    </row>
    <row r="16" spans="1:43" x14ac:dyDescent="0.3">
      <c r="A16" s="12" t="s">
        <v>28</v>
      </c>
      <c r="B16" s="12" t="s">
        <v>36</v>
      </c>
      <c r="C16" s="12">
        <v>76</v>
      </c>
      <c r="D16" s="12">
        <v>100</v>
      </c>
      <c r="E16" s="12">
        <v>0</v>
      </c>
      <c r="F16" s="12">
        <v>40</v>
      </c>
      <c r="G16" s="17" t="s">
        <v>37</v>
      </c>
      <c r="I16" s="12"/>
      <c r="J16" s="12"/>
      <c r="L16" s="13"/>
      <c r="M16" s="13"/>
      <c r="N16" s="18"/>
      <c r="O16" s="13"/>
      <c r="P16" s="13"/>
      <c r="T16" s="13"/>
      <c r="U16" s="13"/>
      <c r="V16" s="18"/>
      <c r="X16" s="14"/>
      <c r="Y16" s="14"/>
      <c r="Z16" s="14"/>
      <c r="AB16" s="18"/>
      <c r="AC16" s="18"/>
      <c r="AD16" s="18"/>
      <c r="AE16" s="19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x14ac:dyDescent="0.3">
      <c r="A17" s="12" t="s">
        <v>28</v>
      </c>
      <c r="B17" s="12" t="s">
        <v>55</v>
      </c>
      <c r="C17" s="12">
        <v>77</v>
      </c>
      <c r="D17" s="12">
        <v>300</v>
      </c>
      <c r="E17" s="12">
        <v>0</v>
      </c>
      <c r="F17" s="12">
        <v>40</v>
      </c>
      <c r="G17" s="17"/>
      <c r="I17" s="12"/>
      <c r="J17" s="12"/>
      <c r="L17" s="13"/>
      <c r="M17" s="13"/>
      <c r="N17" s="18"/>
      <c r="O17" s="13"/>
      <c r="P17" s="13"/>
      <c r="T17" s="13"/>
      <c r="U17" s="13"/>
      <c r="V17" s="18"/>
      <c r="X17" s="14"/>
      <c r="Y17" s="14"/>
      <c r="Z17" s="14"/>
      <c r="AB17" s="18"/>
      <c r="AC17" s="18"/>
      <c r="AD17" s="18"/>
      <c r="AE17" s="19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 x14ac:dyDescent="0.3">
      <c r="A18" s="12" t="s">
        <v>28</v>
      </c>
      <c r="B18" s="12" t="s">
        <v>55</v>
      </c>
      <c r="C18" s="12">
        <v>78</v>
      </c>
      <c r="D18" s="12">
        <v>300</v>
      </c>
      <c r="E18" s="12">
        <v>0</v>
      </c>
      <c r="F18" s="12">
        <v>40</v>
      </c>
      <c r="G18" s="17"/>
      <c r="I18" s="12"/>
      <c r="J18" s="12"/>
      <c r="L18" s="13"/>
      <c r="M18" s="13"/>
      <c r="N18" s="18"/>
      <c r="O18" s="13"/>
      <c r="P18" s="13"/>
      <c r="T18" s="13"/>
      <c r="U18" s="13"/>
      <c r="V18" s="18"/>
      <c r="X18" s="14"/>
      <c r="Y18" s="14"/>
      <c r="Z18" s="14"/>
      <c r="AB18" s="18"/>
      <c r="AC18" s="18"/>
      <c r="AD18" s="18"/>
      <c r="AE18" s="19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 x14ac:dyDescent="0.3">
      <c r="A19" s="12" t="s">
        <v>28</v>
      </c>
      <c r="B19" s="12" t="s">
        <v>55</v>
      </c>
      <c r="C19" s="12">
        <v>79</v>
      </c>
      <c r="D19" s="12">
        <v>300</v>
      </c>
      <c r="E19" s="12">
        <v>0</v>
      </c>
      <c r="F19" s="12">
        <v>40</v>
      </c>
      <c r="G19" s="17"/>
      <c r="I19" s="12"/>
      <c r="J19" s="12"/>
      <c r="L19" s="13"/>
      <c r="M19" s="13"/>
      <c r="N19" s="18"/>
      <c r="O19" s="13"/>
      <c r="P19" s="13"/>
      <c r="T19" s="13"/>
      <c r="U19" s="13"/>
      <c r="V19" s="18"/>
      <c r="X19" s="14"/>
      <c r="Y19" s="14"/>
      <c r="Z19" s="14"/>
      <c r="AB19" s="18"/>
      <c r="AC19" s="18"/>
      <c r="AD19" s="18"/>
      <c r="AE19" s="19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 x14ac:dyDescent="0.3">
      <c r="A20" s="12" t="s">
        <v>28</v>
      </c>
      <c r="B20" s="12" t="s">
        <v>55</v>
      </c>
      <c r="C20" s="12">
        <v>80</v>
      </c>
      <c r="D20" s="12">
        <v>300</v>
      </c>
      <c r="E20" s="12">
        <v>0</v>
      </c>
      <c r="F20" s="12">
        <v>40</v>
      </c>
      <c r="G20" s="17"/>
      <c r="I20" s="12"/>
      <c r="J20" s="12"/>
      <c r="L20" s="13"/>
      <c r="M20" s="13"/>
      <c r="N20" s="18"/>
      <c r="O20" s="13"/>
      <c r="P20" s="13"/>
      <c r="T20" s="13"/>
      <c r="U20" s="13"/>
      <c r="V20" s="18"/>
      <c r="X20" s="14"/>
      <c r="Y20" s="14"/>
      <c r="Z20" s="14"/>
      <c r="AB20" s="18"/>
      <c r="AC20" s="18"/>
      <c r="AD20" s="18"/>
      <c r="AE20" s="19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 x14ac:dyDescent="0.3">
      <c r="A21" s="12" t="s">
        <v>28</v>
      </c>
      <c r="B21" s="12" t="s">
        <v>55</v>
      </c>
      <c r="C21" s="12">
        <v>81</v>
      </c>
      <c r="D21" s="12">
        <v>300</v>
      </c>
      <c r="E21" s="12">
        <v>0</v>
      </c>
      <c r="F21" s="12">
        <v>40</v>
      </c>
      <c r="G21" s="17"/>
      <c r="I21" s="12"/>
      <c r="J21" s="12"/>
      <c r="L21" s="13"/>
      <c r="M21" s="13"/>
      <c r="N21" s="18"/>
      <c r="O21" s="13"/>
      <c r="P21" s="13"/>
      <c r="T21" s="13"/>
      <c r="U21" s="13"/>
      <c r="V21" s="18"/>
      <c r="X21" s="14"/>
      <c r="Y21" s="14"/>
      <c r="Z21" s="14"/>
      <c r="AB21" s="18"/>
      <c r="AC21" s="18"/>
      <c r="AD21" s="18"/>
      <c r="AE21" s="19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1" x14ac:dyDescent="0.3">
      <c r="A22" s="12" t="s">
        <v>28</v>
      </c>
      <c r="B22" s="12" t="s">
        <v>55</v>
      </c>
      <c r="C22" s="12">
        <v>82</v>
      </c>
      <c r="D22" s="12">
        <v>300</v>
      </c>
      <c r="E22" s="12">
        <v>0</v>
      </c>
      <c r="F22" s="12">
        <v>40</v>
      </c>
      <c r="G22" s="17"/>
      <c r="I22" s="12"/>
      <c r="J22" s="12"/>
      <c r="L22" s="13"/>
      <c r="M22" s="13"/>
      <c r="N22" s="18"/>
      <c r="O22" s="13"/>
      <c r="P22" s="13"/>
      <c r="T22" s="13"/>
      <c r="U22" s="13"/>
      <c r="V22" s="18"/>
      <c r="X22" s="14"/>
      <c r="Y22" s="14"/>
      <c r="Z22" s="14"/>
      <c r="AB22" s="18"/>
      <c r="AC22" s="18"/>
      <c r="AD22" s="18"/>
      <c r="AE22" s="19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x14ac:dyDescent="0.3">
      <c r="A23" s="12" t="s">
        <v>28</v>
      </c>
      <c r="B23" s="12" t="s">
        <v>55</v>
      </c>
      <c r="C23" s="12">
        <v>83</v>
      </c>
      <c r="D23" s="12">
        <v>300</v>
      </c>
      <c r="E23" s="12">
        <v>0</v>
      </c>
      <c r="F23" s="12">
        <v>40</v>
      </c>
      <c r="G23" s="17"/>
      <c r="I23" s="12"/>
      <c r="J23" s="12"/>
      <c r="L23" s="13"/>
      <c r="M23" s="13"/>
      <c r="N23" s="18"/>
      <c r="O23" s="13"/>
      <c r="P23" s="13"/>
      <c r="T23" s="13"/>
      <c r="U23" s="13"/>
      <c r="V23" s="18"/>
      <c r="X23" s="14"/>
      <c r="Y23" s="14"/>
      <c r="Z23" s="14"/>
      <c r="AB23" s="18"/>
      <c r="AC23" s="18"/>
      <c r="AD23" s="18"/>
      <c r="AE23" s="19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1" x14ac:dyDescent="0.3">
      <c r="A24" s="12" t="s">
        <v>28</v>
      </c>
      <c r="B24" s="12" t="s">
        <v>55</v>
      </c>
      <c r="C24" s="12">
        <v>84</v>
      </c>
      <c r="D24" s="12">
        <v>300</v>
      </c>
      <c r="E24" s="12">
        <v>0</v>
      </c>
      <c r="F24" s="12">
        <v>40</v>
      </c>
      <c r="G24" s="17"/>
      <c r="I24" s="12"/>
      <c r="J24" s="12"/>
      <c r="L24" s="13"/>
      <c r="M24" s="13"/>
      <c r="N24" s="18"/>
      <c r="O24" s="13"/>
      <c r="P24" s="13"/>
      <c r="T24" s="13"/>
      <c r="U24" s="13"/>
      <c r="V24" s="18"/>
      <c r="X24" s="14"/>
      <c r="Y24" s="14"/>
      <c r="Z24" s="14"/>
      <c r="AB24" s="18"/>
      <c r="AC24" s="18"/>
      <c r="AD24" s="18"/>
      <c r="AE24" s="19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1" x14ac:dyDescent="0.3">
      <c r="A25" s="12" t="s">
        <v>28</v>
      </c>
      <c r="B25" s="12" t="s">
        <v>55</v>
      </c>
      <c r="C25" s="12">
        <v>85</v>
      </c>
      <c r="D25" s="12">
        <v>300</v>
      </c>
      <c r="E25" s="12">
        <v>0</v>
      </c>
      <c r="F25" s="12">
        <v>40</v>
      </c>
      <c r="G25" s="17"/>
      <c r="I25" s="12"/>
      <c r="J25" s="12"/>
      <c r="L25" s="13"/>
      <c r="M25" s="13"/>
      <c r="N25" s="18"/>
      <c r="O25" s="13"/>
      <c r="P25" s="13"/>
      <c r="T25" s="13"/>
      <c r="U25" s="13"/>
      <c r="V25" s="18"/>
      <c r="X25" s="14"/>
      <c r="Y25" s="14"/>
      <c r="Z25" s="14"/>
      <c r="AB25" s="18"/>
      <c r="AC25" s="18"/>
      <c r="AD25" s="18"/>
      <c r="AE25" s="19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1:41" x14ac:dyDescent="0.3">
      <c r="A26" s="12" t="s">
        <v>28</v>
      </c>
      <c r="B26" s="12" t="s">
        <v>56</v>
      </c>
      <c r="C26" s="12">
        <v>86</v>
      </c>
      <c r="D26" s="12">
        <v>100</v>
      </c>
      <c r="E26" s="12">
        <v>0</v>
      </c>
      <c r="F26" s="12">
        <v>40</v>
      </c>
      <c r="G26" s="17" t="s">
        <v>37</v>
      </c>
      <c r="I26" s="12"/>
      <c r="J26" s="12"/>
      <c r="L26" s="13"/>
      <c r="M26" s="13"/>
      <c r="N26" s="18"/>
      <c r="O26" s="13"/>
      <c r="P26" s="13"/>
      <c r="T26" s="13"/>
      <c r="U26" s="13"/>
      <c r="V26" s="18"/>
      <c r="X26" s="14"/>
      <c r="Y26" s="14"/>
      <c r="Z26" s="14"/>
      <c r="AB26" s="18"/>
      <c r="AC26" s="18"/>
      <c r="AD26" s="18"/>
      <c r="AE26" s="19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1:41" x14ac:dyDescent="0.3">
      <c r="A27" s="12" t="s">
        <v>28</v>
      </c>
      <c r="B27" s="12" t="s">
        <v>56</v>
      </c>
      <c r="C27" s="12">
        <v>87</v>
      </c>
      <c r="D27" s="12">
        <v>86.6</v>
      </c>
      <c r="E27" s="12">
        <v>0</v>
      </c>
      <c r="F27" s="12">
        <v>40</v>
      </c>
      <c r="G27" s="17"/>
      <c r="I27" s="12"/>
      <c r="J27" s="12"/>
      <c r="L27" s="13"/>
      <c r="M27" s="13"/>
      <c r="N27" s="18"/>
      <c r="O27" s="13"/>
      <c r="P27" s="13"/>
      <c r="T27" s="13"/>
      <c r="U27" s="13"/>
      <c r="V27" s="18"/>
      <c r="X27" s="14"/>
      <c r="Y27" s="14"/>
      <c r="Z27" s="14"/>
      <c r="AB27" s="18"/>
      <c r="AC27" s="18"/>
      <c r="AD27" s="18"/>
      <c r="AE27" s="19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1:41" x14ac:dyDescent="0.3">
      <c r="A28" s="12" t="s">
        <v>28</v>
      </c>
      <c r="B28" s="12" t="s">
        <v>56</v>
      </c>
      <c r="C28" s="12">
        <v>88</v>
      </c>
      <c r="D28" s="12">
        <v>100</v>
      </c>
      <c r="E28" s="12">
        <v>0</v>
      </c>
      <c r="F28" s="12">
        <v>40</v>
      </c>
      <c r="G28" s="17" t="s">
        <v>58</v>
      </c>
      <c r="I28" s="12"/>
      <c r="J28" s="12"/>
      <c r="L28" s="13"/>
      <c r="M28" s="13"/>
      <c r="N28" s="18"/>
      <c r="O28" s="13"/>
      <c r="P28" s="13"/>
      <c r="T28" s="13"/>
      <c r="U28" s="13"/>
      <c r="V28" s="18"/>
      <c r="X28" s="14"/>
      <c r="Y28" s="14"/>
      <c r="Z28" s="14"/>
      <c r="AB28" s="18"/>
      <c r="AC28" s="18"/>
      <c r="AD28" s="18"/>
      <c r="AE28" s="19">
        <v>10</v>
      </c>
      <c r="AF28" s="16">
        <v>0.12638888888888888</v>
      </c>
      <c r="AG28" s="16"/>
      <c r="AH28" s="16"/>
      <c r="AI28" s="16"/>
      <c r="AJ28" s="16"/>
      <c r="AK28" s="16"/>
      <c r="AL28" s="16"/>
      <c r="AM28" s="16"/>
      <c r="AN28" s="16"/>
      <c r="AO28" s="16"/>
    </row>
    <row r="29" spans="1:41" x14ac:dyDescent="0.3">
      <c r="A29" s="12" t="s">
        <v>28</v>
      </c>
      <c r="B29" s="12" t="s">
        <v>57</v>
      </c>
      <c r="C29" s="12">
        <v>89</v>
      </c>
      <c r="D29" s="12">
        <v>75</v>
      </c>
      <c r="E29" s="12">
        <v>0</v>
      </c>
      <c r="F29" s="12">
        <v>40</v>
      </c>
      <c r="G29" s="17"/>
      <c r="I29" s="12"/>
      <c r="J29" s="12"/>
      <c r="L29" s="13"/>
      <c r="M29" s="13"/>
      <c r="N29" s="18"/>
      <c r="O29" s="13"/>
      <c r="P29" s="13"/>
      <c r="T29" s="13"/>
      <c r="U29" s="13"/>
      <c r="V29" s="18"/>
      <c r="X29" s="14"/>
      <c r="Y29" s="14"/>
      <c r="Z29" s="14"/>
      <c r="AB29" s="18"/>
      <c r="AC29" s="18"/>
      <c r="AD29" s="18"/>
      <c r="AE29" s="19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 spans="1:41" x14ac:dyDescent="0.3">
      <c r="A30" s="12" t="s">
        <v>28</v>
      </c>
      <c r="B30" s="12" t="s">
        <v>57</v>
      </c>
      <c r="C30" s="12">
        <v>90</v>
      </c>
      <c r="D30" s="12">
        <v>75</v>
      </c>
      <c r="E30" s="12">
        <v>0</v>
      </c>
      <c r="F30" s="12">
        <v>40</v>
      </c>
      <c r="G30" s="17"/>
      <c r="I30" s="12"/>
      <c r="J30" s="12"/>
      <c r="L30" s="13"/>
      <c r="M30" s="13"/>
      <c r="N30" s="18"/>
      <c r="O30" s="13"/>
      <c r="P30" s="13"/>
      <c r="T30" s="13"/>
      <c r="U30" s="13"/>
      <c r="V30" s="18"/>
      <c r="X30" s="14"/>
      <c r="Y30" s="14"/>
      <c r="Z30" s="14"/>
      <c r="AB30" s="18"/>
      <c r="AC30" s="18"/>
      <c r="AD30" s="18"/>
      <c r="AE30" s="19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 spans="1:41" x14ac:dyDescent="0.3">
      <c r="A31" s="12" t="s">
        <v>28</v>
      </c>
      <c r="B31" s="12" t="s">
        <v>57</v>
      </c>
      <c r="C31" s="12">
        <v>91</v>
      </c>
      <c r="D31" s="12">
        <v>75</v>
      </c>
      <c r="E31" s="12">
        <v>0</v>
      </c>
      <c r="F31" s="12">
        <v>40</v>
      </c>
      <c r="G31" s="17"/>
      <c r="I31" s="12"/>
      <c r="J31" s="12"/>
      <c r="L31" s="13"/>
      <c r="M31" s="13"/>
      <c r="N31" s="18"/>
      <c r="O31" s="13"/>
      <c r="P31" s="13"/>
      <c r="T31" s="13"/>
      <c r="U31" s="13"/>
      <c r="V31" s="18"/>
      <c r="X31" s="14"/>
      <c r="Y31" s="14"/>
      <c r="Z31" s="14"/>
      <c r="AB31" s="18"/>
      <c r="AC31" s="18"/>
      <c r="AD31" s="18"/>
      <c r="AE31" s="19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1:41" x14ac:dyDescent="0.3">
      <c r="A32" s="12" t="s">
        <v>28</v>
      </c>
      <c r="B32" s="12" t="s">
        <v>57</v>
      </c>
      <c r="C32" s="12">
        <v>92</v>
      </c>
      <c r="D32" s="12">
        <v>75</v>
      </c>
      <c r="E32" s="12">
        <v>0</v>
      </c>
      <c r="F32" s="12">
        <v>40</v>
      </c>
      <c r="G32" s="17"/>
      <c r="I32" s="12"/>
      <c r="J32" s="12"/>
      <c r="L32" s="13"/>
      <c r="M32" s="13"/>
      <c r="N32" s="18"/>
      <c r="O32" s="13"/>
      <c r="P32" s="13"/>
      <c r="T32" s="13"/>
      <c r="U32" s="13"/>
      <c r="V32" s="18"/>
      <c r="X32" s="14"/>
      <c r="Y32" s="14"/>
      <c r="Z32" s="14"/>
      <c r="AB32" s="18"/>
      <c r="AC32" s="18"/>
      <c r="AD32" s="18"/>
      <c r="AE32" s="19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1:41" x14ac:dyDescent="0.3">
      <c r="A33" s="12" t="s">
        <v>28</v>
      </c>
      <c r="B33" s="12" t="s">
        <v>57</v>
      </c>
      <c r="C33" s="12">
        <v>93</v>
      </c>
      <c r="D33" s="12">
        <v>75</v>
      </c>
      <c r="E33" s="12">
        <v>0</v>
      </c>
      <c r="F33" s="12">
        <v>40</v>
      </c>
      <c r="G33" s="17"/>
      <c r="I33" s="12"/>
      <c r="J33" s="12"/>
      <c r="L33" s="13"/>
      <c r="M33" s="13"/>
      <c r="N33" s="18"/>
      <c r="O33" s="13"/>
      <c r="P33" s="13"/>
      <c r="T33" s="13"/>
      <c r="U33" s="13"/>
      <c r="V33" s="18"/>
      <c r="X33" s="14"/>
      <c r="Y33" s="14"/>
      <c r="Z33" s="14"/>
      <c r="AB33" s="18"/>
      <c r="AC33" s="18"/>
      <c r="AD33" s="18"/>
      <c r="AE33" s="19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 spans="1:41" x14ac:dyDescent="0.3">
      <c r="A34" s="12" t="s">
        <v>28</v>
      </c>
      <c r="B34" s="12" t="s">
        <v>57</v>
      </c>
      <c r="C34" s="12">
        <v>94</v>
      </c>
      <c r="D34" s="12">
        <v>75</v>
      </c>
      <c r="E34" s="12">
        <v>0</v>
      </c>
      <c r="F34" s="12">
        <v>40</v>
      </c>
      <c r="G34" s="17"/>
      <c r="I34" s="12"/>
      <c r="J34" s="12"/>
      <c r="L34" s="13"/>
      <c r="M34" s="13"/>
      <c r="N34" s="18"/>
      <c r="O34" s="13"/>
      <c r="P34" s="13"/>
      <c r="T34" s="13"/>
      <c r="U34" s="13"/>
      <c r="V34" s="18"/>
      <c r="X34" s="14"/>
      <c r="Y34" s="14"/>
      <c r="Z34" s="14"/>
      <c r="AB34" s="18"/>
      <c r="AC34" s="18"/>
      <c r="AD34" s="18"/>
      <c r="AE34" s="19"/>
      <c r="AF34" s="16"/>
      <c r="AG34" s="16"/>
      <c r="AH34" s="16"/>
      <c r="AI34" s="16"/>
      <c r="AJ34" s="16"/>
      <c r="AK34" s="16"/>
      <c r="AL34" s="16"/>
      <c r="AM34" s="16"/>
      <c r="AN34" s="16"/>
      <c r="AO34" s="16"/>
    </row>
    <row r="35" spans="1:41" x14ac:dyDescent="0.3">
      <c r="A35" s="12" t="s">
        <v>28</v>
      </c>
      <c r="B35" s="12" t="s">
        <v>57</v>
      </c>
      <c r="C35" s="12">
        <v>95</v>
      </c>
      <c r="D35" s="12">
        <v>75</v>
      </c>
      <c r="E35" s="12">
        <v>0</v>
      </c>
      <c r="F35" s="12">
        <v>40</v>
      </c>
      <c r="G35" s="17"/>
      <c r="I35" s="12"/>
      <c r="J35" s="12"/>
      <c r="L35" s="13"/>
      <c r="M35" s="13"/>
      <c r="N35" s="18"/>
      <c r="O35" s="13"/>
      <c r="P35" s="13"/>
      <c r="T35" s="13"/>
      <c r="U35" s="13"/>
      <c r="V35" s="18"/>
      <c r="X35" s="14"/>
      <c r="Y35" s="14"/>
      <c r="Z35" s="14"/>
      <c r="AB35" s="18"/>
      <c r="AC35" s="18"/>
      <c r="AD35" s="18"/>
      <c r="AE35" s="19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spans="1:41" x14ac:dyDescent="0.3">
      <c r="A36" s="12" t="s">
        <v>28</v>
      </c>
      <c r="B36" s="12" t="s">
        <v>57</v>
      </c>
      <c r="C36" s="12">
        <v>96</v>
      </c>
      <c r="D36" s="12">
        <v>75</v>
      </c>
      <c r="E36" s="12">
        <v>0</v>
      </c>
      <c r="F36" s="12">
        <v>40</v>
      </c>
      <c r="G36" s="17" t="s">
        <v>59</v>
      </c>
      <c r="I36" s="12"/>
      <c r="J36" s="12"/>
      <c r="L36" s="13"/>
      <c r="M36" s="13"/>
      <c r="N36" s="18"/>
      <c r="O36" s="13"/>
      <c r="P36" s="13"/>
      <c r="T36" s="13"/>
      <c r="U36" s="13"/>
      <c r="V36" s="18"/>
      <c r="X36" s="14"/>
      <c r="Y36" s="14"/>
      <c r="Z36" s="14"/>
      <c r="AB36" s="18"/>
      <c r="AC36" s="18"/>
      <c r="AD36" s="18"/>
      <c r="AE36" s="19">
        <v>12</v>
      </c>
      <c r="AF36" s="16">
        <v>0.1277777777777778</v>
      </c>
      <c r="AG36" s="16"/>
      <c r="AH36" s="16"/>
      <c r="AI36" s="16"/>
      <c r="AJ36" s="16"/>
      <c r="AK36" s="16"/>
      <c r="AL36" s="16"/>
      <c r="AM36" s="16"/>
      <c r="AN36" s="16"/>
      <c r="AO36" s="16"/>
    </row>
    <row r="37" spans="1:41" x14ac:dyDescent="0.3">
      <c r="A37" s="12" t="s">
        <v>28</v>
      </c>
      <c r="B37" s="12" t="s">
        <v>57</v>
      </c>
      <c r="C37" s="12">
        <v>97</v>
      </c>
      <c r="D37" s="12">
        <v>75</v>
      </c>
      <c r="E37" s="12">
        <v>0</v>
      </c>
      <c r="F37" s="12">
        <v>40</v>
      </c>
      <c r="G37" s="17"/>
      <c r="I37" s="12"/>
      <c r="J37" s="12"/>
      <c r="L37" s="13"/>
      <c r="M37" s="13"/>
      <c r="N37" s="18"/>
      <c r="O37" s="13"/>
      <c r="P37" s="13"/>
      <c r="T37" s="13"/>
      <c r="U37" s="13"/>
      <c r="V37" s="18"/>
      <c r="X37" s="14"/>
      <c r="Y37" s="14"/>
      <c r="Z37" s="14"/>
      <c r="AB37" s="18"/>
      <c r="AC37" s="18"/>
      <c r="AD37" s="18"/>
      <c r="AE37" s="19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1:41" x14ac:dyDescent="0.3">
      <c r="A38" s="12" t="s">
        <v>28</v>
      </c>
      <c r="B38" s="12" t="s">
        <v>60</v>
      </c>
      <c r="C38" s="12">
        <v>98</v>
      </c>
      <c r="D38" s="12">
        <v>75</v>
      </c>
      <c r="E38" s="12">
        <v>0</v>
      </c>
      <c r="F38" s="12">
        <v>40</v>
      </c>
      <c r="G38" s="17"/>
      <c r="I38" s="12"/>
      <c r="J38" s="12"/>
      <c r="L38" s="13"/>
      <c r="M38" s="13"/>
      <c r="N38" s="18"/>
      <c r="O38" s="13"/>
      <c r="P38" s="13"/>
      <c r="T38" s="13"/>
      <c r="U38" s="13"/>
      <c r="V38" s="18"/>
      <c r="X38" s="14"/>
      <c r="Y38" s="14"/>
      <c r="Z38" s="14"/>
      <c r="AB38" s="18"/>
      <c r="AC38" s="18"/>
      <c r="AD38" s="18"/>
      <c r="AE38" s="19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 spans="1:41" x14ac:dyDescent="0.3">
      <c r="A39" s="12" t="s">
        <v>28</v>
      </c>
      <c r="B39" s="12" t="s">
        <v>60</v>
      </c>
      <c r="C39" s="12">
        <v>99</v>
      </c>
      <c r="D39" s="12">
        <v>75</v>
      </c>
      <c r="E39" s="12">
        <v>0</v>
      </c>
      <c r="F39" s="12">
        <v>40</v>
      </c>
      <c r="G39" s="17"/>
      <c r="I39" s="12"/>
      <c r="J39" s="12"/>
      <c r="L39" s="13"/>
      <c r="M39" s="13"/>
      <c r="N39" s="18"/>
      <c r="O39" s="13"/>
      <c r="P39" s="13"/>
      <c r="T39" s="13"/>
      <c r="U39" s="13"/>
      <c r="V39" s="18"/>
      <c r="X39" s="14"/>
      <c r="Y39" s="14"/>
      <c r="Z39" s="14"/>
      <c r="AB39" s="18"/>
      <c r="AC39" s="18"/>
      <c r="AD39" s="18"/>
      <c r="AE39" s="19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1:41" x14ac:dyDescent="0.3">
      <c r="A40" s="12" t="s">
        <v>28</v>
      </c>
      <c r="B40" s="12" t="s">
        <v>60</v>
      </c>
      <c r="C40" s="12">
        <v>100</v>
      </c>
      <c r="D40" s="12">
        <v>75</v>
      </c>
      <c r="E40" s="12">
        <v>0</v>
      </c>
      <c r="F40" s="12">
        <v>40</v>
      </c>
      <c r="G40" s="17"/>
      <c r="I40" s="12"/>
      <c r="J40" s="12"/>
      <c r="L40" s="13"/>
      <c r="M40" s="13"/>
      <c r="N40" s="18"/>
      <c r="O40" s="13"/>
      <c r="P40" s="13"/>
      <c r="T40" s="13"/>
      <c r="U40" s="13"/>
      <c r="V40" s="18"/>
      <c r="X40" s="14"/>
      <c r="Y40" s="14"/>
      <c r="Z40" s="14"/>
      <c r="AB40" s="18"/>
      <c r="AC40" s="18"/>
      <c r="AD40" s="18"/>
      <c r="AE40" s="19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 spans="1:41" x14ac:dyDescent="0.3">
      <c r="A41" s="12" t="s">
        <v>28</v>
      </c>
      <c r="B41" s="12" t="s">
        <v>55</v>
      </c>
      <c r="C41" s="12">
        <v>85</v>
      </c>
      <c r="D41" s="12">
        <v>300</v>
      </c>
      <c r="E41" s="12">
        <v>0</v>
      </c>
      <c r="F41" s="12">
        <v>40</v>
      </c>
      <c r="G41" s="17"/>
      <c r="I41" s="12"/>
      <c r="J41" s="12"/>
      <c r="L41" s="13"/>
      <c r="M41" s="13"/>
      <c r="N41" s="18"/>
      <c r="O41" s="13"/>
      <c r="P41" s="13"/>
      <c r="T41" s="13"/>
      <c r="U41" s="13"/>
      <c r="V41" s="18"/>
      <c r="X41" s="14"/>
      <c r="Y41" s="14"/>
      <c r="Z41" s="14"/>
      <c r="AB41" s="18"/>
      <c r="AC41" s="18"/>
      <c r="AD41" s="18"/>
      <c r="AE41" s="19"/>
      <c r="AF41" s="16"/>
      <c r="AG41" s="16"/>
      <c r="AH41" s="16"/>
      <c r="AI41" s="16"/>
      <c r="AJ41" s="16"/>
      <c r="AK41" s="16"/>
      <c r="AL41" s="16"/>
      <c r="AM41" s="16"/>
      <c r="AN41" s="16"/>
      <c r="AO41" s="16"/>
    </row>
    <row r="42" spans="1:41" x14ac:dyDescent="0.3">
      <c r="A42" s="12" t="s">
        <v>28</v>
      </c>
      <c r="B42" s="12" t="s">
        <v>55</v>
      </c>
      <c r="C42" s="12">
        <v>84</v>
      </c>
      <c r="D42" s="12">
        <v>300</v>
      </c>
      <c r="E42" s="12">
        <v>0</v>
      </c>
      <c r="F42" s="12">
        <v>40</v>
      </c>
      <c r="G42" s="17"/>
      <c r="I42" s="12"/>
      <c r="J42" s="12"/>
      <c r="L42" s="13"/>
      <c r="M42" s="13"/>
      <c r="N42" s="18"/>
      <c r="O42" s="13"/>
      <c r="P42" s="13"/>
      <c r="T42" s="13"/>
      <c r="U42" s="13"/>
      <c r="V42" s="18"/>
      <c r="X42" s="14"/>
      <c r="Y42" s="14"/>
      <c r="Z42" s="14"/>
      <c r="AB42" s="18"/>
      <c r="AC42" s="18"/>
      <c r="AD42" s="18"/>
      <c r="AE42" s="19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 spans="1:41" x14ac:dyDescent="0.3">
      <c r="A43" s="12" t="s">
        <v>28</v>
      </c>
      <c r="B43" s="12" t="s">
        <v>55</v>
      </c>
      <c r="C43" s="12">
        <v>83</v>
      </c>
      <c r="D43" s="12">
        <v>300</v>
      </c>
      <c r="E43" s="12">
        <v>0</v>
      </c>
      <c r="F43" s="12">
        <v>40</v>
      </c>
      <c r="G43" s="17"/>
      <c r="I43" s="12"/>
      <c r="J43" s="12"/>
      <c r="L43" s="13"/>
      <c r="M43" s="13"/>
      <c r="N43" s="18"/>
      <c r="O43" s="13"/>
      <c r="P43" s="13"/>
      <c r="T43" s="13"/>
      <c r="U43" s="13"/>
      <c r="V43" s="18"/>
      <c r="X43" s="14"/>
      <c r="Y43" s="14"/>
      <c r="Z43" s="14"/>
      <c r="AB43" s="18"/>
      <c r="AC43" s="18"/>
      <c r="AD43" s="18"/>
      <c r="AE43" s="19"/>
      <c r="AF43" s="16"/>
      <c r="AG43" s="16"/>
      <c r="AH43" s="16"/>
      <c r="AI43" s="16"/>
      <c r="AJ43" s="16"/>
      <c r="AK43" s="16"/>
      <c r="AL43" s="16"/>
      <c r="AM43" s="16"/>
      <c r="AN43" s="16"/>
      <c r="AO43" s="16"/>
    </row>
    <row r="44" spans="1:41" x14ac:dyDescent="0.3">
      <c r="A44" s="12" t="s">
        <v>28</v>
      </c>
      <c r="B44" s="12" t="s">
        <v>55</v>
      </c>
      <c r="C44" s="12">
        <v>82</v>
      </c>
      <c r="D44" s="12">
        <v>300</v>
      </c>
      <c r="E44" s="12">
        <v>0</v>
      </c>
      <c r="F44" s="12">
        <v>40</v>
      </c>
      <c r="G44" s="17"/>
      <c r="I44" s="12"/>
      <c r="J44" s="12"/>
      <c r="L44" s="13"/>
      <c r="M44" s="13"/>
      <c r="N44" s="18"/>
      <c r="O44" s="13"/>
      <c r="P44" s="13"/>
      <c r="T44" s="13"/>
      <c r="U44" s="13"/>
      <c r="V44" s="18"/>
      <c r="X44" s="14"/>
      <c r="Y44" s="14"/>
      <c r="Z44" s="14"/>
      <c r="AB44" s="18"/>
      <c r="AC44" s="18"/>
      <c r="AD44" s="18"/>
      <c r="AE44" s="19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 spans="1:41" x14ac:dyDescent="0.3">
      <c r="A45" s="12" t="s">
        <v>28</v>
      </c>
      <c r="B45" s="12" t="s">
        <v>55</v>
      </c>
      <c r="C45" s="12">
        <v>81</v>
      </c>
      <c r="D45" s="12">
        <v>300</v>
      </c>
      <c r="E45" s="12">
        <v>0</v>
      </c>
      <c r="F45" s="12">
        <v>40</v>
      </c>
      <c r="G45" s="17"/>
      <c r="I45" s="12"/>
      <c r="J45" s="12"/>
      <c r="L45" s="13"/>
      <c r="M45" s="13"/>
      <c r="N45" s="18"/>
      <c r="O45" s="13"/>
      <c r="P45" s="13"/>
      <c r="T45" s="13"/>
      <c r="U45" s="13"/>
      <c r="V45" s="18"/>
      <c r="X45" s="14"/>
      <c r="Y45" s="14"/>
      <c r="Z45" s="14"/>
      <c r="AB45" s="18"/>
      <c r="AC45" s="18"/>
      <c r="AD45" s="18"/>
      <c r="AE45" s="19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1:41" x14ac:dyDescent="0.3">
      <c r="A46" s="12" t="s">
        <v>28</v>
      </c>
      <c r="B46" s="12" t="s">
        <v>55</v>
      </c>
      <c r="C46" s="12">
        <v>80</v>
      </c>
      <c r="D46" s="12">
        <v>300</v>
      </c>
      <c r="E46" s="12">
        <v>0</v>
      </c>
      <c r="F46" s="12">
        <v>40</v>
      </c>
      <c r="G46" s="17"/>
      <c r="I46" s="12"/>
      <c r="J46" s="12"/>
      <c r="L46" s="13"/>
      <c r="M46" s="13"/>
      <c r="N46" s="18"/>
      <c r="O46" s="13"/>
      <c r="P46" s="13"/>
      <c r="T46" s="13"/>
      <c r="U46" s="13"/>
      <c r="V46" s="18"/>
      <c r="X46" s="14"/>
      <c r="Y46" s="14"/>
      <c r="Z46" s="14"/>
      <c r="AB46" s="18"/>
      <c r="AC46" s="18"/>
      <c r="AD46" s="18"/>
      <c r="AE46" s="19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1:41" x14ac:dyDescent="0.3">
      <c r="A47" s="12" t="s">
        <v>28</v>
      </c>
      <c r="B47" s="12" t="s">
        <v>55</v>
      </c>
      <c r="C47" s="12">
        <v>79</v>
      </c>
      <c r="D47" s="12">
        <v>300</v>
      </c>
      <c r="E47" s="12">
        <v>0</v>
      </c>
      <c r="F47" s="12">
        <v>40</v>
      </c>
      <c r="G47" s="17"/>
      <c r="I47" s="12"/>
      <c r="J47" s="12"/>
      <c r="L47" s="13"/>
      <c r="M47" s="13"/>
      <c r="N47" s="18"/>
      <c r="O47" s="13"/>
      <c r="P47" s="13"/>
      <c r="T47" s="13"/>
      <c r="U47" s="13"/>
      <c r="V47" s="18"/>
      <c r="X47" s="14"/>
      <c r="Y47" s="14"/>
      <c r="Z47" s="14"/>
      <c r="AB47" s="18"/>
      <c r="AC47" s="18"/>
      <c r="AD47" s="18"/>
      <c r="AE47" s="19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1:41" x14ac:dyDescent="0.3">
      <c r="A48" s="12" t="s">
        <v>28</v>
      </c>
      <c r="B48" s="12" t="s">
        <v>55</v>
      </c>
      <c r="C48" s="12">
        <v>78</v>
      </c>
      <c r="D48" s="12">
        <v>300</v>
      </c>
      <c r="E48" s="12">
        <v>0</v>
      </c>
      <c r="F48" s="12">
        <v>40</v>
      </c>
      <c r="G48" s="17"/>
      <c r="I48" s="12"/>
      <c r="J48" s="12"/>
      <c r="L48" s="13"/>
      <c r="M48" s="13"/>
      <c r="N48" s="18"/>
      <c r="O48" s="13"/>
      <c r="P48" s="13"/>
      <c r="T48" s="13"/>
      <c r="U48" s="13"/>
      <c r="V48" s="18"/>
      <c r="X48" s="14"/>
      <c r="Y48" s="14"/>
      <c r="Z48" s="14"/>
      <c r="AB48" s="18"/>
      <c r="AC48" s="18"/>
      <c r="AD48" s="18"/>
      <c r="AE48" s="19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1:41" x14ac:dyDescent="0.3">
      <c r="A49" s="12" t="s">
        <v>28</v>
      </c>
      <c r="B49" s="12" t="s">
        <v>55</v>
      </c>
      <c r="C49" s="12">
        <v>77</v>
      </c>
      <c r="D49" s="12">
        <v>300</v>
      </c>
      <c r="E49" s="12">
        <v>0</v>
      </c>
      <c r="F49" s="12">
        <v>40</v>
      </c>
      <c r="G49" s="17"/>
      <c r="I49" s="12"/>
      <c r="J49" s="12"/>
      <c r="L49" s="13"/>
      <c r="M49" s="13"/>
      <c r="N49" s="18"/>
      <c r="O49" s="13"/>
      <c r="P49" s="13"/>
      <c r="T49" s="13"/>
      <c r="U49" s="13"/>
      <c r="V49" s="18"/>
      <c r="X49" s="14"/>
      <c r="Y49" s="14"/>
      <c r="Z49" s="14"/>
      <c r="AB49" s="18"/>
      <c r="AC49" s="18"/>
      <c r="AD49" s="18"/>
      <c r="AE49" s="19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1:41" x14ac:dyDescent="0.3">
      <c r="A50" s="12" t="s">
        <v>28</v>
      </c>
      <c r="B50" s="12" t="s">
        <v>38</v>
      </c>
      <c r="C50" s="13">
        <v>101</v>
      </c>
      <c r="D50" s="12">
        <v>15</v>
      </c>
      <c r="E50" s="12">
        <v>0</v>
      </c>
      <c r="F50" s="12">
        <v>40</v>
      </c>
      <c r="I50" s="12"/>
      <c r="J50" s="12"/>
      <c r="L50" s="13"/>
      <c r="M50" s="13"/>
      <c r="Y50" s="14"/>
      <c r="Z50" s="14"/>
      <c r="AF50" s="16"/>
      <c r="AG50" s="12"/>
      <c r="AH50" s="12"/>
      <c r="AI50" s="12"/>
      <c r="AJ50" s="12"/>
    </row>
    <row r="51" spans="1:41" x14ac:dyDescent="0.3">
      <c r="A51" s="12" t="s">
        <v>28</v>
      </c>
      <c r="B51" s="12" t="s">
        <v>39</v>
      </c>
      <c r="C51" s="13">
        <v>102</v>
      </c>
      <c r="D51" s="12">
        <v>100</v>
      </c>
      <c r="E51" s="12">
        <v>0</v>
      </c>
      <c r="F51" s="12">
        <v>40</v>
      </c>
      <c r="I51" s="12"/>
      <c r="J51" s="12"/>
      <c r="L51" s="13"/>
      <c r="M51" s="13"/>
      <c r="Y51" s="14"/>
      <c r="Z51" s="14"/>
      <c r="AF51" s="12"/>
      <c r="AG51" s="12"/>
      <c r="AH51" s="12"/>
      <c r="AI51" s="12"/>
      <c r="AJ51" s="12"/>
    </row>
    <row r="52" spans="1:41" x14ac:dyDescent="0.3">
      <c r="A52" s="12" t="s">
        <v>28</v>
      </c>
      <c r="B52" s="12" t="s">
        <v>39</v>
      </c>
      <c r="C52" s="12">
        <v>103</v>
      </c>
      <c r="D52" s="12">
        <v>100</v>
      </c>
      <c r="E52" s="12">
        <v>0</v>
      </c>
      <c r="F52" s="12">
        <v>40</v>
      </c>
      <c r="I52" s="12"/>
      <c r="J52" s="12"/>
      <c r="L52" s="13"/>
      <c r="M52" s="13"/>
      <c r="Y52" s="14"/>
      <c r="Z52" s="14"/>
      <c r="AF52" s="12"/>
      <c r="AG52" s="12"/>
      <c r="AH52" s="12"/>
      <c r="AI52" s="12"/>
      <c r="AJ52" s="12"/>
    </row>
    <row r="53" spans="1:41" x14ac:dyDescent="0.3">
      <c r="A53" s="12" t="s">
        <v>28</v>
      </c>
      <c r="B53" s="12" t="s">
        <v>39</v>
      </c>
      <c r="C53" s="12">
        <v>104</v>
      </c>
      <c r="D53" s="12">
        <v>80</v>
      </c>
      <c r="E53" s="12">
        <v>0</v>
      </c>
      <c r="F53" s="12">
        <v>40</v>
      </c>
      <c r="I53" s="12"/>
      <c r="J53" s="12"/>
      <c r="L53" s="13"/>
      <c r="M53" s="13"/>
      <c r="Y53" s="14"/>
      <c r="Z53" s="14"/>
      <c r="AF53" s="12"/>
      <c r="AG53" s="12"/>
      <c r="AH53" s="12"/>
      <c r="AI53" s="12"/>
      <c r="AJ53" s="12"/>
    </row>
    <row r="54" spans="1:41" x14ac:dyDescent="0.3">
      <c r="A54" s="12" t="s">
        <v>28</v>
      </c>
      <c r="B54" s="12" t="s">
        <v>40</v>
      </c>
      <c r="C54" s="12">
        <v>105</v>
      </c>
      <c r="D54" s="12">
        <v>100</v>
      </c>
      <c r="E54" s="12">
        <v>0</v>
      </c>
      <c r="F54" s="12">
        <v>40</v>
      </c>
      <c r="G54" s="12" t="s">
        <v>31</v>
      </c>
      <c r="I54" s="12"/>
      <c r="J54" s="12"/>
      <c r="L54" s="13"/>
      <c r="M54" s="13"/>
      <c r="Y54" s="14"/>
      <c r="Z54" s="14"/>
      <c r="AE54" s="3">
        <v>14</v>
      </c>
      <c r="AF54" s="16">
        <v>0.12916666666666668</v>
      </c>
      <c r="AG54" s="12"/>
      <c r="AH54" s="12"/>
      <c r="AI54" s="12"/>
      <c r="AJ54" s="12"/>
    </row>
    <row r="55" spans="1:41" x14ac:dyDescent="0.3">
      <c r="A55" s="12" t="s">
        <v>28</v>
      </c>
      <c r="B55" s="12" t="s">
        <v>40</v>
      </c>
      <c r="C55" s="13">
        <v>106</v>
      </c>
      <c r="D55" s="12">
        <v>100</v>
      </c>
      <c r="E55" s="12">
        <v>0</v>
      </c>
      <c r="F55" s="12">
        <v>40</v>
      </c>
      <c r="G55" s="17"/>
      <c r="I55" s="12"/>
      <c r="J55" s="12"/>
      <c r="L55" s="13"/>
      <c r="M55" s="13"/>
      <c r="N55" s="18"/>
      <c r="O55" s="13"/>
      <c r="P55" s="13"/>
      <c r="T55" s="13"/>
      <c r="U55" s="13"/>
      <c r="V55" s="18"/>
      <c r="X55" s="14"/>
      <c r="Y55" s="14"/>
      <c r="Z55" s="14"/>
      <c r="AB55" s="18"/>
      <c r="AC55" s="18"/>
      <c r="AD55" s="18"/>
      <c r="AE55" s="19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  <row r="56" spans="1:41" x14ac:dyDescent="0.3">
      <c r="A56" s="12" t="s">
        <v>28</v>
      </c>
      <c r="B56" s="12" t="s">
        <v>40</v>
      </c>
      <c r="C56" s="12">
        <v>107</v>
      </c>
      <c r="D56" s="12">
        <v>90</v>
      </c>
      <c r="E56" s="12">
        <v>0</v>
      </c>
      <c r="F56" s="12">
        <v>40</v>
      </c>
      <c r="I56" s="12"/>
      <c r="J56" s="12"/>
      <c r="L56" s="13"/>
      <c r="M56" s="13"/>
      <c r="Y56" s="14"/>
      <c r="Z56" s="14"/>
      <c r="AF56" s="12"/>
      <c r="AG56" s="12"/>
      <c r="AH56" s="12"/>
      <c r="AI56" s="12"/>
      <c r="AJ56" s="12"/>
    </row>
    <row r="57" spans="1:41" x14ac:dyDescent="0.3">
      <c r="A57" s="12" t="s">
        <v>28</v>
      </c>
      <c r="B57" s="12" t="s">
        <v>40</v>
      </c>
      <c r="C57" s="12">
        <v>108</v>
      </c>
      <c r="D57" s="12">
        <v>100</v>
      </c>
      <c r="E57" s="12">
        <v>0</v>
      </c>
      <c r="F57" s="12">
        <v>40</v>
      </c>
      <c r="I57" s="12"/>
      <c r="J57" s="12"/>
      <c r="L57" s="13"/>
      <c r="M57" s="13"/>
      <c r="Y57" s="14"/>
      <c r="Z57" s="14"/>
      <c r="AF57" s="12"/>
      <c r="AG57" s="12"/>
      <c r="AH57" s="12"/>
      <c r="AI57" s="12"/>
      <c r="AJ57" s="12"/>
    </row>
    <row r="58" spans="1:41" x14ac:dyDescent="0.3">
      <c r="A58" s="12" t="s">
        <v>28</v>
      </c>
      <c r="B58" s="12" t="s">
        <v>40</v>
      </c>
      <c r="C58" s="12">
        <v>109</v>
      </c>
      <c r="D58" s="12">
        <v>100</v>
      </c>
      <c r="E58" s="12">
        <v>0</v>
      </c>
      <c r="F58" s="12">
        <v>40</v>
      </c>
      <c r="I58" s="12"/>
      <c r="J58" s="12"/>
      <c r="L58" s="13"/>
      <c r="M58" s="13"/>
      <c r="Y58" s="14"/>
      <c r="Z58" s="14"/>
      <c r="AF58" s="12"/>
      <c r="AG58" s="12"/>
      <c r="AH58" s="12"/>
      <c r="AI58" s="12"/>
      <c r="AJ58" s="12"/>
    </row>
    <row r="59" spans="1:41" x14ac:dyDescent="0.3">
      <c r="A59" s="12" t="s">
        <v>28</v>
      </c>
      <c r="B59" s="12" t="s">
        <v>41</v>
      </c>
      <c r="C59" s="13">
        <v>110</v>
      </c>
      <c r="D59" s="12">
        <v>100</v>
      </c>
      <c r="E59" s="12">
        <v>0</v>
      </c>
      <c r="F59" s="12">
        <v>40</v>
      </c>
      <c r="I59" s="12"/>
      <c r="J59" s="12"/>
      <c r="L59" s="13"/>
      <c r="M59" s="13"/>
      <c r="Y59" s="14"/>
      <c r="Z59" s="14"/>
      <c r="AF59" s="12"/>
      <c r="AG59" s="12"/>
      <c r="AH59" s="12"/>
      <c r="AI59" s="12"/>
      <c r="AJ59" s="12"/>
    </row>
    <row r="60" spans="1:41" x14ac:dyDescent="0.3">
      <c r="A60" s="12" t="s">
        <v>28</v>
      </c>
      <c r="B60" s="12" t="s">
        <v>41</v>
      </c>
      <c r="C60" s="12">
        <v>111</v>
      </c>
      <c r="D60" s="12">
        <v>100</v>
      </c>
      <c r="E60" s="12">
        <v>0</v>
      </c>
      <c r="F60" s="12">
        <v>40</v>
      </c>
      <c r="I60" s="12"/>
      <c r="J60" s="12"/>
      <c r="L60" s="13"/>
      <c r="M60" s="13"/>
      <c r="Y60" s="14"/>
      <c r="Z60" s="14"/>
      <c r="AF60" s="12"/>
      <c r="AG60" s="12"/>
      <c r="AH60" s="12"/>
      <c r="AI60" s="12"/>
      <c r="AJ60" s="12"/>
    </row>
    <row r="61" spans="1:41" x14ac:dyDescent="0.3">
      <c r="A61" s="12" t="s">
        <v>28</v>
      </c>
      <c r="B61" s="12" t="s">
        <v>41</v>
      </c>
      <c r="C61" s="12">
        <v>112</v>
      </c>
      <c r="D61" s="12">
        <v>100</v>
      </c>
      <c r="E61" s="12">
        <v>0</v>
      </c>
      <c r="F61" s="12">
        <v>40</v>
      </c>
      <c r="I61" s="12"/>
      <c r="J61" s="12"/>
      <c r="L61" s="13"/>
      <c r="M61" s="13"/>
      <c r="Y61" s="14"/>
      <c r="Z61" s="14"/>
      <c r="AF61" s="12"/>
      <c r="AG61" s="12"/>
      <c r="AH61" s="12"/>
      <c r="AI61" s="12"/>
      <c r="AJ61" s="12"/>
    </row>
    <row r="62" spans="1:41" x14ac:dyDescent="0.3">
      <c r="A62" s="12" t="s">
        <v>28</v>
      </c>
      <c r="B62" s="12" t="s">
        <v>41</v>
      </c>
      <c r="C62" s="12">
        <v>113</v>
      </c>
      <c r="D62" s="12">
        <v>100</v>
      </c>
      <c r="E62" s="12">
        <v>0</v>
      </c>
      <c r="F62" s="12">
        <v>40</v>
      </c>
      <c r="I62" s="12"/>
      <c r="J62" s="12"/>
      <c r="L62" s="13"/>
      <c r="M62" s="13"/>
      <c r="Y62" s="14"/>
      <c r="Z62" s="14"/>
      <c r="AF62" s="12"/>
      <c r="AG62" s="12"/>
      <c r="AH62" s="12"/>
      <c r="AI62" s="12"/>
      <c r="AJ62" s="12"/>
    </row>
    <row r="63" spans="1:41" x14ac:dyDescent="0.3">
      <c r="A63" s="12" t="s">
        <v>28</v>
      </c>
      <c r="B63" s="12" t="s">
        <v>41</v>
      </c>
      <c r="C63" s="13">
        <v>114</v>
      </c>
      <c r="D63" s="12">
        <v>100</v>
      </c>
      <c r="E63" s="12">
        <v>0</v>
      </c>
      <c r="F63" s="12">
        <v>40</v>
      </c>
      <c r="G63" s="12" t="s">
        <v>52</v>
      </c>
      <c r="I63" s="12"/>
      <c r="J63" s="12"/>
      <c r="L63" s="13"/>
      <c r="M63" s="13"/>
      <c r="Y63" s="14"/>
      <c r="Z63" s="14"/>
      <c r="AE63" s="3">
        <v>16</v>
      </c>
      <c r="AF63" s="16">
        <v>0.13055555555555556</v>
      </c>
      <c r="AG63" s="12"/>
      <c r="AH63" s="12"/>
      <c r="AI63" s="12"/>
      <c r="AJ63" s="12"/>
    </row>
    <row r="64" spans="1:41" x14ac:dyDescent="0.3">
      <c r="A64" s="12" t="s">
        <v>28</v>
      </c>
      <c r="B64" s="12" t="s">
        <v>41</v>
      </c>
      <c r="C64" s="12">
        <v>115</v>
      </c>
      <c r="D64" s="12">
        <v>100</v>
      </c>
      <c r="E64" s="12">
        <v>0</v>
      </c>
      <c r="F64" s="12">
        <v>40</v>
      </c>
      <c r="G64" s="17"/>
      <c r="I64" s="12"/>
      <c r="J64" s="12"/>
      <c r="L64" s="13"/>
      <c r="M64" s="13"/>
      <c r="N64" s="18"/>
      <c r="O64" s="13"/>
      <c r="P64" s="13"/>
      <c r="T64" s="13"/>
      <c r="U64" s="13"/>
      <c r="V64" s="18"/>
      <c r="X64" s="14"/>
      <c r="Y64" s="14"/>
      <c r="Z64" s="14"/>
      <c r="AB64" s="18"/>
      <c r="AC64" s="18"/>
      <c r="AD64" s="18"/>
      <c r="AE64" s="19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 spans="1:41" x14ac:dyDescent="0.3">
      <c r="A65" s="12" t="s">
        <v>28</v>
      </c>
      <c r="B65" s="12" t="s">
        <v>41</v>
      </c>
      <c r="C65" s="12">
        <v>116</v>
      </c>
      <c r="D65" s="12">
        <v>100</v>
      </c>
      <c r="E65" s="12">
        <v>0</v>
      </c>
      <c r="F65" s="12">
        <v>40</v>
      </c>
      <c r="I65" s="12"/>
      <c r="J65" s="12"/>
      <c r="L65" s="13"/>
      <c r="M65" s="13"/>
      <c r="Y65" s="14"/>
      <c r="Z65" s="14"/>
      <c r="AF65" s="12"/>
      <c r="AG65" s="12"/>
      <c r="AH65" s="12"/>
      <c r="AI65" s="12"/>
      <c r="AJ65" s="12"/>
    </row>
    <row r="66" spans="1:41" x14ac:dyDescent="0.3">
      <c r="A66" s="12" t="s">
        <v>28</v>
      </c>
      <c r="B66" s="12" t="s">
        <v>42</v>
      </c>
      <c r="C66" s="12">
        <v>117</v>
      </c>
      <c r="D66" s="12">
        <v>50</v>
      </c>
      <c r="E66" s="12">
        <v>0</v>
      </c>
      <c r="F66" s="12">
        <v>40</v>
      </c>
      <c r="I66" s="12"/>
      <c r="J66" s="12"/>
      <c r="L66" s="13"/>
      <c r="M66" s="13"/>
      <c r="Y66" s="14"/>
      <c r="Z66" s="14"/>
      <c r="AF66" s="12"/>
      <c r="AG66" s="12"/>
      <c r="AH66" s="12"/>
      <c r="AI66" s="12"/>
      <c r="AJ66" s="12"/>
    </row>
    <row r="67" spans="1:41" x14ac:dyDescent="0.3">
      <c r="A67" s="12" t="s">
        <v>28</v>
      </c>
      <c r="B67" s="12" t="s">
        <v>42</v>
      </c>
      <c r="C67" s="13">
        <v>118</v>
      </c>
      <c r="D67" s="12">
        <v>50</v>
      </c>
      <c r="E67" s="12">
        <v>0</v>
      </c>
      <c r="F67" s="12">
        <v>40</v>
      </c>
      <c r="I67" s="12"/>
      <c r="J67" s="12"/>
      <c r="L67" s="13"/>
      <c r="M67" s="13"/>
      <c r="Y67" s="14"/>
      <c r="Z67" s="14"/>
      <c r="AF67" s="12"/>
      <c r="AG67" s="12"/>
      <c r="AH67" s="12"/>
      <c r="AI67" s="12"/>
      <c r="AJ67" s="12"/>
    </row>
    <row r="68" spans="1:41" x14ac:dyDescent="0.3">
      <c r="A68" s="12" t="s">
        <v>28</v>
      </c>
      <c r="B68" s="12" t="s">
        <v>42</v>
      </c>
      <c r="C68" s="12">
        <v>119</v>
      </c>
      <c r="D68" s="12">
        <v>40</v>
      </c>
      <c r="E68" s="12">
        <v>0</v>
      </c>
      <c r="F68" s="12">
        <v>40</v>
      </c>
      <c r="I68" s="12"/>
      <c r="J68" s="12"/>
      <c r="L68" s="13"/>
      <c r="M68" s="13"/>
      <c r="Y68" s="14"/>
      <c r="Z68" s="14"/>
      <c r="AF68" s="12"/>
      <c r="AG68" s="12"/>
      <c r="AH68" s="12"/>
      <c r="AI68" s="12"/>
      <c r="AJ68" s="12"/>
    </row>
    <row r="69" spans="1:41" x14ac:dyDescent="0.3">
      <c r="A69" s="12" t="s">
        <v>28</v>
      </c>
      <c r="B69" s="12" t="s">
        <v>42</v>
      </c>
      <c r="C69" s="12">
        <v>120</v>
      </c>
      <c r="D69" s="12">
        <v>50</v>
      </c>
      <c r="E69" s="12">
        <v>0</v>
      </c>
      <c r="F69" s="12">
        <v>40</v>
      </c>
      <c r="I69" s="12"/>
      <c r="J69" s="12"/>
      <c r="L69" s="13"/>
      <c r="M69" s="13"/>
      <c r="Y69" s="14"/>
      <c r="Z69" s="14"/>
      <c r="AF69" s="12"/>
      <c r="AG69" s="12"/>
      <c r="AH69" s="12"/>
      <c r="AI69" s="12"/>
      <c r="AJ69" s="12"/>
    </row>
    <row r="70" spans="1:41" x14ac:dyDescent="0.3">
      <c r="A70" s="12" t="s">
        <v>28</v>
      </c>
      <c r="B70" s="12" t="s">
        <v>42</v>
      </c>
      <c r="C70" s="12">
        <v>121</v>
      </c>
      <c r="D70" s="12">
        <v>50</v>
      </c>
      <c r="E70" s="12">
        <v>0</v>
      </c>
      <c r="F70" s="12">
        <v>40</v>
      </c>
      <c r="I70" s="12"/>
      <c r="J70" s="12"/>
      <c r="L70" s="13"/>
      <c r="M70" s="13"/>
      <c r="Y70" s="14"/>
      <c r="Z70" s="14"/>
      <c r="AF70" s="12"/>
      <c r="AG70" s="12"/>
      <c r="AH70" s="12"/>
      <c r="AI70" s="12"/>
      <c r="AJ70" s="12"/>
    </row>
    <row r="71" spans="1:41" x14ac:dyDescent="0.3">
      <c r="A71" s="12" t="s">
        <v>28</v>
      </c>
      <c r="B71" s="12" t="s">
        <v>43</v>
      </c>
      <c r="C71" s="13">
        <v>122</v>
      </c>
      <c r="D71" s="12">
        <v>50</v>
      </c>
      <c r="E71" s="12">
        <v>0</v>
      </c>
      <c r="F71" s="12">
        <v>40</v>
      </c>
      <c r="I71" s="12"/>
      <c r="J71" s="12"/>
      <c r="L71" s="13"/>
      <c r="M71" s="13"/>
      <c r="Y71" s="14"/>
      <c r="Z71" s="14"/>
      <c r="AF71" s="12"/>
      <c r="AG71" s="12"/>
      <c r="AH71" s="12"/>
      <c r="AI71" s="12"/>
      <c r="AJ71" s="12"/>
    </row>
    <row r="72" spans="1:41" x14ac:dyDescent="0.3">
      <c r="A72" s="12" t="s">
        <v>28</v>
      </c>
      <c r="B72" s="12" t="s">
        <v>43</v>
      </c>
      <c r="C72" s="12">
        <v>123</v>
      </c>
      <c r="D72" s="12">
        <v>50</v>
      </c>
      <c r="E72" s="12">
        <v>0</v>
      </c>
      <c r="F72" s="12">
        <v>40</v>
      </c>
      <c r="G72" s="17" t="s">
        <v>53</v>
      </c>
      <c r="I72" s="12"/>
      <c r="J72" s="12"/>
      <c r="L72" s="13"/>
      <c r="M72" s="13"/>
      <c r="N72" s="18"/>
      <c r="O72" s="20"/>
      <c r="P72" s="13"/>
      <c r="T72" s="13"/>
      <c r="U72" s="13"/>
      <c r="V72" s="18"/>
      <c r="X72" s="14"/>
      <c r="Y72" s="14"/>
      <c r="Z72" s="14"/>
      <c r="AB72" s="18"/>
      <c r="AC72" s="18"/>
      <c r="AD72" s="18"/>
      <c r="AE72" s="19">
        <v>18</v>
      </c>
      <c r="AF72" s="16">
        <v>0.13194444444444445</v>
      </c>
      <c r="AG72" s="16"/>
      <c r="AH72" s="16"/>
      <c r="AI72" s="16"/>
      <c r="AJ72" s="16"/>
      <c r="AK72" s="16"/>
      <c r="AL72" s="16"/>
      <c r="AM72" s="16"/>
      <c r="AN72" s="16"/>
      <c r="AO72" s="16"/>
    </row>
    <row r="73" spans="1:41" x14ac:dyDescent="0.3">
      <c r="A73" s="12" t="s">
        <v>28</v>
      </c>
      <c r="B73" s="12" t="s">
        <v>43</v>
      </c>
      <c r="C73" s="12">
        <v>124</v>
      </c>
      <c r="D73" s="12">
        <v>50</v>
      </c>
      <c r="E73" s="12">
        <v>0</v>
      </c>
      <c r="F73" s="12">
        <v>40</v>
      </c>
      <c r="I73" s="12"/>
      <c r="J73" s="12"/>
      <c r="L73" s="13"/>
      <c r="M73" s="13"/>
      <c r="Y73" s="14"/>
      <c r="Z73" s="14"/>
      <c r="AF73" s="12"/>
      <c r="AG73" s="12"/>
      <c r="AH73" s="12"/>
      <c r="AI73" s="12"/>
      <c r="AJ73" s="12"/>
    </row>
    <row r="74" spans="1:41" x14ac:dyDescent="0.3">
      <c r="A74" s="12" t="s">
        <v>28</v>
      </c>
      <c r="B74" s="12" t="s">
        <v>43</v>
      </c>
      <c r="C74" s="12">
        <v>125</v>
      </c>
      <c r="D74" s="12">
        <v>50</v>
      </c>
      <c r="E74" s="12">
        <v>0</v>
      </c>
      <c r="F74" s="12">
        <v>40</v>
      </c>
      <c r="I74" s="12"/>
      <c r="J74" s="12"/>
      <c r="L74" s="13"/>
      <c r="M74" s="13"/>
      <c r="Y74" s="14"/>
      <c r="Z74" s="14"/>
      <c r="AF74" s="12"/>
      <c r="AG74" s="12"/>
      <c r="AH74" s="12"/>
      <c r="AI74" s="12"/>
      <c r="AJ74" s="12"/>
    </row>
    <row r="75" spans="1:41" x14ac:dyDescent="0.3">
      <c r="A75" s="12" t="s">
        <v>28</v>
      </c>
      <c r="B75" s="12" t="s">
        <v>43</v>
      </c>
      <c r="C75" s="13">
        <v>126</v>
      </c>
      <c r="D75" s="12">
        <v>50</v>
      </c>
      <c r="E75" s="12">
        <v>0</v>
      </c>
      <c r="F75" s="12">
        <v>40</v>
      </c>
      <c r="I75" s="12"/>
      <c r="J75" s="12"/>
      <c r="L75" s="13"/>
      <c r="M75" s="13"/>
      <c r="Y75" s="14"/>
      <c r="Z75" s="14"/>
      <c r="AF75" s="12"/>
      <c r="AG75" s="12"/>
      <c r="AH75" s="12"/>
      <c r="AI75" s="12"/>
      <c r="AJ75" s="12"/>
    </row>
    <row r="76" spans="1:41" x14ac:dyDescent="0.3">
      <c r="A76" s="12" t="s">
        <v>28</v>
      </c>
      <c r="B76" s="12" t="s">
        <v>43</v>
      </c>
      <c r="C76" s="12">
        <v>127</v>
      </c>
      <c r="D76" s="12">
        <v>50</v>
      </c>
      <c r="E76" s="12">
        <v>0</v>
      </c>
      <c r="F76" s="12">
        <v>40</v>
      </c>
      <c r="I76" s="12"/>
      <c r="J76" s="12"/>
      <c r="L76" s="13"/>
      <c r="M76" s="13"/>
      <c r="Y76" s="14"/>
      <c r="Z76" s="14"/>
      <c r="AF76" s="12"/>
      <c r="AG76" s="12"/>
      <c r="AH76" s="12"/>
      <c r="AI76" s="12"/>
      <c r="AJ76" s="12"/>
    </row>
    <row r="77" spans="1:41" x14ac:dyDescent="0.3">
      <c r="A77" s="12" t="s">
        <v>28</v>
      </c>
      <c r="B77" s="12" t="s">
        <v>43</v>
      </c>
      <c r="C77" s="12">
        <v>128</v>
      </c>
      <c r="D77" s="12">
        <v>50</v>
      </c>
      <c r="E77" s="12">
        <v>0</v>
      </c>
      <c r="F77" s="12">
        <v>40</v>
      </c>
      <c r="I77" s="12"/>
      <c r="J77" s="12"/>
      <c r="L77" s="13"/>
      <c r="M77" s="13"/>
      <c r="Y77" s="14"/>
      <c r="Z77" s="14"/>
      <c r="AF77" s="12"/>
      <c r="AG77" s="12"/>
      <c r="AH77" s="12"/>
      <c r="AI77" s="12"/>
      <c r="AJ77" s="12"/>
    </row>
    <row r="78" spans="1:41" x14ac:dyDescent="0.3">
      <c r="A78" s="12" t="s">
        <v>28</v>
      </c>
      <c r="B78" s="12" t="s">
        <v>43</v>
      </c>
      <c r="C78" s="12">
        <v>129</v>
      </c>
      <c r="D78" s="12">
        <v>50</v>
      </c>
      <c r="E78" s="12">
        <v>0</v>
      </c>
      <c r="F78" s="12">
        <v>40</v>
      </c>
      <c r="I78" s="12"/>
      <c r="J78" s="12"/>
      <c r="L78" s="13"/>
      <c r="M78" s="13"/>
      <c r="Y78" s="14"/>
      <c r="Z78" s="14"/>
      <c r="AF78" s="12"/>
      <c r="AG78" s="12"/>
      <c r="AH78" s="12"/>
      <c r="AI78" s="12"/>
      <c r="AJ78" s="12"/>
    </row>
    <row r="79" spans="1:41" x14ac:dyDescent="0.3">
      <c r="A79" s="12" t="s">
        <v>28</v>
      </c>
      <c r="B79" s="12" t="s">
        <v>43</v>
      </c>
      <c r="C79" s="13">
        <v>130</v>
      </c>
      <c r="D79" s="12">
        <v>50</v>
      </c>
      <c r="E79" s="12">
        <v>0</v>
      </c>
      <c r="F79" s="12">
        <v>40</v>
      </c>
      <c r="I79" s="12"/>
      <c r="J79" s="12"/>
      <c r="L79" s="13"/>
      <c r="M79" s="13"/>
      <c r="Y79" s="14"/>
      <c r="Z79" s="14"/>
      <c r="AF79" s="12"/>
      <c r="AG79" s="12"/>
      <c r="AH79" s="12"/>
      <c r="AI79" s="12"/>
      <c r="AJ79" s="12"/>
    </row>
    <row r="80" spans="1:41" x14ac:dyDescent="0.3">
      <c r="A80" s="12" t="s">
        <v>28</v>
      </c>
      <c r="B80" s="12" t="s">
        <v>43</v>
      </c>
      <c r="C80" s="12">
        <v>131</v>
      </c>
      <c r="D80" s="12">
        <v>50</v>
      </c>
      <c r="E80" s="12">
        <v>0</v>
      </c>
      <c r="F80" s="12">
        <v>40</v>
      </c>
      <c r="I80" s="12"/>
      <c r="J80" s="12"/>
      <c r="L80" s="13"/>
      <c r="M80" s="13"/>
      <c r="Y80" s="14"/>
      <c r="Z80" s="14"/>
      <c r="AF80" s="12"/>
      <c r="AG80" s="12"/>
      <c r="AH80" s="12"/>
      <c r="AI80" s="12"/>
      <c r="AJ80" s="12"/>
    </row>
    <row r="81" spans="1:41" x14ac:dyDescent="0.3">
      <c r="A81" s="12" t="s">
        <v>28</v>
      </c>
      <c r="B81" s="12" t="s">
        <v>43</v>
      </c>
      <c r="C81" s="12">
        <v>132</v>
      </c>
      <c r="D81" s="12">
        <v>50</v>
      </c>
      <c r="E81" s="12">
        <v>0</v>
      </c>
      <c r="F81" s="12">
        <v>40</v>
      </c>
      <c r="G81" s="17" t="s">
        <v>54</v>
      </c>
      <c r="I81" s="12"/>
      <c r="J81" s="12"/>
      <c r="L81" s="13"/>
      <c r="M81" s="13"/>
      <c r="N81" s="18"/>
      <c r="O81" s="20"/>
      <c r="P81" s="13"/>
      <c r="T81" s="13"/>
      <c r="U81" s="13"/>
      <c r="V81" s="18"/>
      <c r="X81" s="14"/>
      <c r="Y81" s="14"/>
      <c r="Z81" s="14"/>
      <c r="AB81" s="18"/>
      <c r="AC81" s="18"/>
      <c r="AD81" s="18"/>
      <c r="AE81" s="19">
        <v>20</v>
      </c>
      <c r="AF81" s="16">
        <v>0.13333333333333333</v>
      </c>
      <c r="AG81" s="16"/>
      <c r="AH81" s="16"/>
      <c r="AI81" s="16"/>
      <c r="AJ81" s="16"/>
      <c r="AK81" s="16"/>
      <c r="AL81" s="16"/>
      <c r="AM81" s="16"/>
      <c r="AN81" s="16"/>
      <c r="AO81" s="16"/>
    </row>
    <row r="82" spans="1:41" x14ac:dyDescent="0.3">
      <c r="A82" s="12" t="s">
        <v>28</v>
      </c>
      <c r="B82" s="12" t="s">
        <v>43</v>
      </c>
      <c r="C82" s="12">
        <v>133</v>
      </c>
      <c r="D82" s="12">
        <v>50</v>
      </c>
      <c r="E82" s="12">
        <v>0</v>
      </c>
      <c r="F82" s="12">
        <v>40</v>
      </c>
      <c r="I82" s="12"/>
      <c r="J82" s="12"/>
      <c r="L82" s="13"/>
      <c r="M82" s="13"/>
      <c r="Y82" s="14"/>
      <c r="Z82" s="14"/>
      <c r="AF82" s="12"/>
      <c r="AG82" s="12"/>
      <c r="AH82" s="12"/>
      <c r="AI82" s="12"/>
      <c r="AJ82" s="12"/>
    </row>
    <row r="83" spans="1:41" x14ac:dyDescent="0.3">
      <c r="A83" s="12" t="s">
        <v>28</v>
      </c>
      <c r="B83" s="12" t="s">
        <v>43</v>
      </c>
      <c r="C83" s="13">
        <v>134</v>
      </c>
      <c r="D83" s="12">
        <v>50</v>
      </c>
      <c r="E83" s="12">
        <v>0</v>
      </c>
      <c r="F83" s="12">
        <v>40</v>
      </c>
      <c r="I83" s="12"/>
      <c r="J83" s="12"/>
      <c r="L83" s="13"/>
      <c r="M83" s="13"/>
      <c r="Y83" s="14"/>
      <c r="Z83" s="14"/>
      <c r="AF83" s="12"/>
      <c r="AG83" s="12"/>
      <c r="AH83" s="12"/>
      <c r="AI83" s="12"/>
      <c r="AJ83" s="12"/>
    </row>
    <row r="84" spans="1:41" x14ac:dyDescent="0.3">
      <c r="A84" s="12" t="s">
        <v>28</v>
      </c>
      <c r="B84" s="12" t="s">
        <v>43</v>
      </c>
      <c r="C84" s="12">
        <v>135</v>
      </c>
      <c r="D84" s="12">
        <v>50</v>
      </c>
      <c r="E84" s="12">
        <v>0</v>
      </c>
      <c r="F84" s="12">
        <v>40</v>
      </c>
      <c r="I84" s="12"/>
      <c r="J84" s="12"/>
      <c r="L84" s="13"/>
      <c r="M84" s="13"/>
      <c r="Y84" s="14"/>
      <c r="Z84" s="14"/>
      <c r="AF84" s="12"/>
      <c r="AG84" s="12"/>
      <c r="AH84" s="12"/>
      <c r="AI84" s="12"/>
      <c r="AJ84" s="12"/>
    </row>
    <row r="85" spans="1:41" x14ac:dyDescent="0.3">
      <c r="A85" s="12" t="s">
        <v>28</v>
      </c>
      <c r="B85" s="12" t="s">
        <v>43</v>
      </c>
      <c r="C85" s="12">
        <v>136</v>
      </c>
      <c r="D85" s="12">
        <v>50</v>
      </c>
      <c r="E85" s="12">
        <v>0</v>
      </c>
      <c r="F85" s="12">
        <v>40</v>
      </c>
      <c r="I85" s="12"/>
      <c r="J85" s="12"/>
      <c r="L85" s="13"/>
      <c r="M85" s="13"/>
      <c r="Y85" s="14"/>
      <c r="Z85" s="14"/>
      <c r="AF85" s="12"/>
      <c r="AG85" s="12"/>
      <c r="AH85" s="12"/>
      <c r="AI85" s="12"/>
      <c r="AJ85" s="12"/>
    </row>
    <row r="86" spans="1:41" x14ac:dyDescent="0.3">
      <c r="A86" s="12" t="s">
        <v>28</v>
      </c>
      <c r="B86" s="12" t="s">
        <v>43</v>
      </c>
      <c r="C86" s="12">
        <v>137</v>
      </c>
      <c r="D86" s="12">
        <v>50</v>
      </c>
      <c r="E86" s="12">
        <v>0</v>
      </c>
      <c r="F86" s="12">
        <v>40</v>
      </c>
      <c r="I86" s="12"/>
      <c r="J86" s="12"/>
      <c r="L86" s="13"/>
      <c r="M86" s="13"/>
      <c r="Y86" s="14"/>
      <c r="Z86" s="14"/>
      <c r="AF86" s="12"/>
      <c r="AG86" s="12"/>
      <c r="AH86" s="12"/>
      <c r="AI86" s="12"/>
      <c r="AJ86" s="12"/>
    </row>
    <row r="87" spans="1:41" x14ac:dyDescent="0.3">
      <c r="A87" s="12" t="s">
        <v>28</v>
      </c>
      <c r="B87" s="12" t="s">
        <v>43</v>
      </c>
      <c r="C87" s="13">
        <v>138</v>
      </c>
      <c r="D87" s="12">
        <v>50</v>
      </c>
      <c r="E87" s="12">
        <v>0</v>
      </c>
      <c r="F87" s="12">
        <v>40</v>
      </c>
      <c r="I87" s="12"/>
      <c r="J87" s="12"/>
      <c r="L87" s="13"/>
      <c r="M87" s="13"/>
      <c r="Y87" s="14"/>
      <c r="Z87" s="14"/>
      <c r="AF87" s="12"/>
      <c r="AG87" s="12"/>
      <c r="AH87" s="12"/>
      <c r="AI87" s="12"/>
      <c r="AJ87" s="12"/>
    </row>
    <row r="88" spans="1:41" x14ac:dyDescent="0.3">
      <c r="A88" s="12" t="s">
        <v>28</v>
      </c>
      <c r="B88" s="12" t="s">
        <v>43</v>
      </c>
      <c r="C88" s="12">
        <v>139</v>
      </c>
      <c r="D88" s="12">
        <v>50</v>
      </c>
      <c r="E88" s="12">
        <v>0</v>
      </c>
      <c r="F88" s="12">
        <v>40</v>
      </c>
      <c r="I88" s="12"/>
      <c r="J88" s="12"/>
      <c r="L88" s="13"/>
      <c r="M88" s="13"/>
      <c r="Y88" s="14"/>
      <c r="Z88" s="14"/>
      <c r="AF88" s="12"/>
      <c r="AG88" s="12"/>
      <c r="AH88" s="12"/>
      <c r="AI88" s="12"/>
      <c r="AJ88" s="12"/>
    </row>
    <row r="89" spans="1:41" x14ac:dyDescent="0.3">
      <c r="A89" s="12" t="s">
        <v>28</v>
      </c>
      <c r="B89" s="12" t="s">
        <v>43</v>
      </c>
      <c r="C89" s="12">
        <v>140</v>
      </c>
      <c r="D89" s="12">
        <v>50</v>
      </c>
      <c r="E89" s="12">
        <v>0</v>
      </c>
      <c r="F89" s="12">
        <v>40</v>
      </c>
      <c r="I89" s="12"/>
      <c r="J89" s="12"/>
      <c r="L89" s="13"/>
      <c r="M89" s="13"/>
      <c r="Y89" s="14"/>
      <c r="Z89" s="14"/>
      <c r="AF89" s="12"/>
      <c r="AG89" s="12"/>
      <c r="AH89" s="12"/>
      <c r="AI89" s="12"/>
      <c r="AJ89" s="12"/>
    </row>
    <row r="90" spans="1:41" x14ac:dyDescent="0.3">
      <c r="A90" s="12" t="s">
        <v>28</v>
      </c>
      <c r="B90" s="12" t="s">
        <v>43</v>
      </c>
      <c r="C90" s="12">
        <v>141</v>
      </c>
      <c r="D90" s="12">
        <v>50</v>
      </c>
      <c r="E90" s="12">
        <v>0</v>
      </c>
      <c r="F90" s="12">
        <v>40</v>
      </c>
      <c r="G90" s="17"/>
      <c r="I90" s="12"/>
      <c r="J90" s="12"/>
      <c r="L90" s="13"/>
      <c r="M90" s="13"/>
      <c r="N90" s="18"/>
      <c r="O90" s="21"/>
      <c r="P90" s="13"/>
      <c r="T90" s="13"/>
      <c r="U90" s="13"/>
      <c r="V90" s="18"/>
      <c r="X90" s="14"/>
      <c r="Y90" s="14"/>
      <c r="Z90" s="14"/>
      <c r="AB90" s="18"/>
      <c r="AC90" s="18"/>
      <c r="AD90" s="18"/>
      <c r="AE90" s="19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1:41" x14ac:dyDescent="0.3">
      <c r="A91" s="12" t="s">
        <v>28</v>
      </c>
      <c r="B91" s="12" t="s">
        <v>43</v>
      </c>
      <c r="C91" s="13">
        <v>142</v>
      </c>
      <c r="D91" s="12">
        <v>50</v>
      </c>
      <c r="E91" s="12">
        <v>0</v>
      </c>
      <c r="F91" s="12">
        <v>40</v>
      </c>
      <c r="G91" s="17"/>
      <c r="I91" s="12"/>
      <c r="J91" s="12"/>
      <c r="L91" s="13"/>
      <c r="M91" s="13"/>
      <c r="Y91" s="14"/>
      <c r="Z91" s="14"/>
      <c r="AF91" s="12"/>
      <c r="AG91" s="12"/>
      <c r="AH91" s="12"/>
      <c r="AI91" s="12"/>
      <c r="AJ91" s="12"/>
    </row>
    <row r="92" spans="1:41" x14ac:dyDescent="0.3">
      <c r="A92" s="12" t="s">
        <v>45</v>
      </c>
      <c r="B92" s="12" t="s">
        <v>46</v>
      </c>
      <c r="C92" s="12">
        <v>143</v>
      </c>
      <c r="D92" s="12">
        <v>50</v>
      </c>
      <c r="E92" s="12">
        <v>0</v>
      </c>
      <c r="F92" s="12">
        <v>40</v>
      </c>
      <c r="I92" s="12"/>
      <c r="J92" s="12"/>
      <c r="L92" s="13"/>
      <c r="M92" s="13"/>
      <c r="Y92" s="14"/>
      <c r="Z92" s="14"/>
      <c r="AF92" s="12"/>
      <c r="AG92" s="12"/>
      <c r="AH92" s="12"/>
      <c r="AI92" s="12"/>
      <c r="AJ92" s="12"/>
    </row>
    <row r="93" spans="1:41" x14ac:dyDescent="0.3">
      <c r="A93" s="12" t="s">
        <v>28</v>
      </c>
      <c r="B93" s="12" t="s">
        <v>44</v>
      </c>
      <c r="C93" s="12">
        <v>144</v>
      </c>
      <c r="D93" s="12">
        <v>50</v>
      </c>
      <c r="E93" s="12">
        <v>0</v>
      </c>
      <c r="F93" s="12">
        <v>40</v>
      </c>
      <c r="I93" s="12"/>
      <c r="J93" s="12"/>
      <c r="L93" s="13"/>
      <c r="M93" s="13"/>
      <c r="Y93" s="14"/>
      <c r="Z93" s="14"/>
      <c r="AF93" s="12"/>
      <c r="AG93" s="12"/>
      <c r="AH93" s="12"/>
      <c r="AI93" s="12"/>
      <c r="AJ93" s="12"/>
    </row>
    <row r="94" spans="1:41" x14ac:dyDescent="0.3">
      <c r="A94" s="12" t="s">
        <v>28</v>
      </c>
      <c r="B94" s="12" t="s">
        <v>44</v>
      </c>
      <c r="C94" s="12">
        <v>145</v>
      </c>
      <c r="D94" s="12">
        <v>50</v>
      </c>
      <c r="E94" s="12">
        <v>0</v>
      </c>
      <c r="F94" s="12">
        <v>40</v>
      </c>
      <c r="I94" s="12"/>
      <c r="J94" s="12"/>
      <c r="L94" s="13"/>
      <c r="M94" s="13"/>
      <c r="Y94" s="14"/>
      <c r="Z94" s="14"/>
      <c r="AF94" s="12"/>
      <c r="AG94" s="12"/>
      <c r="AH94" s="12"/>
      <c r="AI94" s="12"/>
      <c r="AJ94" s="12"/>
    </row>
    <row r="95" spans="1:41" x14ac:dyDescent="0.3">
      <c r="A95" s="12" t="s">
        <v>28</v>
      </c>
      <c r="B95" s="12" t="s">
        <v>44</v>
      </c>
      <c r="C95" s="13">
        <v>146</v>
      </c>
      <c r="D95" s="12">
        <v>50</v>
      </c>
      <c r="E95" s="12">
        <v>0</v>
      </c>
      <c r="F95" s="12">
        <v>40</v>
      </c>
      <c r="G95" s="17"/>
      <c r="I95" s="12"/>
      <c r="J95" s="12"/>
      <c r="L95" s="13"/>
      <c r="M95" s="13"/>
      <c r="Y95" s="14"/>
      <c r="Z95" s="14"/>
      <c r="AF95" s="12"/>
      <c r="AG95" s="12"/>
      <c r="AH95" s="12"/>
      <c r="AI95" s="12"/>
      <c r="AJ95" s="12"/>
    </row>
    <row r="96" spans="1:41" x14ac:dyDescent="0.3">
      <c r="A96" s="12" t="s">
        <v>28</v>
      </c>
      <c r="B96" s="12" t="s">
        <v>47</v>
      </c>
      <c r="C96" s="12">
        <v>147</v>
      </c>
      <c r="D96" s="12">
        <v>50</v>
      </c>
      <c r="E96" s="12">
        <v>0</v>
      </c>
      <c r="F96" s="12">
        <v>40</v>
      </c>
      <c r="I96" s="12"/>
      <c r="J96" s="12"/>
      <c r="L96" s="13"/>
      <c r="M96" s="13"/>
      <c r="Y96" s="14"/>
      <c r="Z96" s="14"/>
      <c r="AF96" s="12"/>
      <c r="AG96" s="12"/>
      <c r="AH96" s="12"/>
      <c r="AI96" s="12"/>
      <c r="AJ96" s="12"/>
    </row>
    <row r="97" spans="1:41" x14ac:dyDescent="0.3">
      <c r="A97" s="12" t="s">
        <v>28</v>
      </c>
      <c r="B97" s="12" t="s">
        <v>47</v>
      </c>
      <c r="C97" s="12">
        <v>148</v>
      </c>
      <c r="D97" s="12">
        <v>184</v>
      </c>
      <c r="E97" s="12">
        <v>0</v>
      </c>
      <c r="F97" s="12">
        <v>40</v>
      </c>
      <c r="I97" s="12"/>
      <c r="J97" s="12"/>
      <c r="L97" s="13"/>
      <c r="M97" s="13"/>
      <c r="Y97" s="14"/>
      <c r="Z97" s="14"/>
      <c r="AF97" s="12"/>
      <c r="AG97" s="12"/>
      <c r="AH97" s="12"/>
      <c r="AI97" s="12"/>
      <c r="AJ97" s="12"/>
    </row>
    <row r="98" spans="1:41" x14ac:dyDescent="0.3">
      <c r="A98" s="12" t="s">
        <v>45</v>
      </c>
      <c r="B98" s="12" t="s">
        <v>47</v>
      </c>
      <c r="C98" s="12">
        <v>149</v>
      </c>
      <c r="D98" s="12">
        <v>40</v>
      </c>
      <c r="E98" s="12">
        <v>0</v>
      </c>
      <c r="F98" s="12">
        <v>40</v>
      </c>
      <c r="G98" s="17"/>
      <c r="I98" s="12"/>
      <c r="J98" s="12"/>
      <c r="L98" s="13"/>
      <c r="M98" s="13"/>
      <c r="N98" s="18"/>
      <c r="O98" s="21"/>
      <c r="P98" s="13"/>
      <c r="T98" s="13"/>
      <c r="U98" s="13"/>
      <c r="V98" s="18"/>
      <c r="X98" s="14"/>
      <c r="Y98" s="14"/>
      <c r="Z98" s="14"/>
      <c r="AB98" s="18"/>
      <c r="AC98" s="18"/>
      <c r="AD98" s="18"/>
      <c r="AE98" s="19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1:41" x14ac:dyDescent="0.3">
      <c r="A99" s="12" t="s">
        <v>28</v>
      </c>
      <c r="B99" s="12" t="s">
        <v>32</v>
      </c>
      <c r="C99" s="13">
        <v>150</v>
      </c>
      <c r="D99" s="12">
        <v>35</v>
      </c>
      <c r="E99" s="12">
        <v>0</v>
      </c>
      <c r="F99" s="12">
        <v>40</v>
      </c>
      <c r="I99" s="12"/>
      <c r="J99" s="12"/>
      <c r="L99" s="13"/>
      <c r="M99" s="13"/>
      <c r="Y99" s="14"/>
      <c r="Z99" s="14"/>
      <c r="AF99" s="12"/>
      <c r="AG99" s="12"/>
      <c r="AH99" s="12"/>
      <c r="AI99" s="12"/>
      <c r="AJ99" s="12"/>
    </row>
    <row r="100" spans="1:41" x14ac:dyDescent="0.3">
      <c r="A100" s="12" t="s">
        <v>28</v>
      </c>
      <c r="B100" s="12" t="s">
        <v>48</v>
      </c>
      <c r="C100" s="12">
        <v>28</v>
      </c>
      <c r="D100" s="12">
        <v>50</v>
      </c>
      <c r="E100" s="12">
        <v>0</v>
      </c>
      <c r="F100" s="12">
        <v>40</v>
      </c>
      <c r="I100" s="12"/>
      <c r="J100" s="12"/>
      <c r="L100" s="13"/>
      <c r="M100" s="13"/>
      <c r="Y100" s="14"/>
      <c r="Z100" s="14"/>
      <c r="AF100" s="12"/>
      <c r="AG100" s="12"/>
      <c r="AH100" s="12"/>
      <c r="AI100" s="12"/>
      <c r="AJ100" s="12"/>
    </row>
    <row r="101" spans="1:41" x14ac:dyDescent="0.3">
      <c r="A101" s="12" t="s">
        <v>28</v>
      </c>
      <c r="B101" s="12" t="s">
        <v>48</v>
      </c>
      <c r="C101" s="12">
        <v>27</v>
      </c>
      <c r="D101" s="12">
        <v>50</v>
      </c>
      <c r="E101" s="12">
        <v>0</v>
      </c>
      <c r="F101" s="12">
        <v>40</v>
      </c>
      <c r="I101" s="12"/>
      <c r="J101" s="12"/>
      <c r="L101" s="13"/>
      <c r="M101" s="13"/>
      <c r="Y101" s="14"/>
      <c r="Z101" s="14"/>
      <c r="AF101" s="12"/>
      <c r="AG101" s="12"/>
      <c r="AH101" s="12"/>
      <c r="AI101" s="12"/>
      <c r="AJ101" s="12"/>
    </row>
    <row r="102" spans="1:41" x14ac:dyDescent="0.3">
      <c r="A102" s="12" t="s">
        <v>28</v>
      </c>
      <c r="B102" s="12" t="s">
        <v>48</v>
      </c>
      <c r="C102" s="12">
        <v>26</v>
      </c>
      <c r="D102" s="12">
        <v>100</v>
      </c>
      <c r="E102" s="12">
        <v>0</v>
      </c>
      <c r="F102" s="12">
        <v>40</v>
      </c>
      <c r="I102" s="12"/>
      <c r="J102" s="12"/>
      <c r="L102" s="13"/>
      <c r="M102" s="13"/>
      <c r="Y102" s="14"/>
      <c r="Z102" s="14"/>
      <c r="AF102" s="12"/>
      <c r="AG102" s="12"/>
      <c r="AH102" s="12"/>
      <c r="AI102" s="12"/>
      <c r="AJ102" s="12"/>
    </row>
    <row r="103" spans="1:41" x14ac:dyDescent="0.3">
      <c r="A103" s="12" t="s">
        <v>28</v>
      </c>
      <c r="B103" s="12" t="s">
        <v>48</v>
      </c>
      <c r="C103" s="13">
        <v>25</v>
      </c>
      <c r="D103" s="12">
        <v>200</v>
      </c>
      <c r="E103" s="12">
        <v>0</v>
      </c>
      <c r="F103" s="12">
        <v>40</v>
      </c>
      <c r="I103" s="12"/>
      <c r="J103" s="12"/>
      <c r="L103" s="13"/>
      <c r="M103" s="13"/>
      <c r="Y103" s="14"/>
      <c r="Z103" s="14"/>
      <c r="AF103" s="12"/>
      <c r="AG103" s="12"/>
      <c r="AH103" s="12"/>
      <c r="AI103" s="12"/>
      <c r="AJ103" s="12"/>
    </row>
    <row r="104" spans="1:41" x14ac:dyDescent="0.3">
      <c r="A104" s="12" t="s">
        <v>28</v>
      </c>
      <c r="B104" s="12" t="s">
        <v>48</v>
      </c>
      <c r="C104" s="12">
        <v>24</v>
      </c>
      <c r="D104" s="12">
        <v>300</v>
      </c>
      <c r="E104" s="12">
        <v>0</v>
      </c>
      <c r="F104" s="12">
        <v>40</v>
      </c>
      <c r="I104" s="12"/>
      <c r="J104" s="12"/>
      <c r="L104" s="13"/>
      <c r="M104" s="13"/>
      <c r="Y104" s="14"/>
      <c r="Z104" s="14"/>
      <c r="AF104" s="12"/>
      <c r="AG104" s="12"/>
      <c r="AH104" s="12"/>
      <c r="AI104" s="12"/>
      <c r="AJ104" s="12"/>
    </row>
    <row r="105" spans="1:41" x14ac:dyDescent="0.3">
      <c r="A105" s="12" t="s">
        <v>28</v>
      </c>
      <c r="B105" s="12" t="s">
        <v>48</v>
      </c>
      <c r="C105" s="12">
        <v>23</v>
      </c>
      <c r="D105" s="12">
        <v>300</v>
      </c>
      <c r="E105" s="12">
        <v>0</v>
      </c>
      <c r="F105" s="12">
        <v>40</v>
      </c>
      <c r="I105" s="12"/>
      <c r="J105" s="12"/>
      <c r="L105" s="13"/>
      <c r="M105" s="13"/>
      <c r="Y105" s="14"/>
      <c r="Z105" s="14"/>
      <c r="AF105" s="12"/>
      <c r="AG105" s="12"/>
      <c r="AH105" s="12"/>
      <c r="AI105" s="12"/>
      <c r="AJ105" s="12"/>
    </row>
    <row r="106" spans="1:41" x14ac:dyDescent="0.3">
      <c r="A106" s="12" t="s">
        <v>28</v>
      </c>
      <c r="B106" s="12" t="s">
        <v>48</v>
      </c>
      <c r="C106" s="12">
        <v>22</v>
      </c>
      <c r="D106" s="12">
        <v>300</v>
      </c>
      <c r="E106" s="12">
        <v>0</v>
      </c>
      <c r="F106" s="12">
        <v>40</v>
      </c>
      <c r="G106" s="17"/>
      <c r="I106" s="12"/>
      <c r="J106" s="12"/>
      <c r="L106" s="13"/>
      <c r="M106" s="13"/>
      <c r="N106" s="18"/>
      <c r="O106" s="13"/>
      <c r="P106" s="13"/>
      <c r="T106" s="13"/>
      <c r="U106" s="13"/>
      <c r="V106" s="18"/>
      <c r="X106" s="14"/>
      <c r="Y106" s="14"/>
      <c r="Z106" s="14"/>
      <c r="AB106" s="18"/>
      <c r="AC106" s="18"/>
      <c r="AD106" s="18"/>
      <c r="AE106" s="19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1:41" x14ac:dyDescent="0.3">
      <c r="A107" s="12" t="s">
        <v>28</v>
      </c>
      <c r="B107" s="12" t="s">
        <v>48</v>
      </c>
      <c r="C107" s="12">
        <v>21</v>
      </c>
      <c r="D107" s="12">
        <v>300</v>
      </c>
      <c r="E107" s="12">
        <v>0</v>
      </c>
      <c r="F107" s="12">
        <v>40</v>
      </c>
      <c r="I107" s="12"/>
      <c r="J107" s="12"/>
      <c r="L107" s="13"/>
      <c r="M107" s="13"/>
      <c r="Y107" s="14"/>
      <c r="Z107" s="14"/>
      <c r="AF107" s="12"/>
      <c r="AG107" s="12"/>
      <c r="AH107" s="12"/>
      <c r="AI107" s="12"/>
      <c r="AJ107" s="12"/>
    </row>
    <row r="108" spans="1:41" x14ac:dyDescent="0.3">
      <c r="A108" s="12" t="s">
        <v>28</v>
      </c>
      <c r="B108" s="12" t="s">
        <v>49</v>
      </c>
      <c r="C108" s="12">
        <v>20</v>
      </c>
      <c r="D108" s="12">
        <v>150</v>
      </c>
      <c r="E108" s="12">
        <v>0</v>
      </c>
      <c r="F108" s="12">
        <v>40</v>
      </c>
      <c r="I108" s="12"/>
      <c r="J108" s="12"/>
      <c r="L108" s="13"/>
      <c r="M108" s="13"/>
      <c r="Y108" s="14"/>
      <c r="Z108" s="14"/>
      <c r="AF108" s="12"/>
      <c r="AG108" s="12"/>
      <c r="AH108" s="12"/>
      <c r="AI108" s="12"/>
      <c r="AJ108" s="12"/>
    </row>
    <row r="109" spans="1:41" x14ac:dyDescent="0.3">
      <c r="A109" s="12" t="s">
        <v>28</v>
      </c>
      <c r="B109" s="12" t="s">
        <v>49</v>
      </c>
      <c r="C109" s="12">
        <v>19</v>
      </c>
      <c r="D109" s="12">
        <v>150</v>
      </c>
      <c r="E109" s="12">
        <v>0</v>
      </c>
      <c r="F109" s="12">
        <v>40</v>
      </c>
      <c r="I109" s="12"/>
      <c r="J109" s="12"/>
      <c r="L109" s="13"/>
      <c r="M109" s="13"/>
      <c r="Y109" s="14"/>
      <c r="Z109" s="14"/>
      <c r="AF109" s="12"/>
      <c r="AG109" s="12"/>
      <c r="AH109" s="12"/>
      <c r="AI109" s="12"/>
      <c r="AJ109" s="12"/>
    </row>
    <row r="110" spans="1:41" x14ac:dyDescent="0.3">
      <c r="A110" s="12" t="s">
        <v>28</v>
      </c>
      <c r="B110" s="12" t="s">
        <v>49</v>
      </c>
      <c r="C110" s="12">
        <v>18</v>
      </c>
      <c r="D110" s="12">
        <v>150</v>
      </c>
      <c r="E110" s="12">
        <v>0</v>
      </c>
      <c r="F110" s="12">
        <v>40</v>
      </c>
      <c r="G110" s="17"/>
      <c r="I110" s="12"/>
      <c r="J110" s="12"/>
      <c r="L110" s="13"/>
      <c r="M110" s="13"/>
      <c r="N110" s="18"/>
      <c r="O110" s="21"/>
      <c r="P110" s="13"/>
      <c r="T110" s="13"/>
      <c r="U110" s="13"/>
      <c r="V110" s="18"/>
      <c r="X110" s="14"/>
      <c r="Y110" s="14"/>
      <c r="Z110" s="14"/>
      <c r="AB110" s="18"/>
      <c r="AC110" s="18"/>
      <c r="AD110" s="18"/>
      <c r="AE110" s="19"/>
      <c r="AF110" s="12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1:41" x14ac:dyDescent="0.3">
      <c r="A111" s="12" t="s">
        <v>28</v>
      </c>
      <c r="B111" s="12" t="s">
        <v>49</v>
      </c>
      <c r="C111" s="12">
        <v>17</v>
      </c>
      <c r="D111" s="12">
        <v>150</v>
      </c>
      <c r="E111" s="12">
        <v>0</v>
      </c>
      <c r="F111" s="12">
        <v>40</v>
      </c>
      <c r="I111" s="12"/>
      <c r="J111" s="12"/>
      <c r="L111" s="13"/>
      <c r="M111" s="13"/>
      <c r="Y111" s="14"/>
      <c r="Z111" s="14"/>
      <c r="AF111" s="12"/>
      <c r="AG111" s="12"/>
      <c r="AH111" s="12"/>
      <c r="AI111" s="12"/>
      <c r="AJ111" s="12"/>
    </row>
    <row r="112" spans="1:41" x14ac:dyDescent="0.3">
      <c r="A112" s="12" t="s">
        <v>28</v>
      </c>
      <c r="B112" s="12" t="s">
        <v>50</v>
      </c>
      <c r="C112" s="12">
        <v>16</v>
      </c>
      <c r="D112" s="12">
        <v>150</v>
      </c>
      <c r="E112" s="12">
        <v>0</v>
      </c>
      <c r="F112" s="12">
        <v>40</v>
      </c>
      <c r="G112" s="12" t="s">
        <v>51</v>
      </c>
      <c r="I112" s="12"/>
      <c r="J112" s="12"/>
      <c r="L112" s="13"/>
      <c r="M112" s="13"/>
      <c r="Y112" s="14"/>
      <c r="Z112" s="14"/>
      <c r="AE112" s="3">
        <v>20</v>
      </c>
      <c r="AF112" s="16">
        <v>0.13472222222222222</v>
      </c>
      <c r="AG112" s="12"/>
      <c r="AH112" s="12"/>
      <c r="AI112" s="12"/>
      <c r="AJ112" s="12"/>
    </row>
    <row r="113" spans="7:41" x14ac:dyDescent="0.3">
      <c r="I113" s="12"/>
      <c r="J113" s="12"/>
      <c r="L113" s="13"/>
      <c r="M113" s="13"/>
      <c r="Y113" s="14"/>
      <c r="Z113" s="14"/>
      <c r="AF113" s="12"/>
      <c r="AG113" s="12"/>
      <c r="AH113" s="12"/>
      <c r="AI113" s="12"/>
      <c r="AJ113" s="12"/>
    </row>
    <row r="114" spans="7:41" x14ac:dyDescent="0.3">
      <c r="I114" s="12"/>
      <c r="J114" s="12"/>
      <c r="L114" s="13"/>
      <c r="M114" s="13"/>
      <c r="Y114" s="14"/>
      <c r="Z114" s="14"/>
      <c r="AF114" s="12"/>
      <c r="AG114" s="12"/>
      <c r="AH114" s="12"/>
      <c r="AI114" s="12"/>
      <c r="AJ114" s="12"/>
    </row>
    <row r="115" spans="7:41" x14ac:dyDescent="0.3">
      <c r="I115" s="12"/>
      <c r="J115" s="12"/>
      <c r="L115" s="13"/>
      <c r="M115" s="13"/>
      <c r="Y115" s="14"/>
      <c r="Z115" s="14"/>
      <c r="AF115" s="12"/>
      <c r="AG115" s="12"/>
      <c r="AH115" s="12"/>
      <c r="AI115" s="12"/>
      <c r="AJ115" s="12"/>
    </row>
    <row r="116" spans="7:41" x14ac:dyDescent="0.3">
      <c r="I116" s="12"/>
      <c r="J116" s="12"/>
      <c r="L116" s="13"/>
      <c r="M116" s="13"/>
      <c r="Y116" s="14"/>
      <c r="Z116" s="14"/>
      <c r="AF116" s="12"/>
      <c r="AG116" s="12"/>
      <c r="AH116" s="12"/>
      <c r="AI116" s="12"/>
      <c r="AJ116" s="12"/>
    </row>
    <row r="117" spans="7:41" x14ac:dyDescent="0.3">
      <c r="I117" s="12"/>
      <c r="J117" s="12"/>
      <c r="L117" s="13"/>
      <c r="M117" s="13"/>
      <c r="Y117" s="14"/>
      <c r="Z117" s="14"/>
      <c r="AF117" s="12"/>
      <c r="AG117" s="12"/>
      <c r="AH117" s="12"/>
      <c r="AI117" s="12"/>
      <c r="AJ117" s="12"/>
    </row>
    <row r="118" spans="7:41" x14ac:dyDescent="0.3">
      <c r="I118" s="12"/>
      <c r="J118" s="12"/>
      <c r="L118" s="13"/>
      <c r="M118" s="13"/>
      <c r="Y118" s="14"/>
      <c r="Z118" s="14"/>
      <c r="AF118" s="12"/>
      <c r="AG118" s="12"/>
      <c r="AH118" s="12"/>
      <c r="AI118" s="12"/>
      <c r="AJ118" s="12"/>
    </row>
    <row r="119" spans="7:41" x14ac:dyDescent="0.3">
      <c r="I119" s="12"/>
      <c r="J119" s="12"/>
      <c r="L119" s="13"/>
      <c r="M119" s="13"/>
      <c r="Y119" s="14"/>
      <c r="Z119" s="14"/>
      <c r="AF119" s="12"/>
      <c r="AG119" s="12"/>
      <c r="AH119" s="12"/>
      <c r="AI119" s="12"/>
      <c r="AJ119" s="12"/>
    </row>
    <row r="120" spans="7:41" x14ac:dyDescent="0.3">
      <c r="I120" s="12"/>
      <c r="J120" s="12"/>
      <c r="L120" s="13"/>
      <c r="M120" s="13"/>
      <c r="Y120" s="14"/>
      <c r="Z120" s="14"/>
      <c r="AF120" s="12"/>
      <c r="AG120" s="12"/>
      <c r="AH120" s="12"/>
      <c r="AI120" s="12"/>
      <c r="AJ120" s="12"/>
    </row>
    <row r="121" spans="7:41" x14ac:dyDescent="0.3">
      <c r="G121" s="17"/>
      <c r="I121" s="12"/>
      <c r="J121" s="12"/>
      <c r="L121" s="13"/>
      <c r="M121" s="13"/>
      <c r="N121" s="18"/>
      <c r="O121" s="13"/>
      <c r="P121" s="13"/>
      <c r="T121" s="13"/>
      <c r="U121" s="13"/>
      <c r="V121" s="18"/>
      <c r="X121" s="14"/>
      <c r="Y121" s="14"/>
      <c r="Z121" s="14"/>
      <c r="AB121" s="18"/>
      <c r="AC121" s="18"/>
      <c r="AD121" s="18"/>
      <c r="AE121" s="19"/>
      <c r="AF121" s="12"/>
      <c r="AG121" s="16"/>
      <c r="AH121" s="16"/>
      <c r="AI121" s="16"/>
      <c r="AJ121" s="16"/>
      <c r="AK121" s="16"/>
      <c r="AL121" s="16"/>
      <c r="AM121" s="16"/>
      <c r="AN121" s="16"/>
      <c r="AO121" s="16"/>
    </row>
    <row r="122" spans="7:41" x14ac:dyDescent="0.3">
      <c r="I122" s="12"/>
      <c r="J122" s="12"/>
      <c r="L122" s="13"/>
      <c r="M122" s="13"/>
      <c r="Y122" s="14"/>
      <c r="Z122" s="14"/>
      <c r="AF122" s="12"/>
      <c r="AG122" s="12"/>
      <c r="AH122" s="12"/>
      <c r="AI122" s="12"/>
      <c r="AJ122" s="12"/>
    </row>
    <row r="123" spans="7:41" x14ac:dyDescent="0.3">
      <c r="I123" s="12"/>
      <c r="J123" s="12"/>
      <c r="L123" s="13"/>
      <c r="M123" s="13"/>
      <c r="Y123" s="14"/>
      <c r="Z123" s="14"/>
      <c r="AF123" s="12"/>
      <c r="AG123" s="12"/>
      <c r="AH123" s="12"/>
      <c r="AI123" s="12"/>
      <c r="AJ123" s="12"/>
    </row>
    <row r="124" spans="7:41" x14ac:dyDescent="0.3">
      <c r="I124" s="12"/>
      <c r="J124" s="12"/>
      <c r="L124" s="13"/>
      <c r="M124" s="13"/>
      <c r="Y124" s="14"/>
      <c r="Z124" s="14"/>
      <c r="AF124" s="12"/>
      <c r="AG124" s="12"/>
      <c r="AH124" s="12"/>
      <c r="AI124" s="12"/>
      <c r="AJ124" s="12"/>
    </row>
    <row r="125" spans="7:41" x14ac:dyDescent="0.3">
      <c r="I125" s="12"/>
      <c r="J125" s="12"/>
      <c r="L125" s="13"/>
      <c r="M125" s="13"/>
      <c r="Y125" s="14"/>
      <c r="Z125" s="14"/>
      <c r="AF125" s="12"/>
      <c r="AG125" s="12"/>
      <c r="AH125" s="12"/>
      <c r="AI125" s="12"/>
      <c r="AJ125" s="12"/>
    </row>
    <row r="126" spans="7:41" x14ac:dyDescent="0.3">
      <c r="I126" s="12"/>
      <c r="J126" s="12"/>
      <c r="L126" s="13"/>
      <c r="M126" s="13"/>
      <c r="Y126" s="14"/>
      <c r="Z126" s="14"/>
      <c r="AF126" s="12"/>
      <c r="AG126" s="12"/>
      <c r="AH126" s="12"/>
      <c r="AI126" s="12"/>
      <c r="AJ126" s="12"/>
    </row>
    <row r="127" spans="7:41" x14ac:dyDescent="0.3">
      <c r="I127" s="12"/>
      <c r="J127" s="12"/>
      <c r="L127" s="13"/>
      <c r="M127" s="13"/>
      <c r="Y127" s="14"/>
      <c r="Z127" s="14"/>
      <c r="AF127" s="12"/>
      <c r="AG127" s="12"/>
      <c r="AH127" s="12"/>
      <c r="AI127" s="12"/>
      <c r="AJ127" s="12"/>
    </row>
    <row r="128" spans="7:41" x14ac:dyDescent="0.3">
      <c r="I128" s="12"/>
      <c r="J128" s="12"/>
      <c r="L128" s="13"/>
      <c r="M128" s="13"/>
      <c r="Y128" s="14"/>
      <c r="Z128" s="14"/>
      <c r="AF128" s="12"/>
      <c r="AG128" s="12"/>
      <c r="AH128" s="12"/>
      <c r="AI128" s="12"/>
      <c r="AJ128" s="12"/>
    </row>
    <row r="129" spans="7:41" x14ac:dyDescent="0.3">
      <c r="G129" s="17"/>
      <c r="I129" s="12"/>
      <c r="J129" s="12"/>
      <c r="L129" s="13"/>
      <c r="M129" s="13"/>
      <c r="N129" s="18"/>
      <c r="O129" s="13"/>
      <c r="P129" s="13"/>
      <c r="T129" s="13"/>
      <c r="U129" s="13"/>
      <c r="V129" s="18"/>
      <c r="X129" s="14"/>
      <c r="Y129" s="14"/>
      <c r="Z129" s="14"/>
      <c r="AB129" s="18"/>
      <c r="AC129" s="18"/>
      <c r="AD129" s="18"/>
      <c r="AE129" s="19"/>
      <c r="AF129" s="12"/>
      <c r="AG129" s="16"/>
      <c r="AH129" s="16"/>
      <c r="AI129" s="16"/>
      <c r="AJ129" s="16"/>
      <c r="AK129" s="16"/>
      <c r="AL129" s="16"/>
      <c r="AM129" s="16"/>
      <c r="AN129" s="16"/>
      <c r="AO129" s="16"/>
    </row>
    <row r="130" spans="7:41" x14ac:dyDescent="0.3">
      <c r="I130" s="12"/>
      <c r="J130" s="12"/>
      <c r="L130" s="13"/>
      <c r="M130" s="13"/>
      <c r="Y130" s="14"/>
      <c r="Z130" s="14"/>
      <c r="AF130" s="12"/>
      <c r="AG130" s="12"/>
      <c r="AH130" s="12"/>
      <c r="AI130" s="12"/>
      <c r="AJ130" s="12"/>
    </row>
    <row r="131" spans="7:41" x14ac:dyDescent="0.3">
      <c r="I131" s="12"/>
      <c r="J131" s="12"/>
      <c r="L131" s="13"/>
      <c r="M131" s="13"/>
      <c r="Y131" s="14"/>
      <c r="Z131" s="14"/>
      <c r="AF131" s="12"/>
      <c r="AG131" s="12"/>
      <c r="AH131" s="12"/>
      <c r="AI131" s="12"/>
      <c r="AJ131" s="12"/>
    </row>
    <row r="132" spans="7:41" x14ac:dyDescent="0.3">
      <c r="I132" s="12"/>
      <c r="J132" s="12"/>
      <c r="L132" s="13"/>
      <c r="M132" s="13"/>
      <c r="Y132" s="14"/>
      <c r="Z132" s="14"/>
      <c r="AF132" s="12"/>
      <c r="AG132" s="12"/>
      <c r="AH132" s="12"/>
      <c r="AI132" s="12"/>
      <c r="AJ132" s="12"/>
    </row>
    <row r="133" spans="7:41" x14ac:dyDescent="0.3">
      <c r="I133" s="12"/>
      <c r="J133" s="12"/>
      <c r="L133" s="13"/>
      <c r="M133" s="13"/>
      <c r="Y133" s="14"/>
      <c r="Z133" s="14"/>
      <c r="AF133" s="12"/>
      <c r="AG133" s="12"/>
      <c r="AH133" s="12"/>
      <c r="AI133" s="12"/>
      <c r="AJ133" s="12"/>
    </row>
    <row r="134" spans="7:41" x14ac:dyDescent="0.3">
      <c r="I134" s="12"/>
      <c r="J134" s="12"/>
      <c r="L134" s="13"/>
      <c r="M134" s="13"/>
      <c r="Y134" s="14"/>
      <c r="Z134" s="14"/>
      <c r="AF134" s="12"/>
      <c r="AG134" s="12"/>
      <c r="AH134" s="12"/>
      <c r="AI134" s="12"/>
      <c r="AJ134" s="12"/>
    </row>
    <row r="135" spans="7:41" x14ac:dyDescent="0.3">
      <c r="I135" s="12"/>
      <c r="J135" s="12"/>
      <c r="L135" s="13"/>
      <c r="M135" s="13"/>
      <c r="Y135" s="14"/>
      <c r="Z135" s="14"/>
      <c r="AF135" s="12"/>
      <c r="AG135" s="12"/>
      <c r="AH135" s="12"/>
      <c r="AI135" s="12"/>
      <c r="AJ135" s="12"/>
    </row>
    <row r="136" spans="7:41" x14ac:dyDescent="0.3">
      <c r="I136" s="12"/>
      <c r="J136" s="12"/>
      <c r="L136" s="13"/>
      <c r="M136" s="13"/>
      <c r="Y136" s="14"/>
      <c r="Z136" s="14"/>
      <c r="AF136" s="12"/>
      <c r="AG136" s="12"/>
      <c r="AH136" s="12"/>
      <c r="AI136" s="12"/>
      <c r="AJ136" s="12"/>
    </row>
    <row r="137" spans="7:41" x14ac:dyDescent="0.3">
      <c r="I137" s="12"/>
      <c r="J137" s="12"/>
      <c r="L137" s="13"/>
      <c r="M137" s="13"/>
      <c r="Y137" s="14"/>
      <c r="Z137" s="14"/>
      <c r="AF137" s="12"/>
      <c r="AG137" s="12"/>
      <c r="AH137" s="12"/>
      <c r="AI137" s="12"/>
      <c r="AJ137" s="12"/>
    </row>
    <row r="138" spans="7:41" x14ac:dyDescent="0.3">
      <c r="G138" s="17"/>
      <c r="I138" s="12"/>
      <c r="J138" s="12"/>
      <c r="L138" s="13"/>
      <c r="M138" s="13"/>
      <c r="N138" s="18"/>
      <c r="O138" s="13"/>
      <c r="P138" s="13"/>
      <c r="T138" s="13"/>
      <c r="U138" s="13"/>
      <c r="V138" s="18"/>
      <c r="X138" s="14"/>
      <c r="Y138" s="14"/>
      <c r="Z138" s="14"/>
      <c r="AB138" s="18"/>
      <c r="AC138" s="18"/>
      <c r="AD138" s="18"/>
      <c r="AE138" s="19"/>
      <c r="AF138" s="12"/>
      <c r="AG138" s="16"/>
      <c r="AH138" s="16"/>
      <c r="AI138" s="16"/>
      <c r="AJ138" s="16"/>
      <c r="AK138" s="16"/>
      <c r="AL138" s="16"/>
      <c r="AM138" s="16"/>
      <c r="AN138" s="16"/>
      <c r="AO138" s="16"/>
    </row>
    <row r="139" spans="7:41" x14ac:dyDescent="0.3">
      <c r="I139" s="12"/>
      <c r="J139" s="12"/>
      <c r="L139" s="13"/>
      <c r="M139" s="13"/>
      <c r="Y139" s="14"/>
      <c r="Z139" s="14"/>
      <c r="AF139" s="12"/>
      <c r="AG139" s="12"/>
      <c r="AH139" s="12"/>
      <c r="AI139" s="12"/>
      <c r="AJ139" s="12"/>
    </row>
    <row r="140" spans="7:41" x14ac:dyDescent="0.3">
      <c r="I140" s="12"/>
      <c r="J140" s="12"/>
      <c r="L140" s="13"/>
      <c r="M140" s="13"/>
      <c r="Y140" s="14"/>
      <c r="Z140" s="14"/>
      <c r="AF140" s="12"/>
      <c r="AG140" s="12"/>
      <c r="AH140" s="12"/>
      <c r="AI140" s="12"/>
      <c r="AJ140" s="12"/>
    </row>
    <row r="141" spans="7:41" x14ac:dyDescent="0.3">
      <c r="I141" s="12"/>
      <c r="J141" s="12"/>
      <c r="L141" s="13"/>
      <c r="M141" s="13"/>
      <c r="Y141" s="14"/>
      <c r="Z141" s="14"/>
      <c r="AF141" s="12"/>
      <c r="AG141" s="12"/>
      <c r="AH141" s="12"/>
      <c r="AI141" s="12"/>
      <c r="AJ141" s="12"/>
    </row>
    <row r="142" spans="7:41" x14ac:dyDescent="0.3">
      <c r="I142" s="12"/>
      <c r="J142" s="12"/>
      <c r="L142" s="13"/>
      <c r="M142" s="13"/>
      <c r="Y142" s="14"/>
      <c r="Z142" s="14"/>
      <c r="AF142" s="12"/>
      <c r="AG142" s="12"/>
      <c r="AH142" s="12"/>
      <c r="AI142" s="12"/>
      <c r="AJ142" s="12"/>
    </row>
    <row r="143" spans="7:41" x14ac:dyDescent="0.3">
      <c r="I143" s="12"/>
      <c r="J143" s="12"/>
      <c r="L143" s="13"/>
      <c r="M143" s="13"/>
      <c r="Y143" s="14"/>
      <c r="Z143" s="14"/>
      <c r="AF143" s="12"/>
      <c r="AG143" s="12"/>
      <c r="AH143" s="12"/>
      <c r="AI143" s="12"/>
      <c r="AJ143" s="12"/>
    </row>
    <row r="144" spans="7:41" x14ac:dyDescent="0.3">
      <c r="I144" s="12"/>
      <c r="J144" s="12"/>
      <c r="L144" s="13"/>
      <c r="M144" s="13"/>
      <c r="Y144" s="14"/>
      <c r="Z144" s="14"/>
      <c r="AF144" s="12"/>
      <c r="AG144" s="12"/>
      <c r="AH144" s="12"/>
      <c r="AI144" s="12"/>
      <c r="AJ144" s="12"/>
    </row>
    <row r="145" spans="7:41" x14ac:dyDescent="0.3">
      <c r="I145" s="12"/>
      <c r="J145" s="12"/>
      <c r="L145" s="13"/>
      <c r="M145" s="13"/>
      <c r="Y145" s="14"/>
      <c r="Z145" s="14"/>
      <c r="AF145" s="12"/>
      <c r="AG145" s="12"/>
      <c r="AH145" s="12"/>
      <c r="AI145" s="12"/>
      <c r="AJ145" s="12"/>
    </row>
    <row r="146" spans="7:41" x14ac:dyDescent="0.3">
      <c r="I146" s="12"/>
      <c r="J146" s="12"/>
      <c r="L146" s="13"/>
      <c r="M146" s="13"/>
      <c r="Y146" s="14"/>
      <c r="Z146" s="14"/>
      <c r="AB146" s="18"/>
      <c r="AC146" s="18"/>
      <c r="AD146" s="18"/>
      <c r="AE146" s="19"/>
      <c r="AF146" s="12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spans="7:41" x14ac:dyDescent="0.3">
      <c r="I147" s="12"/>
      <c r="J147" s="12"/>
      <c r="L147" s="13"/>
      <c r="M147" s="13"/>
      <c r="N147" s="18"/>
      <c r="O147" s="13"/>
      <c r="P147" s="13"/>
      <c r="T147" s="13"/>
      <c r="U147" s="13"/>
      <c r="V147" s="18"/>
      <c r="X147" s="14"/>
      <c r="Y147" s="14"/>
      <c r="Z147" s="14"/>
      <c r="AF147" s="12"/>
      <c r="AG147" s="12"/>
      <c r="AH147" s="12"/>
      <c r="AI147" s="12"/>
      <c r="AJ147" s="12"/>
    </row>
    <row r="148" spans="7:41" x14ac:dyDescent="0.3">
      <c r="I148" s="12"/>
      <c r="J148" s="12"/>
      <c r="L148" s="13"/>
      <c r="M148" s="13"/>
      <c r="Y148" s="14"/>
      <c r="Z148" s="14"/>
      <c r="AF148" s="12"/>
      <c r="AG148" s="12"/>
      <c r="AH148" s="12"/>
      <c r="AI148" s="12"/>
      <c r="AJ148" s="12"/>
    </row>
    <row r="149" spans="7:41" x14ac:dyDescent="0.3">
      <c r="I149" s="12"/>
      <c r="J149" s="12"/>
      <c r="L149" s="13"/>
      <c r="M149" s="13"/>
      <c r="Y149" s="14"/>
      <c r="Z149" s="14"/>
      <c r="AF149" s="12"/>
      <c r="AG149" s="12"/>
      <c r="AH149" s="12"/>
      <c r="AI149" s="12"/>
      <c r="AJ149" s="12"/>
    </row>
    <row r="150" spans="7:41" x14ac:dyDescent="0.3">
      <c r="I150" s="12"/>
      <c r="J150" s="12"/>
      <c r="L150" s="13"/>
      <c r="M150" s="13"/>
      <c r="Y150" s="14"/>
      <c r="Z150" s="14"/>
      <c r="AF150" s="12"/>
      <c r="AG150" s="12"/>
      <c r="AH150" s="12"/>
      <c r="AI150" s="12"/>
      <c r="AJ150" s="12"/>
    </row>
    <row r="151" spans="7:41" x14ac:dyDescent="0.3">
      <c r="I151" s="12"/>
      <c r="J151" s="12"/>
      <c r="L151" s="13"/>
      <c r="M151" s="13"/>
      <c r="Y151" s="14"/>
      <c r="Z151" s="14"/>
      <c r="AF151" s="12"/>
      <c r="AG151" s="12"/>
      <c r="AH151" s="12"/>
      <c r="AI151" s="12"/>
      <c r="AJ151" s="12"/>
    </row>
    <row r="152" spans="7:41" x14ac:dyDescent="0.3">
      <c r="I152" s="12"/>
      <c r="J152" s="12"/>
      <c r="L152" s="13"/>
      <c r="M152" s="13"/>
      <c r="Y152" s="14"/>
      <c r="Z152" s="14"/>
      <c r="AF152" s="12"/>
      <c r="AG152" s="12"/>
      <c r="AH152" s="12"/>
      <c r="AI152" s="12"/>
      <c r="AJ152" s="12"/>
    </row>
    <row r="153" spans="7:41" x14ac:dyDescent="0.3">
      <c r="I153" s="12"/>
      <c r="J153" s="12"/>
      <c r="L153" s="13"/>
      <c r="M153" s="13"/>
      <c r="Y153" s="14"/>
      <c r="Z153" s="14"/>
      <c r="AF153" s="12"/>
      <c r="AG153" s="12"/>
      <c r="AH153" s="12"/>
      <c r="AI153" s="12"/>
      <c r="AJ153" s="12"/>
    </row>
    <row r="154" spans="7:41" x14ac:dyDescent="0.3">
      <c r="I154" s="12"/>
      <c r="J154" s="12"/>
      <c r="L154" s="13"/>
      <c r="M154" s="13"/>
      <c r="Y154" s="14"/>
      <c r="Z154" s="14"/>
      <c r="AF154" s="12"/>
      <c r="AG154" s="12"/>
      <c r="AH154" s="12"/>
      <c r="AI154" s="12"/>
      <c r="AJ154" s="12"/>
    </row>
    <row r="155" spans="7:41" x14ac:dyDescent="0.3">
      <c r="I155" s="12"/>
      <c r="J155" s="12"/>
      <c r="L155" s="13"/>
      <c r="M155" s="13"/>
      <c r="Y155" s="14"/>
      <c r="Z155" s="14"/>
      <c r="AF155" s="12"/>
      <c r="AG155" s="12"/>
      <c r="AH155" s="12"/>
      <c r="AI155" s="12"/>
      <c r="AJ155" s="12"/>
    </row>
    <row r="156" spans="7:41" x14ac:dyDescent="0.3">
      <c r="G156" s="17"/>
      <c r="I156" s="12"/>
      <c r="J156" s="12"/>
      <c r="L156" s="13"/>
      <c r="M156" s="13"/>
      <c r="N156" s="18"/>
      <c r="O156" s="21"/>
      <c r="P156" s="13"/>
      <c r="T156" s="13"/>
      <c r="U156" s="13"/>
      <c r="V156" s="18"/>
      <c r="X156" s="14"/>
      <c r="Y156" s="14"/>
      <c r="Z156" s="14"/>
      <c r="AB156" s="18"/>
      <c r="AC156" s="18"/>
      <c r="AD156" s="18"/>
      <c r="AE156" s="19"/>
      <c r="AF156" s="12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7:41" x14ac:dyDescent="0.3">
      <c r="I157" s="12"/>
      <c r="J157" s="12"/>
      <c r="L157" s="13"/>
      <c r="M157" s="13"/>
      <c r="Y157" s="14"/>
      <c r="Z157" s="14"/>
      <c r="AF157" s="12"/>
      <c r="AG157" s="12"/>
      <c r="AH157" s="12"/>
      <c r="AI157" s="12"/>
      <c r="AJ157" s="12"/>
    </row>
    <row r="158" spans="7:41" x14ac:dyDescent="0.3">
      <c r="I158" s="12"/>
      <c r="J158" s="12"/>
      <c r="L158" s="13"/>
      <c r="M158" s="13"/>
      <c r="Y158" s="14"/>
      <c r="Z158" s="14"/>
      <c r="AF158" s="12"/>
      <c r="AG158" s="12"/>
      <c r="AH158" s="12"/>
      <c r="AI158" s="12"/>
      <c r="AJ158" s="12"/>
    </row>
    <row r="159" spans="7:41" x14ac:dyDescent="0.3">
      <c r="I159" s="12"/>
      <c r="J159" s="12"/>
      <c r="L159" s="13"/>
      <c r="M159" s="13"/>
      <c r="Y159" s="14"/>
      <c r="Z159" s="14"/>
      <c r="AF159" s="16"/>
      <c r="AG159" s="12"/>
      <c r="AH159" s="12"/>
      <c r="AI159" s="12"/>
      <c r="AJ159" s="12"/>
    </row>
    <row r="160" spans="7:41" x14ac:dyDescent="0.3">
      <c r="I160" s="12"/>
      <c r="J160" s="12"/>
      <c r="L160" s="13"/>
      <c r="M160" s="13"/>
      <c r="Y160" s="14"/>
      <c r="Z160" s="14"/>
      <c r="AF160" s="16"/>
      <c r="AG160" s="12"/>
      <c r="AH160" s="12"/>
      <c r="AI160" s="12"/>
      <c r="AJ160" s="12"/>
    </row>
    <row r="161" spans="7:41" x14ac:dyDescent="0.3">
      <c r="I161" s="12"/>
      <c r="J161" s="12"/>
      <c r="L161" s="13"/>
      <c r="M161" s="13"/>
      <c r="Y161" s="14"/>
      <c r="Z161" s="14"/>
      <c r="AF161" s="16"/>
      <c r="AG161" s="12"/>
      <c r="AH161" s="12"/>
      <c r="AI161" s="12"/>
      <c r="AJ161" s="12"/>
    </row>
    <row r="162" spans="7:41" x14ac:dyDescent="0.3">
      <c r="I162" s="12"/>
      <c r="J162" s="12"/>
      <c r="L162" s="13"/>
      <c r="M162" s="13"/>
      <c r="Y162" s="14"/>
      <c r="Z162" s="14"/>
      <c r="AF162" s="16"/>
      <c r="AG162" s="12"/>
      <c r="AH162" s="12"/>
      <c r="AI162" s="12"/>
      <c r="AJ162" s="12"/>
    </row>
    <row r="163" spans="7:41" x14ac:dyDescent="0.3">
      <c r="I163" s="12"/>
      <c r="J163" s="12"/>
      <c r="L163" s="13"/>
      <c r="M163" s="13"/>
      <c r="Y163" s="14"/>
      <c r="Z163" s="14"/>
      <c r="AF163" s="16"/>
      <c r="AG163" s="12"/>
      <c r="AH163" s="12"/>
      <c r="AI163" s="12"/>
      <c r="AJ163" s="12"/>
    </row>
    <row r="164" spans="7:41" x14ac:dyDescent="0.3">
      <c r="I164" s="12"/>
      <c r="J164" s="12"/>
      <c r="L164" s="13"/>
      <c r="M164" s="13"/>
      <c r="Y164" s="14"/>
      <c r="Z164" s="14"/>
      <c r="AF164" s="16"/>
      <c r="AG164" s="12"/>
      <c r="AH164" s="12"/>
      <c r="AI164" s="12"/>
      <c r="AJ164" s="12"/>
    </row>
    <row r="165" spans="7:41" x14ac:dyDescent="0.3">
      <c r="G165" s="17"/>
      <c r="I165" s="12"/>
      <c r="J165" s="12"/>
      <c r="L165" s="13"/>
      <c r="M165" s="13"/>
      <c r="N165" s="18"/>
      <c r="O165" s="21"/>
      <c r="P165" s="13"/>
      <c r="T165" s="13"/>
      <c r="U165" s="13"/>
      <c r="V165" s="18"/>
      <c r="X165" s="14"/>
      <c r="Y165" s="14"/>
      <c r="Z165" s="14"/>
      <c r="AB165" s="18"/>
      <c r="AC165" s="18"/>
      <c r="AD165" s="18"/>
      <c r="AE165" s="19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spans="7:41" x14ac:dyDescent="0.3">
      <c r="I166" s="12"/>
      <c r="J166" s="12"/>
      <c r="L166" s="13"/>
      <c r="M166" s="13"/>
      <c r="Y166" s="14"/>
      <c r="Z166" s="14"/>
      <c r="AF166" s="16"/>
      <c r="AG166" s="12"/>
      <c r="AH166" s="12"/>
      <c r="AI166" s="12"/>
      <c r="AJ166" s="12"/>
    </row>
    <row r="167" spans="7:41" x14ac:dyDescent="0.3">
      <c r="I167" s="12"/>
      <c r="J167" s="12"/>
      <c r="L167" s="13"/>
      <c r="M167" s="13"/>
      <c r="Y167" s="14"/>
      <c r="Z167" s="14"/>
      <c r="AF167" s="16"/>
      <c r="AG167" s="12"/>
      <c r="AH167" s="12"/>
      <c r="AI167" s="12"/>
      <c r="AJ167" s="12"/>
    </row>
    <row r="168" spans="7:41" x14ac:dyDescent="0.3">
      <c r="I168" s="12"/>
      <c r="J168" s="12"/>
      <c r="L168" s="13"/>
      <c r="M168" s="13"/>
      <c r="Y168" s="14"/>
      <c r="Z168" s="14"/>
      <c r="AF168" s="16"/>
      <c r="AG168" s="12"/>
      <c r="AH168" s="12"/>
      <c r="AI168" s="12"/>
      <c r="AJ168" s="12"/>
    </row>
    <row r="169" spans="7:41" x14ac:dyDescent="0.3">
      <c r="I169" s="12"/>
      <c r="J169" s="12"/>
      <c r="L169" s="13"/>
      <c r="M169" s="13"/>
      <c r="Y169" s="14"/>
      <c r="Z169" s="14"/>
      <c r="AF169" s="16"/>
      <c r="AG169" s="12"/>
      <c r="AH169" s="12"/>
      <c r="AI169" s="12"/>
      <c r="AJ169" s="12"/>
    </row>
    <row r="170" spans="7:41" x14ac:dyDescent="0.3">
      <c r="I170" s="12"/>
      <c r="J170" s="12"/>
      <c r="L170" s="13"/>
      <c r="M170" s="13"/>
      <c r="Y170" s="14"/>
      <c r="Z170" s="14"/>
      <c r="AF170" s="16"/>
      <c r="AG170" s="12"/>
      <c r="AH170" s="12"/>
      <c r="AI170" s="12"/>
      <c r="AJ170" s="12"/>
    </row>
    <row r="171" spans="7:41" x14ac:dyDescent="0.3">
      <c r="I171" s="12"/>
      <c r="J171" s="12"/>
      <c r="L171" s="13"/>
      <c r="M171" s="13"/>
      <c r="Y171" s="14"/>
      <c r="Z171" s="14"/>
      <c r="AF171" s="16"/>
      <c r="AG171" s="12"/>
      <c r="AH171" s="12"/>
      <c r="AI171" s="12"/>
      <c r="AJ171" s="12"/>
    </row>
    <row r="172" spans="7:41" x14ac:dyDescent="0.3">
      <c r="I172" s="12"/>
      <c r="J172" s="12"/>
      <c r="L172" s="13"/>
      <c r="M172" s="13"/>
      <c r="Y172" s="14"/>
      <c r="Z172" s="14"/>
      <c r="AF172" s="16"/>
      <c r="AG172" s="12"/>
      <c r="AH172" s="12"/>
      <c r="AI172" s="12"/>
      <c r="AJ172" s="12"/>
    </row>
    <row r="173" spans="7:41" x14ac:dyDescent="0.3">
      <c r="I173" s="12"/>
      <c r="J173" s="12"/>
      <c r="L173" s="13"/>
      <c r="M173" s="13"/>
      <c r="Y173" s="14"/>
      <c r="Z173" s="14"/>
      <c r="AF173" s="16"/>
      <c r="AG173" s="12"/>
      <c r="AH173" s="12"/>
      <c r="AI173" s="12"/>
      <c r="AJ173" s="12"/>
    </row>
    <row r="174" spans="7:41" x14ac:dyDescent="0.3">
      <c r="G174" s="17"/>
      <c r="I174" s="12"/>
      <c r="J174" s="12"/>
      <c r="L174" s="13"/>
      <c r="M174" s="13"/>
      <c r="N174" s="18"/>
      <c r="O174" s="21"/>
      <c r="P174" s="13"/>
      <c r="T174" s="13"/>
      <c r="U174" s="13"/>
      <c r="V174" s="18"/>
      <c r="X174" s="14"/>
      <c r="Y174" s="14"/>
      <c r="Z174" s="14"/>
      <c r="AB174" s="18"/>
      <c r="AC174" s="18"/>
      <c r="AD174" s="18"/>
      <c r="AE174" s="19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7:41" hidden="1" x14ac:dyDescent="0.3">
      <c r="I175" s="12"/>
      <c r="J175" s="12"/>
      <c r="L175" s="13"/>
      <c r="M175" s="13"/>
      <c r="Y175" s="14"/>
      <c r="Z175" s="14"/>
      <c r="AF175" s="16"/>
      <c r="AG175" s="12"/>
      <c r="AH175" s="12"/>
      <c r="AI175" s="12"/>
    </row>
    <row r="176" spans="7:41" hidden="1" x14ac:dyDescent="0.3">
      <c r="I176" s="12"/>
      <c r="J176" s="12"/>
      <c r="L176" s="13"/>
      <c r="M176" s="13"/>
      <c r="Y176" s="14"/>
      <c r="Z176" s="14"/>
      <c r="AF176" s="16"/>
      <c r="AG176" s="12"/>
      <c r="AH176" s="12"/>
      <c r="AI176" s="12"/>
    </row>
    <row r="177" spans="1:35" hidden="1" x14ac:dyDescent="0.3">
      <c r="I177" s="12"/>
      <c r="J177" s="12"/>
      <c r="L177" s="13"/>
      <c r="M177" s="13"/>
      <c r="Y177" s="14"/>
      <c r="Z177" s="14"/>
      <c r="AF177" s="16"/>
      <c r="AG177" s="12"/>
      <c r="AH177" s="12"/>
      <c r="AI177" s="12"/>
    </row>
    <row r="178" spans="1:35" hidden="1" x14ac:dyDescent="0.3">
      <c r="I178" s="12"/>
      <c r="J178" s="12"/>
      <c r="L178" s="13"/>
      <c r="M178" s="13"/>
      <c r="Y178" s="14"/>
      <c r="Z178" s="14"/>
      <c r="AF178" s="16"/>
      <c r="AG178" s="12"/>
      <c r="AH178" s="12"/>
      <c r="AI178" s="12"/>
    </row>
    <row r="179" spans="1:35" hidden="1" x14ac:dyDescent="0.3">
      <c r="I179" s="12"/>
      <c r="J179" s="12"/>
      <c r="L179" s="13"/>
      <c r="M179" s="13"/>
      <c r="Y179" s="14"/>
      <c r="Z179" s="14"/>
      <c r="AF179" s="16"/>
      <c r="AG179" s="12"/>
      <c r="AH179" s="12"/>
      <c r="AI179" s="12"/>
    </row>
    <row r="180" spans="1:35" hidden="1" x14ac:dyDescent="0.3">
      <c r="I180" s="12"/>
      <c r="J180" s="12"/>
      <c r="L180" s="13"/>
      <c r="M180" s="13"/>
      <c r="Y180" s="14"/>
      <c r="Z180" s="14"/>
      <c r="AF180" s="16"/>
      <c r="AG180" s="12"/>
      <c r="AH180" s="12"/>
      <c r="AI180" s="12"/>
    </row>
    <row r="181" spans="1:35" hidden="1" x14ac:dyDescent="0.3">
      <c r="I181" s="12"/>
      <c r="J181" s="12"/>
      <c r="L181" s="13"/>
      <c r="M181" s="13"/>
      <c r="Y181" s="14"/>
      <c r="Z181" s="14"/>
      <c r="AF181" s="16"/>
      <c r="AG181" s="12"/>
      <c r="AH181" s="12"/>
      <c r="AI181" s="12"/>
    </row>
    <row r="182" spans="1:35" hidden="1" x14ac:dyDescent="0.3">
      <c r="I182" s="12"/>
      <c r="J182" s="12"/>
      <c r="L182" s="13"/>
      <c r="M182" s="13"/>
      <c r="Y182" s="14"/>
      <c r="Z182" s="14"/>
      <c r="AF182" s="16"/>
      <c r="AG182" s="12"/>
      <c r="AH182" s="12"/>
      <c r="AI182" s="12"/>
    </row>
    <row r="183" spans="1:35" hidden="1" x14ac:dyDescent="0.3">
      <c r="A183" s="12">
        <f t="shared" ref="A183" si="7">A182</f>
        <v>0</v>
      </c>
      <c r="D183" s="12">
        <v>35</v>
      </c>
      <c r="E183" s="12">
        <v>0</v>
      </c>
      <c r="F183" s="12">
        <v>70</v>
      </c>
      <c r="I183" s="12">
        <f t="shared" ref="I183" si="8">E183*D183/100</f>
        <v>0</v>
      </c>
      <c r="J183" s="12">
        <f t="shared" ref="J183" si="9">I183+J182</f>
        <v>0</v>
      </c>
      <c r="L183" s="13">
        <f t="shared" ref="L183" si="10">F183*1000/60/60</f>
        <v>19.444444444444446</v>
      </c>
      <c r="M183" s="13">
        <f t="shared" ref="M183" si="11">D183/L183</f>
        <v>1.7999999999999998</v>
      </c>
      <c r="Y183" s="14">
        <f t="shared" ref="Y183" si="12">L183-(M183*$AA$2)</f>
        <v>5.7644444444444485</v>
      </c>
      <c r="Z183" s="14">
        <f t="shared" ref="Z183" si="13">L183-(M183+M184)*$AA$2</f>
        <v>5.7644444444444485</v>
      </c>
      <c r="AF183" s="16"/>
      <c r="AG183" s="12"/>
      <c r="AH183" s="12"/>
      <c r="AI183" s="12"/>
    </row>
    <row r="184" spans="1:35" x14ac:dyDescent="0.3">
      <c r="AF184" s="12"/>
      <c r="AG184" s="12"/>
      <c r="AH184" s="12"/>
      <c r="AI184" s="12"/>
    </row>
    <row r="185" spans="1:35" x14ac:dyDescent="0.3">
      <c r="AF185" s="12"/>
      <c r="AG185" s="12"/>
      <c r="AH185" s="12"/>
      <c r="AI185" s="12"/>
    </row>
    <row r="186" spans="1:35" x14ac:dyDescent="0.3">
      <c r="AF186" s="12"/>
      <c r="AG186" s="12"/>
      <c r="AH186" s="12"/>
      <c r="AI186" s="12"/>
    </row>
    <row r="187" spans="1:35" x14ac:dyDescent="0.3">
      <c r="AF187" s="12"/>
      <c r="AG187" s="12"/>
      <c r="AH187" s="12"/>
      <c r="AI187" s="12"/>
    </row>
    <row r="188" spans="1:35" x14ac:dyDescent="0.3">
      <c r="AF188" s="12"/>
      <c r="AG188" s="12"/>
      <c r="AH188" s="12"/>
      <c r="AI188" s="12"/>
    </row>
    <row r="189" spans="1:35" x14ac:dyDescent="0.3">
      <c r="AF189" s="12"/>
      <c r="AG189" s="12"/>
      <c r="AH189" s="12"/>
      <c r="AI189" s="12"/>
    </row>
    <row r="190" spans="1:35" x14ac:dyDescent="0.3">
      <c r="AF190" s="12"/>
      <c r="AG190" s="12"/>
      <c r="AH190" s="12"/>
      <c r="AI190" s="12"/>
    </row>
    <row r="191" spans="1:35" x14ac:dyDescent="0.3">
      <c r="AF191" s="12"/>
      <c r="AG191" s="12"/>
      <c r="AH191" s="12"/>
      <c r="AI191" s="12"/>
    </row>
    <row r="192" spans="1:35" x14ac:dyDescent="0.3">
      <c r="AF192" s="12"/>
      <c r="AG192" s="12"/>
      <c r="AH192" s="12"/>
      <c r="AI192" s="12"/>
    </row>
    <row r="193" spans="32:35" x14ac:dyDescent="0.3">
      <c r="AF193" s="12"/>
      <c r="AG193" s="12"/>
      <c r="AH193" s="12"/>
      <c r="AI193" s="12"/>
    </row>
    <row r="194" spans="32:35" x14ac:dyDescent="0.3">
      <c r="AF194" s="12"/>
      <c r="AG194" s="12"/>
      <c r="AH194" s="12"/>
      <c r="AI194" s="12"/>
    </row>
    <row r="195" spans="32:35" x14ac:dyDescent="0.3">
      <c r="AF195" s="12"/>
      <c r="AG195" s="12"/>
      <c r="AH195" s="12"/>
      <c r="AI195" s="12"/>
    </row>
  </sheetData>
  <sortState xmlns:xlrd2="http://schemas.microsoft.com/office/spreadsheetml/2017/richdata2" ref="A41:AQ49">
    <sortCondition descending="1" ref="C41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Kubitz</cp:lastModifiedBy>
  <dcterms:created xsi:type="dcterms:W3CDTF">2021-03-22T22:54:07Z</dcterms:created>
  <dcterms:modified xsi:type="dcterms:W3CDTF">2021-04-29T09:29:05Z</dcterms:modified>
</cp:coreProperties>
</file>