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piraxsarco-my.sharepoint.com/personal/jason_may_wmftg_com/Documents/"/>
    </mc:Choice>
  </mc:AlternateContent>
  <xr:revisionPtr revIDLastSave="0" documentId="8_{3B856D02-BEB5-4D31-830D-8DFB809F1456}" xr6:coauthVersionLast="47" xr6:coauthVersionMax="47" xr10:uidLastSave="{00000000-0000-0000-0000-000000000000}"/>
  <bookViews>
    <workbookView xWindow="-108" yWindow="-108" windowWidth="30936" windowHeight="16776" xr2:uid="{6630A861-7206-4415-8D75-4B56ECA4FD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1" i="1" l="1"/>
  <c r="H120" i="1"/>
  <c r="H115" i="1" s="1"/>
  <c r="H119" i="1"/>
  <c r="H118" i="1"/>
  <c r="H117" i="1"/>
  <c r="H116" i="1"/>
  <c r="H114" i="1"/>
  <c r="H107" i="1"/>
  <c r="H100" i="1"/>
  <c r="H93" i="1"/>
  <c r="H86" i="1"/>
  <c r="H79" i="1"/>
  <c r="H78" i="1"/>
  <c r="H77" i="1" s="1"/>
  <c r="H74" i="1"/>
  <c r="H73" i="1"/>
  <c r="H72" i="1"/>
  <c r="H65" i="1"/>
  <c r="H58" i="1"/>
  <c r="H57" i="1"/>
  <c r="H55" i="1" s="1"/>
  <c r="H56" i="1"/>
  <c r="H51" i="1"/>
  <c r="H44" i="1"/>
  <c r="H37" i="1"/>
  <c r="H36" i="1"/>
  <c r="H31" i="1" s="1"/>
  <c r="H35" i="1"/>
  <c r="H34" i="1"/>
  <c r="H33" i="1"/>
  <c r="H32" i="1"/>
  <c r="H30" i="1"/>
  <c r="H23" i="1"/>
  <c r="H22" i="1"/>
  <c r="H43" i="1" s="1"/>
  <c r="H21" i="1"/>
  <c r="H20" i="1"/>
  <c r="H16" i="1"/>
  <c r="H15" i="1"/>
  <c r="H14" i="1"/>
  <c r="H13" i="1"/>
  <c r="H12" i="1"/>
  <c r="H11" i="1"/>
  <c r="H10" i="1"/>
  <c r="H9" i="1"/>
  <c r="H8" i="1"/>
  <c r="H7" i="1" s="1"/>
  <c r="H2" i="1"/>
  <c r="H42" i="1" l="1"/>
  <c r="H41" i="1"/>
  <c r="H64" i="1"/>
  <c r="H40" i="1"/>
  <c r="H39" i="1"/>
  <c r="H38" i="1"/>
  <c r="H3" i="1"/>
  <c r="H75" i="1"/>
  <c r="H99" i="1"/>
  <c r="H4" i="1"/>
  <c r="H52" i="1"/>
  <c r="H76" i="1"/>
  <c r="H5" i="1"/>
  <c r="H17" i="1"/>
  <c r="H29" i="1"/>
  <c r="H53" i="1"/>
  <c r="H6" i="1"/>
  <c r="H18" i="1"/>
  <c r="H54" i="1"/>
  <c r="H19" i="1"/>
  <c r="H26" i="1" l="1"/>
  <c r="H28" i="1"/>
  <c r="H27" i="1"/>
  <c r="H50" i="1"/>
  <c r="H25" i="1"/>
  <c r="H24" i="1"/>
  <c r="H59" i="1"/>
  <c r="H63" i="1"/>
  <c r="H62" i="1"/>
  <c r="H85" i="1"/>
  <c r="H61" i="1"/>
  <c r="H60" i="1"/>
  <c r="H98" i="1"/>
  <c r="H97" i="1"/>
  <c r="H95" i="1"/>
  <c r="H96" i="1"/>
  <c r="H94" i="1"/>
  <c r="H46" i="1" l="1"/>
  <c r="H45" i="1"/>
  <c r="H49" i="1"/>
  <c r="H47" i="1"/>
  <c r="H48" i="1"/>
  <c r="H71" i="1"/>
  <c r="H83" i="1"/>
  <c r="H106" i="1"/>
  <c r="H82" i="1"/>
  <c r="H80" i="1"/>
  <c r="H84" i="1"/>
  <c r="H81" i="1"/>
  <c r="H127" i="1" l="1"/>
  <c r="H103" i="1"/>
  <c r="H102" i="1"/>
  <c r="H101" i="1"/>
  <c r="H104" i="1"/>
  <c r="H105" i="1"/>
  <c r="H67" i="1"/>
  <c r="H92" i="1"/>
  <c r="H66" i="1"/>
  <c r="H68" i="1"/>
  <c r="H70" i="1"/>
  <c r="H69" i="1"/>
  <c r="H91" i="1" l="1"/>
  <c r="H90" i="1"/>
  <c r="H113" i="1"/>
  <c r="H89" i="1"/>
  <c r="H88" i="1"/>
  <c r="H87" i="1"/>
  <c r="H126" i="1"/>
  <c r="H125" i="1"/>
  <c r="H124" i="1"/>
  <c r="H123" i="1"/>
  <c r="H122" i="1"/>
  <c r="H112" i="1" l="1"/>
  <c r="H111" i="1"/>
  <c r="H110" i="1"/>
  <c r="H109" i="1"/>
  <c r="H108" i="1"/>
</calcChain>
</file>

<file path=xl/sharedStrings.xml><?xml version="1.0" encoding="utf-8"?>
<sst xmlns="http://schemas.openxmlformats.org/spreadsheetml/2006/main" count="646" uniqueCount="28">
  <si>
    <t>Week</t>
  </si>
  <si>
    <t>Day</t>
  </si>
  <si>
    <t>Exercise Order</t>
  </si>
  <si>
    <t>ExerciseName</t>
  </si>
  <si>
    <t>SetType</t>
  </si>
  <si>
    <t>Sets</t>
  </si>
  <si>
    <t>Reps</t>
  </si>
  <si>
    <t>Weight</t>
  </si>
  <si>
    <t>Unit</t>
  </si>
  <si>
    <t>Progression</t>
  </si>
  <si>
    <t>Notes</t>
  </si>
  <si>
    <t>Squat Start Weight</t>
  </si>
  <si>
    <t>Press Start Weight</t>
  </si>
  <si>
    <t>Deadlift Start Weight</t>
  </si>
  <si>
    <t>Bench Press Start Weight</t>
  </si>
  <si>
    <t>Chin-Up</t>
  </si>
  <si>
    <t>A</t>
  </si>
  <si>
    <t>Monday</t>
  </si>
  <si>
    <t>Squat</t>
  </si>
  <si>
    <t>Warmup</t>
  </si>
  <si>
    <t>Kg</t>
  </si>
  <si>
    <t>Work Set</t>
  </si>
  <si>
    <t>Bench Press</t>
  </si>
  <si>
    <t>Deadlift</t>
  </si>
  <si>
    <t>Wednesday</t>
  </si>
  <si>
    <t>Press</t>
  </si>
  <si>
    <t>Friday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</si>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</sst>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0"/>
      <color rgb="FFFF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72624-CDE9-4096-869E-7E8C98A3DC94}">
  <dimension ref="A1:Q127"/>
  <sheetViews>
    <sheetView tabSelected="1" workbookViewId="0">
      <selection activeCell="O21" sqref="O21"/>
    </sheetView>
  </sheetViews>
  <sheetFormatPr defaultRowHeight="14.4"/>
  <cols>
    <col min="1" max="1" width="6.109375" bestFit="1" customWidth="1"/>
    <col min="2" max="2" width="11.109375" bestFit="1" customWidth="1"/>
    <col min="3" max="3" width="13.6640625" bestFit="1" customWidth="1"/>
    <col min="4" max="4" width="27" bestFit="1" customWidth="1"/>
    <col min="5" max="5" width="8.5546875" bestFit="1" customWidth="1"/>
    <col min="6" max="6" width="5.88671875" bestFit="1" customWidth="1"/>
    <col min="7" max="7" width="5.33203125" bestFit="1" customWidth="1"/>
    <col min="8" max="8" width="8" bestFit="1" customWidth="1"/>
    <col min="9" max="9" width="4.5546875" bestFit="1" customWidth="1"/>
    <col min="10" max="10" width="11.5546875" bestFit="1" customWidth="1"/>
    <col min="11" max="11" width="6.109375" bestFit="1" customWidth="1"/>
  </cols>
  <sheetData>
    <row r="1" spans="1:17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>
      <c r="A2" t="s">
        <v>16</v>
      </c>
      <c r="B2" t="s">
        <v>17</v>
      </c>
      <c r="C2">
        <v>1</v>
      </c>
      <c r="D2" t="s">
        <v>18</v>
      </c>
      <c r="E2" t="s">
        <v>19</v>
      </c>
      <c r="F2">
        <v>1</v>
      </c>
      <c r="G2">
        <v>5</v>
      </c>
      <c r="H2">
        <f>MROUND(20,2.5)</f>
        <v>20</v>
      </c>
      <c r="I2" t="s">
        <v>20</v>
      </c>
      <c r="J2">
        <v>1</v>
      </c>
      <c r="M2" s="2">
        <v>91</v>
      </c>
      <c r="N2" s="2">
        <v>40</v>
      </c>
      <c r="O2" s="2">
        <v>110</v>
      </c>
      <c r="P2" s="2">
        <v>70</v>
      </c>
      <c r="Q2" s="2">
        <v>0</v>
      </c>
    </row>
    <row r="3" spans="1:17">
      <c r="A3" t="s">
        <v>16</v>
      </c>
      <c r="B3" t="s">
        <v>17</v>
      </c>
      <c r="C3">
        <v>2</v>
      </c>
      <c r="D3" t="s">
        <v>18</v>
      </c>
      <c r="E3" t="s">
        <v>19</v>
      </c>
      <c r="F3">
        <v>1</v>
      </c>
      <c r="G3">
        <v>3</v>
      </c>
      <c r="H3">
        <f>MROUND((H8-20)/3 + 20,2.5)</f>
        <v>42.5</v>
      </c>
      <c r="I3" t="s">
        <v>20</v>
      </c>
      <c r="J3">
        <v>1</v>
      </c>
      <c r="N3" s="3"/>
      <c r="O3" s="3"/>
      <c r="P3" s="2"/>
    </row>
    <row r="4" spans="1:17">
      <c r="A4" t="s">
        <v>16</v>
      </c>
      <c r="B4" t="s">
        <v>17</v>
      </c>
      <c r="C4">
        <v>3</v>
      </c>
      <c r="D4" t="s">
        <v>18</v>
      </c>
      <c r="E4" t="s">
        <v>19</v>
      </c>
      <c r="F4">
        <v>1</v>
      </c>
      <c r="G4">
        <v>1</v>
      </c>
      <c r="H4">
        <f>MROUND((H8-20)*2/3 + 20,2.5)</f>
        <v>67.5</v>
      </c>
      <c r="I4" t="s">
        <v>20</v>
      </c>
      <c r="J4">
        <v>1</v>
      </c>
      <c r="N4" s="3"/>
      <c r="O4" s="3"/>
      <c r="P4" s="2"/>
    </row>
    <row r="5" spans="1:17">
      <c r="A5" t="s">
        <v>16</v>
      </c>
      <c r="B5" t="s">
        <v>17</v>
      </c>
      <c r="C5">
        <v>4</v>
      </c>
      <c r="D5" t="s">
        <v>18</v>
      </c>
      <c r="E5" t="s">
        <v>19</v>
      </c>
      <c r="F5">
        <v>1</v>
      </c>
      <c r="G5">
        <v>1</v>
      </c>
      <c r="H5">
        <f>MROUND((H8-20)*3/4 + 20,2.5)</f>
        <v>72.5</v>
      </c>
      <c r="I5" t="s">
        <v>20</v>
      </c>
      <c r="J5">
        <v>1</v>
      </c>
      <c r="N5" s="3"/>
      <c r="O5" s="3"/>
      <c r="P5" s="2"/>
    </row>
    <row r="6" spans="1:17">
      <c r="A6" t="s">
        <v>16</v>
      </c>
      <c r="B6" t="s">
        <v>17</v>
      </c>
      <c r="C6">
        <v>5</v>
      </c>
      <c r="D6" t="s">
        <v>18</v>
      </c>
      <c r="E6" t="s">
        <v>19</v>
      </c>
      <c r="F6">
        <v>1</v>
      </c>
      <c r="G6">
        <v>1</v>
      </c>
      <c r="H6">
        <f>MROUND((H8-20)*4/5 + 20,2.5)</f>
        <v>77.5</v>
      </c>
      <c r="I6" t="s">
        <v>20</v>
      </c>
      <c r="J6">
        <v>1</v>
      </c>
    </row>
    <row r="7" spans="1:17">
      <c r="A7" t="s">
        <v>16</v>
      </c>
      <c r="B7" t="s">
        <v>17</v>
      </c>
      <c r="C7">
        <v>6</v>
      </c>
      <c r="D7" t="s">
        <v>18</v>
      </c>
      <c r="E7" t="s">
        <v>19</v>
      </c>
      <c r="F7">
        <v>1</v>
      </c>
      <c r="G7">
        <v>1</v>
      </c>
      <c r="H7">
        <f>MROUND(H8*0.9,2.5)</f>
        <v>82.5</v>
      </c>
      <c r="I7" t="s">
        <v>20</v>
      </c>
      <c r="J7">
        <v>1</v>
      </c>
    </row>
    <row r="8" spans="1:17">
      <c r="A8" t="s">
        <v>16</v>
      </c>
      <c r="B8" t="s">
        <v>17</v>
      </c>
      <c r="C8">
        <v>7</v>
      </c>
      <c r="D8" t="s">
        <v>18</v>
      </c>
      <c r="E8" t="s">
        <v>21</v>
      </c>
      <c r="F8">
        <v>3</v>
      </c>
      <c r="G8">
        <v>5</v>
      </c>
      <c r="H8">
        <f>$M$2</f>
        <v>91</v>
      </c>
      <c r="I8" t="s">
        <v>20</v>
      </c>
      <c r="J8">
        <v>1</v>
      </c>
    </row>
    <row r="9" spans="1:17">
      <c r="A9" t="s">
        <v>16</v>
      </c>
      <c r="B9" t="s">
        <v>17</v>
      </c>
      <c r="C9">
        <v>8</v>
      </c>
      <c r="D9" t="s">
        <v>22</v>
      </c>
      <c r="E9" t="s">
        <v>19</v>
      </c>
      <c r="F9">
        <v>1</v>
      </c>
      <c r="G9">
        <v>5</v>
      </c>
      <c r="H9">
        <f>MROUND(20,2.5)</f>
        <v>20</v>
      </c>
      <c r="I9" t="s">
        <v>20</v>
      </c>
      <c r="J9">
        <v>2.5</v>
      </c>
      <c r="M9" s="3"/>
      <c r="N9" s="3"/>
      <c r="O9" s="3"/>
      <c r="P9" s="3"/>
      <c r="Q9" s="3"/>
    </row>
    <row r="10" spans="1:17">
      <c r="A10" t="s">
        <v>16</v>
      </c>
      <c r="B10" t="s">
        <v>17</v>
      </c>
      <c r="C10">
        <v>9</v>
      </c>
      <c r="D10" t="s">
        <v>22</v>
      </c>
      <c r="E10" t="s">
        <v>19</v>
      </c>
      <c r="F10">
        <v>1</v>
      </c>
      <c r="G10">
        <v>3</v>
      </c>
      <c r="H10">
        <f>MROUND((H15-20)/3 + 20,2.5)</f>
        <v>37.5</v>
      </c>
      <c r="I10" t="s">
        <v>20</v>
      </c>
      <c r="J10">
        <v>2.5</v>
      </c>
    </row>
    <row r="11" spans="1:17">
      <c r="A11" t="s">
        <v>16</v>
      </c>
      <c r="B11" t="s">
        <v>17</v>
      </c>
      <c r="C11">
        <v>10</v>
      </c>
      <c r="D11" t="s">
        <v>22</v>
      </c>
      <c r="E11" t="s">
        <v>19</v>
      </c>
      <c r="F11">
        <v>1</v>
      </c>
      <c r="G11">
        <v>1</v>
      </c>
      <c r="H11">
        <f>MROUND((H15-20)*2/3 + 20,2.5)</f>
        <v>52.5</v>
      </c>
      <c r="I11" t="s">
        <v>20</v>
      </c>
      <c r="J11">
        <v>2.5</v>
      </c>
    </row>
    <row r="12" spans="1:17">
      <c r="A12" t="s">
        <v>16</v>
      </c>
      <c r="B12" t="s">
        <v>17</v>
      </c>
      <c r="C12">
        <v>11</v>
      </c>
      <c r="D12" t="s">
        <v>22</v>
      </c>
      <c r="E12" t="s">
        <v>19</v>
      </c>
      <c r="F12">
        <v>1</v>
      </c>
      <c r="G12">
        <v>1</v>
      </c>
      <c r="H12">
        <f>MROUND((H15-20)*3/4 + 20,2.5)</f>
        <v>57.5</v>
      </c>
      <c r="I12" t="s">
        <v>20</v>
      </c>
      <c r="J12">
        <v>2.5</v>
      </c>
    </row>
    <row r="13" spans="1:17">
      <c r="A13" t="s">
        <v>16</v>
      </c>
      <c r="B13" t="s">
        <v>17</v>
      </c>
      <c r="C13">
        <v>12</v>
      </c>
      <c r="D13" t="s">
        <v>22</v>
      </c>
      <c r="E13" t="s">
        <v>19</v>
      </c>
      <c r="F13">
        <v>1</v>
      </c>
      <c r="G13">
        <v>1</v>
      </c>
      <c r="H13">
        <f>MROUND((H15-20)*4/5 + 20,2.5)</f>
        <v>60</v>
      </c>
      <c r="I13" t="s">
        <v>20</v>
      </c>
      <c r="J13">
        <v>2.5</v>
      </c>
    </row>
    <row r="14" spans="1:17">
      <c r="A14" t="s">
        <v>16</v>
      </c>
      <c r="B14" t="s">
        <v>17</v>
      </c>
      <c r="C14">
        <v>13</v>
      </c>
      <c r="D14" t="s">
        <v>22</v>
      </c>
      <c r="E14" t="s">
        <v>19</v>
      </c>
      <c r="F14">
        <v>1</v>
      </c>
      <c r="G14">
        <v>1</v>
      </c>
      <c r="H14">
        <f>MROUND(H15*0.9,2.5)</f>
        <v>62.5</v>
      </c>
      <c r="I14" t="s">
        <v>20</v>
      </c>
      <c r="J14">
        <v>2.5</v>
      </c>
    </row>
    <row r="15" spans="1:17">
      <c r="A15" t="s">
        <v>16</v>
      </c>
      <c r="B15" t="s">
        <v>17</v>
      </c>
      <c r="C15">
        <v>14</v>
      </c>
      <c r="D15" t="s">
        <v>22</v>
      </c>
      <c r="E15" t="s">
        <v>21</v>
      </c>
      <c r="F15">
        <v>3</v>
      </c>
      <c r="G15">
        <v>5</v>
      </c>
      <c r="H15">
        <f>$P$2</f>
        <v>70</v>
      </c>
      <c r="I15" t="s">
        <v>20</v>
      </c>
      <c r="J15">
        <v>2.5</v>
      </c>
    </row>
    <row r="16" spans="1:17">
      <c r="A16" t="s">
        <v>16</v>
      </c>
      <c r="B16" t="s">
        <v>17</v>
      </c>
      <c r="C16">
        <v>15</v>
      </c>
      <c r="D16" t="s">
        <v>23</v>
      </c>
      <c r="E16" t="s">
        <v>19</v>
      </c>
      <c r="F16">
        <v>1</v>
      </c>
      <c r="G16">
        <v>5</v>
      </c>
      <c r="H16">
        <f>MROUND(60,5)</f>
        <v>60</v>
      </c>
      <c r="I16" t="s">
        <v>20</v>
      </c>
      <c r="J16">
        <v>2.5</v>
      </c>
    </row>
    <row r="17" spans="1:10">
      <c r="A17" t="s">
        <v>16</v>
      </c>
      <c r="B17" t="s">
        <v>17</v>
      </c>
      <c r="C17">
        <v>16</v>
      </c>
      <c r="D17" t="s">
        <v>23</v>
      </c>
      <c r="E17" t="s">
        <v>19</v>
      </c>
      <c r="F17">
        <v>1</v>
      </c>
      <c r="G17">
        <v>3</v>
      </c>
      <c r="H17">
        <f>MROUND((H22-60)/3 + 60,5)</f>
        <v>75</v>
      </c>
      <c r="I17" t="s">
        <v>20</v>
      </c>
      <c r="J17">
        <v>2.5</v>
      </c>
    </row>
    <row r="18" spans="1:10">
      <c r="A18" t="s">
        <v>16</v>
      </c>
      <c r="B18" t="s">
        <v>17</v>
      </c>
      <c r="C18">
        <v>17</v>
      </c>
      <c r="D18" t="s">
        <v>23</v>
      </c>
      <c r="E18" t="s">
        <v>19</v>
      </c>
      <c r="F18">
        <v>1</v>
      </c>
      <c r="G18">
        <v>1</v>
      </c>
      <c r="H18">
        <f>MROUND((H22-60)*2/3 + 60,5)</f>
        <v>95</v>
      </c>
      <c r="I18" t="s">
        <v>20</v>
      </c>
      <c r="J18">
        <v>2.5</v>
      </c>
    </row>
    <row r="19" spans="1:10">
      <c r="A19" t="s">
        <v>16</v>
      </c>
      <c r="B19" t="s">
        <v>17</v>
      </c>
      <c r="C19">
        <v>18</v>
      </c>
      <c r="D19" t="s">
        <v>23</v>
      </c>
      <c r="E19" t="s">
        <v>19</v>
      </c>
      <c r="F19">
        <v>1</v>
      </c>
      <c r="G19">
        <v>1</v>
      </c>
      <c r="H19">
        <f>MROUND((H22-60)*3/4 + 60,5)</f>
        <v>100</v>
      </c>
      <c r="I19" t="s">
        <v>20</v>
      </c>
      <c r="J19">
        <v>2.5</v>
      </c>
    </row>
    <row r="20" spans="1:10">
      <c r="A20" t="s">
        <v>16</v>
      </c>
      <c r="B20" t="s">
        <v>17</v>
      </c>
      <c r="C20">
        <v>19</v>
      </c>
      <c r="D20" t="s">
        <v>23</v>
      </c>
      <c r="E20" t="s">
        <v>19</v>
      </c>
      <c r="F20">
        <v>1</v>
      </c>
      <c r="G20">
        <v>1</v>
      </c>
      <c r="H20">
        <f>MROUND((H22-60)*4/5 + 60,5)</f>
        <v>100</v>
      </c>
      <c r="I20" t="s">
        <v>20</v>
      </c>
      <c r="J20">
        <v>2.5</v>
      </c>
    </row>
    <row r="21" spans="1:10">
      <c r="A21" t="s">
        <v>16</v>
      </c>
      <c r="B21" t="s">
        <v>17</v>
      </c>
      <c r="C21">
        <v>20</v>
      </c>
      <c r="D21" t="s">
        <v>23</v>
      </c>
      <c r="E21" t="s">
        <v>19</v>
      </c>
      <c r="F21">
        <v>1</v>
      </c>
      <c r="G21">
        <v>1</v>
      </c>
      <c r="H21">
        <f>MROUND(H22*0.9,2.5)</f>
        <v>100</v>
      </c>
      <c r="I21" t="s">
        <v>20</v>
      </c>
      <c r="J21">
        <v>2.5</v>
      </c>
    </row>
    <row r="22" spans="1:10">
      <c r="A22" t="s">
        <v>16</v>
      </c>
      <c r="B22" t="s">
        <v>17</v>
      </c>
      <c r="C22">
        <v>21</v>
      </c>
      <c r="D22" t="s">
        <v>23</v>
      </c>
      <c r="E22" t="s">
        <v>21</v>
      </c>
      <c r="F22">
        <v>1</v>
      </c>
      <c r="G22">
        <v>5</v>
      </c>
      <c r="H22">
        <f>$O$2</f>
        <v>110</v>
      </c>
      <c r="I22" t="s">
        <v>20</v>
      </c>
      <c r="J22">
        <v>2.5</v>
      </c>
    </row>
    <row r="23" spans="1:10">
      <c r="A23" t="s">
        <v>16</v>
      </c>
      <c r="B23" t="s">
        <v>24</v>
      </c>
      <c r="C23">
        <v>1</v>
      </c>
      <c r="D23" t="s">
        <v>18</v>
      </c>
      <c r="E23" t="s">
        <v>19</v>
      </c>
      <c r="F23">
        <v>1</v>
      </c>
      <c r="G23">
        <v>5</v>
      </c>
      <c r="H23">
        <f>MROUND(20,2.5)</f>
        <v>20</v>
      </c>
      <c r="I23" t="s">
        <v>20</v>
      </c>
      <c r="J23">
        <v>1</v>
      </c>
    </row>
    <row r="24" spans="1:10">
      <c r="A24" t="s">
        <v>16</v>
      </c>
      <c r="B24" t="s">
        <v>24</v>
      </c>
      <c r="C24">
        <v>2</v>
      </c>
      <c r="D24" t="s">
        <v>18</v>
      </c>
      <c r="E24" t="s">
        <v>19</v>
      </c>
      <c r="F24">
        <v>1</v>
      </c>
      <c r="G24">
        <v>3</v>
      </c>
      <c r="H24">
        <f>MROUND((H29-20)/3 + 20,2.5)</f>
        <v>45</v>
      </c>
      <c r="I24" t="s">
        <v>20</v>
      </c>
      <c r="J24">
        <v>1</v>
      </c>
    </row>
    <row r="25" spans="1:10">
      <c r="A25" t="s">
        <v>16</v>
      </c>
      <c r="B25" t="s">
        <v>24</v>
      </c>
      <c r="C25">
        <v>3</v>
      </c>
      <c r="D25" t="s">
        <v>18</v>
      </c>
      <c r="E25" t="s">
        <v>19</v>
      </c>
      <c r="F25">
        <v>1</v>
      </c>
      <c r="G25">
        <v>1</v>
      </c>
      <c r="H25">
        <f>MROUND((H29-20)*2/3 + 20,2.5)</f>
        <v>67.5</v>
      </c>
      <c r="I25" t="s">
        <v>20</v>
      </c>
      <c r="J25">
        <v>1</v>
      </c>
    </row>
    <row r="26" spans="1:10">
      <c r="A26" t="s">
        <v>16</v>
      </c>
      <c r="B26" t="s">
        <v>24</v>
      </c>
      <c r="C26">
        <v>4</v>
      </c>
      <c r="D26" t="s">
        <v>18</v>
      </c>
      <c r="E26" t="s">
        <v>19</v>
      </c>
      <c r="F26">
        <v>1</v>
      </c>
      <c r="G26">
        <v>1</v>
      </c>
      <c r="H26">
        <f>MROUND((H29-20)*3/4 + 20,2.5)</f>
        <v>75</v>
      </c>
      <c r="I26" t="s">
        <v>20</v>
      </c>
      <c r="J26">
        <v>1</v>
      </c>
    </row>
    <row r="27" spans="1:10">
      <c r="A27" t="s">
        <v>16</v>
      </c>
      <c r="B27" t="s">
        <v>24</v>
      </c>
      <c r="C27">
        <v>5</v>
      </c>
      <c r="D27" t="s">
        <v>18</v>
      </c>
      <c r="E27" t="s">
        <v>19</v>
      </c>
      <c r="F27">
        <v>1</v>
      </c>
      <c r="G27">
        <v>1</v>
      </c>
      <c r="H27">
        <f>MROUND((H29-20)*4/5 + 20,2.5)</f>
        <v>77.5</v>
      </c>
      <c r="I27" t="s">
        <v>20</v>
      </c>
      <c r="J27">
        <v>1</v>
      </c>
    </row>
    <row r="28" spans="1:10">
      <c r="A28" t="s">
        <v>16</v>
      </c>
      <c r="B28" t="s">
        <v>24</v>
      </c>
      <c r="C28">
        <v>6</v>
      </c>
      <c r="D28" t="s">
        <v>18</v>
      </c>
      <c r="E28" t="s">
        <v>19</v>
      </c>
      <c r="F28">
        <v>1</v>
      </c>
      <c r="G28">
        <v>1</v>
      </c>
      <c r="H28">
        <f>MROUND(H29*0.9,2.5)</f>
        <v>82.5</v>
      </c>
      <c r="I28" t="s">
        <v>20</v>
      </c>
      <c r="J28">
        <v>1</v>
      </c>
    </row>
    <row r="29" spans="1:10">
      <c r="A29" t="s">
        <v>16</v>
      </c>
      <c r="B29" t="s">
        <v>24</v>
      </c>
      <c r="C29">
        <v>7</v>
      </c>
      <c r="D29" t="s">
        <v>18</v>
      </c>
      <c r="E29" t="s">
        <v>21</v>
      </c>
      <c r="F29">
        <v>3</v>
      </c>
      <c r="G29">
        <v>5</v>
      </c>
      <c r="H29">
        <f>H8+J29</f>
        <v>92</v>
      </c>
      <c r="I29" t="s">
        <v>20</v>
      </c>
      <c r="J29">
        <v>1</v>
      </c>
    </row>
    <row r="30" spans="1:10">
      <c r="A30" t="s">
        <v>16</v>
      </c>
      <c r="B30" t="s">
        <v>24</v>
      </c>
      <c r="C30">
        <v>8</v>
      </c>
      <c r="D30" t="s">
        <v>25</v>
      </c>
      <c r="E30" t="s">
        <v>19</v>
      </c>
      <c r="F30">
        <v>1</v>
      </c>
      <c r="G30">
        <v>5</v>
      </c>
      <c r="H30">
        <f>MROUND(20,2.5)</f>
        <v>20</v>
      </c>
      <c r="I30" t="s">
        <v>20</v>
      </c>
      <c r="J30">
        <v>1</v>
      </c>
    </row>
    <row r="31" spans="1:10">
      <c r="A31" t="s">
        <v>16</v>
      </c>
      <c r="B31" t="s">
        <v>24</v>
      </c>
      <c r="C31">
        <v>9</v>
      </c>
      <c r="D31" t="s">
        <v>25</v>
      </c>
      <c r="E31" t="s">
        <v>19</v>
      </c>
      <c r="F31">
        <v>1</v>
      </c>
      <c r="G31">
        <v>3</v>
      </c>
      <c r="H31">
        <f>MROUND((H36-20)/3 + 20,2.5)</f>
        <v>27.5</v>
      </c>
      <c r="I31" t="s">
        <v>20</v>
      </c>
      <c r="J31">
        <v>1</v>
      </c>
    </row>
    <row r="32" spans="1:10">
      <c r="A32" t="s">
        <v>16</v>
      </c>
      <c r="B32" t="s">
        <v>24</v>
      </c>
      <c r="C32">
        <v>10</v>
      </c>
      <c r="D32" t="s">
        <v>25</v>
      </c>
      <c r="E32" t="s">
        <v>19</v>
      </c>
      <c r="F32">
        <v>1</v>
      </c>
      <c r="G32">
        <v>1</v>
      </c>
      <c r="H32">
        <f>MROUND((H36-20)*2/3 + 20,2.5)</f>
        <v>32.5</v>
      </c>
      <c r="I32" t="s">
        <v>20</v>
      </c>
      <c r="J32">
        <v>1</v>
      </c>
    </row>
    <row r="33" spans="1:10">
      <c r="A33" t="s">
        <v>16</v>
      </c>
      <c r="B33" t="s">
        <v>24</v>
      </c>
      <c r="C33">
        <v>11</v>
      </c>
      <c r="D33" t="s">
        <v>25</v>
      </c>
      <c r="E33" t="s">
        <v>19</v>
      </c>
      <c r="F33">
        <v>1</v>
      </c>
      <c r="G33">
        <v>1</v>
      </c>
      <c r="H33">
        <f>MROUND((H36-20)*3/4 + 20,2.5)</f>
        <v>35</v>
      </c>
      <c r="I33" t="s">
        <v>20</v>
      </c>
      <c r="J33">
        <v>1</v>
      </c>
    </row>
    <row r="34" spans="1:10">
      <c r="A34" t="s">
        <v>16</v>
      </c>
      <c r="B34" t="s">
        <v>24</v>
      </c>
      <c r="C34">
        <v>12</v>
      </c>
      <c r="D34" t="s">
        <v>25</v>
      </c>
      <c r="E34" t="s">
        <v>19</v>
      </c>
      <c r="F34">
        <v>1</v>
      </c>
      <c r="G34">
        <v>1</v>
      </c>
      <c r="H34">
        <f>MROUND((H36-20)*4/5 + 20,2.5)</f>
        <v>35</v>
      </c>
      <c r="I34" t="s">
        <v>20</v>
      </c>
      <c r="J34">
        <v>1</v>
      </c>
    </row>
    <row r="35" spans="1:10">
      <c r="A35" t="s">
        <v>16</v>
      </c>
      <c r="B35" t="s">
        <v>24</v>
      </c>
      <c r="C35">
        <v>13</v>
      </c>
      <c r="D35" t="s">
        <v>25</v>
      </c>
      <c r="E35" t="s">
        <v>19</v>
      </c>
      <c r="F35">
        <v>1</v>
      </c>
      <c r="G35">
        <v>1</v>
      </c>
      <c r="H35">
        <f>MROUND(H36*0.9,2.5)</f>
        <v>35</v>
      </c>
      <c r="I35" t="s">
        <v>20</v>
      </c>
      <c r="J35">
        <v>1</v>
      </c>
    </row>
    <row r="36" spans="1:10">
      <c r="A36" t="s">
        <v>16</v>
      </c>
      <c r="B36" t="s">
        <v>24</v>
      </c>
      <c r="C36">
        <v>14</v>
      </c>
      <c r="D36" t="s">
        <v>25</v>
      </c>
      <c r="E36" t="s">
        <v>21</v>
      </c>
      <c r="F36">
        <v>3</v>
      </c>
      <c r="G36">
        <v>5</v>
      </c>
      <c r="H36">
        <f>$N$2</f>
        <v>40</v>
      </c>
      <c r="I36" t="s">
        <v>20</v>
      </c>
      <c r="J36">
        <v>1</v>
      </c>
    </row>
    <row r="37" spans="1:10">
      <c r="A37" t="s">
        <v>16</v>
      </c>
      <c r="B37" t="s">
        <v>24</v>
      </c>
      <c r="C37">
        <v>15</v>
      </c>
      <c r="D37" t="s">
        <v>23</v>
      </c>
      <c r="E37" t="s">
        <v>19</v>
      </c>
      <c r="F37">
        <v>1</v>
      </c>
      <c r="G37">
        <v>5</v>
      </c>
      <c r="H37">
        <f>MROUND(60,5)</f>
        <v>60</v>
      </c>
      <c r="I37" t="s">
        <v>20</v>
      </c>
      <c r="J37">
        <v>2.5</v>
      </c>
    </row>
    <row r="38" spans="1:10">
      <c r="A38" t="s">
        <v>16</v>
      </c>
      <c r="B38" t="s">
        <v>24</v>
      </c>
      <c r="C38">
        <v>16</v>
      </c>
      <c r="D38" t="s">
        <v>23</v>
      </c>
      <c r="E38" t="s">
        <v>19</v>
      </c>
      <c r="F38">
        <v>1</v>
      </c>
      <c r="G38">
        <v>3</v>
      </c>
      <c r="H38">
        <f>MROUND((H43-60)/3 + 60,5)</f>
        <v>80</v>
      </c>
      <c r="I38" t="s">
        <v>20</v>
      </c>
      <c r="J38">
        <v>2.5</v>
      </c>
    </row>
    <row r="39" spans="1:10">
      <c r="A39" t="s">
        <v>16</v>
      </c>
      <c r="B39" t="s">
        <v>24</v>
      </c>
      <c r="C39">
        <v>17</v>
      </c>
      <c r="D39" t="s">
        <v>23</v>
      </c>
      <c r="E39" t="s">
        <v>19</v>
      </c>
      <c r="F39">
        <v>1</v>
      </c>
      <c r="G39">
        <v>1</v>
      </c>
      <c r="H39">
        <f>MROUND((H43-60)*2/3 + 60,5)</f>
        <v>95</v>
      </c>
      <c r="I39" t="s">
        <v>20</v>
      </c>
      <c r="J39">
        <v>2.5</v>
      </c>
    </row>
    <row r="40" spans="1:10">
      <c r="A40" t="s">
        <v>16</v>
      </c>
      <c r="B40" t="s">
        <v>24</v>
      </c>
      <c r="C40">
        <v>18</v>
      </c>
      <c r="D40" t="s">
        <v>23</v>
      </c>
      <c r="E40" t="s">
        <v>19</v>
      </c>
      <c r="F40">
        <v>1</v>
      </c>
      <c r="G40">
        <v>1</v>
      </c>
      <c r="H40">
        <f>MROUND((H43-60)*3/4 + 60,5)</f>
        <v>100</v>
      </c>
      <c r="I40" t="s">
        <v>20</v>
      </c>
      <c r="J40">
        <v>2.5</v>
      </c>
    </row>
    <row r="41" spans="1:10">
      <c r="A41" t="s">
        <v>16</v>
      </c>
      <c r="B41" t="s">
        <v>24</v>
      </c>
      <c r="C41">
        <v>19</v>
      </c>
      <c r="D41" t="s">
        <v>23</v>
      </c>
      <c r="E41" t="s">
        <v>19</v>
      </c>
      <c r="F41">
        <v>1</v>
      </c>
      <c r="G41">
        <v>1</v>
      </c>
      <c r="H41">
        <f>MROUND((H43-60)*4/5 + 60,5)</f>
        <v>100</v>
      </c>
      <c r="I41" t="s">
        <v>20</v>
      </c>
      <c r="J41">
        <v>2.5</v>
      </c>
    </row>
    <row r="42" spans="1:10">
      <c r="A42" t="s">
        <v>16</v>
      </c>
      <c r="B42" t="s">
        <v>24</v>
      </c>
      <c r="C42">
        <v>20</v>
      </c>
      <c r="D42" t="s">
        <v>23</v>
      </c>
      <c r="E42" t="s">
        <v>19</v>
      </c>
      <c r="F42">
        <v>1</v>
      </c>
      <c r="G42">
        <v>1</v>
      </c>
      <c r="H42">
        <f>MROUND(H43*0.9,2.5)</f>
        <v>102.5</v>
      </c>
      <c r="I42" t="s">
        <v>20</v>
      </c>
      <c r="J42">
        <v>2.5</v>
      </c>
    </row>
    <row r="43" spans="1:10">
      <c r="A43" t="s">
        <v>16</v>
      </c>
      <c r="B43" t="s">
        <v>24</v>
      </c>
      <c r="C43">
        <v>21</v>
      </c>
      <c r="D43" t="s">
        <v>23</v>
      </c>
      <c r="E43" t="s">
        <v>21</v>
      </c>
      <c r="F43">
        <v>1</v>
      </c>
      <c r="G43">
        <v>5</v>
      </c>
      <c r="H43">
        <f>H22+J43</f>
        <v>112.5</v>
      </c>
      <c r="I43" t="s">
        <v>20</v>
      </c>
      <c r="J43">
        <v>2.5</v>
      </c>
    </row>
    <row r="44" spans="1:10">
      <c r="A44" t="s">
        <v>16</v>
      </c>
      <c r="B44" t="s">
        <v>26</v>
      </c>
      <c r="C44">
        <v>1</v>
      </c>
      <c r="D44" t="s">
        <v>18</v>
      </c>
      <c r="E44" t="s">
        <v>19</v>
      </c>
      <c r="F44">
        <v>1</v>
      </c>
      <c r="G44">
        <v>5</v>
      </c>
      <c r="H44">
        <f>MROUND(20,2.5)</f>
        <v>20</v>
      </c>
      <c r="I44" t="s">
        <v>20</v>
      </c>
      <c r="J44">
        <v>1</v>
      </c>
    </row>
    <row r="45" spans="1:10">
      <c r="A45" t="s">
        <v>16</v>
      </c>
      <c r="B45" t="s">
        <v>26</v>
      </c>
      <c r="C45">
        <v>2</v>
      </c>
      <c r="D45" t="s">
        <v>18</v>
      </c>
      <c r="E45" t="s">
        <v>19</v>
      </c>
      <c r="F45">
        <v>1</v>
      </c>
      <c r="G45">
        <v>3</v>
      </c>
      <c r="H45">
        <f>MROUND((H50-20)/3 + 20,2.5)</f>
        <v>45</v>
      </c>
      <c r="I45" t="s">
        <v>20</v>
      </c>
      <c r="J45">
        <v>1</v>
      </c>
    </row>
    <row r="46" spans="1:10">
      <c r="A46" t="s">
        <v>16</v>
      </c>
      <c r="B46" t="s">
        <v>26</v>
      </c>
      <c r="C46">
        <v>3</v>
      </c>
      <c r="D46" t="s">
        <v>18</v>
      </c>
      <c r="E46" t="s">
        <v>19</v>
      </c>
      <c r="F46">
        <v>1</v>
      </c>
      <c r="G46">
        <v>1</v>
      </c>
      <c r="H46">
        <f>MROUND((H50-20)*2/3 + 20,2.5)</f>
        <v>67.5</v>
      </c>
      <c r="I46" t="s">
        <v>20</v>
      </c>
      <c r="J46">
        <v>1</v>
      </c>
    </row>
    <row r="47" spans="1:10">
      <c r="A47" t="s">
        <v>16</v>
      </c>
      <c r="B47" t="s">
        <v>26</v>
      </c>
      <c r="C47">
        <v>4</v>
      </c>
      <c r="D47" t="s">
        <v>18</v>
      </c>
      <c r="E47" t="s">
        <v>19</v>
      </c>
      <c r="F47">
        <v>1</v>
      </c>
      <c r="G47">
        <v>1</v>
      </c>
      <c r="H47">
        <f>MROUND((H50-20)*3/4 + 20,2.5)</f>
        <v>75</v>
      </c>
      <c r="I47" t="s">
        <v>20</v>
      </c>
      <c r="J47">
        <v>1</v>
      </c>
    </row>
    <row r="48" spans="1:10">
      <c r="A48" t="s">
        <v>16</v>
      </c>
      <c r="B48" t="s">
        <v>26</v>
      </c>
      <c r="C48">
        <v>5</v>
      </c>
      <c r="D48" t="s">
        <v>18</v>
      </c>
      <c r="E48" t="s">
        <v>19</v>
      </c>
      <c r="F48">
        <v>1</v>
      </c>
      <c r="G48">
        <v>1</v>
      </c>
      <c r="H48">
        <f>MROUND((H50-20)*4/5 + 20,2.5)</f>
        <v>77.5</v>
      </c>
      <c r="I48" t="s">
        <v>20</v>
      </c>
      <c r="J48">
        <v>1</v>
      </c>
    </row>
    <row r="49" spans="1:10">
      <c r="A49" t="s">
        <v>16</v>
      </c>
      <c r="B49" t="s">
        <v>26</v>
      </c>
      <c r="C49">
        <v>6</v>
      </c>
      <c r="D49" t="s">
        <v>18</v>
      </c>
      <c r="E49" t="s">
        <v>19</v>
      </c>
      <c r="F49">
        <v>1</v>
      </c>
      <c r="G49">
        <v>1</v>
      </c>
      <c r="H49">
        <f>MROUND(H50*0.9,2.5)</f>
        <v>82.5</v>
      </c>
      <c r="I49" t="s">
        <v>20</v>
      </c>
      <c r="J49">
        <v>1</v>
      </c>
    </row>
    <row r="50" spans="1:10">
      <c r="A50" t="s">
        <v>16</v>
      </c>
      <c r="B50" t="s">
        <v>26</v>
      </c>
      <c r="C50">
        <v>7</v>
      </c>
      <c r="D50" t="s">
        <v>18</v>
      </c>
      <c r="E50" t="s">
        <v>21</v>
      </c>
      <c r="F50">
        <v>3</v>
      </c>
      <c r="G50">
        <v>5</v>
      </c>
      <c r="H50">
        <f>H29+J50</f>
        <v>93</v>
      </c>
      <c r="I50" t="s">
        <v>20</v>
      </c>
      <c r="J50">
        <v>1</v>
      </c>
    </row>
    <row r="51" spans="1:10">
      <c r="A51" t="s">
        <v>16</v>
      </c>
      <c r="B51" t="s">
        <v>26</v>
      </c>
      <c r="C51">
        <v>8</v>
      </c>
      <c r="D51" t="s">
        <v>22</v>
      </c>
      <c r="E51" t="s">
        <v>19</v>
      </c>
      <c r="F51">
        <v>1</v>
      </c>
      <c r="G51">
        <v>5</v>
      </c>
      <c r="H51">
        <f>MROUND(20,2.5)</f>
        <v>20</v>
      </c>
      <c r="I51" t="s">
        <v>20</v>
      </c>
      <c r="J51">
        <v>2.5</v>
      </c>
    </row>
    <row r="52" spans="1:10">
      <c r="A52" t="s">
        <v>16</v>
      </c>
      <c r="B52" t="s">
        <v>26</v>
      </c>
      <c r="C52">
        <v>9</v>
      </c>
      <c r="D52" t="s">
        <v>22</v>
      </c>
      <c r="E52" t="s">
        <v>19</v>
      </c>
      <c r="F52">
        <v>1</v>
      </c>
      <c r="G52">
        <v>3</v>
      </c>
      <c r="H52">
        <f>MROUND((H57-20)/3 + 20,2.5)</f>
        <v>37.5</v>
      </c>
      <c r="I52" t="s">
        <v>20</v>
      </c>
      <c r="J52">
        <v>2.5</v>
      </c>
    </row>
    <row r="53" spans="1:10">
      <c r="A53" t="s">
        <v>16</v>
      </c>
      <c r="B53" t="s">
        <v>26</v>
      </c>
      <c r="C53">
        <v>10</v>
      </c>
      <c r="D53" t="s">
        <v>22</v>
      </c>
      <c r="E53" t="s">
        <v>19</v>
      </c>
      <c r="F53">
        <v>1</v>
      </c>
      <c r="G53">
        <v>1</v>
      </c>
      <c r="H53">
        <f>MROUND((H57-20)*2/3 + 20,2.5)</f>
        <v>55</v>
      </c>
      <c r="I53" t="s">
        <v>20</v>
      </c>
      <c r="J53">
        <v>2.5</v>
      </c>
    </row>
    <row r="54" spans="1:10">
      <c r="A54" t="s">
        <v>16</v>
      </c>
      <c r="B54" t="s">
        <v>26</v>
      </c>
      <c r="C54">
        <v>11</v>
      </c>
      <c r="D54" t="s">
        <v>22</v>
      </c>
      <c r="E54" t="s">
        <v>19</v>
      </c>
      <c r="F54">
        <v>1</v>
      </c>
      <c r="G54">
        <v>1</v>
      </c>
      <c r="H54">
        <f>MROUND((H57-20)*3/4 + 20,2.5)</f>
        <v>60</v>
      </c>
      <c r="I54" t="s">
        <v>20</v>
      </c>
      <c r="J54">
        <v>2.5</v>
      </c>
    </row>
    <row r="55" spans="1:10">
      <c r="A55" t="s">
        <v>16</v>
      </c>
      <c r="B55" t="s">
        <v>26</v>
      </c>
      <c r="C55">
        <v>12</v>
      </c>
      <c r="D55" t="s">
        <v>22</v>
      </c>
      <c r="E55" t="s">
        <v>19</v>
      </c>
      <c r="F55">
        <v>1</v>
      </c>
      <c r="G55">
        <v>1</v>
      </c>
      <c r="H55">
        <f>MROUND((H57-20)*4/5 + 20,2.5)</f>
        <v>62.5</v>
      </c>
      <c r="I55" t="s">
        <v>20</v>
      </c>
      <c r="J55">
        <v>2.5</v>
      </c>
    </row>
    <row r="56" spans="1:10">
      <c r="A56" t="s">
        <v>16</v>
      </c>
      <c r="B56" t="s">
        <v>26</v>
      </c>
      <c r="C56">
        <v>13</v>
      </c>
      <c r="D56" t="s">
        <v>22</v>
      </c>
      <c r="E56" t="s">
        <v>19</v>
      </c>
      <c r="F56">
        <v>1</v>
      </c>
      <c r="G56">
        <v>1</v>
      </c>
      <c r="H56">
        <f>MROUND(H57*0.9,2.5)</f>
        <v>65</v>
      </c>
      <c r="I56" t="s">
        <v>20</v>
      </c>
      <c r="J56">
        <v>2.5</v>
      </c>
    </row>
    <row r="57" spans="1:10">
      <c r="A57" t="s">
        <v>16</v>
      </c>
      <c r="B57" t="s">
        <v>26</v>
      </c>
      <c r="C57">
        <v>14</v>
      </c>
      <c r="D57" t="s">
        <v>22</v>
      </c>
      <c r="E57" t="s">
        <v>21</v>
      </c>
      <c r="F57">
        <v>3</v>
      </c>
      <c r="G57">
        <v>5</v>
      </c>
      <c r="H57">
        <f>H15+J57</f>
        <v>72.5</v>
      </c>
      <c r="I57" t="s">
        <v>20</v>
      </c>
      <c r="J57">
        <v>2.5</v>
      </c>
    </row>
    <row r="58" spans="1:10">
      <c r="A58" t="s">
        <v>16</v>
      </c>
      <c r="B58" t="s">
        <v>26</v>
      </c>
      <c r="C58">
        <v>15</v>
      </c>
      <c r="D58" t="s">
        <v>23</v>
      </c>
      <c r="E58" t="s">
        <v>19</v>
      </c>
      <c r="F58">
        <v>1</v>
      </c>
      <c r="G58">
        <v>5</v>
      </c>
      <c r="H58">
        <f>MROUND(60,5)</f>
        <v>60</v>
      </c>
      <c r="I58" t="s">
        <v>20</v>
      </c>
      <c r="J58">
        <v>2.5</v>
      </c>
    </row>
    <row r="59" spans="1:10">
      <c r="A59" t="s">
        <v>16</v>
      </c>
      <c r="B59" t="s">
        <v>26</v>
      </c>
      <c r="C59">
        <v>16</v>
      </c>
      <c r="D59" t="s">
        <v>23</v>
      </c>
      <c r="E59" t="s">
        <v>19</v>
      </c>
      <c r="F59">
        <v>1</v>
      </c>
      <c r="G59">
        <v>3</v>
      </c>
      <c r="H59">
        <f>MROUND((H64-60)/3 + 60,5)</f>
        <v>80</v>
      </c>
      <c r="I59" t="s">
        <v>20</v>
      </c>
      <c r="J59">
        <v>2.5</v>
      </c>
    </row>
    <row r="60" spans="1:10">
      <c r="A60" t="s">
        <v>16</v>
      </c>
      <c r="B60" t="s">
        <v>26</v>
      </c>
      <c r="C60">
        <v>17</v>
      </c>
      <c r="D60" t="s">
        <v>23</v>
      </c>
      <c r="E60" t="s">
        <v>19</v>
      </c>
      <c r="F60">
        <v>1</v>
      </c>
      <c r="G60">
        <v>1</v>
      </c>
      <c r="H60">
        <f>MROUND((H64-60)*2/3 + 60,5)</f>
        <v>95</v>
      </c>
      <c r="I60" t="s">
        <v>20</v>
      </c>
      <c r="J60">
        <v>2.5</v>
      </c>
    </row>
    <row r="61" spans="1:10">
      <c r="A61" t="s">
        <v>16</v>
      </c>
      <c r="B61" t="s">
        <v>26</v>
      </c>
      <c r="C61">
        <v>18</v>
      </c>
      <c r="D61" t="s">
        <v>23</v>
      </c>
      <c r="E61" t="s">
        <v>19</v>
      </c>
      <c r="F61">
        <v>1</v>
      </c>
      <c r="G61">
        <v>1</v>
      </c>
      <c r="H61">
        <f>MROUND((H64-60)*3/4 + 60,5)</f>
        <v>100</v>
      </c>
      <c r="I61" t="s">
        <v>20</v>
      </c>
      <c r="J61">
        <v>2.5</v>
      </c>
    </row>
    <row r="62" spans="1:10">
      <c r="A62" t="s">
        <v>16</v>
      </c>
      <c r="B62" t="s">
        <v>26</v>
      </c>
      <c r="C62">
        <v>19</v>
      </c>
      <c r="D62" t="s">
        <v>23</v>
      </c>
      <c r="E62" t="s">
        <v>19</v>
      </c>
      <c r="F62">
        <v>1</v>
      </c>
      <c r="G62">
        <v>1</v>
      </c>
      <c r="H62">
        <f>MROUND((H64-60)*4/5 + 60,5)</f>
        <v>105</v>
      </c>
      <c r="I62" t="s">
        <v>20</v>
      </c>
      <c r="J62">
        <v>2.5</v>
      </c>
    </row>
    <row r="63" spans="1:10">
      <c r="A63" t="s">
        <v>16</v>
      </c>
      <c r="B63" t="s">
        <v>26</v>
      </c>
      <c r="C63">
        <v>20</v>
      </c>
      <c r="D63" t="s">
        <v>23</v>
      </c>
      <c r="E63" t="s">
        <v>19</v>
      </c>
      <c r="F63">
        <v>1</v>
      </c>
      <c r="G63">
        <v>1</v>
      </c>
      <c r="H63">
        <f>MROUND(H64*0.9,2.5)</f>
        <v>102.5</v>
      </c>
      <c r="I63" t="s">
        <v>20</v>
      </c>
      <c r="J63">
        <v>2.5</v>
      </c>
    </row>
    <row r="64" spans="1:10">
      <c r="A64" t="s">
        <v>16</v>
      </c>
      <c r="B64" t="s">
        <v>26</v>
      </c>
      <c r="C64">
        <v>21</v>
      </c>
      <c r="D64" t="s">
        <v>23</v>
      </c>
      <c r="E64" t="s">
        <v>21</v>
      </c>
      <c r="F64">
        <v>1</v>
      </c>
      <c r="G64">
        <v>5</v>
      </c>
      <c r="H64">
        <f>H43+J64</f>
        <v>115</v>
      </c>
      <c r="I64" t="s">
        <v>20</v>
      </c>
      <c r="J64">
        <v>2.5</v>
      </c>
    </row>
    <row r="65" spans="1:10">
      <c r="A65" t="s">
        <v>27</v>
      </c>
      <c r="B65" t="s">
        <v>17</v>
      </c>
      <c r="C65">
        <v>1</v>
      </c>
      <c r="D65" t="s">
        <v>18</v>
      </c>
      <c r="E65" t="s">
        <v>19</v>
      </c>
      <c r="F65">
        <v>1</v>
      </c>
      <c r="G65">
        <v>5</v>
      </c>
      <c r="H65">
        <f>MROUND(20,2.5)</f>
        <v>20</v>
      </c>
      <c r="I65" t="s">
        <v>20</v>
      </c>
      <c r="J65">
        <v>1</v>
      </c>
    </row>
    <row r="66" spans="1:10">
      <c r="A66" t="s">
        <v>27</v>
      </c>
      <c r="B66" t="s">
        <v>17</v>
      </c>
      <c r="C66">
        <v>2</v>
      </c>
      <c r="D66" t="s">
        <v>18</v>
      </c>
      <c r="E66" t="s">
        <v>19</v>
      </c>
      <c r="F66">
        <v>1</v>
      </c>
      <c r="G66">
        <v>3</v>
      </c>
      <c r="H66">
        <f>MROUND((H71-20)/3 + 20,2.5)</f>
        <v>45</v>
      </c>
      <c r="I66" t="s">
        <v>20</v>
      </c>
      <c r="J66">
        <v>1</v>
      </c>
    </row>
    <row r="67" spans="1:10">
      <c r="A67" t="s">
        <v>27</v>
      </c>
      <c r="B67" t="s">
        <v>17</v>
      </c>
      <c r="C67">
        <v>3</v>
      </c>
      <c r="D67" t="s">
        <v>18</v>
      </c>
      <c r="E67" t="s">
        <v>19</v>
      </c>
      <c r="F67">
        <v>1</v>
      </c>
      <c r="G67">
        <v>1</v>
      </c>
      <c r="H67">
        <f>MROUND((H71-20)*2/3 + 20,2.5)</f>
        <v>70</v>
      </c>
      <c r="I67" t="s">
        <v>20</v>
      </c>
      <c r="J67">
        <v>1</v>
      </c>
    </row>
    <row r="68" spans="1:10">
      <c r="A68" t="s">
        <v>27</v>
      </c>
      <c r="B68" t="s">
        <v>17</v>
      </c>
      <c r="C68">
        <v>4</v>
      </c>
      <c r="D68" t="s">
        <v>18</v>
      </c>
      <c r="E68" t="s">
        <v>19</v>
      </c>
      <c r="F68">
        <v>1</v>
      </c>
      <c r="G68">
        <v>1</v>
      </c>
      <c r="H68">
        <f>MROUND((H71-20)*3/4 + 20,2.5)</f>
        <v>75</v>
      </c>
      <c r="I68" t="s">
        <v>20</v>
      </c>
      <c r="J68">
        <v>1</v>
      </c>
    </row>
    <row r="69" spans="1:10">
      <c r="A69" t="s">
        <v>27</v>
      </c>
      <c r="B69" t="s">
        <v>17</v>
      </c>
      <c r="C69">
        <v>5</v>
      </c>
      <c r="D69" t="s">
        <v>18</v>
      </c>
      <c r="E69" t="s">
        <v>19</v>
      </c>
      <c r="F69">
        <v>1</v>
      </c>
      <c r="G69">
        <v>1</v>
      </c>
      <c r="H69">
        <f>MROUND((H71-20)*4/5 + 20,2.5)</f>
        <v>80</v>
      </c>
      <c r="I69" t="s">
        <v>20</v>
      </c>
      <c r="J69">
        <v>1</v>
      </c>
    </row>
    <row r="70" spans="1:10">
      <c r="A70" t="s">
        <v>27</v>
      </c>
      <c r="B70" t="s">
        <v>17</v>
      </c>
      <c r="C70">
        <v>6</v>
      </c>
      <c r="D70" t="s">
        <v>18</v>
      </c>
      <c r="E70" t="s">
        <v>19</v>
      </c>
      <c r="F70">
        <v>1</v>
      </c>
      <c r="G70">
        <v>1</v>
      </c>
      <c r="H70">
        <f>MROUND(H71*0.9,2.5)</f>
        <v>85</v>
      </c>
      <c r="I70" t="s">
        <v>20</v>
      </c>
      <c r="J70">
        <v>1</v>
      </c>
    </row>
    <row r="71" spans="1:10">
      <c r="A71" t="s">
        <v>27</v>
      </c>
      <c r="B71" t="s">
        <v>17</v>
      </c>
      <c r="C71">
        <v>7</v>
      </c>
      <c r="D71" t="s">
        <v>18</v>
      </c>
      <c r="E71" t="s">
        <v>21</v>
      </c>
      <c r="F71">
        <v>3</v>
      </c>
      <c r="G71">
        <v>5</v>
      </c>
      <c r="H71">
        <f>H50+J71</f>
        <v>94</v>
      </c>
      <c r="I71" t="s">
        <v>20</v>
      </c>
      <c r="J71">
        <v>1</v>
      </c>
    </row>
    <row r="72" spans="1:10">
      <c r="A72" t="s">
        <v>27</v>
      </c>
      <c r="B72" t="s">
        <v>17</v>
      </c>
      <c r="C72">
        <v>8</v>
      </c>
      <c r="D72" t="s">
        <v>25</v>
      </c>
      <c r="E72" t="s">
        <v>19</v>
      </c>
      <c r="F72">
        <v>1</v>
      </c>
      <c r="G72">
        <v>5</v>
      </c>
      <c r="H72">
        <f>MROUND(20,2.5)</f>
        <v>20</v>
      </c>
      <c r="I72" t="s">
        <v>20</v>
      </c>
      <c r="J72">
        <v>1</v>
      </c>
    </row>
    <row r="73" spans="1:10">
      <c r="A73" t="s">
        <v>27</v>
      </c>
      <c r="B73" t="s">
        <v>17</v>
      </c>
      <c r="C73">
        <v>9</v>
      </c>
      <c r="D73" t="s">
        <v>25</v>
      </c>
      <c r="E73" t="s">
        <v>19</v>
      </c>
      <c r="F73">
        <v>1</v>
      </c>
      <c r="G73">
        <v>3</v>
      </c>
      <c r="H73">
        <f>MROUND((H78-20)/3 + 20,2.5)</f>
        <v>27.5</v>
      </c>
      <c r="I73" t="s">
        <v>20</v>
      </c>
      <c r="J73">
        <v>1</v>
      </c>
    </row>
    <row r="74" spans="1:10">
      <c r="A74" t="s">
        <v>27</v>
      </c>
      <c r="B74" t="s">
        <v>17</v>
      </c>
      <c r="C74">
        <v>10</v>
      </c>
      <c r="D74" t="s">
        <v>25</v>
      </c>
      <c r="E74" t="s">
        <v>19</v>
      </c>
      <c r="F74">
        <v>1</v>
      </c>
      <c r="G74">
        <v>1</v>
      </c>
      <c r="H74">
        <f>MROUND((H78-20)*2/3 + 20,2.5)</f>
        <v>32.5</v>
      </c>
      <c r="I74" t="s">
        <v>20</v>
      </c>
      <c r="J74">
        <v>1</v>
      </c>
    </row>
    <row r="75" spans="1:10">
      <c r="A75" t="s">
        <v>27</v>
      </c>
      <c r="B75" t="s">
        <v>17</v>
      </c>
      <c r="C75">
        <v>11</v>
      </c>
      <c r="D75" t="s">
        <v>25</v>
      </c>
      <c r="E75" t="s">
        <v>19</v>
      </c>
      <c r="F75">
        <v>1</v>
      </c>
      <c r="G75">
        <v>1</v>
      </c>
      <c r="H75">
        <f>MROUND((H78-20)*3/4 + 20,2.5)</f>
        <v>35</v>
      </c>
      <c r="I75" t="s">
        <v>20</v>
      </c>
      <c r="J75">
        <v>1</v>
      </c>
    </row>
    <row r="76" spans="1:10">
      <c r="A76" t="s">
        <v>27</v>
      </c>
      <c r="B76" t="s">
        <v>17</v>
      </c>
      <c r="C76">
        <v>12</v>
      </c>
      <c r="D76" t="s">
        <v>25</v>
      </c>
      <c r="E76" t="s">
        <v>19</v>
      </c>
      <c r="F76">
        <v>1</v>
      </c>
      <c r="G76">
        <v>1</v>
      </c>
      <c r="H76">
        <f>MROUND((H78-20)*4/5 + 20,2.5)</f>
        <v>35</v>
      </c>
      <c r="I76" t="s">
        <v>20</v>
      </c>
      <c r="J76">
        <v>1</v>
      </c>
    </row>
    <row r="77" spans="1:10">
      <c r="A77" t="s">
        <v>27</v>
      </c>
      <c r="B77" t="s">
        <v>17</v>
      </c>
      <c r="C77">
        <v>13</v>
      </c>
      <c r="D77" t="s">
        <v>25</v>
      </c>
      <c r="E77" t="s">
        <v>19</v>
      </c>
      <c r="F77">
        <v>1</v>
      </c>
      <c r="G77">
        <v>1</v>
      </c>
      <c r="H77">
        <f>MROUND(H78*0.9,2.5)</f>
        <v>35</v>
      </c>
      <c r="I77" t="s">
        <v>20</v>
      </c>
      <c r="J77">
        <v>1</v>
      </c>
    </row>
    <row r="78" spans="1:10">
      <c r="A78" t="s">
        <v>27</v>
      </c>
      <c r="B78" t="s">
        <v>17</v>
      </c>
      <c r="C78">
        <v>14</v>
      </c>
      <c r="D78" t="s">
        <v>25</v>
      </c>
      <c r="E78" t="s">
        <v>21</v>
      </c>
      <c r="F78">
        <v>3</v>
      </c>
      <c r="G78">
        <v>5</v>
      </c>
      <c r="H78">
        <f>$N$2</f>
        <v>40</v>
      </c>
      <c r="I78" t="s">
        <v>20</v>
      </c>
      <c r="J78">
        <v>1</v>
      </c>
    </row>
    <row r="79" spans="1:10">
      <c r="A79" t="s">
        <v>27</v>
      </c>
      <c r="B79" t="s">
        <v>17</v>
      </c>
      <c r="C79">
        <v>15</v>
      </c>
      <c r="D79" t="s">
        <v>23</v>
      </c>
      <c r="E79" t="s">
        <v>19</v>
      </c>
      <c r="F79">
        <v>1</v>
      </c>
      <c r="G79">
        <v>5</v>
      </c>
      <c r="H79">
        <f>MROUND(60,5)</f>
        <v>60</v>
      </c>
      <c r="I79" t="s">
        <v>20</v>
      </c>
      <c r="J79">
        <v>2.5</v>
      </c>
    </row>
    <row r="80" spans="1:10">
      <c r="A80" t="s">
        <v>27</v>
      </c>
      <c r="B80" t="s">
        <v>17</v>
      </c>
      <c r="C80">
        <v>16</v>
      </c>
      <c r="D80" t="s">
        <v>23</v>
      </c>
      <c r="E80" t="s">
        <v>19</v>
      </c>
      <c r="F80">
        <v>1</v>
      </c>
      <c r="G80">
        <v>3</v>
      </c>
      <c r="H80">
        <f>MROUND((H85-60)/3 + 60,5)</f>
        <v>80</v>
      </c>
      <c r="I80" t="s">
        <v>20</v>
      </c>
      <c r="J80">
        <v>2.5</v>
      </c>
    </row>
    <row r="81" spans="1:10">
      <c r="A81" t="s">
        <v>27</v>
      </c>
      <c r="B81" t="s">
        <v>17</v>
      </c>
      <c r="C81">
        <v>17</v>
      </c>
      <c r="D81" t="s">
        <v>23</v>
      </c>
      <c r="E81" t="s">
        <v>19</v>
      </c>
      <c r="F81">
        <v>1</v>
      </c>
      <c r="G81">
        <v>1</v>
      </c>
      <c r="H81">
        <f>MROUND((H85-60)*2/3 + 60,5)</f>
        <v>100</v>
      </c>
      <c r="I81" t="s">
        <v>20</v>
      </c>
      <c r="J81">
        <v>2.5</v>
      </c>
    </row>
    <row r="82" spans="1:10">
      <c r="A82" t="s">
        <v>27</v>
      </c>
      <c r="B82" t="s">
        <v>17</v>
      </c>
      <c r="C82">
        <v>18</v>
      </c>
      <c r="D82" t="s">
        <v>23</v>
      </c>
      <c r="E82" t="s">
        <v>19</v>
      </c>
      <c r="F82">
        <v>1</v>
      </c>
      <c r="G82">
        <v>1</v>
      </c>
      <c r="H82">
        <f>MROUND((H85-60)*3/4 + 60,5)</f>
        <v>105</v>
      </c>
      <c r="I82" t="s">
        <v>20</v>
      </c>
      <c r="J82">
        <v>2.5</v>
      </c>
    </row>
    <row r="83" spans="1:10">
      <c r="A83" t="s">
        <v>27</v>
      </c>
      <c r="B83" t="s">
        <v>17</v>
      </c>
      <c r="C83">
        <v>19</v>
      </c>
      <c r="D83" t="s">
        <v>23</v>
      </c>
      <c r="E83" t="s">
        <v>19</v>
      </c>
      <c r="F83">
        <v>1</v>
      </c>
      <c r="G83">
        <v>1</v>
      </c>
      <c r="H83">
        <f>MROUND((H85-60)*4/5 + 60,5)</f>
        <v>105</v>
      </c>
      <c r="I83" t="s">
        <v>20</v>
      </c>
      <c r="J83">
        <v>2.5</v>
      </c>
    </row>
    <row r="84" spans="1:10">
      <c r="A84" t="s">
        <v>27</v>
      </c>
      <c r="B84" t="s">
        <v>17</v>
      </c>
      <c r="C84">
        <v>20</v>
      </c>
      <c r="D84" t="s">
        <v>23</v>
      </c>
      <c r="E84" t="s">
        <v>19</v>
      </c>
      <c r="F84">
        <v>1</v>
      </c>
      <c r="G84">
        <v>1</v>
      </c>
      <c r="H84">
        <f>MROUND(H85*0.9,2.5)</f>
        <v>105</v>
      </c>
      <c r="I84" t="s">
        <v>20</v>
      </c>
      <c r="J84">
        <v>2.5</v>
      </c>
    </row>
    <row r="85" spans="1:10">
      <c r="A85" t="s">
        <v>27</v>
      </c>
      <c r="B85" t="s">
        <v>17</v>
      </c>
      <c r="C85">
        <v>21</v>
      </c>
      <c r="D85" t="s">
        <v>23</v>
      </c>
      <c r="E85" t="s">
        <v>21</v>
      </c>
      <c r="F85">
        <v>1</v>
      </c>
      <c r="G85">
        <v>5</v>
      </c>
      <c r="H85">
        <f>H64+J85</f>
        <v>117.5</v>
      </c>
      <c r="I85" t="s">
        <v>20</v>
      </c>
      <c r="J85">
        <v>2.5</v>
      </c>
    </row>
    <row r="86" spans="1:10">
      <c r="A86" t="s">
        <v>27</v>
      </c>
      <c r="B86" t="s">
        <v>24</v>
      </c>
      <c r="C86">
        <v>1</v>
      </c>
      <c r="D86" t="s">
        <v>18</v>
      </c>
      <c r="E86" t="s">
        <v>19</v>
      </c>
      <c r="F86">
        <v>1</v>
      </c>
      <c r="G86">
        <v>5</v>
      </c>
      <c r="H86">
        <f>MROUND(20,2.5)</f>
        <v>20</v>
      </c>
      <c r="I86" t="s">
        <v>20</v>
      </c>
      <c r="J86">
        <v>1</v>
      </c>
    </row>
    <row r="87" spans="1:10">
      <c r="A87" t="s">
        <v>27</v>
      </c>
      <c r="B87" t="s">
        <v>24</v>
      </c>
      <c r="C87">
        <v>2</v>
      </c>
      <c r="D87" t="s">
        <v>18</v>
      </c>
      <c r="E87" t="s">
        <v>19</v>
      </c>
      <c r="F87">
        <v>1</v>
      </c>
      <c r="G87">
        <v>3</v>
      </c>
      <c r="H87">
        <f>MROUND((H92-20)/3 + 20,2.5)</f>
        <v>45</v>
      </c>
      <c r="I87" t="s">
        <v>20</v>
      </c>
      <c r="J87">
        <v>1</v>
      </c>
    </row>
    <row r="88" spans="1:10">
      <c r="A88" t="s">
        <v>27</v>
      </c>
      <c r="B88" t="s">
        <v>24</v>
      </c>
      <c r="C88">
        <v>3</v>
      </c>
      <c r="D88" t="s">
        <v>18</v>
      </c>
      <c r="E88" t="s">
        <v>19</v>
      </c>
      <c r="F88">
        <v>1</v>
      </c>
      <c r="G88">
        <v>1</v>
      </c>
      <c r="H88">
        <f>MROUND((H92-20)*2/3 + 20,2.5)</f>
        <v>70</v>
      </c>
      <c r="I88" t="s">
        <v>20</v>
      </c>
      <c r="J88">
        <v>1</v>
      </c>
    </row>
    <row r="89" spans="1:10">
      <c r="A89" t="s">
        <v>27</v>
      </c>
      <c r="B89" t="s">
        <v>24</v>
      </c>
      <c r="C89">
        <v>4</v>
      </c>
      <c r="D89" t="s">
        <v>18</v>
      </c>
      <c r="E89" t="s">
        <v>19</v>
      </c>
      <c r="F89">
        <v>1</v>
      </c>
      <c r="G89">
        <v>1</v>
      </c>
      <c r="H89">
        <f>MROUND((H92-20)*3/4 + 20,2.5)</f>
        <v>77.5</v>
      </c>
      <c r="I89" t="s">
        <v>20</v>
      </c>
      <c r="J89">
        <v>1</v>
      </c>
    </row>
    <row r="90" spans="1:10">
      <c r="A90" t="s">
        <v>27</v>
      </c>
      <c r="B90" t="s">
        <v>24</v>
      </c>
      <c r="C90">
        <v>5</v>
      </c>
      <c r="D90" t="s">
        <v>18</v>
      </c>
      <c r="E90" t="s">
        <v>19</v>
      </c>
      <c r="F90">
        <v>1</v>
      </c>
      <c r="G90">
        <v>1</v>
      </c>
      <c r="H90">
        <f>MROUND((H92-20)*4/5 + 20,2.5)</f>
        <v>80</v>
      </c>
      <c r="I90" t="s">
        <v>20</v>
      </c>
      <c r="J90">
        <v>1</v>
      </c>
    </row>
    <row r="91" spans="1:10">
      <c r="A91" t="s">
        <v>27</v>
      </c>
      <c r="B91" t="s">
        <v>24</v>
      </c>
      <c r="C91">
        <v>6</v>
      </c>
      <c r="D91" t="s">
        <v>18</v>
      </c>
      <c r="E91" t="s">
        <v>19</v>
      </c>
      <c r="F91">
        <v>1</v>
      </c>
      <c r="G91">
        <v>1</v>
      </c>
      <c r="H91">
        <f>MROUND(H92*0.9,2.5)</f>
        <v>85</v>
      </c>
      <c r="I91" t="s">
        <v>20</v>
      </c>
      <c r="J91">
        <v>1</v>
      </c>
    </row>
    <row r="92" spans="1:10">
      <c r="A92" t="s">
        <v>27</v>
      </c>
      <c r="B92" t="s">
        <v>24</v>
      </c>
      <c r="C92">
        <v>7</v>
      </c>
      <c r="D92" t="s">
        <v>18</v>
      </c>
      <c r="E92" t="s">
        <v>21</v>
      </c>
      <c r="F92">
        <v>3</v>
      </c>
      <c r="G92">
        <v>5</v>
      </c>
      <c r="H92">
        <f>H71+J92</f>
        <v>95</v>
      </c>
      <c r="I92" t="s">
        <v>20</v>
      </c>
      <c r="J92">
        <v>1</v>
      </c>
    </row>
    <row r="93" spans="1:10">
      <c r="A93" t="s">
        <v>27</v>
      </c>
      <c r="B93" t="s">
        <v>24</v>
      </c>
      <c r="C93">
        <v>8</v>
      </c>
      <c r="D93" t="s">
        <v>22</v>
      </c>
      <c r="E93" t="s">
        <v>19</v>
      </c>
      <c r="F93">
        <v>1</v>
      </c>
      <c r="G93">
        <v>5</v>
      </c>
      <c r="H93">
        <f>MROUND(20,2.5)</f>
        <v>20</v>
      </c>
      <c r="I93" t="s">
        <v>20</v>
      </c>
      <c r="J93">
        <v>2.5</v>
      </c>
    </row>
    <row r="94" spans="1:10">
      <c r="A94" t="s">
        <v>27</v>
      </c>
      <c r="B94" t="s">
        <v>24</v>
      </c>
      <c r="C94">
        <v>9</v>
      </c>
      <c r="D94" t="s">
        <v>22</v>
      </c>
      <c r="E94" t="s">
        <v>19</v>
      </c>
      <c r="F94">
        <v>1</v>
      </c>
      <c r="G94">
        <v>3</v>
      </c>
      <c r="H94">
        <f>MROUND((H99-20)/3 + 20,2.5)</f>
        <v>37.5</v>
      </c>
      <c r="I94" t="s">
        <v>20</v>
      </c>
      <c r="J94">
        <v>2.5</v>
      </c>
    </row>
    <row r="95" spans="1:10">
      <c r="A95" t="s">
        <v>27</v>
      </c>
      <c r="B95" t="s">
        <v>24</v>
      </c>
      <c r="C95">
        <v>10</v>
      </c>
      <c r="D95" t="s">
        <v>22</v>
      </c>
      <c r="E95" t="s">
        <v>19</v>
      </c>
      <c r="F95">
        <v>1</v>
      </c>
      <c r="G95">
        <v>1</v>
      </c>
      <c r="H95">
        <f>MROUND((H99-20)*2/3 + 20,2.5)</f>
        <v>57.5</v>
      </c>
      <c r="I95" t="s">
        <v>20</v>
      </c>
      <c r="J95">
        <v>2.5</v>
      </c>
    </row>
    <row r="96" spans="1:10">
      <c r="A96" t="s">
        <v>27</v>
      </c>
      <c r="B96" t="s">
        <v>24</v>
      </c>
      <c r="C96">
        <v>11</v>
      </c>
      <c r="D96" t="s">
        <v>22</v>
      </c>
      <c r="E96" t="s">
        <v>19</v>
      </c>
      <c r="F96">
        <v>1</v>
      </c>
      <c r="G96">
        <v>1</v>
      </c>
      <c r="H96">
        <f>MROUND((H99-20)*3/4 + 20,2.5)</f>
        <v>62.5</v>
      </c>
      <c r="I96" t="s">
        <v>20</v>
      </c>
      <c r="J96">
        <v>2.5</v>
      </c>
    </row>
    <row r="97" spans="1:10">
      <c r="A97" t="s">
        <v>27</v>
      </c>
      <c r="B97" t="s">
        <v>24</v>
      </c>
      <c r="C97">
        <v>12</v>
      </c>
      <c r="D97" t="s">
        <v>22</v>
      </c>
      <c r="E97" t="s">
        <v>19</v>
      </c>
      <c r="F97">
        <v>1</v>
      </c>
      <c r="G97">
        <v>1</v>
      </c>
      <c r="H97">
        <f>MROUND((H99-20)*4/5 + 20,2.5)</f>
        <v>65</v>
      </c>
      <c r="I97" t="s">
        <v>20</v>
      </c>
      <c r="J97">
        <v>2.5</v>
      </c>
    </row>
    <row r="98" spans="1:10">
      <c r="A98" t="s">
        <v>27</v>
      </c>
      <c r="B98" t="s">
        <v>24</v>
      </c>
      <c r="C98">
        <v>13</v>
      </c>
      <c r="D98" t="s">
        <v>22</v>
      </c>
      <c r="E98" t="s">
        <v>19</v>
      </c>
      <c r="F98">
        <v>1</v>
      </c>
      <c r="G98">
        <v>1</v>
      </c>
      <c r="H98">
        <f>MROUND(H99*0.9,2.5)</f>
        <v>67.5</v>
      </c>
      <c r="I98" t="s">
        <v>20</v>
      </c>
      <c r="J98">
        <v>2.5</v>
      </c>
    </row>
    <row r="99" spans="1:10">
      <c r="A99" t="s">
        <v>27</v>
      </c>
      <c r="B99" t="s">
        <v>24</v>
      </c>
      <c r="C99">
        <v>14</v>
      </c>
      <c r="D99" t="s">
        <v>22</v>
      </c>
      <c r="E99" t="s">
        <v>21</v>
      </c>
      <c r="F99">
        <v>3</v>
      </c>
      <c r="G99">
        <v>5</v>
      </c>
      <c r="H99">
        <f>H57+J99</f>
        <v>75</v>
      </c>
      <c r="I99" t="s">
        <v>20</v>
      </c>
      <c r="J99">
        <v>2.5</v>
      </c>
    </row>
    <row r="100" spans="1:10">
      <c r="A100" t="s">
        <v>27</v>
      </c>
      <c r="B100" t="s">
        <v>24</v>
      </c>
      <c r="C100">
        <v>15</v>
      </c>
      <c r="D100" t="s">
        <v>23</v>
      </c>
      <c r="E100" t="s">
        <v>19</v>
      </c>
      <c r="F100">
        <v>1</v>
      </c>
      <c r="G100">
        <v>5</v>
      </c>
      <c r="H100">
        <f>MROUND(60,5)</f>
        <v>60</v>
      </c>
      <c r="I100" t="s">
        <v>20</v>
      </c>
      <c r="J100">
        <v>2.5</v>
      </c>
    </row>
    <row r="101" spans="1:10">
      <c r="A101" t="s">
        <v>27</v>
      </c>
      <c r="B101" t="s">
        <v>24</v>
      </c>
      <c r="C101">
        <v>16</v>
      </c>
      <c r="D101" t="s">
        <v>23</v>
      </c>
      <c r="E101" t="s">
        <v>19</v>
      </c>
      <c r="F101">
        <v>1</v>
      </c>
      <c r="G101">
        <v>3</v>
      </c>
      <c r="H101">
        <f>MROUND((H106-60)/3 + 60,5)</f>
        <v>80</v>
      </c>
      <c r="I101" t="s">
        <v>20</v>
      </c>
      <c r="J101">
        <v>2.5</v>
      </c>
    </row>
    <row r="102" spans="1:10">
      <c r="A102" t="s">
        <v>27</v>
      </c>
      <c r="B102" t="s">
        <v>24</v>
      </c>
      <c r="C102">
        <v>17</v>
      </c>
      <c r="D102" t="s">
        <v>23</v>
      </c>
      <c r="E102" t="s">
        <v>19</v>
      </c>
      <c r="F102">
        <v>1</v>
      </c>
      <c r="G102">
        <v>1</v>
      </c>
      <c r="H102">
        <f>MROUND((H106-60)*2/3 + 60,5)</f>
        <v>100</v>
      </c>
      <c r="I102" t="s">
        <v>20</v>
      </c>
      <c r="J102">
        <v>2.5</v>
      </c>
    </row>
    <row r="103" spans="1:10">
      <c r="A103" t="s">
        <v>27</v>
      </c>
      <c r="B103" t="s">
        <v>24</v>
      </c>
      <c r="C103">
        <v>18</v>
      </c>
      <c r="D103" t="s">
        <v>23</v>
      </c>
      <c r="E103" t="s">
        <v>19</v>
      </c>
      <c r="F103">
        <v>1</v>
      </c>
      <c r="G103">
        <v>1</v>
      </c>
      <c r="H103">
        <f>MROUND((H106-60)*3/4 + 60,5)</f>
        <v>105</v>
      </c>
      <c r="I103" t="s">
        <v>20</v>
      </c>
      <c r="J103">
        <v>2.5</v>
      </c>
    </row>
    <row r="104" spans="1:10">
      <c r="A104" t="s">
        <v>27</v>
      </c>
      <c r="B104" t="s">
        <v>24</v>
      </c>
      <c r="C104">
        <v>19</v>
      </c>
      <c r="D104" t="s">
        <v>23</v>
      </c>
      <c r="E104" t="s">
        <v>19</v>
      </c>
      <c r="F104">
        <v>1</v>
      </c>
      <c r="G104">
        <v>1</v>
      </c>
      <c r="H104">
        <f>MROUND((H106-60)*4/5 + 60,5)</f>
        <v>110</v>
      </c>
      <c r="I104" t="s">
        <v>20</v>
      </c>
      <c r="J104">
        <v>2.5</v>
      </c>
    </row>
    <row r="105" spans="1:10">
      <c r="A105" t="s">
        <v>27</v>
      </c>
      <c r="B105" t="s">
        <v>24</v>
      </c>
      <c r="C105">
        <v>20</v>
      </c>
      <c r="D105" t="s">
        <v>23</v>
      </c>
      <c r="E105" t="s">
        <v>19</v>
      </c>
      <c r="F105">
        <v>1</v>
      </c>
      <c r="G105">
        <v>1</v>
      </c>
      <c r="H105">
        <f>MROUND(H106*0.9,2.5)</f>
        <v>107.5</v>
      </c>
      <c r="I105" t="s">
        <v>20</v>
      </c>
      <c r="J105">
        <v>2.5</v>
      </c>
    </row>
    <row r="106" spans="1:10">
      <c r="A106" t="s">
        <v>27</v>
      </c>
      <c r="B106" t="s">
        <v>24</v>
      </c>
      <c r="C106">
        <v>21</v>
      </c>
      <c r="D106" t="s">
        <v>23</v>
      </c>
      <c r="E106" t="s">
        <v>21</v>
      </c>
      <c r="F106">
        <v>1</v>
      </c>
      <c r="G106">
        <v>5</v>
      </c>
      <c r="H106">
        <f>H85+J106</f>
        <v>120</v>
      </c>
      <c r="I106" t="s">
        <v>20</v>
      </c>
      <c r="J106">
        <v>2.5</v>
      </c>
    </row>
    <row r="107" spans="1:10">
      <c r="A107" t="s">
        <v>27</v>
      </c>
      <c r="B107" t="s">
        <v>26</v>
      </c>
      <c r="C107">
        <v>1</v>
      </c>
      <c r="D107" t="s">
        <v>18</v>
      </c>
      <c r="E107" t="s">
        <v>19</v>
      </c>
      <c r="F107">
        <v>1</v>
      </c>
      <c r="G107">
        <v>5</v>
      </c>
      <c r="H107">
        <f>MROUND(20,2.5)</f>
        <v>20</v>
      </c>
      <c r="I107" t="s">
        <v>20</v>
      </c>
      <c r="J107">
        <v>1</v>
      </c>
    </row>
    <row r="108" spans="1:10">
      <c r="A108" t="s">
        <v>27</v>
      </c>
      <c r="B108" t="s">
        <v>26</v>
      </c>
      <c r="C108">
        <v>2</v>
      </c>
      <c r="D108" t="s">
        <v>18</v>
      </c>
      <c r="E108" t="s">
        <v>19</v>
      </c>
      <c r="F108">
        <v>1</v>
      </c>
      <c r="G108">
        <v>3</v>
      </c>
      <c r="H108">
        <f>MROUND((H113-20)/3 + 20,2.5)</f>
        <v>45</v>
      </c>
      <c r="I108" t="s">
        <v>20</v>
      </c>
      <c r="J108">
        <v>1</v>
      </c>
    </row>
    <row r="109" spans="1:10">
      <c r="A109" t="s">
        <v>27</v>
      </c>
      <c r="B109" t="s">
        <v>26</v>
      </c>
      <c r="C109">
        <v>3</v>
      </c>
      <c r="D109" t="s">
        <v>18</v>
      </c>
      <c r="E109" t="s">
        <v>19</v>
      </c>
      <c r="F109">
        <v>1</v>
      </c>
      <c r="G109">
        <v>1</v>
      </c>
      <c r="H109">
        <f>MROUND((H113-20)*2/3 + 20,2.5)</f>
        <v>70</v>
      </c>
      <c r="I109" t="s">
        <v>20</v>
      </c>
      <c r="J109">
        <v>1</v>
      </c>
    </row>
    <row r="110" spans="1:10">
      <c r="A110" t="s">
        <v>27</v>
      </c>
      <c r="B110" t="s">
        <v>26</v>
      </c>
      <c r="C110">
        <v>4</v>
      </c>
      <c r="D110" t="s">
        <v>18</v>
      </c>
      <c r="E110" t="s">
        <v>19</v>
      </c>
      <c r="F110">
        <v>1</v>
      </c>
      <c r="G110">
        <v>1</v>
      </c>
      <c r="H110">
        <f>MROUND((H113-20)*3/4 + 20,2.5)</f>
        <v>77.5</v>
      </c>
      <c r="I110" t="s">
        <v>20</v>
      </c>
      <c r="J110">
        <v>1</v>
      </c>
    </row>
    <row r="111" spans="1:10">
      <c r="A111" t="s">
        <v>27</v>
      </c>
      <c r="B111" t="s">
        <v>26</v>
      </c>
      <c r="C111">
        <v>5</v>
      </c>
      <c r="D111" t="s">
        <v>18</v>
      </c>
      <c r="E111" t="s">
        <v>19</v>
      </c>
      <c r="F111">
        <v>1</v>
      </c>
      <c r="G111">
        <v>1</v>
      </c>
      <c r="H111">
        <f>MROUND((H113-20)*4/5 + 20,2.5)</f>
        <v>80</v>
      </c>
      <c r="I111" t="s">
        <v>20</v>
      </c>
      <c r="J111">
        <v>1</v>
      </c>
    </row>
    <row r="112" spans="1:10">
      <c r="A112" t="s">
        <v>27</v>
      </c>
      <c r="B112" t="s">
        <v>26</v>
      </c>
      <c r="C112">
        <v>6</v>
      </c>
      <c r="D112" t="s">
        <v>18</v>
      </c>
      <c r="E112" t="s">
        <v>19</v>
      </c>
      <c r="F112">
        <v>1</v>
      </c>
      <c r="G112">
        <v>1</v>
      </c>
      <c r="H112">
        <f>MROUND(H113*0.9,2.5)</f>
        <v>87.5</v>
      </c>
      <c r="I112" t="s">
        <v>20</v>
      </c>
      <c r="J112">
        <v>1</v>
      </c>
    </row>
    <row r="113" spans="1:10">
      <c r="A113" t="s">
        <v>27</v>
      </c>
      <c r="B113" t="s">
        <v>26</v>
      </c>
      <c r="C113">
        <v>7</v>
      </c>
      <c r="D113" t="s">
        <v>18</v>
      </c>
      <c r="E113" t="s">
        <v>21</v>
      </c>
      <c r="F113">
        <v>3</v>
      </c>
      <c r="G113">
        <v>5</v>
      </c>
      <c r="H113">
        <f>H92+J113</f>
        <v>96</v>
      </c>
      <c r="I113" t="s">
        <v>20</v>
      </c>
      <c r="J113">
        <v>1</v>
      </c>
    </row>
    <row r="114" spans="1:10">
      <c r="A114" t="s">
        <v>27</v>
      </c>
      <c r="B114" t="s">
        <v>26</v>
      </c>
      <c r="C114">
        <v>8</v>
      </c>
      <c r="D114" t="s">
        <v>25</v>
      </c>
      <c r="E114" t="s">
        <v>19</v>
      </c>
      <c r="F114">
        <v>1</v>
      </c>
      <c r="G114">
        <v>5</v>
      </c>
      <c r="H114">
        <f>MROUND(20,2.5)</f>
        <v>20</v>
      </c>
      <c r="I114" t="s">
        <v>20</v>
      </c>
      <c r="J114">
        <v>1</v>
      </c>
    </row>
    <row r="115" spans="1:10">
      <c r="A115" t="s">
        <v>27</v>
      </c>
      <c r="B115" t="s">
        <v>26</v>
      </c>
      <c r="C115">
        <v>9</v>
      </c>
      <c r="D115" t="s">
        <v>25</v>
      </c>
      <c r="E115" t="s">
        <v>19</v>
      </c>
      <c r="F115">
        <v>1</v>
      </c>
      <c r="G115">
        <v>3</v>
      </c>
      <c r="H115">
        <f>MROUND((H120-20)/3 + 20,2.5)</f>
        <v>27.5</v>
      </c>
      <c r="I115" t="s">
        <v>20</v>
      </c>
      <c r="J115">
        <v>1</v>
      </c>
    </row>
    <row r="116" spans="1:10">
      <c r="A116" t="s">
        <v>27</v>
      </c>
      <c r="B116" t="s">
        <v>26</v>
      </c>
      <c r="C116">
        <v>10</v>
      </c>
      <c r="D116" t="s">
        <v>25</v>
      </c>
      <c r="E116" t="s">
        <v>19</v>
      </c>
      <c r="F116">
        <v>1</v>
      </c>
      <c r="G116">
        <v>1</v>
      </c>
      <c r="H116">
        <f>MROUND((H120-20)*2/3 + 20,2.5)</f>
        <v>32.5</v>
      </c>
      <c r="I116" t="s">
        <v>20</v>
      </c>
      <c r="J116">
        <v>1</v>
      </c>
    </row>
    <row r="117" spans="1:10">
      <c r="A117" t="s">
        <v>27</v>
      </c>
      <c r="B117" t="s">
        <v>26</v>
      </c>
      <c r="C117">
        <v>11</v>
      </c>
      <c r="D117" t="s">
        <v>25</v>
      </c>
      <c r="E117" t="s">
        <v>19</v>
      </c>
      <c r="F117">
        <v>1</v>
      </c>
      <c r="G117">
        <v>1</v>
      </c>
      <c r="H117">
        <f>MROUND((H120-20)*3/4 + 20,2.5)</f>
        <v>35</v>
      </c>
      <c r="I117" t="s">
        <v>20</v>
      </c>
      <c r="J117">
        <v>1</v>
      </c>
    </row>
    <row r="118" spans="1:10">
      <c r="A118" t="s">
        <v>27</v>
      </c>
      <c r="B118" t="s">
        <v>26</v>
      </c>
      <c r="C118">
        <v>12</v>
      </c>
      <c r="D118" t="s">
        <v>25</v>
      </c>
      <c r="E118" t="s">
        <v>19</v>
      </c>
      <c r="F118">
        <v>1</v>
      </c>
      <c r="G118">
        <v>1</v>
      </c>
      <c r="H118">
        <f>MROUND((H120-20)*4/5 + 20,2.5)</f>
        <v>35</v>
      </c>
      <c r="I118" t="s">
        <v>20</v>
      </c>
      <c r="J118">
        <v>1</v>
      </c>
    </row>
    <row r="119" spans="1:10">
      <c r="A119" t="s">
        <v>27</v>
      </c>
      <c r="B119" t="s">
        <v>26</v>
      </c>
      <c r="C119">
        <v>13</v>
      </c>
      <c r="D119" t="s">
        <v>25</v>
      </c>
      <c r="E119" t="s">
        <v>19</v>
      </c>
      <c r="F119">
        <v>1</v>
      </c>
      <c r="G119">
        <v>1</v>
      </c>
      <c r="H119">
        <f>MROUND(H120*0.9,2.5)</f>
        <v>35</v>
      </c>
      <c r="I119" t="s">
        <v>20</v>
      </c>
      <c r="J119">
        <v>1</v>
      </c>
    </row>
    <row r="120" spans="1:10">
      <c r="A120" t="s">
        <v>27</v>
      </c>
      <c r="B120" t="s">
        <v>26</v>
      </c>
      <c r="C120">
        <v>14</v>
      </c>
      <c r="D120" t="s">
        <v>25</v>
      </c>
      <c r="E120" t="s">
        <v>21</v>
      </c>
      <c r="F120">
        <v>3</v>
      </c>
      <c r="G120">
        <v>5</v>
      </c>
      <c r="H120">
        <f>$N$2</f>
        <v>40</v>
      </c>
      <c r="I120" t="s">
        <v>20</v>
      </c>
      <c r="J120">
        <v>1</v>
      </c>
    </row>
    <row r="121" spans="1:10">
      <c r="A121" t="s">
        <v>27</v>
      </c>
      <c r="B121" t="s">
        <v>26</v>
      </c>
      <c r="C121">
        <v>15</v>
      </c>
      <c r="D121" t="s">
        <v>23</v>
      </c>
      <c r="E121" t="s">
        <v>19</v>
      </c>
      <c r="F121">
        <v>1</v>
      </c>
      <c r="G121">
        <v>5</v>
      </c>
      <c r="H121">
        <f>MROUND(60,5)</f>
        <v>60</v>
      </c>
      <c r="I121" t="s">
        <v>20</v>
      </c>
      <c r="J121">
        <v>2.5</v>
      </c>
    </row>
    <row r="122" spans="1:10">
      <c r="A122" t="s">
        <v>27</v>
      </c>
      <c r="B122" t="s">
        <v>26</v>
      </c>
      <c r="C122">
        <v>16</v>
      </c>
      <c r="D122" t="s">
        <v>23</v>
      </c>
      <c r="E122" t="s">
        <v>19</v>
      </c>
      <c r="F122">
        <v>1</v>
      </c>
      <c r="G122">
        <v>3</v>
      </c>
      <c r="H122">
        <f>MROUND((H127-60)/3 + 60,5)</f>
        <v>80</v>
      </c>
      <c r="I122" t="s">
        <v>20</v>
      </c>
      <c r="J122">
        <v>2.5</v>
      </c>
    </row>
    <row r="123" spans="1:10">
      <c r="A123" t="s">
        <v>27</v>
      </c>
      <c r="B123" t="s">
        <v>26</v>
      </c>
      <c r="C123">
        <v>17</v>
      </c>
      <c r="D123" t="s">
        <v>23</v>
      </c>
      <c r="E123" t="s">
        <v>19</v>
      </c>
      <c r="F123">
        <v>1</v>
      </c>
      <c r="G123">
        <v>1</v>
      </c>
      <c r="H123">
        <f>MROUND((H127-60)*2/3 + 60,5)</f>
        <v>100</v>
      </c>
      <c r="I123" t="s">
        <v>20</v>
      </c>
      <c r="J123">
        <v>2.5</v>
      </c>
    </row>
    <row r="124" spans="1:10">
      <c r="A124" t="s">
        <v>27</v>
      </c>
      <c r="B124" t="s">
        <v>26</v>
      </c>
      <c r="C124">
        <v>18</v>
      </c>
      <c r="D124" t="s">
        <v>23</v>
      </c>
      <c r="E124" t="s">
        <v>19</v>
      </c>
      <c r="F124">
        <v>1</v>
      </c>
      <c r="G124">
        <v>1</v>
      </c>
      <c r="H124">
        <f>MROUND((H127-60)*3/4 + 60,5)</f>
        <v>105</v>
      </c>
      <c r="I124" t="s">
        <v>20</v>
      </c>
      <c r="J124">
        <v>2.5</v>
      </c>
    </row>
    <row r="125" spans="1:10">
      <c r="A125" t="s">
        <v>27</v>
      </c>
      <c r="B125" t="s">
        <v>26</v>
      </c>
      <c r="C125">
        <v>19</v>
      </c>
      <c r="D125" t="s">
        <v>23</v>
      </c>
      <c r="E125" t="s">
        <v>19</v>
      </c>
      <c r="F125">
        <v>1</v>
      </c>
      <c r="G125">
        <v>1</v>
      </c>
      <c r="H125">
        <f>MROUND((H127-60)*4/5 + 60,5)</f>
        <v>110</v>
      </c>
      <c r="I125" t="s">
        <v>20</v>
      </c>
      <c r="J125">
        <v>2.5</v>
      </c>
    </row>
    <row r="126" spans="1:10">
      <c r="A126" t="s">
        <v>27</v>
      </c>
      <c r="B126" t="s">
        <v>26</v>
      </c>
      <c r="C126">
        <v>20</v>
      </c>
      <c r="D126" t="s">
        <v>23</v>
      </c>
      <c r="E126" t="s">
        <v>19</v>
      </c>
      <c r="F126">
        <v>1</v>
      </c>
      <c r="G126">
        <v>1</v>
      </c>
      <c r="H126">
        <f>MROUND(H127*0.9,2.5)</f>
        <v>110</v>
      </c>
      <c r="I126" t="s">
        <v>20</v>
      </c>
      <c r="J126">
        <v>2.5</v>
      </c>
    </row>
    <row r="127" spans="1:10">
      <c r="A127" t="s">
        <v>27</v>
      </c>
      <c r="B127" t="s">
        <v>26</v>
      </c>
      <c r="C127">
        <v>21</v>
      </c>
      <c r="D127" t="s">
        <v>23</v>
      </c>
      <c r="E127" t="s">
        <v>21</v>
      </c>
      <c r="F127">
        <v>1</v>
      </c>
      <c r="G127">
        <v>5</v>
      </c>
      <c r="H127">
        <f>H106+J127</f>
        <v>122.5</v>
      </c>
      <c r="I127" t="s">
        <v>20</v>
      </c>
      <c r="J127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May (WMFTS UK)</dc:creator>
  <cp:lastModifiedBy>Jason May (WMFTS UK)</cp:lastModifiedBy>
  <dcterms:created xsi:type="dcterms:W3CDTF">2025-06-03T15:57:56Z</dcterms:created>
  <dcterms:modified xsi:type="dcterms:W3CDTF">2025-06-03T15:58:20Z</dcterms:modified>
</cp:coreProperties>
</file>