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work/Downloads/"/>
    </mc:Choice>
  </mc:AlternateContent>
  <xr:revisionPtr revIDLastSave="0" documentId="13_ncr:1_{75788A12-CA24-5644-B900-35B3F08DCC1F}" xr6:coauthVersionLast="46" xr6:coauthVersionMax="46" xr10:uidLastSave="{00000000-0000-0000-0000-000000000000}"/>
  <bookViews>
    <workbookView xWindow="20" yWindow="460" windowWidth="28780" windowHeight="17380" xr2:uid="{00000000-000D-0000-FFFF-FFFF00000000}"/>
  </bookViews>
  <sheets>
    <sheet name="2019_State-level_ASRH" sheetId="1" r:id="rId1"/>
  </sheets>
  <definedNames>
    <definedName name="IDX" localSheetId="0">'2019_State-level_ASRH'!$A$1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9" i="1" l="1"/>
  <c r="X21" i="1"/>
  <c r="X17" i="1"/>
  <c r="X13" i="1"/>
  <c r="X6" i="1"/>
  <c r="V29" i="1"/>
  <c r="V9" i="1"/>
  <c r="V13" i="1"/>
  <c r="V17" i="1"/>
  <c r="V21" i="1"/>
  <c r="V6" i="1"/>
</calcChain>
</file>

<file path=xl/sharedStrings.xml><?xml version="1.0" encoding="utf-8"?>
<sst xmlns="http://schemas.openxmlformats.org/spreadsheetml/2006/main" count="59" uniqueCount="41">
  <si>
    <t>All</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</si>
  <si>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</si>
  <si>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</si>
  <si>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</si>
  <si>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</si>
  <si>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</si>
  <si>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</si>
  <si>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</si>
  <si>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</si>
  <si>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</si>
  <si>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</si>
  <si>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</si>
  <si>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</si>
  <si>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</si>
  <si>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</si>
  <si>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</si>
  <si>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</si>
  <si>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</si>
  <si>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</si>
  <si>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</si>
  <si>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Race (Non-Hispanic Ethnicity)</t>
  </si>
  <si>
    <t>Race (Hispanic Ethnicity)</t>
  </si>
  <si>
    <t>White</t>
  </si>
  <si>
    <t>Black</t>
  </si>
  <si>
    <t>Amer. Indian</t>
  </si>
  <si>
    <t>Asian / PI</t>
  </si>
  <si>
    <t>Non-Hisp
All Races</t>
  </si>
  <si>
    <t>Hispanic
All Race</t>
  </si>
  <si>
    <t>Age Group</t>
  </si>
  <si>
    <t>M</t>
  </si>
  <si>
    <t>F</t>
  </si>
  <si>
    <t>Total</t>
  </si>
  <si>
    <r>
      <t>Notes:</t>
    </r>
    <r>
      <rPr>
        <sz val="10"/>
        <color theme="1"/>
        <rFont val="arial"/>
        <family val="2"/>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  Please see NCHS' documentation for more information: </t>
    </r>
    <r>
      <rPr>
        <u/>
        <sz val="10"/>
        <color rgb="FF3333FF"/>
        <rFont val="Arial"/>
        <family val="2"/>
      </rPr>
      <t xml:space="preserve">
https://www.cdc.gov/nchs/nvss/bridged_race/Documentation-BridgedPostcenV2019.pdf</t>
    </r>
  </si>
  <si>
    <r>
      <rPr>
        <b/>
        <sz val="10"/>
        <rFont val="arial"/>
        <family val="2"/>
      </rPr>
      <t xml:space="preserve">Suggested Citation: </t>
    </r>
    <r>
      <rPr>
        <sz val="10"/>
        <rFont val="arial"/>
        <family val="2"/>
      </rPr>
      <t xml:space="preserve"> Backus, K (2020) State-level Bridged Race Estimates for Connecticut, 2019, Connecticut Department of Public Health, Health Statistics &amp; Surveillance, Statistics Analysis &amp; Reporting, Hartford, CT.</t>
    </r>
  </si>
  <si>
    <r>
      <t xml:space="preserve">Source: </t>
    </r>
    <r>
      <rPr>
        <sz val="10"/>
        <rFont val="arial"/>
        <family val="2"/>
      </rPr>
      <t xml:space="preserve">National Center for Health Statistics. Vintage 2019 postcensal estimates of the resident population of the United States (April 1, 2010, July 1, 2010-July 1, 2019) by year, county, single-year of age, bridged race, Hispanic origin, and sex. Prepared under a collaborative arrangement with the U.S. Census Bureau; released July 9, 2020. Available from: </t>
    </r>
    <r>
      <rPr>
        <u/>
        <sz val="10"/>
        <color indexed="12"/>
        <rFont val="Arial"/>
        <family val="2"/>
      </rPr>
      <t>http://www.cdc.gov/nchs/nvss/bridged_race.htm</t>
    </r>
    <r>
      <rPr>
        <sz val="10"/>
        <rFont val="arial"/>
        <family val="2"/>
      </rPr>
      <t xml:space="preserve"> as of July 9, 2020.</t>
    </r>
  </si>
  <si>
    <r>
      <t xml:space="preserve">Estimate for the Population of Connecticut by Age Group, Sex, Race, and Hispanic Ethnicity: </t>
    </r>
    <r>
      <rPr>
        <b/>
        <sz val="12"/>
        <color indexed="12"/>
        <rFont val="arial"/>
        <family val="2"/>
      </rPr>
      <t>July 1, 2019</t>
    </r>
  </si>
  <si>
    <t>S1</t>
  </si>
  <si>
    <t>S2</t>
  </si>
  <si>
    <t>S3</t>
  </si>
  <si>
    <t>S4</t>
  </si>
  <si>
    <t>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</si>
</sst>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10"/>
      <color theme="1"/>
      <name val="arial"/>
      <family val="2"/>
    </font>
    <font>
      <b/>
      <sz val="10"/>
      <name val="arial"/>
      <family val="2"/>
    </font>
    <font>
      <sz val="10"/>
      <name val="arial"/>
      <family val="2"/>
    </font>
    <font>
      <b/>
      <sz val="12"/>
      <color indexed="12"/>
      <name val="arial"/>
      <family val="2"/>
    </font>
    <font>
      <u/>
      <sz val="10"/>
      <color rgb="FF3333FF"/>
      <name val="Arial"/>
      <family val="2"/>
    </font>
    <font>
      <u/>
      <sz val="10"/>
      <color indexed="12"/>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style="thin">
        <color indexed="64"/>
      </right>
      <top style="medium">
        <color indexed="64"/>
      </top>
      <bottom/>
      <diagonal/>
    </border>
    <border>
      <left style="thin">
        <color indexed="64"/>
      </left>
      <right/>
      <top/>
      <bottom/>
      <diagonal/>
    </border>
    <border>
      <left/>
      <right style="double">
        <color indexed="64"/>
      </right>
      <top/>
      <bottom/>
      <diagonal/>
    </border>
    <border>
      <left style="double">
        <color indexed="64"/>
      </left>
      <right style="thin">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style="medium">
        <color indexed="64"/>
      </bottom>
      <diagonal/>
    </border>
    <border>
      <left style="double">
        <color indexed="64"/>
      </left>
      <right style="thin">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49" fontId="19" fillId="0" borderId="0" xfId="0" applyNumberFormat="1" applyFont="1" applyProtection="1">
      <protection locked="0"/>
    </xf>
    <xf numFmtId="0" fontId="19" fillId="0" borderId="0" xfId="0" applyFont="1" applyProtection="1">
      <protection locked="0"/>
    </xf>
    <xf numFmtId="0" fontId="20" fillId="0" borderId="0" xfId="0" applyFont="1" applyProtection="1">
      <protection locked="0"/>
    </xf>
    <xf numFmtId="49" fontId="20" fillId="0" borderId="13" xfId="0" applyNumberFormat="1" applyFont="1" applyBorder="1" applyProtection="1">
      <protection locked="0"/>
    </xf>
    <xf numFmtId="0" fontId="20" fillId="0" borderId="17" xfId="0" applyFont="1" applyBorder="1" applyProtection="1">
      <protection locked="0"/>
    </xf>
    <xf numFmtId="49" fontId="20" fillId="0" borderId="18" xfId="0" applyNumberFormat="1" applyFont="1" applyBorder="1" applyProtection="1">
      <protection locked="0"/>
    </xf>
    <xf numFmtId="0" fontId="20" fillId="0" borderId="22" xfId="0" applyFont="1" applyBorder="1" applyProtection="1">
      <protection locked="0"/>
    </xf>
    <xf numFmtId="49" fontId="20" fillId="0" borderId="23" xfId="0" applyNumberFormat="1" applyFont="1" applyBorder="1" applyProtection="1">
      <protection locked="0"/>
    </xf>
    <xf numFmtId="0" fontId="20" fillId="0" borderId="20" xfId="0" applyFont="1" applyBorder="1" applyAlignment="1" applyProtection="1">
      <alignment horizontal="center"/>
      <protection locked="0"/>
    </xf>
    <xf numFmtId="0" fontId="20" fillId="0" borderId="22" xfId="0" applyFont="1" applyBorder="1" applyAlignment="1" applyProtection="1">
      <alignment horizontal="center"/>
      <protection locked="0"/>
    </xf>
    <xf numFmtId="3" fontId="19" fillId="0" borderId="26" xfId="0" applyNumberFormat="1" applyFont="1" applyBorder="1" applyProtection="1"/>
    <xf numFmtId="3" fontId="19" fillId="0" borderId="27" xfId="0" applyNumberFormat="1" applyFont="1" applyBorder="1" applyProtection="1"/>
    <xf numFmtId="3" fontId="19" fillId="0" borderId="28" xfId="0" applyNumberFormat="1" applyFont="1" applyBorder="1" applyProtection="1"/>
    <xf numFmtId="3" fontId="21" fillId="0" borderId="27" xfId="0" applyNumberFormat="1" applyFont="1" applyBorder="1" applyProtection="1"/>
    <xf numFmtId="3" fontId="21" fillId="0" borderId="29" xfId="0" applyNumberFormat="1" applyFont="1" applyBorder="1" applyProtection="1"/>
    <xf numFmtId="3" fontId="20" fillId="0" borderId="17" xfId="0" applyNumberFormat="1" applyFont="1" applyBorder="1" applyProtection="1"/>
    <xf numFmtId="3" fontId="19" fillId="0" borderId="30" xfId="0" applyNumberFormat="1" applyFont="1" applyBorder="1" applyProtection="1"/>
    <xf numFmtId="3" fontId="19" fillId="0" borderId="0" xfId="0" applyNumberFormat="1" applyFont="1" applyBorder="1" applyProtection="1"/>
    <xf numFmtId="3" fontId="19" fillId="0" borderId="31" xfId="0" applyNumberFormat="1" applyFont="1" applyBorder="1" applyProtection="1"/>
    <xf numFmtId="3" fontId="21" fillId="0" borderId="0" xfId="0" applyNumberFormat="1" applyFont="1" applyBorder="1" applyProtection="1"/>
    <xf numFmtId="3" fontId="21" fillId="0" borderId="32" xfId="0" applyNumberFormat="1" applyFont="1" applyBorder="1" applyProtection="1"/>
    <xf numFmtId="3" fontId="20" fillId="0" borderId="22" xfId="0" applyNumberFormat="1" applyFont="1" applyBorder="1" applyProtection="1"/>
    <xf numFmtId="49" fontId="20" fillId="0" borderId="33" xfId="0" applyNumberFormat="1" applyFont="1" applyBorder="1" applyProtection="1">
      <protection locked="0"/>
    </xf>
    <xf numFmtId="3" fontId="19" fillId="0" borderId="34" xfId="0" applyNumberFormat="1" applyFont="1" applyBorder="1" applyProtection="1"/>
    <xf numFmtId="3" fontId="19" fillId="0" borderId="35" xfId="0" applyNumberFormat="1" applyFont="1" applyBorder="1" applyProtection="1"/>
    <xf numFmtId="3" fontId="19" fillId="0" borderId="36" xfId="0" applyNumberFormat="1" applyFont="1" applyBorder="1" applyProtection="1"/>
    <xf numFmtId="3" fontId="21" fillId="0" borderId="35" xfId="0" applyNumberFormat="1" applyFont="1" applyBorder="1" applyProtection="1"/>
    <xf numFmtId="3" fontId="21" fillId="0" borderId="37" xfId="0" applyNumberFormat="1" applyFont="1" applyBorder="1" applyProtection="1"/>
    <xf numFmtId="3" fontId="20" fillId="0" borderId="38" xfId="0" applyNumberFormat="1" applyFont="1" applyBorder="1" applyProtection="1"/>
    <xf numFmtId="3" fontId="21" fillId="0" borderId="39" xfId="0" applyNumberFormat="1" applyFont="1" applyBorder="1" applyProtection="1"/>
    <xf numFmtId="0" fontId="19" fillId="0" borderId="0" xfId="0" applyFont="1" applyAlignment="1">
      <alignment horizontal="center"/>
    </xf>
    <xf numFmtId="4" fontId="20" fillId="0" borderId="0" xfId="0" applyNumberFormat="1" applyFont="1" applyAlignment="1" applyProtection="1">
      <alignment horizontal="left" vertical="top" wrapText="1"/>
      <protection locked="0"/>
    </xf>
    <xf numFmtId="0" fontId="20" fillId="0" borderId="14" xfId="0" applyFont="1" applyBorder="1" applyAlignment="1" applyProtection="1">
      <alignment horizontal="center"/>
      <protection locked="0"/>
    </xf>
    <xf numFmtId="0" fontId="20" fillId="0" borderId="15" xfId="0" applyFont="1" applyBorder="1" applyAlignment="1" applyProtection="1">
      <alignment horizontal="center"/>
      <protection locked="0"/>
    </xf>
    <xf numFmtId="0" fontId="20" fillId="0" borderId="16" xfId="0" applyFont="1" applyBorder="1" applyAlignment="1" applyProtection="1">
      <alignment horizontal="center"/>
      <protection locked="0"/>
    </xf>
    <xf numFmtId="49" fontId="18" fillId="0" borderId="10" xfId="0" applyNumberFormat="1" applyFont="1" applyBorder="1" applyAlignment="1" applyProtection="1">
      <alignment horizontal="center" vertical="center"/>
      <protection locked="0"/>
    </xf>
    <xf numFmtId="49" fontId="18" fillId="0" borderId="11" xfId="0" applyNumberFormat="1" applyFont="1" applyBorder="1" applyAlignment="1" applyProtection="1">
      <alignment horizontal="center" vertical="center"/>
      <protection locked="0"/>
    </xf>
    <xf numFmtId="49" fontId="18" fillId="0" borderId="12" xfId="0" applyNumberFormat="1" applyFont="1" applyBorder="1" applyAlignment="1" applyProtection="1">
      <alignment horizontal="center" vertical="center"/>
      <protection locked="0"/>
    </xf>
    <xf numFmtId="0" fontId="20" fillId="0" borderId="19" xfId="0" applyFont="1" applyBorder="1" applyAlignment="1" applyProtection="1">
      <alignment horizontal="center"/>
      <protection locked="0"/>
    </xf>
    <xf numFmtId="0" fontId="20" fillId="0" borderId="20" xfId="0" applyFont="1" applyBorder="1" applyAlignment="1" applyProtection="1">
      <alignment horizontal="center" wrapText="1"/>
      <protection locked="0"/>
    </xf>
    <xf numFmtId="0" fontId="20" fillId="0" borderId="24" xfId="0" applyFont="1" applyBorder="1" applyAlignment="1" applyProtection="1">
      <alignment horizontal="center" wrapText="1"/>
      <protection locked="0"/>
    </xf>
    <xf numFmtId="4" fontId="21" fillId="0" borderId="0" xfId="0" applyNumberFormat="1" applyFont="1" applyBorder="1" applyAlignment="1" applyProtection="1">
      <alignment horizontal="left" vertical="top" wrapText="1"/>
      <protection locked="0"/>
    </xf>
    <xf numFmtId="0" fontId="20" fillId="0" borderId="21" xfId="0" applyFont="1" applyBorder="1" applyAlignment="1" applyProtection="1">
      <alignment horizontal="center" wrapText="1"/>
      <protection locked="0"/>
    </xf>
    <xf numFmtId="0" fontId="20" fillId="0" borderId="25" xfId="0" applyFont="1" applyBorder="1" applyAlignment="1" applyProtection="1">
      <alignment horizontal="center" wrapText="1"/>
      <protection locked="0"/>
    </xf>
    <xf numFmtId="0" fontId="20" fillId="0" borderId="0" xfId="0" applyFont="1" applyAlignment="1" applyProtection="1">
      <alignment horizontal="left" vertical="top" wrapText="1"/>
      <protection locked="0"/>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5"/>
  <sheetViews>
    <sheetView showGridLines="0" tabSelected="1" workbookViewId="0">
      <selection activeCell="X21" sqref="X21"/>
    </sheetView>
  </sheetViews>
  <sheetFormatPr baseColWidth="10" defaultColWidth="8.83203125" defaultRowHeight="15" x14ac:dyDescent="0.2"/>
  <cols>
    <col min="1" max="1" width="10.33203125" customWidth="1"/>
    <col min="24" max="24" width="9.1640625" bestFit="1" customWidth="1"/>
  </cols>
  <sheetData>
    <row r="1" spans="1:24" ht="24" customHeight="1" x14ac:dyDescent="0.2">
      <c r="A1" s="36" t="s">
        <v>35</v>
      </c>
      <c r="B1" s="37"/>
      <c r="C1" s="37"/>
      <c r="D1" s="37"/>
      <c r="E1" s="37"/>
      <c r="F1" s="37"/>
      <c r="G1" s="37"/>
      <c r="H1" s="37"/>
      <c r="I1" s="37"/>
      <c r="J1" s="37"/>
      <c r="K1" s="37"/>
      <c r="L1" s="37"/>
      <c r="M1" s="37"/>
      <c r="N1" s="37"/>
      <c r="O1" s="37"/>
      <c r="P1" s="37"/>
      <c r="Q1" s="37"/>
      <c r="R1" s="37"/>
      <c r="S1" s="37"/>
      <c r="T1" s="38"/>
    </row>
    <row r="2" spans="1:24" ht="16" thickBot="1" x14ac:dyDescent="0.25">
      <c r="A2" s="1"/>
      <c r="B2" s="2"/>
      <c r="C2" s="2"/>
      <c r="D2" s="2"/>
      <c r="E2" s="2"/>
      <c r="F2" s="2"/>
      <c r="G2" s="2"/>
      <c r="H2" s="2"/>
      <c r="I2" s="2"/>
      <c r="J2" s="3"/>
      <c r="K2" s="2"/>
      <c r="L2" s="2"/>
      <c r="M2" s="2"/>
      <c r="N2" s="2"/>
      <c r="O2" s="2"/>
      <c r="P2" s="2"/>
      <c r="Q2" s="2"/>
      <c r="R2" s="2"/>
      <c r="S2" s="3"/>
      <c r="T2" s="3"/>
    </row>
    <row r="3" spans="1:24" x14ac:dyDescent="0.2">
      <c r="A3" s="4"/>
      <c r="B3" s="33" t="s">
        <v>20</v>
      </c>
      <c r="C3" s="34"/>
      <c r="D3" s="34"/>
      <c r="E3" s="34"/>
      <c r="F3" s="34"/>
      <c r="G3" s="34"/>
      <c r="H3" s="34"/>
      <c r="I3" s="34"/>
      <c r="J3" s="34"/>
      <c r="K3" s="33" t="s">
        <v>21</v>
      </c>
      <c r="L3" s="34"/>
      <c r="M3" s="34"/>
      <c r="N3" s="34"/>
      <c r="O3" s="34"/>
      <c r="P3" s="34"/>
      <c r="Q3" s="34"/>
      <c r="R3" s="34"/>
      <c r="S3" s="35"/>
      <c r="T3" s="5"/>
    </row>
    <row r="4" spans="1:24" x14ac:dyDescent="0.2">
      <c r="A4" s="6"/>
      <c r="B4" s="39" t="s">
        <v>22</v>
      </c>
      <c r="C4" s="39"/>
      <c r="D4" s="39" t="s">
        <v>23</v>
      </c>
      <c r="E4" s="39"/>
      <c r="F4" s="39" t="s">
        <v>24</v>
      </c>
      <c r="G4" s="39"/>
      <c r="H4" s="39" t="s">
        <v>25</v>
      </c>
      <c r="I4" s="39"/>
      <c r="J4" s="40" t="s">
        <v>26</v>
      </c>
      <c r="K4" s="39" t="s">
        <v>22</v>
      </c>
      <c r="L4" s="39"/>
      <c r="M4" s="39" t="s">
        <v>23</v>
      </c>
      <c r="N4" s="39"/>
      <c r="O4" s="39" t="s">
        <v>24</v>
      </c>
      <c r="P4" s="39"/>
      <c r="Q4" s="39" t="s">
        <v>25</v>
      </c>
      <c r="R4" s="39"/>
      <c r="S4" s="43" t="s">
        <v>27</v>
      </c>
      <c r="T4" s="7"/>
    </row>
    <row r="5" spans="1:24" ht="16" thickBot="1" x14ac:dyDescent="0.25">
      <c r="A5" s="8" t="s">
        <v>28</v>
      </c>
      <c r="B5" s="9" t="s">
        <v>29</v>
      </c>
      <c r="C5" s="9" t="s">
        <v>30</v>
      </c>
      <c r="D5" s="9" t="s">
        <v>29</v>
      </c>
      <c r="E5" s="9" t="s">
        <v>30</v>
      </c>
      <c r="F5" s="9" t="s">
        <v>29</v>
      </c>
      <c r="G5" s="9" t="s">
        <v>30</v>
      </c>
      <c r="H5" s="9" t="s">
        <v>29</v>
      </c>
      <c r="I5" s="9" t="s">
        <v>30</v>
      </c>
      <c r="J5" s="41"/>
      <c r="K5" s="9" t="s">
        <v>29</v>
      </c>
      <c r="L5" s="9" t="s">
        <v>30</v>
      </c>
      <c r="M5" s="9" t="s">
        <v>29</v>
      </c>
      <c r="N5" s="9" t="s">
        <v>30</v>
      </c>
      <c r="O5" s="9" t="s">
        <v>29</v>
      </c>
      <c r="P5" s="9" t="s">
        <v>30</v>
      </c>
      <c r="Q5" s="9" t="s">
        <v>29</v>
      </c>
      <c r="R5" s="9" t="s">
        <v>30</v>
      </c>
      <c r="S5" s="44"/>
      <c r="T5" s="10" t="s">
        <v>31</v>
      </c>
    </row>
    <row r="6" spans="1:24" x14ac:dyDescent="0.2">
      <c r="A6" s="4" t="s">
        <v>1</v>
      </c>
      <c r="B6" s="11">
        <v>9339</v>
      </c>
      <c r="C6" s="12">
        <v>8848</v>
      </c>
      <c r="D6" s="12">
        <v>2324</v>
      </c>
      <c r="E6" s="12">
        <v>2254</v>
      </c>
      <c r="F6" s="12">
        <v>47</v>
      </c>
      <c r="G6" s="12">
        <v>45</v>
      </c>
      <c r="H6" s="12">
        <v>943</v>
      </c>
      <c r="I6" s="13">
        <v>868</v>
      </c>
      <c r="J6" s="14">
        <v>24668</v>
      </c>
      <c r="K6" s="11">
        <v>4154</v>
      </c>
      <c r="L6" s="12">
        <v>3944</v>
      </c>
      <c r="M6" s="12">
        <v>749</v>
      </c>
      <c r="N6" s="12">
        <v>704</v>
      </c>
      <c r="O6" s="12">
        <v>131</v>
      </c>
      <c r="P6" s="12">
        <v>127</v>
      </c>
      <c r="Q6" s="12">
        <v>75</v>
      </c>
      <c r="R6" s="13">
        <v>73</v>
      </c>
      <c r="S6" s="15">
        <v>9957</v>
      </c>
      <c r="T6" s="16">
        <v>34625</v>
      </c>
      <c r="U6" t="s">
        <v>36</v>
      </c>
      <c r="V6" s="46">
        <f>SUM(T6,T7,T8)</f>
        <v>376448</v>
      </c>
      <c r="X6">
        <f>V6/V29</f>
        <v>0.10558701164871159</v>
      </c>
    </row>
    <row r="7" spans="1:24" x14ac:dyDescent="0.2">
      <c r="A7" s="6" t="s">
        <v>2</v>
      </c>
      <c r="B7" s="17">
        <v>40947</v>
      </c>
      <c r="C7" s="18">
        <v>38866</v>
      </c>
      <c r="D7" s="18">
        <v>9611</v>
      </c>
      <c r="E7" s="18">
        <v>9139</v>
      </c>
      <c r="F7" s="18">
        <v>233</v>
      </c>
      <c r="G7" s="18">
        <v>204</v>
      </c>
      <c r="H7" s="18">
        <v>4337</v>
      </c>
      <c r="I7" s="19">
        <v>4154</v>
      </c>
      <c r="J7" s="20">
        <v>107491</v>
      </c>
      <c r="K7" s="17">
        <v>17129</v>
      </c>
      <c r="L7" s="18">
        <v>16477</v>
      </c>
      <c r="M7" s="18">
        <v>2253</v>
      </c>
      <c r="N7" s="18">
        <v>2254</v>
      </c>
      <c r="O7" s="18">
        <v>505</v>
      </c>
      <c r="P7" s="18">
        <v>461</v>
      </c>
      <c r="Q7" s="18">
        <v>251</v>
      </c>
      <c r="R7" s="19">
        <v>264</v>
      </c>
      <c r="S7" s="21">
        <v>39594</v>
      </c>
      <c r="T7" s="22">
        <v>147085</v>
      </c>
      <c r="V7" s="46"/>
    </row>
    <row r="8" spans="1:24" x14ac:dyDescent="0.2">
      <c r="A8" s="6" t="s">
        <v>3</v>
      </c>
      <c r="B8" s="17">
        <v>54698</v>
      </c>
      <c r="C8" s="18">
        <v>51502</v>
      </c>
      <c r="D8" s="18">
        <v>13063</v>
      </c>
      <c r="E8" s="18">
        <v>12623</v>
      </c>
      <c r="F8" s="18">
        <v>478</v>
      </c>
      <c r="G8" s="18">
        <v>451</v>
      </c>
      <c r="H8" s="18">
        <v>5636</v>
      </c>
      <c r="I8" s="19">
        <v>5405</v>
      </c>
      <c r="J8" s="20">
        <v>143856</v>
      </c>
      <c r="K8" s="17">
        <v>21651</v>
      </c>
      <c r="L8" s="18">
        <v>21431</v>
      </c>
      <c r="M8" s="18">
        <v>3084</v>
      </c>
      <c r="N8" s="18">
        <v>3087</v>
      </c>
      <c r="O8" s="18">
        <v>552</v>
      </c>
      <c r="P8" s="18">
        <v>527</v>
      </c>
      <c r="Q8" s="18">
        <v>287</v>
      </c>
      <c r="R8" s="19">
        <v>263</v>
      </c>
      <c r="S8" s="21">
        <v>50882</v>
      </c>
      <c r="T8" s="22">
        <v>194738</v>
      </c>
      <c r="V8" s="46"/>
    </row>
    <row r="9" spans="1:24" x14ac:dyDescent="0.2">
      <c r="A9" s="6" t="s">
        <v>4</v>
      </c>
      <c r="B9" s="17">
        <v>61579</v>
      </c>
      <c r="C9" s="18">
        <v>59060</v>
      </c>
      <c r="D9" s="18">
        <v>13878</v>
      </c>
      <c r="E9" s="18">
        <v>13689</v>
      </c>
      <c r="F9" s="18">
        <v>338</v>
      </c>
      <c r="G9" s="18">
        <v>318</v>
      </c>
      <c r="H9" s="18">
        <v>5814</v>
      </c>
      <c r="I9" s="19">
        <v>5936</v>
      </c>
      <c r="J9" s="20">
        <v>160612</v>
      </c>
      <c r="K9" s="17">
        <v>22106</v>
      </c>
      <c r="L9" s="18">
        <v>21398</v>
      </c>
      <c r="M9" s="18">
        <v>4157</v>
      </c>
      <c r="N9" s="18">
        <v>4038</v>
      </c>
      <c r="O9" s="18">
        <v>614</v>
      </c>
      <c r="P9" s="18">
        <v>601</v>
      </c>
      <c r="Q9" s="18">
        <v>362</v>
      </c>
      <c r="R9" s="19">
        <v>374</v>
      </c>
      <c r="S9" s="21">
        <v>53650</v>
      </c>
      <c r="T9" s="22">
        <v>214262</v>
      </c>
      <c r="U9" t="s">
        <v>37</v>
      </c>
      <c r="V9" s="46">
        <f>SUM(T9,T10,T11,T12)</f>
        <v>918522</v>
      </c>
      <c r="X9">
        <f>V9/V29</f>
        <v>0.25762918945936192</v>
      </c>
    </row>
    <row r="10" spans="1:24" x14ac:dyDescent="0.2">
      <c r="A10" s="6" t="s">
        <v>5</v>
      </c>
      <c r="B10" s="17">
        <v>74111</v>
      </c>
      <c r="C10" s="18">
        <v>71089</v>
      </c>
      <c r="D10" s="18">
        <v>14855</v>
      </c>
      <c r="E10" s="18">
        <v>14442</v>
      </c>
      <c r="F10" s="18">
        <v>338</v>
      </c>
      <c r="G10" s="18">
        <v>326</v>
      </c>
      <c r="H10" s="18">
        <v>6407</v>
      </c>
      <c r="I10" s="19">
        <v>6504</v>
      </c>
      <c r="J10" s="20">
        <v>188072</v>
      </c>
      <c r="K10" s="17">
        <v>21178</v>
      </c>
      <c r="L10" s="18">
        <v>20461</v>
      </c>
      <c r="M10" s="18">
        <v>3779</v>
      </c>
      <c r="N10" s="18">
        <v>3511</v>
      </c>
      <c r="O10" s="18">
        <v>596</v>
      </c>
      <c r="P10" s="18">
        <v>614</v>
      </c>
      <c r="Q10" s="18">
        <v>332</v>
      </c>
      <c r="R10" s="19">
        <v>329</v>
      </c>
      <c r="S10" s="21">
        <v>50800</v>
      </c>
      <c r="T10" s="22">
        <v>238872</v>
      </c>
      <c r="V10" s="46"/>
    </row>
    <row r="11" spans="1:24" x14ac:dyDescent="0.2">
      <c r="A11" s="6" t="s">
        <v>6</v>
      </c>
      <c r="B11" s="17">
        <v>75292</v>
      </c>
      <c r="C11" s="18">
        <v>70920</v>
      </c>
      <c r="D11" s="18">
        <v>15912</v>
      </c>
      <c r="E11" s="18">
        <v>15085</v>
      </c>
      <c r="F11" s="18">
        <v>348</v>
      </c>
      <c r="G11" s="18">
        <v>336</v>
      </c>
      <c r="H11" s="18">
        <v>6354</v>
      </c>
      <c r="I11" s="19">
        <v>6617</v>
      </c>
      <c r="J11" s="20">
        <v>190864</v>
      </c>
      <c r="K11" s="17">
        <v>20725</v>
      </c>
      <c r="L11" s="18">
        <v>19674</v>
      </c>
      <c r="M11" s="18">
        <v>3490</v>
      </c>
      <c r="N11" s="18">
        <v>3268</v>
      </c>
      <c r="O11" s="18">
        <v>573</v>
      </c>
      <c r="P11" s="18">
        <v>587</v>
      </c>
      <c r="Q11" s="18">
        <v>409</v>
      </c>
      <c r="R11" s="19">
        <v>341</v>
      </c>
      <c r="S11" s="21">
        <v>49067</v>
      </c>
      <c r="T11" s="22">
        <v>239931</v>
      </c>
      <c r="V11" s="46"/>
    </row>
    <row r="12" spans="1:24" x14ac:dyDescent="0.2">
      <c r="A12" s="6" t="s">
        <v>7</v>
      </c>
      <c r="B12" s="17">
        <v>66680</v>
      </c>
      <c r="C12" s="18">
        <v>61415</v>
      </c>
      <c r="D12" s="18">
        <v>16691</v>
      </c>
      <c r="E12" s="18">
        <v>15874</v>
      </c>
      <c r="F12" s="18">
        <v>371</v>
      </c>
      <c r="G12" s="18">
        <v>326</v>
      </c>
      <c r="H12" s="18">
        <v>7825</v>
      </c>
      <c r="I12" s="19">
        <v>7881</v>
      </c>
      <c r="J12" s="20">
        <v>177063</v>
      </c>
      <c r="K12" s="17">
        <v>20700</v>
      </c>
      <c r="L12" s="18">
        <v>18890</v>
      </c>
      <c r="M12" s="18">
        <v>3563</v>
      </c>
      <c r="N12" s="18">
        <v>3321</v>
      </c>
      <c r="O12" s="18">
        <v>640</v>
      </c>
      <c r="P12" s="18">
        <v>563</v>
      </c>
      <c r="Q12" s="18">
        <v>389</v>
      </c>
      <c r="R12" s="19">
        <v>328</v>
      </c>
      <c r="S12" s="21">
        <v>48394</v>
      </c>
      <c r="T12" s="22">
        <v>225457</v>
      </c>
      <c r="V12" s="46"/>
    </row>
    <row r="13" spans="1:24" x14ac:dyDescent="0.2">
      <c r="A13" s="6" t="s">
        <v>8</v>
      </c>
      <c r="B13" s="17">
        <v>65456</v>
      </c>
      <c r="C13" s="18">
        <v>64613</v>
      </c>
      <c r="D13" s="18">
        <v>14064</v>
      </c>
      <c r="E13" s="18">
        <v>14628</v>
      </c>
      <c r="F13" s="18">
        <v>340</v>
      </c>
      <c r="G13" s="18">
        <v>286</v>
      </c>
      <c r="H13" s="18">
        <v>8406</v>
      </c>
      <c r="I13" s="19">
        <v>8419</v>
      </c>
      <c r="J13" s="20">
        <v>176212</v>
      </c>
      <c r="K13" s="17">
        <v>19839</v>
      </c>
      <c r="L13" s="18">
        <v>18420</v>
      </c>
      <c r="M13" s="18">
        <v>2812</v>
      </c>
      <c r="N13" s="18">
        <v>3372</v>
      </c>
      <c r="O13" s="18">
        <v>684</v>
      </c>
      <c r="P13" s="18">
        <v>571</v>
      </c>
      <c r="Q13" s="18">
        <v>387</v>
      </c>
      <c r="R13" s="19">
        <v>275</v>
      </c>
      <c r="S13" s="21">
        <v>46360</v>
      </c>
      <c r="T13" s="22">
        <v>222572</v>
      </c>
      <c r="U13" t="s">
        <v>38</v>
      </c>
      <c r="V13" s="46">
        <f>SUM(T13,T14,T15,T16)</f>
        <v>875207</v>
      </c>
      <c r="X13">
        <f>V13/V29</f>
        <v>0.24548009739468379</v>
      </c>
    </row>
    <row r="14" spans="1:24" x14ac:dyDescent="0.2">
      <c r="A14" s="6" t="s">
        <v>9</v>
      </c>
      <c r="B14" s="17">
        <v>64521</v>
      </c>
      <c r="C14" s="18">
        <v>65532</v>
      </c>
      <c r="D14" s="18">
        <v>12611</v>
      </c>
      <c r="E14" s="18">
        <v>13682</v>
      </c>
      <c r="F14" s="18">
        <v>328</v>
      </c>
      <c r="G14" s="18">
        <v>284</v>
      </c>
      <c r="H14" s="18">
        <v>7972</v>
      </c>
      <c r="I14" s="19">
        <v>8269</v>
      </c>
      <c r="J14" s="20">
        <v>173199</v>
      </c>
      <c r="K14" s="17">
        <v>19467</v>
      </c>
      <c r="L14" s="18">
        <v>19462</v>
      </c>
      <c r="M14" s="18">
        <v>2502</v>
      </c>
      <c r="N14" s="18">
        <v>3134</v>
      </c>
      <c r="O14" s="18">
        <v>700</v>
      </c>
      <c r="P14" s="18">
        <v>583</v>
      </c>
      <c r="Q14" s="18">
        <v>494</v>
      </c>
      <c r="R14" s="19">
        <v>314</v>
      </c>
      <c r="S14" s="21">
        <v>46656</v>
      </c>
      <c r="T14" s="22">
        <v>219855</v>
      </c>
      <c r="V14" s="46"/>
    </row>
    <row r="15" spans="1:24" x14ac:dyDescent="0.2">
      <c r="A15" s="6" t="s">
        <v>10</v>
      </c>
      <c r="B15" s="17">
        <v>61358</v>
      </c>
      <c r="C15" s="18">
        <v>62544</v>
      </c>
      <c r="D15" s="18">
        <v>11609</v>
      </c>
      <c r="E15" s="18">
        <v>13385</v>
      </c>
      <c r="F15" s="18">
        <v>231</v>
      </c>
      <c r="G15" s="18">
        <v>284</v>
      </c>
      <c r="H15" s="18">
        <v>6538</v>
      </c>
      <c r="I15" s="19">
        <v>7636</v>
      </c>
      <c r="J15" s="20">
        <v>163585</v>
      </c>
      <c r="K15" s="17">
        <v>18310</v>
      </c>
      <c r="L15" s="18">
        <v>18398</v>
      </c>
      <c r="M15" s="18">
        <v>2245</v>
      </c>
      <c r="N15" s="18">
        <v>2944</v>
      </c>
      <c r="O15" s="18">
        <v>546</v>
      </c>
      <c r="P15" s="18">
        <v>578</v>
      </c>
      <c r="Q15" s="18">
        <v>423</v>
      </c>
      <c r="R15" s="19">
        <v>257</v>
      </c>
      <c r="S15" s="21">
        <v>43701</v>
      </c>
      <c r="T15" s="22">
        <v>207286</v>
      </c>
      <c r="V15" s="46"/>
    </row>
    <row r="16" spans="1:24" x14ac:dyDescent="0.2">
      <c r="A16" s="6" t="s">
        <v>11</v>
      </c>
      <c r="B16" s="17">
        <v>71897</v>
      </c>
      <c r="C16" s="18">
        <v>75469</v>
      </c>
      <c r="D16" s="18">
        <v>11836</v>
      </c>
      <c r="E16" s="18">
        <v>13712</v>
      </c>
      <c r="F16" s="18">
        <v>248</v>
      </c>
      <c r="G16" s="18">
        <v>251</v>
      </c>
      <c r="H16" s="18">
        <v>6516</v>
      </c>
      <c r="I16" s="19">
        <v>7375</v>
      </c>
      <c r="J16" s="20">
        <v>187304</v>
      </c>
      <c r="K16" s="17">
        <v>16136</v>
      </c>
      <c r="L16" s="18">
        <v>16470</v>
      </c>
      <c r="M16" s="18">
        <v>1695</v>
      </c>
      <c r="N16" s="18">
        <v>2275</v>
      </c>
      <c r="O16" s="18">
        <v>539</v>
      </c>
      <c r="P16" s="18">
        <v>487</v>
      </c>
      <c r="Q16" s="18">
        <v>328</v>
      </c>
      <c r="R16" s="19">
        <v>260</v>
      </c>
      <c r="S16" s="21">
        <v>38190</v>
      </c>
      <c r="T16" s="22">
        <v>225494</v>
      </c>
      <c r="V16" s="46"/>
    </row>
    <row r="17" spans="1:24" x14ac:dyDescent="0.2">
      <c r="A17" s="6" t="s">
        <v>12</v>
      </c>
      <c r="B17" s="17">
        <v>87755</v>
      </c>
      <c r="C17" s="18">
        <v>91534</v>
      </c>
      <c r="D17" s="18">
        <v>12081</v>
      </c>
      <c r="E17" s="18">
        <v>14261</v>
      </c>
      <c r="F17" s="18">
        <v>330</v>
      </c>
      <c r="G17" s="18">
        <v>345</v>
      </c>
      <c r="H17" s="18">
        <v>5316</v>
      </c>
      <c r="I17" s="19">
        <v>5877</v>
      </c>
      <c r="J17" s="20">
        <v>217499</v>
      </c>
      <c r="K17" s="17">
        <v>13991</v>
      </c>
      <c r="L17" s="18">
        <v>15150</v>
      </c>
      <c r="M17" s="18">
        <v>1505</v>
      </c>
      <c r="N17" s="18">
        <v>1954</v>
      </c>
      <c r="O17" s="18">
        <v>390</v>
      </c>
      <c r="P17" s="18">
        <v>428</v>
      </c>
      <c r="Q17" s="18">
        <v>251</v>
      </c>
      <c r="R17" s="19">
        <v>243</v>
      </c>
      <c r="S17" s="21">
        <v>33912</v>
      </c>
      <c r="T17" s="22">
        <v>251411</v>
      </c>
      <c r="U17" t="s">
        <v>39</v>
      </c>
      <c r="V17" s="46">
        <f>SUM(T17,T18,T19,T20)</f>
        <v>959949</v>
      </c>
      <c r="X17">
        <f>V17/V29</f>
        <v>0.2692487308875835</v>
      </c>
    </row>
    <row r="18" spans="1:24" x14ac:dyDescent="0.2">
      <c r="A18" s="6" t="s">
        <v>13</v>
      </c>
      <c r="B18" s="17">
        <v>99817</v>
      </c>
      <c r="C18" s="18">
        <v>104288</v>
      </c>
      <c r="D18" s="18">
        <v>11357</v>
      </c>
      <c r="E18" s="18">
        <v>14012</v>
      </c>
      <c r="F18" s="18">
        <v>350</v>
      </c>
      <c r="G18" s="18">
        <v>334</v>
      </c>
      <c r="H18" s="18">
        <v>4482</v>
      </c>
      <c r="I18" s="19">
        <v>4979</v>
      </c>
      <c r="J18" s="20">
        <v>239619</v>
      </c>
      <c r="K18" s="17">
        <v>11722</v>
      </c>
      <c r="L18" s="18">
        <v>12855</v>
      </c>
      <c r="M18" s="18">
        <v>1243</v>
      </c>
      <c r="N18" s="18">
        <v>1516</v>
      </c>
      <c r="O18" s="18">
        <v>325</v>
      </c>
      <c r="P18" s="18">
        <v>331</v>
      </c>
      <c r="Q18" s="18">
        <v>176</v>
      </c>
      <c r="R18" s="19">
        <v>180</v>
      </c>
      <c r="S18" s="21">
        <v>28348</v>
      </c>
      <c r="T18" s="22">
        <v>267967</v>
      </c>
      <c r="V18" s="46"/>
    </row>
    <row r="19" spans="1:24" x14ac:dyDescent="0.2">
      <c r="A19" s="6" t="s">
        <v>14</v>
      </c>
      <c r="B19" s="17">
        <v>95284</v>
      </c>
      <c r="C19" s="18">
        <v>100269</v>
      </c>
      <c r="D19" s="18">
        <v>9464</v>
      </c>
      <c r="E19" s="18">
        <v>11453</v>
      </c>
      <c r="F19" s="18">
        <v>292</v>
      </c>
      <c r="G19" s="18">
        <v>300</v>
      </c>
      <c r="H19" s="18">
        <v>3540</v>
      </c>
      <c r="I19" s="19">
        <v>3963</v>
      </c>
      <c r="J19" s="20">
        <v>224565</v>
      </c>
      <c r="K19" s="17">
        <v>8487</v>
      </c>
      <c r="L19" s="18">
        <v>9641</v>
      </c>
      <c r="M19" s="18">
        <v>975</v>
      </c>
      <c r="N19" s="18">
        <v>1071</v>
      </c>
      <c r="O19" s="18">
        <v>254</v>
      </c>
      <c r="P19" s="18">
        <v>256</v>
      </c>
      <c r="Q19" s="18">
        <v>107</v>
      </c>
      <c r="R19" s="19">
        <v>132</v>
      </c>
      <c r="S19" s="21">
        <v>20923</v>
      </c>
      <c r="T19" s="22">
        <v>245488</v>
      </c>
      <c r="V19" s="46"/>
    </row>
    <row r="20" spans="1:24" x14ac:dyDescent="0.2">
      <c r="A20" s="6" t="s">
        <v>15</v>
      </c>
      <c r="B20" s="17">
        <v>76167</v>
      </c>
      <c r="C20" s="18">
        <v>83085</v>
      </c>
      <c r="D20" s="18">
        <v>6406</v>
      </c>
      <c r="E20" s="18">
        <v>8497</v>
      </c>
      <c r="F20" s="18">
        <v>211</v>
      </c>
      <c r="G20" s="18">
        <v>229</v>
      </c>
      <c r="H20" s="18">
        <v>2694</v>
      </c>
      <c r="I20" s="19">
        <v>3258</v>
      </c>
      <c r="J20" s="20">
        <v>180547</v>
      </c>
      <c r="K20" s="17">
        <v>5747</v>
      </c>
      <c r="L20" s="18">
        <v>7008</v>
      </c>
      <c r="M20" s="18">
        <v>614</v>
      </c>
      <c r="N20" s="18">
        <v>709</v>
      </c>
      <c r="O20" s="18">
        <v>159</v>
      </c>
      <c r="P20" s="18">
        <v>163</v>
      </c>
      <c r="Q20" s="18">
        <v>58</v>
      </c>
      <c r="R20" s="19">
        <v>78</v>
      </c>
      <c r="S20" s="21">
        <v>14536</v>
      </c>
      <c r="T20" s="22">
        <v>195083</v>
      </c>
      <c r="V20" s="46"/>
    </row>
    <row r="21" spans="1:24" x14ac:dyDescent="0.2">
      <c r="A21" s="6" t="s">
        <v>16</v>
      </c>
      <c r="B21" s="17">
        <v>60596</v>
      </c>
      <c r="C21" s="18">
        <v>70089</v>
      </c>
      <c r="D21" s="18">
        <v>4569</v>
      </c>
      <c r="E21" s="18">
        <v>6753</v>
      </c>
      <c r="F21" s="18">
        <v>155</v>
      </c>
      <c r="G21" s="18">
        <v>182</v>
      </c>
      <c r="H21" s="18">
        <v>2011</v>
      </c>
      <c r="I21" s="19">
        <v>2613</v>
      </c>
      <c r="J21" s="20">
        <v>146968</v>
      </c>
      <c r="K21" s="17">
        <v>4306</v>
      </c>
      <c r="L21" s="18">
        <v>5199</v>
      </c>
      <c r="M21" s="18">
        <v>367</v>
      </c>
      <c r="N21" s="18">
        <v>547</v>
      </c>
      <c r="O21" s="18">
        <v>100</v>
      </c>
      <c r="P21" s="18">
        <v>129</v>
      </c>
      <c r="Q21" s="18">
        <v>60</v>
      </c>
      <c r="R21" s="19">
        <v>60</v>
      </c>
      <c r="S21" s="21">
        <v>10768</v>
      </c>
      <c r="T21" s="22">
        <v>157736</v>
      </c>
      <c r="U21" t="s">
        <v>40</v>
      </c>
      <c r="V21" s="46">
        <f>SUM(T21,T22,T23,T24)</f>
        <v>435161</v>
      </c>
      <c r="X21">
        <f>V21/V29</f>
        <v>0.1220549706096592</v>
      </c>
    </row>
    <row r="22" spans="1:24" x14ac:dyDescent="0.2">
      <c r="A22" s="6" t="s">
        <v>17</v>
      </c>
      <c r="B22" s="17">
        <v>42477</v>
      </c>
      <c r="C22" s="18">
        <v>51783</v>
      </c>
      <c r="D22" s="18">
        <v>3102</v>
      </c>
      <c r="E22" s="18">
        <v>4792</v>
      </c>
      <c r="F22" s="18">
        <v>96</v>
      </c>
      <c r="G22" s="18">
        <v>114</v>
      </c>
      <c r="H22" s="18">
        <v>1370</v>
      </c>
      <c r="I22" s="19">
        <v>1722</v>
      </c>
      <c r="J22" s="20">
        <v>105456</v>
      </c>
      <c r="K22" s="17">
        <v>2448</v>
      </c>
      <c r="L22" s="18">
        <v>3621</v>
      </c>
      <c r="M22" s="18">
        <v>213</v>
      </c>
      <c r="N22" s="18">
        <v>346</v>
      </c>
      <c r="O22" s="18">
        <v>62</v>
      </c>
      <c r="P22" s="18">
        <v>77</v>
      </c>
      <c r="Q22" s="18">
        <v>31</v>
      </c>
      <c r="R22" s="19">
        <v>30</v>
      </c>
      <c r="S22" s="21">
        <v>6828</v>
      </c>
      <c r="T22" s="22">
        <v>112284</v>
      </c>
    </row>
    <row r="23" spans="1:24" x14ac:dyDescent="0.2">
      <c r="A23" s="6" t="s">
        <v>18</v>
      </c>
      <c r="B23" s="17">
        <v>26152</v>
      </c>
      <c r="C23" s="18">
        <v>36348</v>
      </c>
      <c r="D23" s="18">
        <v>1819</v>
      </c>
      <c r="E23" s="18">
        <v>3253</v>
      </c>
      <c r="F23" s="18">
        <v>60</v>
      </c>
      <c r="G23" s="18">
        <v>60</v>
      </c>
      <c r="H23" s="18">
        <v>837</v>
      </c>
      <c r="I23" s="19">
        <v>883</v>
      </c>
      <c r="J23" s="20">
        <v>69412</v>
      </c>
      <c r="K23" s="17">
        <v>1543</v>
      </c>
      <c r="L23" s="18">
        <v>2346</v>
      </c>
      <c r="M23" s="18">
        <v>151</v>
      </c>
      <c r="N23" s="18">
        <v>229</v>
      </c>
      <c r="O23" s="18">
        <v>24</v>
      </c>
      <c r="P23" s="18">
        <v>55</v>
      </c>
      <c r="Q23" s="18">
        <v>23</v>
      </c>
      <c r="R23" s="19">
        <v>28</v>
      </c>
      <c r="S23" s="21">
        <v>4399</v>
      </c>
      <c r="T23" s="22">
        <v>73811</v>
      </c>
    </row>
    <row r="24" spans="1:24" ht="16" thickBot="1" x14ac:dyDescent="0.25">
      <c r="A24" s="23" t="s">
        <v>19</v>
      </c>
      <c r="B24" s="24">
        <v>27791</v>
      </c>
      <c r="C24" s="25">
        <v>53165</v>
      </c>
      <c r="D24" s="25">
        <v>1423</v>
      </c>
      <c r="E24" s="25">
        <v>3284</v>
      </c>
      <c r="F24" s="25">
        <v>66</v>
      </c>
      <c r="G24" s="25">
        <v>104</v>
      </c>
      <c r="H24" s="25">
        <v>621</v>
      </c>
      <c r="I24" s="26">
        <v>886</v>
      </c>
      <c r="J24" s="27">
        <v>87340</v>
      </c>
      <c r="K24" s="24">
        <v>1314</v>
      </c>
      <c r="L24" s="25">
        <v>2270</v>
      </c>
      <c r="M24" s="25">
        <v>101</v>
      </c>
      <c r="N24" s="25">
        <v>168</v>
      </c>
      <c r="O24" s="25">
        <v>37</v>
      </c>
      <c r="P24" s="25">
        <v>53</v>
      </c>
      <c r="Q24" s="25">
        <v>21</v>
      </c>
      <c r="R24" s="26">
        <v>26</v>
      </c>
      <c r="S24" s="28">
        <v>3990</v>
      </c>
      <c r="T24" s="29">
        <v>91330</v>
      </c>
    </row>
    <row r="25" spans="1:24" ht="16" thickBot="1" x14ac:dyDescent="0.25">
      <c r="A25" s="23" t="s">
        <v>0</v>
      </c>
      <c r="B25" s="24">
        <v>1161917</v>
      </c>
      <c r="C25" s="25">
        <v>1220419</v>
      </c>
      <c r="D25" s="25">
        <v>186675</v>
      </c>
      <c r="E25" s="25">
        <v>204818</v>
      </c>
      <c r="F25" s="25">
        <v>4860</v>
      </c>
      <c r="G25" s="25">
        <v>4779</v>
      </c>
      <c r="H25" s="25">
        <v>87619</v>
      </c>
      <c r="I25" s="26">
        <v>93245</v>
      </c>
      <c r="J25" s="27">
        <v>2964332</v>
      </c>
      <c r="K25" s="24">
        <v>250953</v>
      </c>
      <c r="L25" s="25">
        <v>253115</v>
      </c>
      <c r="M25" s="25">
        <v>35498</v>
      </c>
      <c r="N25" s="25">
        <v>38448</v>
      </c>
      <c r="O25" s="25">
        <v>7431</v>
      </c>
      <c r="P25" s="25">
        <v>7191</v>
      </c>
      <c r="Q25" s="25">
        <v>4464</v>
      </c>
      <c r="R25" s="26">
        <v>3855</v>
      </c>
      <c r="S25" s="30">
        <v>600955</v>
      </c>
      <c r="T25" s="29">
        <v>3565287</v>
      </c>
    </row>
    <row r="26" spans="1:24" x14ac:dyDescent="0.2">
      <c r="A26" s="1"/>
      <c r="B26" s="2"/>
      <c r="C26" s="2"/>
      <c r="D26" s="2"/>
      <c r="E26" s="2"/>
      <c r="F26" s="2"/>
      <c r="G26" s="2"/>
      <c r="H26" s="2"/>
      <c r="I26" s="2"/>
      <c r="J26" s="3"/>
      <c r="K26" s="2"/>
      <c r="L26" s="2"/>
      <c r="M26" s="2"/>
      <c r="N26" s="1"/>
      <c r="O26" s="2"/>
      <c r="P26" s="2"/>
      <c r="Q26" s="2"/>
      <c r="R26" s="3"/>
      <c r="S26" s="3"/>
      <c r="T26" s="2"/>
    </row>
    <row r="27" spans="1:24" s="31" customFormat="1" ht="12.75" customHeight="1" x14ac:dyDescent="0.15">
      <c r="A27" s="45" t="s">
        <v>32</v>
      </c>
      <c r="B27" s="45"/>
      <c r="C27" s="45"/>
      <c r="D27" s="45"/>
      <c r="E27" s="45"/>
      <c r="F27" s="45"/>
      <c r="G27" s="45"/>
      <c r="H27" s="45"/>
      <c r="I27" s="45"/>
      <c r="J27" s="45"/>
      <c r="K27" s="45"/>
      <c r="L27" s="45"/>
      <c r="M27" s="45"/>
      <c r="N27" s="45"/>
      <c r="O27" s="45"/>
      <c r="P27" s="45"/>
      <c r="Q27" s="45"/>
      <c r="R27" s="45"/>
      <c r="S27" s="45"/>
      <c r="T27" s="45"/>
    </row>
    <row r="28" spans="1:24" s="31" customFormat="1" ht="13" x14ac:dyDescent="0.15">
      <c r="A28" s="45"/>
      <c r="B28" s="45"/>
      <c r="C28" s="45"/>
      <c r="D28" s="45"/>
      <c r="E28" s="45"/>
      <c r="F28" s="45"/>
      <c r="G28" s="45"/>
      <c r="H28" s="45"/>
      <c r="I28" s="45"/>
      <c r="J28" s="45"/>
      <c r="K28" s="45"/>
      <c r="L28" s="45"/>
      <c r="M28" s="45"/>
      <c r="N28" s="45"/>
      <c r="O28" s="45"/>
      <c r="P28" s="45"/>
      <c r="Q28" s="45"/>
      <c r="R28" s="45"/>
      <c r="S28" s="45"/>
      <c r="T28" s="45"/>
    </row>
    <row r="29" spans="1:24" s="31" customFormat="1" x14ac:dyDescent="0.2">
      <c r="A29" s="45"/>
      <c r="B29" s="45"/>
      <c r="C29" s="45"/>
      <c r="D29" s="45"/>
      <c r="E29" s="45"/>
      <c r="F29" s="45"/>
      <c r="G29" s="45"/>
      <c r="H29" s="45"/>
      <c r="I29" s="45"/>
      <c r="J29" s="45"/>
      <c r="K29" s="45"/>
      <c r="L29" s="45"/>
      <c r="M29" s="45"/>
      <c r="N29" s="45"/>
      <c r="O29" s="45"/>
      <c r="P29" s="45"/>
      <c r="Q29" s="45"/>
      <c r="R29" s="45"/>
      <c r="S29" s="45"/>
      <c r="T29" s="45"/>
      <c r="V29" s="46">
        <f>SUM(V6,V9,V13,V17,V21)</f>
        <v>3565287</v>
      </c>
    </row>
    <row r="30" spans="1:24" s="31" customFormat="1" ht="17.25" customHeight="1" x14ac:dyDescent="0.15">
      <c r="A30" s="45"/>
      <c r="B30" s="45"/>
      <c r="C30" s="45"/>
      <c r="D30" s="45"/>
      <c r="E30" s="45"/>
      <c r="F30" s="45"/>
      <c r="G30" s="45"/>
      <c r="H30" s="45"/>
      <c r="I30" s="45"/>
      <c r="J30" s="45"/>
      <c r="K30" s="45"/>
      <c r="L30" s="45"/>
      <c r="M30" s="45"/>
      <c r="N30" s="45"/>
      <c r="O30" s="45"/>
      <c r="P30" s="45"/>
      <c r="Q30" s="45"/>
      <c r="R30" s="45"/>
      <c r="S30" s="45"/>
      <c r="T30" s="45"/>
    </row>
    <row r="31" spans="1:24" s="31" customFormat="1" ht="12.75" customHeight="1" x14ac:dyDescent="0.15">
      <c r="A31" s="32" t="s">
        <v>34</v>
      </c>
      <c r="B31" s="32"/>
      <c r="C31" s="32"/>
      <c r="D31" s="32"/>
      <c r="E31" s="32"/>
      <c r="F31" s="32"/>
      <c r="G31" s="32"/>
      <c r="H31" s="32"/>
      <c r="I31" s="32"/>
      <c r="J31" s="32"/>
      <c r="K31" s="32"/>
      <c r="L31" s="32"/>
      <c r="M31" s="32"/>
      <c r="N31" s="32"/>
      <c r="O31" s="32"/>
      <c r="P31" s="32"/>
      <c r="Q31" s="32"/>
      <c r="R31" s="32"/>
      <c r="S31" s="32"/>
      <c r="T31" s="32"/>
    </row>
    <row r="32" spans="1:24" s="31" customFormat="1" ht="13" x14ac:dyDescent="0.15">
      <c r="A32" s="32"/>
      <c r="B32" s="32"/>
      <c r="C32" s="32"/>
      <c r="D32" s="32"/>
      <c r="E32" s="32"/>
      <c r="F32" s="32"/>
      <c r="G32" s="32"/>
      <c r="H32" s="32"/>
      <c r="I32" s="32"/>
      <c r="J32" s="32"/>
      <c r="K32" s="32"/>
      <c r="L32" s="32"/>
      <c r="M32" s="32"/>
      <c r="N32" s="32"/>
      <c r="O32" s="32"/>
      <c r="P32" s="32"/>
      <c r="Q32" s="32"/>
      <c r="R32" s="32"/>
      <c r="S32" s="32"/>
      <c r="T32" s="32"/>
    </row>
    <row r="33" spans="1:20" x14ac:dyDescent="0.2">
      <c r="A33" s="32"/>
      <c r="B33" s="32"/>
      <c r="C33" s="32"/>
      <c r="D33" s="32"/>
      <c r="E33" s="32"/>
      <c r="F33" s="32"/>
      <c r="G33" s="32"/>
      <c r="H33" s="32"/>
      <c r="I33" s="32"/>
      <c r="J33" s="32"/>
      <c r="K33" s="32"/>
      <c r="L33" s="32"/>
      <c r="M33" s="32"/>
      <c r="N33" s="32"/>
      <c r="O33" s="32"/>
      <c r="P33" s="32"/>
      <c r="Q33" s="32"/>
      <c r="R33" s="32"/>
      <c r="S33" s="32"/>
      <c r="T33" s="32"/>
    </row>
    <row r="34" spans="1:20" x14ac:dyDescent="0.2">
      <c r="A34" s="42" t="s">
        <v>33</v>
      </c>
      <c r="B34" s="42"/>
      <c r="C34" s="42"/>
      <c r="D34" s="42"/>
      <c r="E34" s="42"/>
      <c r="F34" s="42"/>
      <c r="G34" s="42"/>
      <c r="H34" s="42"/>
      <c r="I34" s="42"/>
      <c r="J34" s="42"/>
      <c r="K34" s="42"/>
      <c r="L34" s="42"/>
      <c r="M34" s="42"/>
      <c r="N34" s="42"/>
      <c r="O34" s="42"/>
      <c r="P34" s="42"/>
      <c r="Q34" s="42"/>
      <c r="R34" s="42"/>
      <c r="S34" s="42"/>
      <c r="T34" s="42"/>
    </row>
    <row r="35" spans="1:20" s="31" customFormat="1" ht="13" x14ac:dyDescent="0.15">
      <c r="A35" s="32"/>
      <c r="B35" s="32"/>
      <c r="C35" s="32"/>
      <c r="D35" s="32"/>
      <c r="E35" s="32"/>
      <c r="F35" s="32"/>
      <c r="G35" s="32"/>
      <c r="H35" s="32"/>
      <c r="I35" s="32"/>
      <c r="J35" s="32"/>
      <c r="K35" s="32"/>
      <c r="L35" s="32"/>
      <c r="M35" s="32"/>
      <c r="N35" s="32"/>
      <c r="O35" s="32"/>
      <c r="P35" s="32"/>
      <c r="Q35" s="32"/>
      <c r="R35" s="32"/>
      <c r="S35" s="32"/>
      <c r="T35" s="32"/>
    </row>
  </sheetData>
  <mergeCells count="17">
    <mergeCell ref="A27:T30"/>
    <mergeCell ref="A35:T35"/>
    <mergeCell ref="B3:J3"/>
    <mergeCell ref="K3:S3"/>
    <mergeCell ref="A1:T1"/>
    <mergeCell ref="B4:C4"/>
    <mergeCell ref="D4:E4"/>
    <mergeCell ref="F4:G4"/>
    <mergeCell ref="H4:I4"/>
    <mergeCell ref="J4:J5"/>
    <mergeCell ref="A31:T33"/>
    <mergeCell ref="A34:T34"/>
    <mergeCell ref="K4:L4"/>
    <mergeCell ref="M4:N4"/>
    <mergeCell ref="O4:P4"/>
    <mergeCell ref="Q4:R4"/>
    <mergeCell ref="S4:S5"/>
  </mergeCells>
  <phoneticPr fontId="25" type="noConversion"/>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2019_State-level_ASRH</vt:lpstr>
      <vt:lpstr>'2019_State-level_ASRH'!IDX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Jason Pekos Work</cp:lastModifiedBy>
  <dcterms:created xsi:type="dcterms:W3CDTF">2017-08-14T17:55:17Z</dcterms:created>
  <dcterms:modified xsi:type="dcterms:W3CDTF">2021-04-09T15:56:05Z</dcterms:modified>
</cp:coreProperties>
</file>