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qxs\Desktop\"/>
    </mc:Choice>
  </mc:AlternateContent>
  <bookViews>
    <workbookView xWindow="0" yWindow="0" windowWidth="21570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" i="1" l="1"/>
  <c r="I92" i="1"/>
  <c r="I93" i="1"/>
  <c r="I94" i="1"/>
  <c r="I91" i="1"/>
  <c r="C92" i="1" l="1"/>
  <c r="C93" i="1"/>
  <c r="C94" i="1"/>
  <c r="C95" i="1"/>
  <c r="C96" i="1"/>
  <c r="C97" i="1"/>
  <c r="C98" i="1"/>
  <c r="C99" i="1"/>
  <c r="C9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52" i="1"/>
  <c r="D73" i="1"/>
  <c r="E73" i="1"/>
  <c r="C73" i="1"/>
  <c r="E75" i="1"/>
  <c r="E76" i="1"/>
  <c r="E77" i="1"/>
  <c r="E78" i="1"/>
  <c r="E79" i="1"/>
  <c r="E80" i="1"/>
  <c r="E74" i="1"/>
  <c r="D75" i="1"/>
  <c r="D76" i="1"/>
  <c r="D77" i="1"/>
  <c r="D78" i="1"/>
  <c r="D79" i="1"/>
  <c r="D80" i="1"/>
  <c r="D74" i="1"/>
  <c r="C75" i="1"/>
  <c r="C79" i="1"/>
  <c r="C78" i="1"/>
  <c r="C76" i="1"/>
  <c r="C80" i="1"/>
  <c r="C77" i="1"/>
  <c r="C74" i="1"/>
  <c r="C51" i="1"/>
  <c r="C49" i="1"/>
  <c r="C50" i="1"/>
  <c r="C44" i="1"/>
  <c r="C45" i="1"/>
  <c r="C39" i="1"/>
  <c r="C40" i="1"/>
  <c r="C64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C62" i="1"/>
  <c r="C63" i="1"/>
  <c r="C60" i="1"/>
  <c r="C61" i="1"/>
  <c r="C59" i="1"/>
  <c r="C68" i="1"/>
  <c r="C67" i="1"/>
  <c r="C65" i="1"/>
  <c r="C58" i="1"/>
  <c r="C57" i="1"/>
  <c r="C69" i="1"/>
  <c r="C56" i="1"/>
  <c r="C53" i="1"/>
  <c r="C55" i="1"/>
  <c r="C66" i="1"/>
  <c r="C54" i="1"/>
  <c r="C70" i="1"/>
  <c r="C38" i="1"/>
  <c r="C41" i="1"/>
  <c r="C42" i="1"/>
  <c r="C43" i="1"/>
  <c r="C46" i="1"/>
  <c r="C47" i="1"/>
  <c r="C48" i="1"/>
  <c r="C52" i="1"/>
  <c r="C37" i="1"/>
  <c r="N16" i="1"/>
  <c r="N15" i="1"/>
  <c r="N14" i="1"/>
  <c r="H15" i="1"/>
  <c r="H14" i="1"/>
  <c r="H13" i="1"/>
  <c r="G13" i="1"/>
  <c r="E14" i="1"/>
  <c r="G14" i="1" s="1"/>
  <c r="E15" i="1"/>
  <c r="G15" i="1" s="1"/>
  <c r="E16" i="1"/>
  <c r="G16" i="1" s="1"/>
  <c r="E13" i="1"/>
  <c r="W31" i="1"/>
  <c r="W30" i="1"/>
  <c r="W29" i="1"/>
  <c r="W22" i="1"/>
  <c r="W23" i="1"/>
  <c r="W21" i="1"/>
  <c r="Z13" i="1"/>
  <c r="Z14" i="1"/>
  <c r="Z12" i="1"/>
  <c r="Z5" i="1"/>
  <c r="Z6" i="1"/>
  <c r="Z4" i="1"/>
  <c r="H5" i="1"/>
  <c r="H6" i="1"/>
  <c r="H4" i="1"/>
  <c r="Q5" i="1"/>
  <c r="Q6" i="1"/>
  <c r="Q4" i="1"/>
  <c r="W14" i="1"/>
  <c r="Y14" i="1" s="1"/>
  <c r="W13" i="1"/>
  <c r="Y13" i="1" s="1"/>
  <c r="W12" i="1"/>
  <c r="Y12" i="1" s="1"/>
  <c r="W6" i="1"/>
  <c r="Y6" i="1" s="1"/>
  <c r="W5" i="1"/>
  <c r="Y5" i="1" s="1"/>
  <c r="W4" i="1"/>
  <c r="Y4" i="1" s="1"/>
  <c r="N7" i="1"/>
  <c r="P7" i="1" s="1"/>
  <c r="N6" i="1"/>
  <c r="P6" i="1" s="1"/>
  <c r="N5" i="1"/>
  <c r="P5" i="1" s="1"/>
  <c r="N4" i="1"/>
  <c r="P4" i="1" s="1"/>
  <c r="E7" i="1" l="1"/>
  <c r="G7" i="1" s="1"/>
  <c r="E6" i="1"/>
  <c r="G6" i="1" s="1"/>
  <c r="E5" i="1"/>
  <c r="G5" i="1" s="1"/>
  <c r="E4" i="1"/>
  <c r="G4" i="1" s="1"/>
</calcChain>
</file>

<file path=xl/sharedStrings.xml><?xml version="1.0" encoding="utf-8"?>
<sst xmlns="http://schemas.openxmlformats.org/spreadsheetml/2006/main" count="116" uniqueCount="45">
  <si>
    <t>RPN</t>
  </si>
  <si>
    <t xml:space="preserve">NonParam </t>
  </si>
  <si>
    <t>Window=13</t>
  </si>
  <si>
    <t xml:space="preserve">Quilting </t>
  </si>
  <si>
    <t>Density</t>
  </si>
  <si>
    <t>Window=15 Overlap=3</t>
  </si>
  <si>
    <t>Depth=5 Loop=10</t>
  </si>
  <si>
    <t>Input 64x64</t>
  </si>
  <si>
    <t>Output 64x64</t>
  </si>
  <si>
    <t>Method</t>
  </si>
  <si>
    <t>Parameters</t>
  </si>
  <si>
    <t>RunTime(s)</t>
  </si>
  <si>
    <t>Normalized RT</t>
  </si>
  <si>
    <t>Log Norm RT</t>
  </si>
  <si>
    <t>Input 81x79</t>
  </si>
  <si>
    <t>Output 81x79</t>
  </si>
  <si>
    <t>Input 256x256</t>
  </si>
  <si>
    <t>Output 300x300</t>
  </si>
  <si>
    <t>Window=30 Overlap=5</t>
  </si>
  <si>
    <t>Window=60 Overlap=10</t>
  </si>
  <si>
    <t>Depth=7 Loop=10</t>
  </si>
  <si>
    <t>Net</t>
  </si>
  <si>
    <t>Bumpy2</t>
  </si>
  <si>
    <t>Green</t>
  </si>
  <si>
    <t>Red</t>
  </si>
  <si>
    <t>Window=80 Overlap=13</t>
  </si>
  <si>
    <t>Input 360x360</t>
  </si>
  <si>
    <t>Output 500x500</t>
  </si>
  <si>
    <t>Fur</t>
  </si>
  <si>
    <t>Input 512x512</t>
  </si>
  <si>
    <t>Output 600x600</t>
  </si>
  <si>
    <t>Depth=8 Loop=10</t>
  </si>
  <si>
    <t>Window=120 Overlap=20</t>
  </si>
  <si>
    <t>Yog</t>
  </si>
  <si>
    <t>Input 85x76</t>
  </si>
  <si>
    <t>Output 100x100</t>
  </si>
  <si>
    <t>Window=15 Overlap=2</t>
  </si>
  <si>
    <t>RedDirt</t>
  </si>
  <si>
    <t>Input 192x192</t>
  </si>
  <si>
    <t>Output 200x200</t>
  </si>
  <si>
    <t>Window=48 Overlap=6</t>
  </si>
  <si>
    <t>Depth=6 Loop=10</t>
  </si>
  <si>
    <t>Non Square</t>
  </si>
  <si>
    <t>Prime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</si>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</sst>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708333333333336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Sheet1!$D$4:$D$7</c:f>
              <c:numCache>
                <c:formatCode>General</c:formatCode>
                <c:ptCount val="4"/>
                <c:pt idx="0">
                  <c:v>3.1320000000000001E-2</c:v>
                </c:pt>
                <c:pt idx="1">
                  <c:v>0.13739999999999999</c:v>
                </c:pt>
                <c:pt idx="2">
                  <c:v>1.214</c:v>
                </c:pt>
                <c:pt idx="3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A-4248-9FA5-2D1DE22B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925136"/>
        <c:axId val="309928880"/>
      </c:barChart>
      <c:catAx>
        <c:axId val="30992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8880"/>
        <c:crosses val="autoZero"/>
        <c:auto val="1"/>
        <c:lblAlgn val="ctr"/>
        <c:lblOffset val="100"/>
        <c:noMultiLvlLbl val="0"/>
      </c:catAx>
      <c:valAx>
        <c:axId val="309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the 4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GreenTexture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Sheet1!$B$13:$B$16</c:f>
              <c:strCache>
                <c:ptCount val="4"/>
                <c:pt idx="0">
                  <c:v>RPN</c:v>
                </c:pt>
                <c:pt idx="1">
                  <c:v>Density</c:v>
                </c:pt>
                <c:pt idx="2">
                  <c:v>Quilting </c:v>
                </c:pt>
                <c:pt idx="3">
                  <c:v>NonParam 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1</c:v>
                </c:pt>
                <c:pt idx="1">
                  <c:v>1.6421649793376258</c:v>
                </c:pt>
                <c:pt idx="2">
                  <c:v>2.5883969333533332</c:v>
                </c:pt>
                <c:pt idx="3">
                  <c:v>5.5923143353146454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9-4CD7-9B48-45D9C8AAB8E9}"/>
            </c:ext>
          </c:extLst>
        </c:ser>
        <c:ser>
          <c:idx val="1"/>
          <c:order val="1"/>
          <c:tx>
            <c:v>Bumpy2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Sheet1!$B$13:$B$16</c:f>
              <c:strCache>
                <c:ptCount val="4"/>
                <c:pt idx="0">
                  <c:v>RPN</c:v>
                </c:pt>
                <c:pt idx="1">
                  <c:v>Density</c:v>
                </c:pt>
                <c:pt idx="2">
                  <c:v>Quilting </c:v>
                </c:pt>
                <c:pt idx="3">
                  <c:v>NonParam </c:v>
                </c:pt>
              </c:strCache>
            </c:str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1.2574548167985127</c:v>
                </c:pt>
                <c:pt idx="1">
                  <c:v>1.6348335956361248</c:v>
                </c:pt>
                <c:pt idx="2">
                  <c:v>3.1564245876174173</c:v>
                </c:pt>
                <c:pt idx="3">
                  <c:v>6.2191782140261367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9-4CD7-9B48-45D9C8AAB8E9}"/>
            </c:ext>
          </c:extLst>
        </c:ser>
        <c:ser>
          <c:idx val="2"/>
          <c:order val="2"/>
          <c:tx>
            <c:v>Yogurt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Sheet1!$B$13:$B$16</c:f>
              <c:strCache>
                <c:ptCount val="4"/>
                <c:pt idx="0">
                  <c:v>RPN</c:v>
                </c:pt>
                <c:pt idx="1">
                  <c:v>Density</c:v>
                </c:pt>
                <c:pt idx="2">
                  <c:v>Quilting </c:v>
                </c:pt>
                <c:pt idx="3">
                  <c:v>NonParam 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1.3032429659651024</c:v>
                </c:pt>
                <c:pt idx="1">
                  <c:v>1.6383553541908604</c:v>
                </c:pt>
                <c:pt idx="2">
                  <c:v>2.8582866857614952</c:v>
                </c:pt>
                <c:pt idx="3">
                  <c:v>5.8045563114847969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9-4CD7-9B48-45D9C8AA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13695"/>
        <c:axId val="1726513279"/>
      </c:lineChart>
      <c:catAx>
        <c:axId val="17265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3279"/>
        <c:crosses val="autoZero"/>
        <c:auto val="0"/>
        <c:lblAlgn val="ctr"/>
        <c:lblOffset val="100"/>
        <c:noMultiLvlLbl val="0"/>
      </c:catAx>
      <c:valAx>
        <c:axId val="1726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Sheet1!$H$4:$H$6</c:f>
              <c:numCache>
                <c:formatCode>General</c:formatCode>
                <c:ptCount val="3"/>
                <c:pt idx="0">
                  <c:v>-1.5041782466140943</c:v>
                </c:pt>
                <c:pt idx="1">
                  <c:v>-0.86201326727646843</c:v>
                </c:pt>
                <c:pt idx="2">
                  <c:v>8.4218686739238768E-2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A-463F-B381-CA6424612A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Sheet1!$Q$4:$Q$6</c:f>
              <c:numCache>
                <c:formatCode>General</c:formatCode>
                <c:ptCount val="3"/>
                <c:pt idx="0">
                  <c:v>-1.2009352806489919</c:v>
                </c:pt>
                <c:pt idx="1">
                  <c:v>-0.86582289242323374</c:v>
                </c:pt>
                <c:pt idx="2">
                  <c:v>0.35410843914740087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A-463F-B381-CA6424612A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Sheet1!$H$13:$H$15</c:f>
              <c:numCache>
                <c:formatCode>General</c:formatCode>
                <c:ptCount val="3"/>
                <c:pt idx="0">
                  <c:v>-1.2467234298155816</c:v>
                </c:pt>
                <c:pt idx="1">
                  <c:v>-0.86934465097796942</c:v>
                </c:pt>
                <c:pt idx="2">
                  <c:v>0.65224634100332324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A-463F-B381-CA6424612A3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Sheet1!$Z$4:$Z$6</c:f>
              <c:numCache>
                <c:formatCode>General</c:formatCode>
                <c:ptCount val="3"/>
                <c:pt idx="0">
                  <c:v>-0.27425166700445175</c:v>
                </c:pt>
                <c:pt idx="1">
                  <c:v>0.26599637049507918</c:v>
                </c:pt>
                <c:pt idx="2">
                  <c:v>2.2844307338445193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A-463F-B381-CA6424612A3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Sheet1!$Z$12:$Z$14</c:f>
              <c:numCache>
                <c:formatCode>General</c:formatCode>
                <c:ptCount val="3"/>
                <c:pt idx="0">
                  <c:v>-0.2734357838377553</c:v>
                </c:pt>
                <c:pt idx="1">
                  <c:v>0.29688447553854708</c:v>
                </c:pt>
                <c:pt idx="2">
                  <c:v>1.3843534141375062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A-463F-B381-CA6424612A3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Sheet1!$W$21:$W$23</c:f>
              <c:numCache>
                <c:formatCode>General</c:formatCode>
                <c:ptCount val="3"/>
                <c:pt idx="0">
                  <c:v>6.3708559391417369E-2</c:v>
                </c:pt>
                <c:pt idx="1">
                  <c:v>0.28352736486169366</c:v>
                </c:pt>
                <c:pt idx="2">
                  <c:v>2.0809870469108871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5A-463F-B381-CA6424612A3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Sheet1!$W$29:$W$31</c:f>
              <c:numCache>
                <c:formatCode>General</c:formatCode>
                <c:ptCount val="3"/>
                <c:pt idx="0">
                  <c:v>0.35256838617930858</c:v>
                </c:pt>
                <c:pt idx="1">
                  <c:v>0.92701086897565099</c:v>
                </c:pt>
                <c:pt idx="2">
                  <c:v>2.2013971243204513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A-463F-B381-CA6424612A3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Sheet1!$N$14:$N$16</c:f>
              <c:numCache>
                <c:formatCode>General</c:formatCode>
                <c:ptCount val="3"/>
                <c:pt idx="0">
                  <c:v>-0.53760200210104392</c:v>
                </c:pt>
                <c:pt idx="1">
                  <c:v>-0.29533481454547078</c:v>
                </c:pt>
                <c:pt idx="2">
                  <c:v>0.79098847508881587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5A-463F-B381-CA642461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548559"/>
        <c:axId val="1790548143"/>
      </c:lineChart>
      <c:catAx>
        <c:axId val="17905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48143"/>
        <c:crosses val="autoZero"/>
        <c:auto val="1"/>
        <c:lblAlgn val="ctr"/>
        <c:lblOffset val="100"/>
        <c:noMultiLvlLbl val="0"/>
      </c:catAx>
      <c:valAx>
        <c:axId val="17905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Sheet1!$B$37:$B$70</c:f>
              <c:numCache>
                <c:formatCode>General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311</c:v>
                </c:pt>
                <c:pt idx="3">
                  <c:v>350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990</c:v>
                </c:pt>
                <c:pt idx="8">
                  <c:v>997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1773</c:v>
                </c:pt>
                <c:pt idx="13">
                  <c:v>1777</c:v>
                </c:pt>
                <c:pt idx="14">
                  <c:v>1780</c:v>
                </c:pt>
                <c:pt idx="15">
                  <c:v>2000</c:v>
                </c:pt>
                <c:pt idx="16">
                  <c:v>2300</c:v>
                </c:pt>
                <c:pt idx="17">
                  <c:v>2700</c:v>
                </c:pt>
                <c:pt idx="18">
                  <c:v>3000</c:v>
                </c:pt>
                <c:pt idx="19">
                  <c:v>3200</c:v>
                </c:pt>
                <c:pt idx="20">
                  <c:v>3250</c:v>
                </c:pt>
                <c:pt idx="21">
                  <c:v>3300</c:v>
                </c:pt>
                <c:pt idx="22">
                  <c:v>3325</c:v>
                </c:pt>
                <c:pt idx="23">
                  <c:v>3335</c:v>
                </c:pt>
                <c:pt idx="24">
                  <c:v>3340</c:v>
                </c:pt>
                <c:pt idx="25">
                  <c:v>3341</c:v>
                </c:pt>
                <c:pt idx="26">
                  <c:v>3342</c:v>
                </c:pt>
                <c:pt idx="27">
                  <c:v>3345</c:v>
                </c:pt>
                <c:pt idx="28">
                  <c:v>3350</c:v>
                </c:pt>
                <c:pt idx="29">
                  <c:v>3400</c:v>
                </c:pt>
                <c:pt idx="30">
                  <c:v>3450</c:v>
                </c:pt>
                <c:pt idx="31">
                  <c:v>3500</c:v>
                </c:pt>
                <c:pt idx="32">
                  <c:v>3600</c:v>
                </c:pt>
                <c:pt idx="33">
                  <c:v>4000</c:v>
                </c:pt>
              </c:numCache>
            </c:numRef>
          </c:xVal>
          <c:yVal>
            <c:numRef>
              <c:f>Sheet1!$D$37:$D$70</c:f>
              <c:numCache>
                <c:formatCode>General</c:formatCode>
                <c:ptCount val="34"/>
                <c:pt idx="0">
                  <c:v>0.28899999999999998</c:v>
                </c:pt>
                <c:pt idx="1">
                  <c:v>0.32700000000000001</c:v>
                </c:pt>
                <c:pt idx="2">
                  <c:v>0.79800000000000004</c:v>
                </c:pt>
                <c:pt idx="3">
                  <c:v>0.33500000000000002</c:v>
                </c:pt>
                <c:pt idx="4">
                  <c:v>0.44900000000000001</c:v>
                </c:pt>
                <c:pt idx="5">
                  <c:v>0.65100000000000002</c:v>
                </c:pt>
                <c:pt idx="6">
                  <c:v>0.86799999999999999</c:v>
                </c:pt>
                <c:pt idx="7">
                  <c:v>1.03</c:v>
                </c:pt>
                <c:pt idx="8">
                  <c:v>15</c:v>
                </c:pt>
                <c:pt idx="9">
                  <c:v>1.05</c:v>
                </c:pt>
                <c:pt idx="10">
                  <c:v>1.39</c:v>
                </c:pt>
                <c:pt idx="11">
                  <c:v>2.0699999999999998</c:v>
                </c:pt>
                <c:pt idx="12">
                  <c:v>6.25</c:v>
                </c:pt>
                <c:pt idx="13">
                  <c:v>85.9</c:v>
                </c:pt>
                <c:pt idx="14">
                  <c:v>3.94</c:v>
                </c:pt>
                <c:pt idx="15">
                  <c:v>3.45</c:v>
                </c:pt>
                <c:pt idx="16">
                  <c:v>4.9000000000000004</c:v>
                </c:pt>
                <c:pt idx="17">
                  <c:v>6.25</c:v>
                </c:pt>
                <c:pt idx="18">
                  <c:v>7.55</c:v>
                </c:pt>
                <c:pt idx="19">
                  <c:v>8.42</c:v>
                </c:pt>
                <c:pt idx="20">
                  <c:v>9.5399999999999991</c:v>
                </c:pt>
                <c:pt idx="21">
                  <c:v>10.1</c:v>
                </c:pt>
                <c:pt idx="22">
                  <c:v>10.8</c:v>
                </c:pt>
                <c:pt idx="23">
                  <c:v>11.8</c:v>
                </c:pt>
                <c:pt idx="24">
                  <c:v>18.899999999999999</c:v>
                </c:pt>
                <c:pt idx="25">
                  <c:v>24.9</c:v>
                </c:pt>
                <c:pt idx="26">
                  <c:v>47.3</c:v>
                </c:pt>
                <c:pt idx="27">
                  <c:v>22.3</c:v>
                </c:pt>
                <c:pt idx="28">
                  <c:v>12.9</c:v>
                </c:pt>
                <c:pt idx="29">
                  <c:v>10.6</c:v>
                </c:pt>
                <c:pt idx="30">
                  <c:v>11.3</c:v>
                </c:pt>
                <c:pt idx="31">
                  <c:v>10.6</c:v>
                </c:pt>
                <c:pt idx="32">
                  <c:v>10.8</c:v>
                </c:pt>
                <c:pt idx="33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6-4831-9E0B-C31AEEE9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45903"/>
        <c:axId val="1888244655"/>
      </c:scatterChart>
      <c:valAx>
        <c:axId val="188824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4655"/>
        <c:crosses val="autoZero"/>
        <c:crossBetween val="midCat"/>
      </c:valAx>
      <c:valAx>
        <c:axId val="18882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Sheet1!$C$37:$C$70</c:f>
              <c:numCache>
                <c:formatCode>General</c:formatCode>
                <c:ptCount val="34"/>
                <c:pt idx="0">
                  <c:v>40000</c:v>
                </c:pt>
                <c:pt idx="1">
                  <c:v>90000</c:v>
                </c:pt>
                <c:pt idx="2">
                  <c:v>96721</c:v>
                </c:pt>
                <c:pt idx="3">
                  <c:v>122500</c:v>
                </c:pt>
                <c:pt idx="4">
                  <c:v>250000</c:v>
                </c:pt>
                <c:pt idx="5">
                  <c:v>490000</c:v>
                </c:pt>
                <c:pt idx="6">
                  <c:v>810000</c:v>
                </c:pt>
                <c:pt idx="7">
                  <c:v>980100</c:v>
                </c:pt>
                <c:pt idx="8">
                  <c:v>994009</c:v>
                </c:pt>
                <c:pt idx="9">
                  <c:v>1000000</c:v>
                </c:pt>
                <c:pt idx="10">
                  <c:v>1440000</c:v>
                </c:pt>
                <c:pt idx="11">
                  <c:v>2250000</c:v>
                </c:pt>
                <c:pt idx="12">
                  <c:v>3143529</c:v>
                </c:pt>
                <c:pt idx="13">
                  <c:v>3157729</c:v>
                </c:pt>
                <c:pt idx="14">
                  <c:v>3168400</c:v>
                </c:pt>
                <c:pt idx="15">
                  <c:v>4000000</c:v>
                </c:pt>
                <c:pt idx="16">
                  <c:v>5290000</c:v>
                </c:pt>
                <c:pt idx="17">
                  <c:v>7290000</c:v>
                </c:pt>
                <c:pt idx="18">
                  <c:v>9000000</c:v>
                </c:pt>
                <c:pt idx="19">
                  <c:v>10240000</c:v>
                </c:pt>
                <c:pt idx="20">
                  <c:v>10562500</c:v>
                </c:pt>
                <c:pt idx="21">
                  <c:v>10890000</c:v>
                </c:pt>
                <c:pt idx="22">
                  <c:v>11055625</c:v>
                </c:pt>
                <c:pt idx="23">
                  <c:v>11122225</c:v>
                </c:pt>
                <c:pt idx="24">
                  <c:v>11155600</c:v>
                </c:pt>
                <c:pt idx="25">
                  <c:v>11162281</c:v>
                </c:pt>
                <c:pt idx="26">
                  <c:v>11168964</c:v>
                </c:pt>
                <c:pt idx="27">
                  <c:v>11189025</c:v>
                </c:pt>
                <c:pt idx="28">
                  <c:v>11222500</c:v>
                </c:pt>
                <c:pt idx="29">
                  <c:v>11560000</c:v>
                </c:pt>
                <c:pt idx="30">
                  <c:v>11902500</c:v>
                </c:pt>
                <c:pt idx="31">
                  <c:v>12250000</c:v>
                </c:pt>
                <c:pt idx="32">
                  <c:v>12960000</c:v>
                </c:pt>
                <c:pt idx="33">
                  <c:v>16000000</c:v>
                </c:pt>
              </c:numCache>
            </c:numRef>
          </c:xVal>
          <c:yVal>
            <c:numRef>
              <c:f>Sheet1!$D$37:$D$70</c:f>
              <c:numCache>
                <c:formatCode>General</c:formatCode>
                <c:ptCount val="34"/>
                <c:pt idx="0">
                  <c:v>0.28899999999999998</c:v>
                </c:pt>
                <c:pt idx="1">
                  <c:v>0.32700000000000001</c:v>
                </c:pt>
                <c:pt idx="2">
                  <c:v>0.79800000000000004</c:v>
                </c:pt>
                <c:pt idx="3">
                  <c:v>0.33500000000000002</c:v>
                </c:pt>
                <c:pt idx="4">
                  <c:v>0.44900000000000001</c:v>
                </c:pt>
                <c:pt idx="5">
                  <c:v>0.65100000000000002</c:v>
                </c:pt>
                <c:pt idx="6">
                  <c:v>0.86799999999999999</c:v>
                </c:pt>
                <c:pt idx="7">
                  <c:v>1.03</c:v>
                </c:pt>
                <c:pt idx="8">
                  <c:v>15</c:v>
                </c:pt>
                <c:pt idx="9">
                  <c:v>1.05</c:v>
                </c:pt>
                <c:pt idx="10">
                  <c:v>1.39</c:v>
                </c:pt>
                <c:pt idx="11">
                  <c:v>2.0699999999999998</c:v>
                </c:pt>
                <c:pt idx="12">
                  <c:v>6.25</c:v>
                </c:pt>
                <c:pt idx="13">
                  <c:v>85.9</c:v>
                </c:pt>
                <c:pt idx="14">
                  <c:v>3.94</c:v>
                </c:pt>
                <c:pt idx="15">
                  <c:v>3.45</c:v>
                </c:pt>
                <c:pt idx="16">
                  <c:v>4.9000000000000004</c:v>
                </c:pt>
                <c:pt idx="17">
                  <c:v>6.25</c:v>
                </c:pt>
                <c:pt idx="18">
                  <c:v>7.55</c:v>
                </c:pt>
                <c:pt idx="19">
                  <c:v>8.42</c:v>
                </c:pt>
                <c:pt idx="20">
                  <c:v>9.5399999999999991</c:v>
                </c:pt>
                <c:pt idx="21">
                  <c:v>10.1</c:v>
                </c:pt>
                <c:pt idx="22">
                  <c:v>10.8</c:v>
                </c:pt>
                <c:pt idx="23">
                  <c:v>11.8</c:v>
                </c:pt>
                <c:pt idx="24">
                  <c:v>18.899999999999999</c:v>
                </c:pt>
                <c:pt idx="25">
                  <c:v>24.9</c:v>
                </c:pt>
                <c:pt idx="26">
                  <c:v>47.3</c:v>
                </c:pt>
                <c:pt idx="27">
                  <c:v>22.3</c:v>
                </c:pt>
                <c:pt idx="28">
                  <c:v>12.9</c:v>
                </c:pt>
                <c:pt idx="29">
                  <c:v>10.6</c:v>
                </c:pt>
                <c:pt idx="30">
                  <c:v>11.3</c:v>
                </c:pt>
                <c:pt idx="31">
                  <c:v>10.6</c:v>
                </c:pt>
                <c:pt idx="32">
                  <c:v>10.8</c:v>
                </c:pt>
                <c:pt idx="33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E-4044-90BC-367BE5A0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47151"/>
        <c:axId val="1888245487"/>
      </c:scatterChart>
      <c:valAx>
        <c:axId val="188824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5487"/>
        <c:crosses val="autoZero"/>
        <c:crossBetween val="midCat"/>
      </c:valAx>
      <c:valAx>
        <c:axId val="18882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Sheet1!$H$52:$H$66</c:f>
              <c:numCache>
                <c:formatCode>General</c:formatCode>
                <c:ptCount val="15"/>
                <c:pt idx="0">
                  <c:v>40000</c:v>
                </c:pt>
                <c:pt idx="1">
                  <c:v>90000</c:v>
                </c:pt>
                <c:pt idx="2">
                  <c:v>250000</c:v>
                </c:pt>
                <c:pt idx="3">
                  <c:v>490000</c:v>
                </c:pt>
                <c:pt idx="4">
                  <c:v>810000</c:v>
                </c:pt>
                <c:pt idx="5">
                  <c:v>1000000</c:v>
                </c:pt>
                <c:pt idx="6">
                  <c:v>1440000</c:v>
                </c:pt>
                <c:pt idx="7">
                  <c:v>2250000</c:v>
                </c:pt>
                <c:pt idx="8">
                  <c:v>4000000</c:v>
                </c:pt>
                <c:pt idx="9">
                  <c:v>5290000</c:v>
                </c:pt>
                <c:pt idx="10">
                  <c:v>7290000</c:v>
                </c:pt>
                <c:pt idx="11">
                  <c:v>9000000</c:v>
                </c:pt>
                <c:pt idx="12">
                  <c:v>10240000</c:v>
                </c:pt>
                <c:pt idx="13">
                  <c:v>12960000</c:v>
                </c:pt>
                <c:pt idx="14">
                  <c:v>16000000</c:v>
                </c:pt>
              </c:numCache>
            </c:numRef>
          </c:xVal>
          <c:yVal>
            <c:numRef>
              <c:f>Sheet1!$I$52:$I$66</c:f>
              <c:numCache>
                <c:formatCode>General</c:formatCode>
                <c:ptCount val="15"/>
                <c:pt idx="0">
                  <c:v>0.28899999999999998</c:v>
                </c:pt>
                <c:pt idx="1">
                  <c:v>0.32700000000000001</c:v>
                </c:pt>
                <c:pt idx="2">
                  <c:v>0.44900000000000001</c:v>
                </c:pt>
                <c:pt idx="3">
                  <c:v>0.65100000000000002</c:v>
                </c:pt>
                <c:pt idx="4">
                  <c:v>0.86799999999999999</c:v>
                </c:pt>
                <c:pt idx="5">
                  <c:v>1.05</c:v>
                </c:pt>
                <c:pt idx="6">
                  <c:v>1.39</c:v>
                </c:pt>
                <c:pt idx="7">
                  <c:v>2.0699999999999998</c:v>
                </c:pt>
                <c:pt idx="8">
                  <c:v>3.45</c:v>
                </c:pt>
                <c:pt idx="9">
                  <c:v>4.9000000000000004</c:v>
                </c:pt>
                <c:pt idx="10">
                  <c:v>6.25</c:v>
                </c:pt>
                <c:pt idx="11">
                  <c:v>7.55</c:v>
                </c:pt>
                <c:pt idx="12">
                  <c:v>8.42</c:v>
                </c:pt>
                <c:pt idx="13">
                  <c:v>10.8</c:v>
                </c:pt>
                <c:pt idx="14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C-4457-BF0D-0D45DCA6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13135"/>
        <c:axId val="1887015631"/>
      </c:scatterChart>
      <c:valAx>
        <c:axId val="18870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15631"/>
        <c:crosses val="autoZero"/>
        <c:crossBetween val="midCat"/>
      </c:valAx>
      <c:valAx>
        <c:axId val="18870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1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782407407407409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Sheet1!$G$52:$G$66</c:f>
              <c:numCache>
                <c:formatCode>General</c:formatCode>
                <c:ptCount val="15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2000</c:v>
                </c:pt>
                <c:pt idx="9">
                  <c:v>2300</c:v>
                </c:pt>
                <c:pt idx="10">
                  <c:v>2700</c:v>
                </c:pt>
                <c:pt idx="11">
                  <c:v>3000</c:v>
                </c:pt>
                <c:pt idx="12">
                  <c:v>3200</c:v>
                </c:pt>
                <c:pt idx="13">
                  <c:v>3600</c:v>
                </c:pt>
                <c:pt idx="14">
                  <c:v>4000</c:v>
                </c:pt>
              </c:numCache>
            </c:numRef>
          </c:xVal>
          <c:yVal>
            <c:numRef>
              <c:f>Sheet1!$I$52:$I$66</c:f>
              <c:numCache>
                <c:formatCode>General</c:formatCode>
                <c:ptCount val="15"/>
                <c:pt idx="0">
                  <c:v>0.28899999999999998</c:v>
                </c:pt>
                <c:pt idx="1">
                  <c:v>0.32700000000000001</c:v>
                </c:pt>
                <c:pt idx="2">
                  <c:v>0.44900000000000001</c:v>
                </c:pt>
                <c:pt idx="3">
                  <c:v>0.65100000000000002</c:v>
                </c:pt>
                <c:pt idx="4">
                  <c:v>0.86799999999999999</c:v>
                </c:pt>
                <c:pt idx="5">
                  <c:v>1.05</c:v>
                </c:pt>
                <c:pt idx="6">
                  <c:v>1.39</c:v>
                </c:pt>
                <c:pt idx="7">
                  <c:v>2.0699999999999998</c:v>
                </c:pt>
                <c:pt idx="8">
                  <c:v>3.45</c:v>
                </c:pt>
                <c:pt idx="9">
                  <c:v>4.9000000000000004</c:v>
                </c:pt>
                <c:pt idx="10">
                  <c:v>6.25</c:v>
                </c:pt>
                <c:pt idx="11">
                  <c:v>7.55</c:v>
                </c:pt>
                <c:pt idx="12">
                  <c:v>8.42</c:v>
                </c:pt>
                <c:pt idx="13">
                  <c:v>10.8</c:v>
                </c:pt>
                <c:pt idx="14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9-4734-A957-C85F6CA8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87551"/>
        <c:axId val="1896185887"/>
      </c:scatterChart>
      <c:valAx>
        <c:axId val="189618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85887"/>
        <c:crosses val="autoZero"/>
        <c:crossBetween val="midCat"/>
      </c:valAx>
      <c:valAx>
        <c:axId val="18961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8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</a:t>
            </a:r>
            <a:r>
              <a:rPr lang="en-US" baseline="0"/>
              <a:t> to N^</a:t>
            </a:r>
            <a:r>
              <a:rPr lang="en-US" sz="1400" b="0" i="0" u="none" strike="noStrike" baseline="0">
                <a:effectLst/>
              </a:rPr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Sheet1!$D$73:$D$80</c:f>
              <c:numCache>
                <c:formatCode>General</c:formatCode>
                <c:ptCount val="8"/>
                <c:pt idx="0">
                  <c:v>7189057</c:v>
                </c:pt>
                <c:pt idx="1">
                  <c:v>30080231</c:v>
                </c:pt>
                <c:pt idx="2">
                  <c:v>118370771</c:v>
                </c:pt>
                <c:pt idx="3">
                  <c:v>410172407</c:v>
                </c:pt>
                <c:pt idx="4">
                  <c:v>991026973</c:v>
                </c:pt>
                <c:pt idx="5">
                  <c:v>1865409391</c:v>
                </c:pt>
                <c:pt idx="6">
                  <c:v>2797260929</c:v>
                </c:pt>
                <c:pt idx="7">
                  <c:v>5611284433</c:v>
                </c:pt>
              </c:numCache>
            </c:numRef>
          </c:xVal>
          <c:yVal>
            <c:numRef>
              <c:f>Sheet1!$F$73:$F$80</c:f>
              <c:numCache>
                <c:formatCode>General</c:formatCode>
                <c:ptCount val="8"/>
                <c:pt idx="0">
                  <c:v>0.4</c:v>
                </c:pt>
                <c:pt idx="1">
                  <c:v>0.79800000000000004</c:v>
                </c:pt>
                <c:pt idx="2">
                  <c:v>2.27</c:v>
                </c:pt>
                <c:pt idx="3">
                  <c:v>6.84</c:v>
                </c:pt>
                <c:pt idx="4">
                  <c:v>15</c:v>
                </c:pt>
                <c:pt idx="5">
                  <c:v>29.5</c:v>
                </c:pt>
                <c:pt idx="6">
                  <c:v>43.7</c:v>
                </c:pt>
                <c:pt idx="7">
                  <c:v>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4-43C6-AD0A-7FD3B930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67519"/>
        <c:axId val="1801668767"/>
      </c:scatterChart>
      <c:valAx>
        <c:axId val="180166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8767"/>
        <c:crosses val="autoZero"/>
        <c:crossBetween val="midCat"/>
      </c:valAx>
      <c:valAx>
        <c:axId val="1801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</a:t>
            </a:r>
            <a:r>
              <a:rPr lang="en-US" baseline="0"/>
              <a:t> to N^2*ln(N)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Sheet1!$I$52:$I$66</c:f>
              <c:numCache>
                <c:formatCode>General</c:formatCode>
                <c:ptCount val="15"/>
                <c:pt idx="0">
                  <c:v>0.28899999999999998</c:v>
                </c:pt>
                <c:pt idx="1">
                  <c:v>0.32700000000000001</c:v>
                </c:pt>
                <c:pt idx="2">
                  <c:v>0.44900000000000001</c:v>
                </c:pt>
                <c:pt idx="3">
                  <c:v>0.65100000000000002</c:v>
                </c:pt>
                <c:pt idx="4">
                  <c:v>0.86799999999999999</c:v>
                </c:pt>
                <c:pt idx="5">
                  <c:v>1.05</c:v>
                </c:pt>
                <c:pt idx="6">
                  <c:v>1.39</c:v>
                </c:pt>
                <c:pt idx="7">
                  <c:v>2.0699999999999998</c:v>
                </c:pt>
                <c:pt idx="8">
                  <c:v>3.45</c:v>
                </c:pt>
                <c:pt idx="9">
                  <c:v>4.9000000000000004</c:v>
                </c:pt>
                <c:pt idx="10">
                  <c:v>6.25</c:v>
                </c:pt>
                <c:pt idx="11">
                  <c:v>7.55</c:v>
                </c:pt>
                <c:pt idx="12">
                  <c:v>8.42</c:v>
                </c:pt>
                <c:pt idx="13">
                  <c:v>10.8</c:v>
                </c:pt>
                <c:pt idx="14">
                  <c:v>13.5</c:v>
                </c:pt>
              </c:numCache>
            </c:numRef>
          </c:xVal>
          <c:yVal>
            <c:numRef>
              <c:f>Sheet1!$J$52:$J$66</c:f>
              <c:numCache>
                <c:formatCode>General</c:formatCode>
                <c:ptCount val="15"/>
                <c:pt idx="0">
                  <c:v>611508.49518197798</c:v>
                </c:pt>
                <c:pt idx="1">
                  <c:v>1481187.3642892588</c:v>
                </c:pt>
                <c:pt idx="2">
                  <c:v>4482892.1423310442</c:v>
                </c:pt>
                <c:pt idx="3">
                  <c:v>9262186.8895956818</c:v>
                </c:pt>
                <c:pt idx="4">
                  <c:v>15898325.529771602</c:v>
                </c:pt>
                <c:pt idx="5">
                  <c:v>19931568.569324177</c:v>
                </c:pt>
                <c:pt idx="6">
                  <c:v>29458997.828628141</c:v>
                </c:pt>
                <c:pt idx="7">
                  <c:v>47478360.534224592</c:v>
                </c:pt>
                <c:pt idx="8">
                  <c:v>87726274.277296707</c:v>
                </c:pt>
                <c:pt idx="9">
                  <c:v>118151283.9828998</c:v>
                </c:pt>
                <c:pt idx="10">
                  <c:v>166193683.02845886</c:v>
                </c:pt>
                <c:pt idx="11">
                  <c:v>207913442.13689837</c:v>
                </c:pt>
                <c:pt idx="12">
                  <c:v>238466174.76658639</c:v>
                </c:pt>
                <c:pt idx="13">
                  <c:v>306213208.4763456</c:v>
                </c:pt>
                <c:pt idx="14">
                  <c:v>382905097.10918683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4CBB-AA80-6BE35450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70015"/>
        <c:axId val="1801666687"/>
      </c:scatterChart>
      <c:valAx>
        <c:axId val="18016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66687"/>
        <c:crosses val="autoZero"/>
        <c:crossBetween val="midCat"/>
      </c:valAx>
      <c:valAx>
        <c:axId val="18016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7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114300</xdr:rowOff>
    </xdr:from>
    <xdr:to>
      <xdr:col>4</xdr:col>
      <xdr:colOff>885825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17</xdr:row>
      <xdr:rowOff>66675</xdr:rowOff>
    </xdr:from>
    <xdr:to>
      <xdr:col>11</xdr:col>
      <xdr:colOff>19050</xdr:colOff>
      <xdr:row>31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17</xdr:row>
      <xdr:rowOff>57150</xdr:rowOff>
    </xdr:from>
    <xdr:to>
      <xdr:col>16</xdr:col>
      <xdr:colOff>466725</xdr:colOff>
      <xdr:row>31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34</xdr:row>
      <xdr:rowOff>0</xdr:rowOff>
    </xdr:from>
    <xdr:to>
      <xdr:col>11</xdr:col>
      <xdr:colOff>200025</xdr:colOff>
      <xdr:row>48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295275</xdr:colOff>
      <xdr:row>34</xdr:row>
      <xdr:rowOff>47625</xdr:rowOff>
    </xdr:from>
    <xdr:to>
      <xdr:col>16</xdr:col>
      <xdr:colOff>161925</xdr:colOff>
      <xdr:row>48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400050</xdr:colOff>
      <xdr:row>50</xdr:row>
      <xdr:rowOff>85725</xdr:rowOff>
    </xdr:from>
    <xdr:to>
      <xdr:col>16</xdr:col>
      <xdr:colOff>266700</xdr:colOff>
      <xdr:row>64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533400</xdr:colOff>
      <xdr:row>50</xdr:row>
      <xdr:rowOff>123825</xdr:rowOff>
    </xdr:from>
    <xdr:to>
      <xdr:col>21</xdr:col>
      <xdr:colOff>466725</xdr:colOff>
      <xdr:row>65</xdr:row>
      <xdr:rowOff>9525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481012</xdr:colOff>
      <xdr:row>69</xdr:row>
      <xdr:rowOff>19050</xdr:rowOff>
    </xdr:from>
    <xdr:to>
      <xdr:col>11</xdr:col>
      <xdr:colOff>719137</xdr:colOff>
      <xdr:row>83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333375</xdr:colOff>
      <xdr:row>68</xdr:row>
      <xdr:rowOff>104775</xdr:rowOff>
    </xdr:from>
    <xdr:to>
      <xdr:col>19</xdr:col>
      <xdr:colOff>14287</xdr:colOff>
      <xdr:row>82</xdr:row>
      <xdr:rowOff>180975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topLeftCell="E26" zoomScale="130" zoomScaleNormal="130" workbookViewId="0">
      <selection activeCell="G33" sqref="G33"/>
    </sheetView>
  </sheetViews>
  <sheetFormatPr defaultRowHeight="15" x14ac:dyDescent="0.25"/>
  <cols>
    <col min="1" max="2" width="14.140625" customWidth="1"/>
    <col min="3" max="3" width="21.140625" customWidth="1"/>
    <col min="4" max="4" width="14.85546875" customWidth="1"/>
    <col min="5" max="5" width="16.85546875" customWidth="1"/>
    <col min="7" max="7" width="14.28515625" customWidth="1"/>
    <col min="8" max="8" width="13.28515625" customWidth="1"/>
    <col min="11" max="11" width="19.140625" customWidth="1"/>
    <col min="12" max="12" width="23" customWidth="1"/>
    <col min="13" max="13" width="14.28515625" customWidth="1"/>
    <col min="14" max="14" width="15" customWidth="1"/>
    <col min="19" max="19" width="9.140625" customWidth="1"/>
    <col min="20" max="20" width="18.7109375" customWidth="1"/>
    <col min="21" max="21" width="23.42578125" customWidth="1"/>
    <col min="22" max="22" width="17.28515625" customWidth="1"/>
  </cols>
  <sheetData>
    <row r="1" spans="1:26" x14ac:dyDescent="0.25">
      <c r="A1" t="s">
        <v>23</v>
      </c>
      <c r="B1" t="s">
        <v>7</v>
      </c>
      <c r="C1" t="s">
        <v>8</v>
      </c>
      <c r="J1" t="s">
        <v>22</v>
      </c>
      <c r="K1" t="s">
        <v>14</v>
      </c>
      <c r="L1" t="s">
        <v>8</v>
      </c>
      <c r="S1" t="s">
        <v>21</v>
      </c>
      <c r="T1" t="s">
        <v>16</v>
      </c>
      <c r="U1" t="s">
        <v>17</v>
      </c>
    </row>
    <row r="3" spans="1:26" x14ac:dyDescent="0.25">
      <c r="B3" t="s">
        <v>9</v>
      </c>
      <c r="C3" t="s">
        <v>10</v>
      </c>
      <c r="D3" t="s">
        <v>11</v>
      </c>
      <c r="E3" t="s">
        <v>12</v>
      </c>
      <c r="G3" t="s">
        <v>13</v>
      </c>
      <c r="H3" t="s">
        <v>13</v>
      </c>
      <c r="K3" t="s">
        <v>9</v>
      </c>
      <c r="L3" t="s">
        <v>10</v>
      </c>
      <c r="M3" t="s">
        <v>11</v>
      </c>
      <c r="N3" t="s">
        <v>12</v>
      </c>
      <c r="P3" t="s">
        <v>13</v>
      </c>
      <c r="Q3" t="s">
        <v>13</v>
      </c>
      <c r="T3" t="s">
        <v>9</v>
      </c>
      <c r="U3" t="s">
        <v>10</v>
      </c>
      <c r="V3" t="s">
        <v>11</v>
      </c>
      <c r="W3" t="s">
        <v>12</v>
      </c>
      <c r="Y3" t="s">
        <v>13</v>
      </c>
      <c r="Z3" t="s">
        <v>13</v>
      </c>
    </row>
    <row r="4" spans="1:26" x14ac:dyDescent="0.25">
      <c r="B4" t="s">
        <v>0</v>
      </c>
      <c r="D4">
        <v>3.1320000000000001E-2</v>
      </c>
      <c r="E4">
        <f>10*D4/$D4</f>
        <v>10</v>
      </c>
      <c r="G4">
        <f>LOG10(E4)</f>
        <v>1</v>
      </c>
      <c r="H4">
        <f>LOG10(D4)</f>
        <v>-1.5041782466140943</v>
      </c>
      <c r="K4" t="s">
        <v>0</v>
      </c>
      <c r="L4" t="s">
        <v>15</v>
      </c>
      <c r="M4">
        <v>6.2960000000000002E-2</v>
      </c>
      <c r="N4">
        <f>10*M4/$D4</f>
        <v>20.102171136653897</v>
      </c>
      <c r="P4">
        <f>LOG10(N4)</f>
        <v>1.3032429659651024</v>
      </c>
      <c r="Q4">
        <f>LOG10(M4)</f>
        <v>-1.2009352806489919</v>
      </c>
      <c r="T4" t="s">
        <v>0</v>
      </c>
      <c r="V4">
        <v>0.53180000000000005</v>
      </c>
      <c r="W4">
        <f>10*V4/$D4</f>
        <v>169.79565772669221</v>
      </c>
      <c r="Y4">
        <f>LOG10(W4)</f>
        <v>2.2299265796096424</v>
      </c>
      <c r="Z4">
        <f>LOG10(V4)</f>
        <v>-0.27425166700445175</v>
      </c>
    </row>
    <row r="5" spans="1:26" x14ac:dyDescent="0.25">
      <c r="B5" t="s">
        <v>4</v>
      </c>
      <c r="C5" t="s">
        <v>6</v>
      </c>
      <c r="D5">
        <v>0.13739999999999999</v>
      </c>
      <c r="E5">
        <f>10*D5/$D4</f>
        <v>43.869731800766282</v>
      </c>
      <c r="G5">
        <f>LOG10(E5)</f>
        <v>1.6421649793376258</v>
      </c>
      <c r="H5">
        <f t="shared" ref="H5:H6" si="0">LOG10(D5)</f>
        <v>-0.86201326727646843</v>
      </c>
      <c r="K5" t="s">
        <v>4</v>
      </c>
      <c r="L5" t="s">
        <v>6</v>
      </c>
      <c r="M5">
        <v>0.13619999999999999</v>
      </c>
      <c r="N5">
        <f>10*M5/$D4</f>
        <v>43.486590038314169</v>
      </c>
      <c r="P5">
        <f>LOG10(N5)</f>
        <v>1.6383553541908604</v>
      </c>
      <c r="Q5">
        <f t="shared" ref="Q5:Q6" si="1">LOG10(M5)</f>
        <v>-0.86582289242323374</v>
      </c>
      <c r="T5" t="s">
        <v>4</v>
      </c>
      <c r="U5" t="s">
        <v>6</v>
      </c>
      <c r="V5">
        <v>1.845</v>
      </c>
      <c r="W5">
        <f>10*V5/$D4</f>
        <v>589.08045977011489</v>
      </c>
      <c r="Y5">
        <f>LOG10(W5)</f>
        <v>2.7701746171091735</v>
      </c>
      <c r="Z5">
        <f t="shared" ref="Z5:Z6" si="2">LOG10(V5)</f>
        <v>0.26599637049507918</v>
      </c>
    </row>
    <row r="6" spans="1:26" x14ac:dyDescent="0.25">
      <c r="B6" t="s">
        <v>3</v>
      </c>
      <c r="C6" t="s">
        <v>5</v>
      </c>
      <c r="D6">
        <v>1.214</v>
      </c>
      <c r="E6">
        <f>10*D6/$D4</f>
        <v>387.61174968071521</v>
      </c>
      <c r="G6">
        <f>LOG10(E6)</f>
        <v>2.5883969333533332</v>
      </c>
      <c r="H6">
        <f t="shared" si="0"/>
        <v>8.4218686739238768E-2</v>
      </c>
      <c r="K6" t="s">
        <v>3</v>
      </c>
      <c r="L6" t="s">
        <v>5</v>
      </c>
      <c r="M6">
        <v>2.2599999999999998</v>
      </c>
      <c r="N6">
        <f>10*M6/$D4</f>
        <v>721.58365261813526</v>
      </c>
      <c r="P6">
        <f>LOG10(N6)</f>
        <v>2.8582866857614952</v>
      </c>
      <c r="Q6">
        <f t="shared" si="1"/>
        <v>0.35410843914740087</v>
      </c>
      <c r="T6" t="s">
        <v>3</v>
      </c>
      <c r="U6" t="s">
        <v>18</v>
      </c>
      <c r="V6">
        <v>192.5</v>
      </c>
      <c r="W6">
        <f>10*V6/$D4</f>
        <v>61462.324393358875</v>
      </c>
      <c r="Y6">
        <f>LOG10(W6)</f>
        <v>4.7886089804586138</v>
      </c>
      <c r="Z6">
        <f t="shared" si="2"/>
        <v>2.2844307338445193</v>
      </c>
    </row>
    <row r="7" spans="1:26" x14ac:dyDescent="0.25">
      <c r="B7" t="s">
        <v>1</v>
      </c>
      <c r="C7" t="s">
        <v>2</v>
      </c>
      <c r="D7">
        <v>1225</v>
      </c>
      <c r="E7">
        <f>10*D7/$D4</f>
        <v>391123.88250319281</v>
      </c>
      <c r="G7">
        <f>LOG10(E7)</f>
        <v>5.5923143353146454</v>
      </c>
      <c r="K7" t="s">
        <v>1</v>
      </c>
      <c r="L7" t="s">
        <v>2</v>
      </c>
      <c r="M7">
        <v>1997</v>
      </c>
      <c r="N7">
        <f>10*M7/$D4</f>
        <v>637611.74968071515</v>
      </c>
      <c r="P7">
        <f>LOG10(N7)</f>
        <v>5.8045563114847969</v>
      </c>
    </row>
    <row r="9" spans="1:26" x14ac:dyDescent="0.25">
      <c r="S9" t="s">
        <v>21</v>
      </c>
      <c r="T9" t="s">
        <v>16</v>
      </c>
      <c r="U9" t="s">
        <v>17</v>
      </c>
    </row>
    <row r="10" spans="1:26" x14ac:dyDescent="0.25">
      <c r="A10" t="s">
        <v>33</v>
      </c>
      <c r="B10" t="s">
        <v>34</v>
      </c>
      <c r="C10" t="s">
        <v>35</v>
      </c>
    </row>
    <row r="11" spans="1:26" x14ac:dyDescent="0.25">
      <c r="J11" t="s">
        <v>37</v>
      </c>
      <c r="K11" t="s">
        <v>38</v>
      </c>
      <c r="L11" t="s">
        <v>39</v>
      </c>
      <c r="T11" t="s">
        <v>9</v>
      </c>
      <c r="U11" t="s">
        <v>10</v>
      </c>
      <c r="V11" t="s">
        <v>11</v>
      </c>
      <c r="W11" t="s">
        <v>12</v>
      </c>
      <c r="Y11" t="s">
        <v>13</v>
      </c>
      <c r="Z11" t="s">
        <v>13</v>
      </c>
    </row>
    <row r="12" spans="1:26" x14ac:dyDescent="0.25">
      <c r="B12" t="s">
        <v>9</v>
      </c>
      <c r="C12" t="s">
        <v>10</v>
      </c>
      <c r="D12" t="s">
        <v>11</v>
      </c>
      <c r="E12" t="s">
        <v>12</v>
      </c>
      <c r="G12" t="s">
        <v>13</v>
      </c>
      <c r="H12" t="s">
        <v>13</v>
      </c>
      <c r="T12" t="s">
        <v>0</v>
      </c>
      <c r="V12">
        <v>0.53280000000000005</v>
      </c>
      <c r="W12">
        <f>10*V12/$D4</f>
        <v>170.11494252873564</v>
      </c>
      <c r="Y12">
        <f>LOG10(W12)</f>
        <v>2.2307424627763388</v>
      </c>
      <c r="Z12">
        <f>LOG10(V12)</f>
        <v>-0.2734357838377553</v>
      </c>
    </row>
    <row r="13" spans="1:26" x14ac:dyDescent="0.25">
      <c r="B13" t="s">
        <v>0</v>
      </c>
      <c r="D13">
        <v>5.6660000000000002E-2</v>
      </c>
      <c r="E13">
        <f>10*D13/$D$4</f>
        <v>18.090676883780333</v>
      </c>
      <c r="G13">
        <f>LOG10(E13)</f>
        <v>1.2574548167985127</v>
      </c>
      <c r="H13">
        <f>LOG10(D13)</f>
        <v>-1.2467234298155816</v>
      </c>
      <c r="K13" t="s">
        <v>9</v>
      </c>
      <c r="L13" t="s">
        <v>10</v>
      </c>
      <c r="M13" t="s">
        <v>11</v>
      </c>
      <c r="N13" t="s">
        <v>13</v>
      </c>
      <c r="T13" t="s">
        <v>4</v>
      </c>
      <c r="U13" t="s">
        <v>20</v>
      </c>
      <c r="V13">
        <v>1.9810000000000001</v>
      </c>
      <c r="W13">
        <f>10*V13/$D4</f>
        <v>632.50319284802049</v>
      </c>
      <c r="Y13">
        <f>LOG10(W13)</f>
        <v>2.8010627221526412</v>
      </c>
      <c r="Z13">
        <f t="shared" ref="Z13:Z14" si="3">LOG10(V13)</f>
        <v>0.29688447553854708</v>
      </c>
    </row>
    <row r="14" spans="1:26" x14ac:dyDescent="0.25">
      <c r="B14" t="s">
        <v>4</v>
      </c>
      <c r="C14" t="s">
        <v>6</v>
      </c>
      <c r="D14">
        <v>0.1351</v>
      </c>
      <c r="E14">
        <f t="shared" ref="E14:E16" si="4">10*D14/$D$4</f>
        <v>43.135376756066407</v>
      </c>
      <c r="G14">
        <f>LOG10(E14)</f>
        <v>1.6348335956361248</v>
      </c>
      <c r="H14">
        <f t="shared" ref="H14:H15" si="5">LOG10(D14)</f>
        <v>-0.86934465097796942</v>
      </c>
      <c r="K14" t="s">
        <v>0</v>
      </c>
      <c r="M14">
        <v>0.28999999999999998</v>
      </c>
      <c r="N14">
        <f>LOG10(M14)</f>
        <v>-0.53760200210104392</v>
      </c>
      <c r="T14" t="s">
        <v>3</v>
      </c>
      <c r="U14" t="s">
        <v>19</v>
      </c>
      <c r="V14">
        <v>24.23</v>
      </c>
      <c r="W14">
        <f>10*V14/$D4</f>
        <v>7736.2707535121326</v>
      </c>
      <c r="Y14">
        <f>LOG10(W14)</f>
        <v>3.8885316607516005</v>
      </c>
      <c r="Z14">
        <f t="shared" si="3"/>
        <v>1.3843534141375062</v>
      </c>
    </row>
    <row r="15" spans="1:26" x14ac:dyDescent="0.25">
      <c r="B15" t="s">
        <v>3</v>
      </c>
      <c r="C15" t="s">
        <v>36</v>
      </c>
      <c r="D15">
        <v>4.49</v>
      </c>
      <c r="E15">
        <f t="shared" si="4"/>
        <v>1433.5887611749681</v>
      </c>
      <c r="G15">
        <f>LOG10(E15)</f>
        <v>3.1564245876174173</v>
      </c>
      <c r="H15">
        <f t="shared" si="5"/>
        <v>0.65224634100332324</v>
      </c>
      <c r="K15" t="s">
        <v>4</v>
      </c>
      <c r="L15" t="s">
        <v>41</v>
      </c>
      <c r="M15">
        <v>0.50660000000000005</v>
      </c>
      <c r="N15">
        <f>LOG10(M15)</f>
        <v>-0.29533481454547078</v>
      </c>
    </row>
    <row r="16" spans="1:26" x14ac:dyDescent="0.25">
      <c r="B16" t="s">
        <v>1</v>
      </c>
      <c r="C16" t="s">
        <v>2</v>
      </c>
      <c r="D16">
        <v>5188</v>
      </c>
      <c r="E16">
        <f t="shared" si="4"/>
        <v>1656449.5530012771</v>
      </c>
      <c r="G16">
        <f>LOG10(E16)</f>
        <v>6.2191782140261367</v>
      </c>
      <c r="K16" t="s">
        <v>3</v>
      </c>
      <c r="L16" t="s">
        <v>40</v>
      </c>
      <c r="M16">
        <v>6.18</v>
      </c>
      <c r="N16">
        <f>LOG10(M16)</f>
        <v>0.79098847508881587</v>
      </c>
    </row>
    <row r="18" spans="19:23" x14ac:dyDescent="0.25">
      <c r="S18" t="s">
        <v>24</v>
      </c>
      <c r="T18" t="s">
        <v>26</v>
      </c>
      <c r="U18" t="s">
        <v>27</v>
      </c>
    </row>
    <row r="20" spans="19:23" x14ac:dyDescent="0.25">
      <c r="T20" t="s">
        <v>9</v>
      </c>
      <c r="U20" t="s">
        <v>10</v>
      </c>
      <c r="V20" t="s">
        <v>11</v>
      </c>
      <c r="W20" t="s">
        <v>13</v>
      </c>
    </row>
    <row r="21" spans="19:23" x14ac:dyDescent="0.25">
      <c r="T21" t="s">
        <v>0</v>
      </c>
      <c r="V21">
        <v>1.1579999999999999</v>
      </c>
      <c r="W21">
        <f>LOG10(V21)</f>
        <v>6.3708559391417369E-2</v>
      </c>
    </row>
    <row r="22" spans="19:23" x14ac:dyDescent="0.25">
      <c r="T22" t="s">
        <v>4</v>
      </c>
      <c r="U22" t="s">
        <v>20</v>
      </c>
      <c r="V22">
        <v>1.921</v>
      </c>
      <c r="W22">
        <f>LOG10(V22)</f>
        <v>0.28352736486169366</v>
      </c>
    </row>
    <row r="23" spans="19:23" x14ac:dyDescent="0.25">
      <c r="T23" t="s">
        <v>3</v>
      </c>
      <c r="U23" t="s">
        <v>25</v>
      </c>
      <c r="V23">
        <v>120.5</v>
      </c>
      <c r="W23">
        <f>LOG10(V23)</f>
        <v>2.0809870469108871</v>
      </c>
    </row>
    <row r="26" spans="19:23" x14ac:dyDescent="0.25">
      <c r="S26" t="s">
        <v>28</v>
      </c>
      <c r="T26" t="s">
        <v>29</v>
      </c>
      <c r="U26" t="s">
        <v>30</v>
      </c>
    </row>
    <row r="28" spans="19:23" x14ac:dyDescent="0.25">
      <c r="T28" t="s">
        <v>9</v>
      </c>
      <c r="U28" t="s">
        <v>10</v>
      </c>
      <c r="V28" t="s">
        <v>11</v>
      </c>
      <c r="W28" t="s">
        <v>13</v>
      </c>
    </row>
    <row r="29" spans="19:23" x14ac:dyDescent="0.25">
      <c r="T29" t="s">
        <v>0</v>
      </c>
      <c r="V29">
        <v>2.2519999999999998</v>
      </c>
      <c r="W29">
        <f>LOG10(V29)</f>
        <v>0.35256838617930858</v>
      </c>
    </row>
    <row r="30" spans="19:23" x14ac:dyDescent="0.25">
      <c r="T30" t="s">
        <v>4</v>
      </c>
      <c r="U30" t="s">
        <v>31</v>
      </c>
      <c r="V30">
        <v>8.4529999999999994</v>
      </c>
      <c r="W30">
        <f>LOG10(V30)</f>
        <v>0.92701086897565099</v>
      </c>
    </row>
    <row r="31" spans="19:23" x14ac:dyDescent="0.25">
      <c r="T31" t="s">
        <v>3</v>
      </c>
      <c r="U31" t="s">
        <v>32</v>
      </c>
      <c r="V31">
        <v>159</v>
      </c>
      <c r="W31">
        <f>LOG10(V31)</f>
        <v>2.2013971243204513</v>
      </c>
    </row>
    <row r="37" spans="1:4" x14ac:dyDescent="0.25">
      <c r="A37" t="s">
        <v>44</v>
      </c>
      <c r="B37">
        <v>200</v>
      </c>
      <c r="C37">
        <f>B37^2</f>
        <v>40000</v>
      </c>
      <c r="D37">
        <v>0.28899999999999998</v>
      </c>
    </row>
    <row r="38" spans="1:4" x14ac:dyDescent="0.25">
      <c r="B38">
        <v>300</v>
      </c>
      <c r="C38">
        <f t="shared" ref="C38:C40" si="6">B38^2</f>
        <v>90000</v>
      </c>
      <c r="D38">
        <v>0.32700000000000001</v>
      </c>
    </row>
    <row r="39" spans="1:4" x14ac:dyDescent="0.25">
      <c r="B39">
        <v>311</v>
      </c>
      <c r="C39">
        <f t="shared" si="6"/>
        <v>96721</v>
      </c>
      <c r="D39">
        <v>0.79800000000000004</v>
      </c>
    </row>
    <row r="40" spans="1:4" x14ac:dyDescent="0.25">
      <c r="B40">
        <v>350</v>
      </c>
      <c r="C40">
        <f t="shared" si="6"/>
        <v>122500</v>
      </c>
      <c r="D40">
        <v>0.33500000000000002</v>
      </c>
    </row>
    <row r="41" spans="1:4" x14ac:dyDescent="0.25">
      <c r="B41">
        <v>500</v>
      </c>
      <c r="C41">
        <f t="shared" ref="C41:C70" si="7">B41^2</f>
        <v>250000</v>
      </c>
      <c r="D41">
        <v>0.44900000000000001</v>
      </c>
    </row>
    <row r="42" spans="1:4" x14ac:dyDescent="0.25">
      <c r="B42">
        <v>700</v>
      </c>
      <c r="C42">
        <f t="shared" si="7"/>
        <v>490000</v>
      </c>
      <c r="D42">
        <v>0.65100000000000002</v>
      </c>
    </row>
    <row r="43" spans="1:4" x14ac:dyDescent="0.25">
      <c r="B43">
        <v>900</v>
      </c>
      <c r="C43">
        <f t="shared" si="7"/>
        <v>810000</v>
      </c>
      <c r="D43">
        <v>0.86799999999999999</v>
      </c>
    </row>
    <row r="44" spans="1:4" x14ac:dyDescent="0.25">
      <c r="B44">
        <v>990</v>
      </c>
      <c r="C44">
        <f t="shared" si="7"/>
        <v>980100</v>
      </c>
      <c r="D44">
        <v>1.03</v>
      </c>
    </row>
    <row r="45" spans="1:4" x14ac:dyDescent="0.25">
      <c r="B45">
        <v>997</v>
      </c>
      <c r="C45">
        <f t="shared" si="7"/>
        <v>994009</v>
      </c>
      <c r="D45">
        <v>15</v>
      </c>
    </row>
    <row r="46" spans="1:4" x14ac:dyDescent="0.25">
      <c r="B46">
        <v>1000</v>
      </c>
      <c r="C46">
        <f t="shared" si="7"/>
        <v>1000000</v>
      </c>
      <c r="D46">
        <v>1.05</v>
      </c>
    </row>
    <row r="47" spans="1:4" x14ac:dyDescent="0.25">
      <c r="B47">
        <v>1200</v>
      </c>
      <c r="C47">
        <f t="shared" si="7"/>
        <v>1440000</v>
      </c>
      <c r="D47">
        <v>1.39</v>
      </c>
    </row>
    <row r="48" spans="1:4" x14ac:dyDescent="0.25">
      <c r="B48">
        <v>1500</v>
      </c>
      <c r="C48">
        <f t="shared" si="7"/>
        <v>2250000</v>
      </c>
      <c r="D48">
        <v>2.0699999999999998</v>
      </c>
    </row>
    <row r="49" spans="2:10" x14ac:dyDescent="0.25">
      <c r="B49">
        <v>1773</v>
      </c>
      <c r="C49">
        <f t="shared" si="7"/>
        <v>3143529</v>
      </c>
      <c r="D49">
        <v>6.25</v>
      </c>
    </row>
    <row r="50" spans="2:10" x14ac:dyDescent="0.25">
      <c r="B50">
        <v>1777</v>
      </c>
      <c r="C50">
        <f t="shared" si="7"/>
        <v>3157729</v>
      </c>
      <c r="D50">
        <v>85.9</v>
      </c>
    </row>
    <row r="51" spans="2:10" x14ac:dyDescent="0.25">
      <c r="B51">
        <v>1780</v>
      </c>
      <c r="C51">
        <f t="shared" si="7"/>
        <v>3168400</v>
      </c>
      <c r="D51">
        <v>3.94</v>
      </c>
    </row>
    <row r="52" spans="2:10" x14ac:dyDescent="0.25">
      <c r="B52">
        <v>2000</v>
      </c>
      <c r="C52">
        <f t="shared" si="7"/>
        <v>4000000</v>
      </c>
      <c r="D52">
        <v>3.45</v>
      </c>
      <c r="G52">
        <v>200</v>
      </c>
      <c r="H52">
        <f>G52^2</f>
        <v>40000</v>
      </c>
      <c r="I52">
        <v>0.28899999999999998</v>
      </c>
      <c r="J52">
        <f>2*LOG(G52,2)*G52*G52</f>
        <v>611508.49518197798</v>
      </c>
    </row>
    <row r="53" spans="2:10" x14ac:dyDescent="0.25">
      <c r="B53">
        <v>2300</v>
      </c>
      <c r="C53">
        <f t="shared" si="7"/>
        <v>5290000</v>
      </c>
      <c r="D53">
        <v>4.9000000000000004</v>
      </c>
      <c r="G53">
        <v>300</v>
      </c>
      <c r="H53">
        <f t="shared" ref="H53:H61" si="8">G53^2</f>
        <v>90000</v>
      </c>
      <c r="I53">
        <v>0.32700000000000001</v>
      </c>
      <c r="J53">
        <f t="shared" ref="J53:J66" si="9">2*LOG(G53,2)*G53*G53</f>
        <v>1481187.3642892588</v>
      </c>
    </row>
    <row r="54" spans="2:10" x14ac:dyDescent="0.25">
      <c r="B54">
        <v>2700</v>
      </c>
      <c r="C54">
        <f t="shared" si="7"/>
        <v>7290000</v>
      </c>
      <c r="D54">
        <v>6.25</v>
      </c>
      <c r="G54">
        <v>500</v>
      </c>
      <c r="H54">
        <f t="shared" si="8"/>
        <v>250000</v>
      </c>
      <c r="I54">
        <v>0.44900000000000001</v>
      </c>
      <c r="J54">
        <f t="shared" si="9"/>
        <v>4482892.1423310442</v>
      </c>
    </row>
    <row r="55" spans="2:10" x14ac:dyDescent="0.25">
      <c r="B55">
        <v>3000</v>
      </c>
      <c r="C55">
        <f t="shared" si="7"/>
        <v>9000000</v>
      </c>
      <c r="D55">
        <v>7.55</v>
      </c>
      <c r="G55">
        <v>700</v>
      </c>
      <c r="H55">
        <f t="shared" si="8"/>
        <v>490000</v>
      </c>
      <c r="I55">
        <v>0.65100000000000002</v>
      </c>
      <c r="J55">
        <f t="shared" si="9"/>
        <v>9262186.8895956818</v>
      </c>
    </row>
    <row r="56" spans="2:10" x14ac:dyDescent="0.25">
      <c r="B56">
        <v>3200</v>
      </c>
      <c r="C56">
        <f t="shared" si="7"/>
        <v>10240000</v>
      </c>
      <c r="D56">
        <v>8.42</v>
      </c>
      <c r="G56">
        <v>900</v>
      </c>
      <c r="H56">
        <f t="shared" si="8"/>
        <v>810000</v>
      </c>
      <c r="I56">
        <v>0.86799999999999999</v>
      </c>
      <c r="J56">
        <f t="shared" si="9"/>
        <v>15898325.529771602</v>
      </c>
    </row>
    <row r="57" spans="2:10" x14ac:dyDescent="0.25">
      <c r="B57">
        <v>3250</v>
      </c>
      <c r="C57">
        <f t="shared" si="7"/>
        <v>10562500</v>
      </c>
      <c r="D57">
        <v>9.5399999999999991</v>
      </c>
      <c r="G57">
        <v>1000</v>
      </c>
      <c r="H57">
        <f t="shared" si="8"/>
        <v>1000000</v>
      </c>
      <c r="I57">
        <v>1.05</v>
      </c>
      <c r="J57">
        <f t="shared" si="9"/>
        <v>19931568.569324177</v>
      </c>
    </row>
    <row r="58" spans="2:10" x14ac:dyDescent="0.25">
      <c r="B58">
        <v>3300</v>
      </c>
      <c r="C58">
        <f t="shared" si="7"/>
        <v>10890000</v>
      </c>
      <c r="D58">
        <v>10.1</v>
      </c>
      <c r="G58">
        <v>1200</v>
      </c>
      <c r="H58">
        <f t="shared" si="8"/>
        <v>1440000</v>
      </c>
      <c r="I58">
        <v>1.39</v>
      </c>
      <c r="J58">
        <f t="shared" si="9"/>
        <v>29458997.828628141</v>
      </c>
    </row>
    <row r="59" spans="2:10" x14ac:dyDescent="0.25">
      <c r="B59">
        <v>3325</v>
      </c>
      <c r="C59">
        <f t="shared" si="7"/>
        <v>11055625</v>
      </c>
      <c r="D59">
        <v>10.8</v>
      </c>
      <c r="G59">
        <v>1500</v>
      </c>
      <c r="H59">
        <f t="shared" si="8"/>
        <v>2250000</v>
      </c>
      <c r="I59">
        <v>2.0699999999999998</v>
      </c>
      <c r="J59">
        <f t="shared" si="9"/>
        <v>47478360.534224592</v>
      </c>
    </row>
    <row r="60" spans="2:10" x14ac:dyDescent="0.25">
      <c r="B60">
        <v>3335</v>
      </c>
      <c r="C60">
        <f t="shared" si="7"/>
        <v>11122225</v>
      </c>
      <c r="D60">
        <v>11.8</v>
      </c>
      <c r="G60">
        <v>2000</v>
      </c>
      <c r="H60">
        <f t="shared" si="8"/>
        <v>4000000</v>
      </c>
      <c r="I60">
        <v>3.45</v>
      </c>
      <c r="J60">
        <f t="shared" si="9"/>
        <v>87726274.277296707</v>
      </c>
    </row>
    <row r="61" spans="2:10" x14ac:dyDescent="0.25">
      <c r="B61">
        <v>3340</v>
      </c>
      <c r="C61">
        <f t="shared" si="7"/>
        <v>11155600</v>
      </c>
      <c r="D61">
        <v>18.899999999999999</v>
      </c>
      <c r="G61">
        <v>2300</v>
      </c>
      <c r="H61">
        <f t="shared" si="8"/>
        <v>5290000</v>
      </c>
      <c r="I61">
        <v>4.9000000000000004</v>
      </c>
      <c r="J61">
        <f t="shared" si="9"/>
        <v>118151283.9828998</v>
      </c>
    </row>
    <row r="62" spans="2:10" x14ac:dyDescent="0.25">
      <c r="B62">
        <v>3341</v>
      </c>
      <c r="C62">
        <f t="shared" si="7"/>
        <v>11162281</v>
      </c>
      <c r="D62">
        <v>24.9</v>
      </c>
      <c r="G62">
        <v>2700</v>
      </c>
      <c r="H62">
        <f>G62^2</f>
        <v>7290000</v>
      </c>
      <c r="I62">
        <v>6.25</v>
      </c>
      <c r="J62">
        <f t="shared" si="9"/>
        <v>166193683.02845886</v>
      </c>
    </row>
    <row r="63" spans="2:10" x14ac:dyDescent="0.25">
      <c r="B63">
        <v>3342</v>
      </c>
      <c r="C63">
        <f t="shared" si="7"/>
        <v>11168964</v>
      </c>
      <c r="D63">
        <v>47.3</v>
      </c>
      <c r="G63">
        <v>3000</v>
      </c>
      <c r="H63">
        <f>G63^2</f>
        <v>9000000</v>
      </c>
      <c r="I63">
        <v>7.55</v>
      </c>
      <c r="J63">
        <f t="shared" si="9"/>
        <v>207913442.13689837</v>
      </c>
    </row>
    <row r="64" spans="2:10" x14ac:dyDescent="0.25">
      <c r="B64">
        <v>3345</v>
      </c>
      <c r="C64">
        <f t="shared" si="7"/>
        <v>11189025</v>
      </c>
      <c r="D64">
        <v>22.3</v>
      </c>
      <c r="G64">
        <v>3200</v>
      </c>
      <c r="H64">
        <f>G64^2</f>
        <v>10240000</v>
      </c>
      <c r="I64">
        <v>8.42</v>
      </c>
      <c r="J64">
        <f t="shared" si="9"/>
        <v>238466174.76658639</v>
      </c>
    </row>
    <row r="65" spans="1:10" x14ac:dyDescent="0.25">
      <c r="B65">
        <v>3350</v>
      </c>
      <c r="C65">
        <f t="shared" si="7"/>
        <v>11222500</v>
      </c>
      <c r="D65">
        <v>12.9</v>
      </c>
      <c r="G65">
        <v>3600</v>
      </c>
      <c r="H65">
        <f>G65^2</f>
        <v>12960000</v>
      </c>
      <c r="I65">
        <v>10.8</v>
      </c>
      <c r="J65">
        <f t="shared" si="9"/>
        <v>306213208.4763456</v>
      </c>
    </row>
    <row r="66" spans="1:10" x14ac:dyDescent="0.25">
      <c r="B66">
        <v>3400</v>
      </c>
      <c r="C66">
        <f t="shared" si="7"/>
        <v>11560000</v>
      </c>
      <c r="D66">
        <v>10.6</v>
      </c>
      <c r="G66">
        <v>4000</v>
      </c>
      <c r="H66">
        <f>G66^2</f>
        <v>16000000</v>
      </c>
      <c r="I66">
        <v>13.5</v>
      </c>
      <c r="J66">
        <f t="shared" si="9"/>
        <v>382905097.10918683</v>
      </c>
    </row>
    <row r="67" spans="1:10" x14ac:dyDescent="0.25">
      <c r="B67">
        <v>3450</v>
      </c>
      <c r="C67">
        <f t="shared" si="7"/>
        <v>11902500</v>
      </c>
      <c r="D67">
        <v>11.3</v>
      </c>
    </row>
    <row r="68" spans="1:10" x14ac:dyDescent="0.25">
      <c r="B68">
        <v>3500</v>
      </c>
      <c r="C68">
        <f t="shared" si="7"/>
        <v>12250000</v>
      </c>
      <c r="D68">
        <v>10.6</v>
      </c>
    </row>
    <row r="69" spans="1:10" x14ac:dyDescent="0.25">
      <c r="B69">
        <v>3600</v>
      </c>
      <c r="C69">
        <f t="shared" si="7"/>
        <v>12960000</v>
      </c>
      <c r="D69">
        <v>10.8</v>
      </c>
    </row>
    <row r="70" spans="1:10" x14ac:dyDescent="0.25">
      <c r="B70">
        <v>4000</v>
      </c>
      <c r="C70">
        <f t="shared" si="7"/>
        <v>16000000</v>
      </c>
      <c r="D70">
        <v>13.5</v>
      </c>
    </row>
    <row r="73" spans="1:10" x14ac:dyDescent="0.25">
      <c r="A73" t="s">
        <v>43</v>
      </c>
      <c r="B73">
        <v>193</v>
      </c>
      <c r="C73">
        <f t="shared" ref="C73:C76" si="10">B73^2</f>
        <v>37249</v>
      </c>
      <c r="D73">
        <f t="shared" ref="D73:D80" si="11">B73^3</f>
        <v>7189057</v>
      </c>
      <c r="E73">
        <f t="shared" ref="E73:E80" si="12">F73*37694525</f>
        <v>15077810</v>
      </c>
      <c r="F73">
        <v>0.4</v>
      </c>
    </row>
    <row r="74" spans="1:10" x14ac:dyDescent="0.25">
      <c r="B74">
        <v>311</v>
      </c>
      <c r="C74">
        <f t="shared" si="10"/>
        <v>96721</v>
      </c>
      <c r="D74">
        <f t="shared" si="11"/>
        <v>30080231</v>
      </c>
      <c r="E74">
        <f t="shared" si="12"/>
        <v>30080230.950000003</v>
      </c>
      <c r="F74">
        <v>0.79800000000000004</v>
      </c>
    </row>
    <row r="75" spans="1:10" x14ac:dyDescent="0.25">
      <c r="B75">
        <v>491</v>
      </c>
      <c r="C75">
        <f>B75^2</f>
        <v>241081</v>
      </c>
      <c r="D75">
        <f t="shared" si="11"/>
        <v>118370771</v>
      </c>
      <c r="E75">
        <f t="shared" si="12"/>
        <v>85566571.75</v>
      </c>
      <c r="F75">
        <v>2.27</v>
      </c>
    </row>
    <row r="76" spans="1:10" x14ac:dyDescent="0.25">
      <c r="B76">
        <v>743</v>
      </c>
      <c r="C76">
        <f t="shared" si="10"/>
        <v>552049</v>
      </c>
      <c r="D76">
        <f t="shared" si="11"/>
        <v>410172407</v>
      </c>
      <c r="E76">
        <f t="shared" si="12"/>
        <v>257830551</v>
      </c>
      <c r="F76">
        <v>6.84</v>
      </c>
    </row>
    <row r="77" spans="1:10" x14ac:dyDescent="0.25">
      <c r="B77">
        <v>997</v>
      </c>
      <c r="C77">
        <f>B77^2</f>
        <v>994009</v>
      </c>
      <c r="D77">
        <f t="shared" si="11"/>
        <v>991026973</v>
      </c>
      <c r="E77">
        <f t="shared" si="12"/>
        <v>565417875</v>
      </c>
      <c r="F77">
        <v>15</v>
      </c>
    </row>
    <row r="78" spans="1:10" x14ac:dyDescent="0.25">
      <c r="B78">
        <v>1231</v>
      </c>
      <c r="C78">
        <f>B78^2</f>
        <v>1515361</v>
      </c>
      <c r="D78">
        <f t="shared" si="11"/>
        <v>1865409391</v>
      </c>
      <c r="E78">
        <f t="shared" si="12"/>
        <v>1111988487.5</v>
      </c>
      <c r="F78">
        <v>29.5</v>
      </c>
    </row>
    <row r="79" spans="1:10" x14ac:dyDescent="0.25">
      <c r="B79">
        <v>1409</v>
      </c>
      <c r="C79">
        <f>B79^2</f>
        <v>1985281</v>
      </c>
      <c r="D79">
        <f t="shared" si="11"/>
        <v>2797260929</v>
      </c>
      <c r="E79">
        <f t="shared" si="12"/>
        <v>1647250742.5</v>
      </c>
      <c r="F79">
        <v>43.7</v>
      </c>
    </row>
    <row r="80" spans="1:10" x14ac:dyDescent="0.25">
      <c r="B80">
        <v>1777</v>
      </c>
      <c r="C80">
        <f>B80^2</f>
        <v>3157729</v>
      </c>
      <c r="D80">
        <f t="shared" si="11"/>
        <v>5611284433</v>
      </c>
      <c r="E80">
        <f t="shared" si="12"/>
        <v>3237959697.5</v>
      </c>
      <c r="F80">
        <v>85.9</v>
      </c>
    </row>
    <row r="82" spans="1:10" x14ac:dyDescent="0.25">
      <c r="B82">
        <v>491</v>
      </c>
      <c r="C82">
        <v>311</v>
      </c>
      <c r="D82">
        <v>1.32</v>
      </c>
    </row>
    <row r="84" spans="1:10" x14ac:dyDescent="0.25">
      <c r="A84" t="s">
        <v>42</v>
      </c>
      <c r="B84">
        <v>625</v>
      </c>
      <c r="C84">
        <v>1600</v>
      </c>
      <c r="D84">
        <v>1.02</v>
      </c>
    </row>
    <row r="85" spans="1:10" x14ac:dyDescent="0.25">
      <c r="B85">
        <v>800</v>
      </c>
      <c r="C85">
        <v>1250</v>
      </c>
      <c r="D85">
        <v>1.02</v>
      </c>
    </row>
    <row r="86" spans="1:10" x14ac:dyDescent="0.25">
      <c r="B86">
        <v>400</v>
      </c>
      <c r="C86">
        <v>2500</v>
      </c>
      <c r="D86">
        <v>1.04</v>
      </c>
    </row>
    <row r="87" spans="1:10" x14ac:dyDescent="0.25">
      <c r="B87">
        <v>200</v>
      </c>
      <c r="C87">
        <v>5000</v>
      </c>
      <c r="D87">
        <v>1.05</v>
      </c>
    </row>
    <row r="88" spans="1:10" x14ac:dyDescent="0.25">
      <c r="B88">
        <v>1000</v>
      </c>
      <c r="C88">
        <v>1000</v>
      </c>
      <c r="D88">
        <v>1.05</v>
      </c>
    </row>
    <row r="90" spans="1:10" x14ac:dyDescent="0.25">
      <c r="H90">
        <v>32</v>
      </c>
      <c r="I90">
        <f>H90^2</f>
        <v>1024</v>
      </c>
      <c r="J90">
        <v>5.6599999999999998E-2</v>
      </c>
    </row>
    <row r="91" spans="1:10" x14ac:dyDescent="0.25">
      <c r="B91">
        <v>50</v>
      </c>
      <c r="C91">
        <f>B91^2</f>
        <v>2500</v>
      </c>
      <c r="D91">
        <v>5.3150000000000003E-2</v>
      </c>
      <c r="H91">
        <v>64</v>
      </c>
      <c r="I91">
        <f>H91^2</f>
        <v>4096</v>
      </c>
      <c r="J91">
        <v>0.13600000000000001</v>
      </c>
    </row>
    <row r="92" spans="1:10" x14ac:dyDescent="0.25">
      <c r="B92">
        <v>75</v>
      </c>
      <c r="C92">
        <f t="shared" ref="C92:C99" si="13">B92^2</f>
        <v>5625</v>
      </c>
      <c r="D92">
        <v>6.6780000000000006E-2</v>
      </c>
      <c r="H92">
        <v>128</v>
      </c>
      <c r="I92">
        <f t="shared" ref="I92:I94" si="14">H92^2</f>
        <v>16384</v>
      </c>
      <c r="J92">
        <v>0.50660000000000005</v>
      </c>
    </row>
    <row r="93" spans="1:10" x14ac:dyDescent="0.25">
      <c r="B93">
        <v>100</v>
      </c>
      <c r="C93">
        <f t="shared" si="13"/>
        <v>10000</v>
      </c>
      <c r="D93">
        <v>0.106</v>
      </c>
      <c r="H93">
        <v>256</v>
      </c>
      <c r="I93">
        <f t="shared" si="14"/>
        <v>65536</v>
      </c>
      <c r="J93">
        <v>1.92</v>
      </c>
    </row>
    <row r="94" spans="1:10" x14ac:dyDescent="0.25">
      <c r="B94">
        <v>120</v>
      </c>
      <c r="C94">
        <f t="shared" si="13"/>
        <v>14400</v>
      </c>
      <c r="D94">
        <v>0.1356</v>
      </c>
      <c r="H94">
        <v>512</v>
      </c>
      <c r="I94">
        <f t="shared" si="14"/>
        <v>262144</v>
      </c>
      <c r="J94">
        <v>8.4529999999999994</v>
      </c>
    </row>
    <row r="95" spans="1:10" x14ac:dyDescent="0.25">
      <c r="B95">
        <v>145</v>
      </c>
      <c r="C95">
        <f t="shared" si="13"/>
        <v>21025</v>
      </c>
      <c r="D95">
        <v>0.17680000000000001</v>
      </c>
    </row>
    <row r="96" spans="1:10" x14ac:dyDescent="0.25">
      <c r="B96">
        <v>160</v>
      </c>
      <c r="C96">
        <f t="shared" si="13"/>
        <v>25600</v>
      </c>
      <c r="D96">
        <v>0.21299999999999999</v>
      </c>
    </row>
    <row r="97" spans="2:4" x14ac:dyDescent="0.25">
      <c r="B97">
        <v>180</v>
      </c>
      <c r="C97">
        <f t="shared" si="13"/>
        <v>32400</v>
      </c>
      <c r="D97">
        <v>0.25</v>
      </c>
    </row>
    <row r="98" spans="2:4" x14ac:dyDescent="0.25">
      <c r="B98">
        <v>185</v>
      </c>
      <c r="C98">
        <f t="shared" si="13"/>
        <v>34225</v>
      </c>
      <c r="D98">
        <v>0.26619999999999999</v>
      </c>
    </row>
    <row r="99" spans="2:4" x14ac:dyDescent="0.25">
      <c r="B99">
        <v>192</v>
      </c>
      <c r="C99">
        <f t="shared" si="13"/>
        <v>36864</v>
      </c>
      <c r="D99">
        <v>0.28649999999999998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Jqxs</dc:creator>
  <cp:lastModifiedBy>Jqxs</cp:lastModifiedBy>
  <dcterms:created xsi:type="dcterms:W3CDTF">2017-10-31T03:25:18Z</dcterms:created>
  <dcterms:modified xsi:type="dcterms:W3CDTF">2017-11-02T09:31:02Z</dcterms:modified>
</cp:coreProperties>
</file>