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st\BUAD5092B1BO_class_files\Assignments\M5\"/>
    </mc:Choice>
  </mc:AlternateContent>
  <xr:revisionPtr revIDLastSave="0" documentId="13_ncr:1_{2ACD1CC9-B0F1-424B-B485-33A04CCD7C5D}" xr6:coauthVersionLast="47" xr6:coauthVersionMax="47" xr10:uidLastSave="{00000000-0000-0000-0000-000000000000}"/>
  <bookViews>
    <workbookView xWindow="-120" yWindow="-120" windowWidth="29040" windowHeight="15840" xr2:uid="{69EB885A-FD0B-47F1-903D-D976B688044E}"/>
  </bookViews>
  <sheets>
    <sheet name="Excel Prototype" sheetId="1" r:id="rId1"/>
  </sheets>
  <definedNames>
    <definedName name="Assignments">'Excel Prototype'!$B$23:$L$33</definedName>
    <definedName name="Include_service_center">'Excel Prototype'!$B$19:$L$19</definedName>
    <definedName name="Logical_capacity">'Excel Prototype'!$B$36:$L$36</definedName>
    <definedName name="Max_centers">'Excel Prototype'!$O$19</definedName>
    <definedName name="Number_serviced_by">'Excel Prototype'!$B$34:$L$34</definedName>
    <definedName name="Service_centers">'Excel Prototype'!$M$19</definedName>
    <definedName name="solver_adj" localSheetId="0" hidden="1">'Excel Prototype'!$B$19:$L$19,'Excel Prototype'!$B$23:$L$33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'Excel Prototype'!$B$19:$L$19</definedName>
    <definedName name="solver_lhs2" localSheetId="0" hidden="1">'Excel Prototype'!$B$23:$L$33</definedName>
    <definedName name="solver_lhs3" localSheetId="0" hidden="1">'Excel Prototype'!$B$34:$L$34</definedName>
    <definedName name="solver_lhs4" localSheetId="0" hidden="1">'Excel Prototype'!$M$19</definedName>
    <definedName name="solver_lhs5" localSheetId="0" hidden="1">'Excel Prototype'!$M$23:$M$33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'Excel Prototype'!$B$53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5</definedName>
    <definedName name="solver_rel3" localSheetId="0" hidden="1">1</definedName>
    <definedName name="solver_rel4" localSheetId="0" hidden="1">2</definedName>
    <definedName name="solver_rel5" localSheetId="0" hidden="1">2</definedName>
    <definedName name="solver_rhs1" localSheetId="0" hidden="1">"binary"</definedName>
    <definedName name="solver_rhs2" localSheetId="0" hidden="1">"binary"</definedName>
    <definedName name="solver_rhs3" localSheetId="0" hidden="1">Logical_capacity</definedName>
    <definedName name="solver_rhs4" localSheetId="0" hidden="1">Max_centers</definedName>
    <definedName name="solver_rhs5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otal_assignment">'Excel Prototype'!$M$23:$M$33</definedName>
    <definedName name="Total_distance">'Excel Prototype'!$B$53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C36" i="1"/>
  <c r="D36" i="1"/>
  <c r="E36" i="1"/>
  <c r="F36" i="1"/>
  <c r="G36" i="1"/>
  <c r="H36" i="1"/>
  <c r="I36" i="1"/>
  <c r="J36" i="1"/>
  <c r="K36" i="1"/>
  <c r="L36" i="1"/>
  <c r="B36" i="1"/>
  <c r="C41" i="1"/>
  <c r="C42" i="1"/>
  <c r="C43" i="1"/>
  <c r="C44" i="1"/>
  <c r="C45" i="1"/>
  <c r="C46" i="1"/>
  <c r="C47" i="1"/>
  <c r="C48" i="1"/>
  <c r="C49" i="1"/>
  <c r="C50" i="1"/>
  <c r="C40" i="1"/>
  <c r="M24" i="1"/>
  <c r="M25" i="1"/>
  <c r="M26" i="1"/>
  <c r="M27" i="1"/>
  <c r="M28" i="1"/>
  <c r="M29" i="1"/>
  <c r="M30" i="1"/>
  <c r="M31" i="1"/>
  <c r="M32" i="1"/>
  <c r="M33" i="1"/>
  <c r="M23" i="1"/>
  <c r="C34" i="1"/>
  <c r="D34" i="1"/>
  <c r="E34" i="1"/>
  <c r="F34" i="1"/>
  <c r="G34" i="1"/>
  <c r="H34" i="1"/>
  <c r="I34" i="1"/>
  <c r="J34" i="1"/>
  <c r="K34" i="1"/>
  <c r="L34" i="1"/>
  <c r="B34" i="1"/>
  <c r="B53" i="1" l="1"/>
</calcChain>
</file>

<file path=xl/sharedStrings.xml><?xml version="1.0" encoding="utf-8"?>
<sst xmlns="http://schemas.openxmlformats.org/spreadsheetml/2006/main" count="121" uniqueCount="44">
  <si>
    <t>Locating service centers and assigning service centers to customer - an alternative way of modeling the logical constraint</t>
  </si>
  <si>
    <t xml:space="preserve"> Distances between cities</t>
  </si>
  <si>
    <t>Boston</t>
  </si>
  <si>
    <t>Chicago</t>
  </si>
  <si>
    <t>Dallas</t>
  </si>
  <si>
    <t>Denver</t>
  </si>
  <si>
    <t>Los Angeles</t>
  </si>
  <si>
    <t>Miami</t>
  </si>
  <si>
    <t>New York</t>
  </si>
  <si>
    <t>Phoenix</t>
  </si>
  <si>
    <t>Pittsburgh</t>
  </si>
  <si>
    <t>San Francisco</t>
  </si>
  <si>
    <t>Seattle</t>
  </si>
  <si>
    <t>Location of service centers</t>
  </si>
  <si>
    <t>Include service center</t>
  </si>
  <si>
    <t>Service centers</t>
  </si>
  <si>
    <t>=</t>
  </si>
  <si>
    <t>Required centers</t>
  </si>
  <si>
    <t>Assignments (1 if customers along side are serviced by service center along top, 0 otherwise)</t>
  </si>
  <si>
    <t>Number serviced by</t>
  </si>
  <si>
    <t>&lt;=</t>
  </si>
  <si>
    <t>Logical capacity</t>
  </si>
  <si>
    <t>Numbers of annual trips to customers, and total distances (1000s of miles) traveld annually to customers</t>
  </si>
  <si>
    <t>Annual trips</t>
  </si>
  <si>
    <t>Total distance</t>
  </si>
  <si>
    <t>Total assignments</t>
  </si>
  <si>
    <t>Required</t>
  </si>
  <si>
    <t>Objective to minimize (1000s of miles)</t>
  </si>
  <si>
    <t>Assignments</t>
  </si>
  <si>
    <t>Max_centers</t>
  </si>
  <si>
    <t>Include_service_center</t>
  </si>
  <si>
    <t>=B23:L33</t>
  </si>
  <si>
    <t>=O19</t>
  </si>
  <si>
    <t>=B19:L19</t>
  </si>
  <si>
    <t>=M23:M33</t>
  </si>
  <si>
    <t>=B36:L36</t>
  </si>
  <si>
    <t>=B34:L34</t>
  </si>
  <si>
    <t>=M19</t>
  </si>
  <si>
    <t>=B53</t>
  </si>
  <si>
    <t>Total_assignment</t>
  </si>
  <si>
    <t>Logical_capacity</t>
  </si>
  <si>
    <t>Service_centers</t>
  </si>
  <si>
    <t>Total_distance</t>
  </si>
  <si>
    <t>Number_serviced_by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</si>
</sst>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0" xfId="0" applyFont="1" applyFill="1"/>
    <xf numFmtId="1" fontId="2" fillId="3" borderId="0" xfId="0" applyNumberFormat="1" applyFont="1" applyFill="1" applyBorder="1"/>
    <xf numFmtId="1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1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center"/>
    </xf>
    <xf numFmtId="1" fontId="2" fillId="0" borderId="0" xfId="0" applyNumberFormat="1" applyFont="1" applyFill="1" applyBorder="1"/>
    <xf numFmtId="0" fontId="1" fillId="0" borderId="0" xfId="0" applyFont="1"/>
    <xf numFmtId="1" fontId="0" fillId="4" borderId="0" xfId="0" applyNumberForma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36A2-C33E-47A2-A6C8-9628C255E3CA}">
  <dimension ref="A1:O53"/>
  <sheetViews>
    <sheetView tabSelected="1" zoomScale="70" zoomScaleNormal="70" workbookViewId="0">
      <selection activeCell="G43" sqref="G43"/>
    </sheetView>
  </sheetViews>
  <sheetFormatPr defaultRowHeight="15" x14ac:dyDescent="0.25"/>
  <cols>
    <col min="1" max="1" width="22" customWidth="1"/>
    <col min="2" max="2" width="12.42578125" style="1" bestFit="1" customWidth="1"/>
    <col min="3" max="3" width="14.5703125" style="1" bestFit="1" customWidth="1"/>
    <col min="4" max="4" width="7.140625" style="1" bestFit="1" customWidth="1"/>
    <col min="5" max="5" width="8.140625" style="1" bestFit="1" customWidth="1"/>
    <col min="6" max="6" width="13" style="1" bestFit="1" customWidth="1"/>
    <col min="7" max="7" width="6.7109375" style="1" bestFit="1" customWidth="1"/>
    <col min="8" max="8" width="10.140625" style="1" bestFit="1" customWidth="1"/>
    <col min="9" max="9" width="9.140625" style="1" bestFit="1" customWidth="1"/>
    <col min="10" max="10" width="11" style="1" bestFit="1" customWidth="1"/>
    <col min="11" max="11" width="15" style="1" bestFit="1" customWidth="1"/>
    <col min="12" max="12" width="8.140625" style="1" bestFit="1" customWidth="1"/>
    <col min="13" max="13" width="18.5703125" bestFit="1" customWidth="1"/>
    <col min="14" max="14" width="8.5703125" customWidth="1"/>
    <col min="15" max="15" width="11.85546875" customWidth="1"/>
  </cols>
  <sheetData>
    <row r="1" spans="1:12" x14ac:dyDescent="0.25">
      <c r="A1" s="11" t="s">
        <v>0</v>
      </c>
    </row>
    <row r="3" spans="1:12" x14ac:dyDescent="0.25">
      <c r="A3" s="11" t="s">
        <v>1</v>
      </c>
    </row>
    <row r="4" spans="1:12" x14ac:dyDescent="0.2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2" x14ac:dyDescent="0.25">
      <c r="A5" t="s">
        <v>2</v>
      </c>
      <c r="B5" s="3">
        <v>0</v>
      </c>
      <c r="C5" s="3">
        <v>983</v>
      </c>
      <c r="D5" s="3">
        <v>1815</v>
      </c>
      <c r="E5" s="3">
        <v>1991</v>
      </c>
      <c r="F5" s="3">
        <v>3036</v>
      </c>
      <c r="G5" s="3">
        <v>1539</v>
      </c>
      <c r="H5" s="3">
        <v>213</v>
      </c>
      <c r="I5" s="3">
        <v>2664</v>
      </c>
      <c r="J5" s="3">
        <v>792</v>
      </c>
      <c r="K5" s="3">
        <v>2385</v>
      </c>
      <c r="L5" s="3">
        <v>2612</v>
      </c>
    </row>
    <row r="6" spans="1:12" x14ac:dyDescent="0.25">
      <c r="A6" t="s">
        <v>3</v>
      </c>
      <c r="B6" s="3">
        <v>983</v>
      </c>
      <c r="C6" s="3">
        <v>0</v>
      </c>
      <c r="D6" s="3">
        <v>1205</v>
      </c>
      <c r="E6" s="3">
        <v>1050</v>
      </c>
      <c r="F6" s="3">
        <v>2112</v>
      </c>
      <c r="G6" s="3">
        <v>1390</v>
      </c>
      <c r="H6" s="3">
        <v>840</v>
      </c>
      <c r="I6" s="3">
        <v>1729</v>
      </c>
      <c r="J6" s="3">
        <v>457</v>
      </c>
      <c r="K6" s="3">
        <v>2212</v>
      </c>
      <c r="L6" s="3">
        <v>2052</v>
      </c>
    </row>
    <row r="7" spans="1:12" x14ac:dyDescent="0.25">
      <c r="A7" t="s">
        <v>4</v>
      </c>
      <c r="B7" s="3">
        <v>1815</v>
      </c>
      <c r="C7" s="3">
        <v>1205</v>
      </c>
      <c r="D7" s="3">
        <v>0</v>
      </c>
      <c r="E7" s="3">
        <v>801</v>
      </c>
      <c r="F7" s="3">
        <v>1425</v>
      </c>
      <c r="G7" s="3">
        <v>1332</v>
      </c>
      <c r="H7" s="3">
        <v>1604</v>
      </c>
      <c r="I7" s="3">
        <v>1027</v>
      </c>
      <c r="J7" s="3">
        <v>1237</v>
      </c>
      <c r="K7" s="3">
        <v>1765</v>
      </c>
      <c r="L7" s="3">
        <v>2404</v>
      </c>
    </row>
    <row r="8" spans="1:12" x14ac:dyDescent="0.25">
      <c r="A8" t="s">
        <v>5</v>
      </c>
      <c r="B8" s="3">
        <v>1991</v>
      </c>
      <c r="C8" s="3">
        <v>1050</v>
      </c>
      <c r="D8" s="3">
        <v>801</v>
      </c>
      <c r="E8" s="3">
        <v>0</v>
      </c>
      <c r="F8" s="3">
        <v>1174</v>
      </c>
      <c r="G8" s="3">
        <v>2041</v>
      </c>
      <c r="H8" s="3">
        <v>1780</v>
      </c>
      <c r="I8" s="3">
        <v>836</v>
      </c>
      <c r="J8" s="3">
        <v>1411</v>
      </c>
      <c r="K8" s="3">
        <v>1765</v>
      </c>
      <c r="L8" s="3">
        <v>1373</v>
      </c>
    </row>
    <row r="9" spans="1:12" x14ac:dyDescent="0.25">
      <c r="A9" t="s">
        <v>6</v>
      </c>
      <c r="B9" s="3">
        <v>3036</v>
      </c>
      <c r="C9" s="3">
        <v>2112</v>
      </c>
      <c r="D9" s="3">
        <v>1425</v>
      </c>
      <c r="E9" s="3">
        <v>1174</v>
      </c>
      <c r="F9" s="3">
        <v>0</v>
      </c>
      <c r="G9" s="3">
        <v>2757</v>
      </c>
      <c r="H9" s="3">
        <v>2825</v>
      </c>
      <c r="I9" s="3">
        <v>398</v>
      </c>
      <c r="J9" s="3">
        <v>2456</v>
      </c>
      <c r="K9" s="3">
        <v>403</v>
      </c>
      <c r="L9" s="3">
        <v>1909</v>
      </c>
    </row>
    <row r="10" spans="1:12" x14ac:dyDescent="0.25">
      <c r="A10" t="s">
        <v>7</v>
      </c>
      <c r="B10" s="3">
        <v>1539</v>
      </c>
      <c r="C10" s="3">
        <v>1390</v>
      </c>
      <c r="D10" s="3">
        <v>1332</v>
      </c>
      <c r="E10" s="3">
        <v>2041</v>
      </c>
      <c r="F10" s="3">
        <v>2757</v>
      </c>
      <c r="G10" s="3">
        <v>0</v>
      </c>
      <c r="H10" s="3">
        <v>1258</v>
      </c>
      <c r="I10" s="3">
        <v>2359</v>
      </c>
      <c r="J10" s="3">
        <v>1250</v>
      </c>
      <c r="K10" s="3">
        <v>3097</v>
      </c>
      <c r="L10" s="3">
        <v>3389</v>
      </c>
    </row>
    <row r="11" spans="1:12" x14ac:dyDescent="0.25">
      <c r="A11" t="s">
        <v>8</v>
      </c>
      <c r="B11" s="3">
        <v>213</v>
      </c>
      <c r="C11" s="3">
        <v>840</v>
      </c>
      <c r="D11" s="3">
        <v>1604</v>
      </c>
      <c r="E11" s="3">
        <v>1780</v>
      </c>
      <c r="F11" s="3">
        <v>2825</v>
      </c>
      <c r="G11" s="3">
        <v>1258</v>
      </c>
      <c r="H11" s="3">
        <v>0</v>
      </c>
      <c r="I11" s="3">
        <v>2442</v>
      </c>
      <c r="J11" s="3">
        <v>386</v>
      </c>
      <c r="K11" s="3">
        <v>3036</v>
      </c>
      <c r="L11" s="3">
        <v>2900</v>
      </c>
    </row>
    <row r="12" spans="1:12" x14ac:dyDescent="0.25">
      <c r="A12" t="s">
        <v>9</v>
      </c>
      <c r="B12" s="3">
        <v>2664</v>
      </c>
      <c r="C12" s="3">
        <v>1729</v>
      </c>
      <c r="D12" s="3">
        <v>1027</v>
      </c>
      <c r="E12" s="3">
        <v>836</v>
      </c>
      <c r="F12" s="3">
        <v>398</v>
      </c>
      <c r="G12" s="3">
        <v>2359</v>
      </c>
      <c r="H12" s="3">
        <v>2442</v>
      </c>
      <c r="I12" s="3">
        <v>0</v>
      </c>
      <c r="J12" s="3">
        <v>2073</v>
      </c>
      <c r="K12" s="3">
        <v>800</v>
      </c>
      <c r="L12" s="3">
        <v>1482</v>
      </c>
    </row>
    <row r="13" spans="1:12" x14ac:dyDescent="0.25">
      <c r="A13" t="s">
        <v>10</v>
      </c>
      <c r="B13" s="3">
        <v>792</v>
      </c>
      <c r="C13" s="3">
        <v>457</v>
      </c>
      <c r="D13" s="3">
        <v>1237</v>
      </c>
      <c r="E13" s="3">
        <v>1411</v>
      </c>
      <c r="F13" s="3">
        <v>2456</v>
      </c>
      <c r="G13" s="3">
        <v>1250</v>
      </c>
      <c r="H13" s="3">
        <v>386</v>
      </c>
      <c r="I13" s="3">
        <v>2073</v>
      </c>
      <c r="J13" s="3">
        <v>0</v>
      </c>
      <c r="K13" s="3">
        <v>2653</v>
      </c>
      <c r="L13" s="3">
        <v>2517</v>
      </c>
    </row>
    <row r="14" spans="1:12" x14ac:dyDescent="0.25">
      <c r="A14" t="s">
        <v>11</v>
      </c>
      <c r="B14" s="3">
        <v>2385</v>
      </c>
      <c r="C14" s="3">
        <v>2212</v>
      </c>
      <c r="D14" s="3">
        <v>1765</v>
      </c>
      <c r="E14" s="3">
        <v>1765</v>
      </c>
      <c r="F14" s="3">
        <v>403</v>
      </c>
      <c r="G14" s="3">
        <v>3097</v>
      </c>
      <c r="H14" s="3">
        <v>3036</v>
      </c>
      <c r="I14" s="3">
        <v>800</v>
      </c>
      <c r="J14" s="3">
        <v>2653</v>
      </c>
      <c r="K14" s="3">
        <v>0</v>
      </c>
      <c r="L14" s="3">
        <v>817</v>
      </c>
    </row>
    <row r="15" spans="1:12" x14ac:dyDescent="0.25">
      <c r="A15" t="s">
        <v>12</v>
      </c>
      <c r="B15" s="3">
        <v>2612</v>
      </c>
      <c r="C15" s="3">
        <v>2052</v>
      </c>
      <c r="D15" s="3">
        <v>2404</v>
      </c>
      <c r="E15" s="3">
        <v>1373</v>
      </c>
      <c r="F15" s="3">
        <v>1909</v>
      </c>
      <c r="G15" s="3">
        <v>3389</v>
      </c>
      <c r="H15" s="3">
        <v>2900</v>
      </c>
      <c r="I15" s="3">
        <v>1482</v>
      </c>
      <c r="J15" s="3">
        <v>2517</v>
      </c>
      <c r="K15" s="3">
        <v>817</v>
      </c>
      <c r="L15" s="3">
        <v>0</v>
      </c>
    </row>
    <row r="17" spans="1:15" x14ac:dyDescent="0.25">
      <c r="A17" s="11" t="s">
        <v>13</v>
      </c>
    </row>
    <row r="18" spans="1:15" x14ac:dyDescent="0.25"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  <c r="J18" s="1" t="s">
        <v>10</v>
      </c>
      <c r="K18" s="1" t="s">
        <v>11</v>
      </c>
      <c r="L18" s="1" t="s">
        <v>12</v>
      </c>
      <c r="M18" s="1" t="s">
        <v>15</v>
      </c>
      <c r="O18" s="1" t="s">
        <v>17</v>
      </c>
    </row>
    <row r="19" spans="1:15" x14ac:dyDescent="0.25">
      <c r="A19" t="s">
        <v>14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1</v>
      </c>
      <c r="L19" s="4">
        <v>0</v>
      </c>
      <c r="M19">
        <f>SUM(Include_service_center)</f>
        <v>3</v>
      </c>
      <c r="N19" s="2" t="s">
        <v>16</v>
      </c>
      <c r="O19" s="3">
        <v>3</v>
      </c>
    </row>
    <row r="21" spans="1:15" x14ac:dyDescent="0.25">
      <c r="A21" s="11" t="s">
        <v>18</v>
      </c>
    </row>
    <row r="22" spans="1:15" x14ac:dyDescent="0.25"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  <c r="I22" s="1" t="s">
        <v>9</v>
      </c>
      <c r="J22" s="1" t="s">
        <v>10</v>
      </c>
      <c r="K22" s="1" t="s">
        <v>11</v>
      </c>
      <c r="L22" s="1" t="s">
        <v>12</v>
      </c>
      <c r="M22" s="1" t="s">
        <v>25</v>
      </c>
      <c r="O22" s="1" t="s">
        <v>26</v>
      </c>
    </row>
    <row r="23" spans="1:15" x14ac:dyDescent="0.25">
      <c r="A23" t="s">
        <v>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7">
        <f>SUM(B23:L23)</f>
        <v>1</v>
      </c>
      <c r="N23" s="9" t="s">
        <v>16</v>
      </c>
      <c r="O23" s="10">
        <v>1</v>
      </c>
    </row>
    <row r="24" spans="1:15" x14ac:dyDescent="0.25">
      <c r="A24" t="s">
        <v>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7">
        <f t="shared" ref="M24:M33" si="0">SUM(B24:L24)</f>
        <v>1</v>
      </c>
      <c r="N24" s="9" t="s">
        <v>16</v>
      </c>
      <c r="O24" s="10">
        <v>1</v>
      </c>
    </row>
    <row r="25" spans="1:15" x14ac:dyDescent="0.25">
      <c r="A25" t="s">
        <v>4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7">
        <f t="shared" si="0"/>
        <v>1</v>
      </c>
      <c r="N25" s="9" t="s">
        <v>16</v>
      </c>
      <c r="O25" s="10">
        <v>1</v>
      </c>
    </row>
    <row r="26" spans="1:15" x14ac:dyDescent="0.25">
      <c r="A26" t="s">
        <v>5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7">
        <f t="shared" si="0"/>
        <v>1</v>
      </c>
      <c r="N26" s="9" t="s">
        <v>16</v>
      </c>
      <c r="O26" s="10">
        <v>1</v>
      </c>
    </row>
    <row r="27" spans="1:15" x14ac:dyDescent="0.25">
      <c r="A27" t="s">
        <v>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7">
        <f t="shared" si="0"/>
        <v>1</v>
      </c>
      <c r="N27" s="9" t="s">
        <v>16</v>
      </c>
      <c r="O27" s="10">
        <v>1</v>
      </c>
    </row>
    <row r="28" spans="1:15" x14ac:dyDescent="0.25">
      <c r="A28" t="s">
        <v>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7">
        <f t="shared" si="0"/>
        <v>1</v>
      </c>
      <c r="N28" s="9" t="s">
        <v>16</v>
      </c>
      <c r="O28" s="10">
        <v>1</v>
      </c>
    </row>
    <row r="29" spans="1:15" x14ac:dyDescent="0.25">
      <c r="A29" t="s">
        <v>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7">
        <f t="shared" si="0"/>
        <v>1</v>
      </c>
      <c r="N29" s="9" t="s">
        <v>16</v>
      </c>
      <c r="O29" s="10">
        <v>1</v>
      </c>
    </row>
    <row r="30" spans="1:15" x14ac:dyDescent="0.25">
      <c r="A30" t="s">
        <v>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7">
        <f t="shared" si="0"/>
        <v>1</v>
      </c>
      <c r="N30" s="9" t="s">
        <v>16</v>
      </c>
      <c r="O30" s="10">
        <v>1</v>
      </c>
    </row>
    <row r="31" spans="1:15" x14ac:dyDescent="0.25">
      <c r="A31" t="s">
        <v>10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7">
        <f t="shared" si="0"/>
        <v>1</v>
      </c>
      <c r="N31" s="9" t="s">
        <v>16</v>
      </c>
      <c r="O31" s="10">
        <v>1</v>
      </c>
    </row>
    <row r="32" spans="1:15" x14ac:dyDescent="0.25">
      <c r="A32" t="s">
        <v>11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7">
        <f t="shared" si="0"/>
        <v>1</v>
      </c>
      <c r="N32" s="9" t="s">
        <v>16</v>
      </c>
      <c r="O32" s="10">
        <v>1</v>
      </c>
    </row>
    <row r="33" spans="1:15" x14ac:dyDescent="0.25">
      <c r="A33" t="s">
        <v>12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7">
        <f t="shared" si="0"/>
        <v>1</v>
      </c>
      <c r="N33" s="9" t="s">
        <v>16</v>
      </c>
      <c r="O33" s="10">
        <v>1</v>
      </c>
    </row>
    <row r="34" spans="1:15" x14ac:dyDescent="0.25">
      <c r="A34" t="s">
        <v>19</v>
      </c>
      <c r="B34" s="5">
        <f>SUM(B23:B33)</f>
        <v>0</v>
      </c>
      <c r="C34" s="5">
        <f t="shared" ref="C34:L34" si="1">SUM(C23:C33)</f>
        <v>0</v>
      </c>
      <c r="D34" s="5">
        <f t="shared" si="1"/>
        <v>2</v>
      </c>
      <c r="E34" s="5">
        <f t="shared" si="1"/>
        <v>0</v>
      </c>
      <c r="F34" s="5">
        <f t="shared" si="1"/>
        <v>0</v>
      </c>
      <c r="G34" s="5">
        <f t="shared" si="1"/>
        <v>0</v>
      </c>
      <c r="H34" s="5">
        <f t="shared" si="1"/>
        <v>5</v>
      </c>
      <c r="I34" s="5">
        <f t="shared" si="1"/>
        <v>0</v>
      </c>
      <c r="J34" s="5">
        <f t="shared" si="1"/>
        <v>0</v>
      </c>
      <c r="K34" s="5">
        <f t="shared" si="1"/>
        <v>4</v>
      </c>
      <c r="L34" s="5">
        <f t="shared" si="1"/>
        <v>0</v>
      </c>
    </row>
    <row r="35" spans="1:15" x14ac:dyDescent="0.25">
      <c r="B35" s="6" t="s">
        <v>20</v>
      </c>
      <c r="C35" s="6" t="s">
        <v>20</v>
      </c>
      <c r="D35" s="6" t="s">
        <v>20</v>
      </c>
      <c r="E35" s="6" t="s">
        <v>20</v>
      </c>
      <c r="F35" s="6" t="s">
        <v>20</v>
      </c>
      <c r="G35" s="6" t="s">
        <v>20</v>
      </c>
      <c r="H35" s="6" t="s">
        <v>20</v>
      </c>
      <c r="I35" s="6" t="s">
        <v>20</v>
      </c>
      <c r="J35" s="6" t="s">
        <v>20</v>
      </c>
      <c r="K35" s="6" t="s">
        <v>20</v>
      </c>
      <c r="L35" s="6" t="s">
        <v>20</v>
      </c>
    </row>
    <row r="36" spans="1:15" x14ac:dyDescent="0.25">
      <c r="A36" t="s">
        <v>21</v>
      </c>
      <c r="B36" s="1">
        <f>11*B19</f>
        <v>0</v>
      </c>
      <c r="C36" s="1">
        <f t="shared" ref="C36:L36" si="2">11*C19</f>
        <v>0</v>
      </c>
      <c r="D36" s="1">
        <f t="shared" si="2"/>
        <v>11</v>
      </c>
      <c r="E36" s="1">
        <f t="shared" si="2"/>
        <v>0</v>
      </c>
      <c r="F36" s="1">
        <f t="shared" si="2"/>
        <v>0</v>
      </c>
      <c r="G36" s="1">
        <f t="shared" si="2"/>
        <v>0</v>
      </c>
      <c r="H36" s="1">
        <f t="shared" si="2"/>
        <v>11</v>
      </c>
      <c r="I36" s="1">
        <f t="shared" si="2"/>
        <v>0</v>
      </c>
      <c r="J36" s="1">
        <f t="shared" si="2"/>
        <v>0</v>
      </c>
      <c r="K36" s="1">
        <f t="shared" si="2"/>
        <v>11</v>
      </c>
      <c r="L36" s="1">
        <f t="shared" si="2"/>
        <v>0</v>
      </c>
    </row>
    <row r="38" spans="1:15" x14ac:dyDescent="0.25">
      <c r="A38" s="11" t="s">
        <v>22</v>
      </c>
    </row>
    <row r="39" spans="1:15" x14ac:dyDescent="0.25">
      <c r="B39" s="1" t="s">
        <v>23</v>
      </c>
      <c r="C39" s="1" t="s">
        <v>24</v>
      </c>
      <c r="K39" s="13" t="s">
        <v>28</v>
      </c>
      <c r="L39" s="13"/>
      <c r="M39" s="13"/>
      <c r="N39" s="8" t="s">
        <v>31</v>
      </c>
    </row>
    <row r="40" spans="1:15" x14ac:dyDescent="0.25">
      <c r="A40" t="s">
        <v>2</v>
      </c>
      <c r="B40" s="3">
        <v>885</v>
      </c>
      <c r="C40" s="5">
        <f>B40*SUMPRODUCT(B5:L5,B23:L23)/1000</f>
        <v>188.505</v>
      </c>
      <c r="K40" s="13" t="s">
        <v>29</v>
      </c>
      <c r="L40" s="13"/>
      <c r="M40" s="13"/>
      <c r="N40" s="8" t="s">
        <v>32</v>
      </c>
    </row>
    <row r="41" spans="1:15" x14ac:dyDescent="0.25">
      <c r="A41" t="s">
        <v>3</v>
      </c>
      <c r="B41" s="3">
        <v>760</v>
      </c>
      <c r="C41" s="5">
        <f t="shared" ref="C41:C50" si="3">B41*SUMPRODUCT(B6:L6,B24:L24)/1000</f>
        <v>638.4</v>
      </c>
      <c r="K41" s="13" t="s">
        <v>30</v>
      </c>
      <c r="L41" s="13"/>
      <c r="M41" s="13"/>
      <c r="N41" s="8" t="s">
        <v>33</v>
      </c>
    </row>
    <row r="42" spans="1:15" x14ac:dyDescent="0.25">
      <c r="A42" t="s">
        <v>4</v>
      </c>
      <c r="B42" s="3">
        <v>1124</v>
      </c>
      <c r="C42" s="5">
        <f t="shared" si="3"/>
        <v>0</v>
      </c>
      <c r="K42" s="13" t="s">
        <v>39</v>
      </c>
      <c r="L42" s="13"/>
      <c r="M42" s="13"/>
      <c r="N42" s="8" t="s">
        <v>34</v>
      </c>
    </row>
    <row r="43" spans="1:15" x14ac:dyDescent="0.25">
      <c r="A43" t="s">
        <v>5</v>
      </c>
      <c r="B43" s="3">
        <v>708</v>
      </c>
      <c r="C43" s="5">
        <f t="shared" si="3"/>
        <v>567.10799999999995</v>
      </c>
      <c r="K43" s="13" t="s">
        <v>40</v>
      </c>
      <c r="L43" s="13"/>
      <c r="M43" s="13"/>
      <c r="N43" s="8" t="s">
        <v>35</v>
      </c>
    </row>
    <row r="44" spans="1:15" x14ac:dyDescent="0.25">
      <c r="A44" t="s">
        <v>6</v>
      </c>
      <c r="B44" s="3">
        <v>1224</v>
      </c>
      <c r="C44" s="5">
        <f t="shared" si="3"/>
        <v>493.27199999999999</v>
      </c>
      <c r="K44" s="13" t="s">
        <v>43</v>
      </c>
      <c r="L44" s="13"/>
      <c r="M44" s="13"/>
      <c r="N44" s="8" t="s">
        <v>36</v>
      </c>
    </row>
    <row r="45" spans="1:15" x14ac:dyDescent="0.25">
      <c r="A45" t="s">
        <v>7</v>
      </c>
      <c r="B45" s="3">
        <v>1152</v>
      </c>
      <c r="C45" s="5">
        <f t="shared" si="3"/>
        <v>1449.2159999999999</v>
      </c>
      <c r="K45" s="13" t="s">
        <v>41</v>
      </c>
      <c r="L45" s="13"/>
      <c r="M45" s="13"/>
      <c r="N45" s="8" t="s">
        <v>37</v>
      </c>
    </row>
    <row r="46" spans="1:15" x14ac:dyDescent="0.25">
      <c r="A46" t="s">
        <v>8</v>
      </c>
      <c r="B46" s="3">
        <v>1560</v>
      </c>
      <c r="C46" s="5">
        <f t="shared" si="3"/>
        <v>0</v>
      </c>
      <c r="K46" s="13" t="s">
        <v>42</v>
      </c>
      <c r="L46" s="13"/>
      <c r="M46" s="13"/>
      <c r="N46" s="8" t="s">
        <v>38</v>
      </c>
    </row>
    <row r="47" spans="1:15" x14ac:dyDescent="0.25">
      <c r="A47" t="s">
        <v>9</v>
      </c>
      <c r="B47" s="3">
        <v>1222</v>
      </c>
      <c r="C47" s="5">
        <f t="shared" si="3"/>
        <v>977.6</v>
      </c>
    </row>
    <row r="48" spans="1:15" x14ac:dyDescent="0.25">
      <c r="A48" t="s">
        <v>10</v>
      </c>
      <c r="B48" s="3">
        <v>856</v>
      </c>
      <c r="C48" s="5">
        <f t="shared" si="3"/>
        <v>330.416</v>
      </c>
    </row>
    <row r="49" spans="1:3" x14ac:dyDescent="0.25">
      <c r="A49" t="s">
        <v>11</v>
      </c>
      <c r="B49" s="3">
        <v>1443</v>
      </c>
      <c r="C49" s="5">
        <f t="shared" si="3"/>
        <v>0</v>
      </c>
    </row>
    <row r="50" spans="1:3" x14ac:dyDescent="0.25">
      <c r="A50" t="s">
        <v>12</v>
      </c>
      <c r="B50" s="3">
        <v>612</v>
      </c>
      <c r="C50" s="5">
        <f t="shared" si="3"/>
        <v>500.00400000000002</v>
      </c>
    </row>
    <row r="52" spans="1:3" x14ac:dyDescent="0.25">
      <c r="A52" s="11" t="s">
        <v>27</v>
      </c>
    </row>
    <row r="53" spans="1:3" x14ac:dyDescent="0.25">
      <c r="A53" t="s">
        <v>24</v>
      </c>
      <c r="B53" s="12">
        <f>SUM(C40:C50)</f>
        <v>5144.5209999999997</v>
      </c>
    </row>
  </sheetData>
  <mergeCells count="8">
    <mergeCell ref="K46:M46"/>
    <mergeCell ref="K45:M45"/>
    <mergeCell ref="K40:M40"/>
    <mergeCell ref="K41:M41"/>
    <mergeCell ref="K42:M42"/>
    <mergeCell ref="K43:M43"/>
    <mergeCell ref="K44:M44"/>
    <mergeCell ref="K39:M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Excel Prototype</vt:lpstr>
      <vt:lpstr>Assignments</vt:lpstr>
      <vt:lpstr>Include_service_center</vt:lpstr>
      <vt:lpstr>Logical_capacity</vt:lpstr>
      <vt:lpstr>Max_centers</vt:lpstr>
      <vt:lpstr>Number_serviced_by</vt:lpstr>
      <vt:lpstr>Service_centers</vt:lpstr>
      <vt:lpstr>Total_assignment</vt:lpstr>
      <vt:lpstr>Total_distance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Street</dc:creator>
  <cp:lastModifiedBy>Jason Street</cp:lastModifiedBy>
  <dcterms:created xsi:type="dcterms:W3CDTF">2024-08-04T19:26:58Z</dcterms:created>
  <dcterms:modified xsi:type="dcterms:W3CDTF">2024-08-04T21:09:12Z</dcterms:modified>
</cp:coreProperties>
</file>