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Component-Libraries\"/>
    </mc:Choice>
  </mc:AlternateContent>
  <bookViews>
    <workbookView xWindow="0" yWindow="0" windowWidth="28800" windowHeight="12210" activeTab="1" xr2:uid="{ED9D4AA0-4F06-4A0C-BD9C-6E0353CD2754}"/>
  </bookViews>
  <sheets>
    <sheet name="Export" sheetId="2" r:id="rId1"/>
    <sheet name="Ohms 1%" sheetId="4" r:id="rId2"/>
    <sheet name="kOhms 1%" sheetId="3" r:id="rId3"/>
    <sheet name="MOhms 1%" sheetId="6" r:id="rId4"/>
  </sheets>
  <definedNames>
    <definedName name="_xlnm._FilterDatabase" localSheetId="0" hidden="1">Export!$A$1:$P$500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94" i="2"/>
  <c r="AC2" i="3"/>
  <c r="AD2" i="3"/>
  <c r="AE2" i="3"/>
  <c r="AF2" i="3"/>
  <c r="AG2" i="3"/>
  <c r="AH2" i="3"/>
  <c r="AI2" i="3"/>
  <c r="AJ2" i="3"/>
  <c r="AK2" i="3"/>
  <c r="AL2" i="3"/>
  <c r="AC3" i="3"/>
  <c r="AD3" i="3"/>
  <c r="AE3" i="3"/>
  <c r="AF3" i="3"/>
  <c r="AG3" i="3"/>
  <c r="AH3" i="3"/>
  <c r="AI3" i="3"/>
  <c r="AJ3" i="3"/>
  <c r="AK3" i="3"/>
  <c r="AL3" i="3"/>
  <c r="AC4" i="3"/>
  <c r="AD4" i="3"/>
  <c r="AE4" i="3"/>
  <c r="AF4" i="3"/>
  <c r="AG4" i="3"/>
  <c r="AH4" i="3"/>
  <c r="AI4" i="3"/>
  <c r="AJ4" i="3"/>
  <c r="AK4" i="3"/>
  <c r="AL4" i="3"/>
  <c r="AC5" i="3"/>
  <c r="AD5" i="3"/>
  <c r="AE5" i="3"/>
  <c r="AF5" i="3"/>
  <c r="AG5" i="3"/>
  <c r="AH5" i="3"/>
  <c r="AI5" i="3"/>
  <c r="AJ5" i="3"/>
  <c r="AK5" i="3"/>
  <c r="AL5" i="3"/>
  <c r="AC6" i="3"/>
  <c r="AD6" i="3"/>
  <c r="AE6" i="3"/>
  <c r="AF6" i="3"/>
  <c r="AG6" i="3"/>
  <c r="AH6" i="3"/>
  <c r="AI6" i="3"/>
  <c r="AJ6" i="3"/>
  <c r="AK6" i="3"/>
  <c r="AL6" i="3"/>
  <c r="AC7" i="3"/>
  <c r="AD7" i="3"/>
  <c r="AE7" i="3"/>
  <c r="AF7" i="3"/>
  <c r="AG7" i="3"/>
  <c r="AH7" i="3"/>
  <c r="AI7" i="3"/>
  <c r="AJ7" i="3"/>
  <c r="AK7" i="3"/>
  <c r="AL7" i="3"/>
  <c r="AC8" i="3"/>
  <c r="AD8" i="3"/>
  <c r="AE8" i="3"/>
  <c r="AF8" i="3"/>
  <c r="AG8" i="3"/>
  <c r="AH8" i="3"/>
  <c r="AI8" i="3"/>
  <c r="AJ8" i="3"/>
  <c r="AK8" i="3"/>
  <c r="AL8" i="3"/>
  <c r="AC9" i="3"/>
  <c r="AD9" i="3"/>
  <c r="AE9" i="3"/>
  <c r="AF9" i="3"/>
  <c r="AG9" i="3"/>
  <c r="AH9" i="3"/>
  <c r="AI9" i="3"/>
  <c r="AJ9" i="3"/>
  <c r="AK9" i="3"/>
  <c r="AL9" i="3"/>
  <c r="AC10" i="3"/>
  <c r="AD10" i="3"/>
  <c r="AE10" i="3"/>
  <c r="AF10" i="3"/>
  <c r="AG10" i="3"/>
  <c r="AH10" i="3"/>
  <c r="AI10" i="3"/>
  <c r="AJ10" i="3"/>
  <c r="AK10" i="3"/>
  <c r="AL10" i="3"/>
  <c r="AC11" i="3"/>
  <c r="AD11" i="3"/>
  <c r="AE11" i="3"/>
  <c r="AF11" i="3"/>
  <c r="AG11" i="3"/>
  <c r="AH11" i="3"/>
  <c r="AI11" i="3"/>
  <c r="AJ11" i="3"/>
  <c r="AK11" i="3"/>
  <c r="AL11" i="3"/>
  <c r="AC12" i="3"/>
  <c r="AD12" i="3"/>
  <c r="AE12" i="3"/>
  <c r="AF12" i="3"/>
  <c r="AG12" i="3"/>
  <c r="AH12" i="3"/>
  <c r="AI12" i="3"/>
  <c r="AJ12" i="3"/>
  <c r="AK12" i="3"/>
  <c r="AL12" i="3"/>
  <c r="AC13" i="3"/>
  <c r="AD13" i="3"/>
  <c r="AE13" i="3"/>
  <c r="AF13" i="3"/>
  <c r="AG13" i="3"/>
  <c r="AH13" i="3"/>
  <c r="AI13" i="3"/>
  <c r="AJ13" i="3"/>
  <c r="AK13" i="3"/>
  <c r="AL13" i="3"/>
  <c r="AC14" i="3"/>
  <c r="AD14" i="3"/>
  <c r="AE14" i="3"/>
  <c r="AF14" i="3"/>
  <c r="AG14" i="3"/>
  <c r="AH14" i="3"/>
  <c r="AI14" i="3"/>
  <c r="AJ14" i="3"/>
  <c r="AK14" i="3"/>
  <c r="AL14" i="3"/>
  <c r="AC15" i="3"/>
  <c r="AD15" i="3"/>
  <c r="AE15" i="3"/>
  <c r="AF15" i="3"/>
  <c r="AG15" i="3"/>
  <c r="AH15" i="3"/>
  <c r="AI15" i="3"/>
  <c r="AJ15" i="3"/>
  <c r="AK15" i="3"/>
  <c r="AL15" i="3"/>
  <c r="AC16" i="3"/>
  <c r="AD16" i="3"/>
  <c r="AE16" i="3"/>
  <c r="AF16" i="3"/>
  <c r="AG16" i="3"/>
  <c r="AH16" i="3"/>
  <c r="AI16" i="3"/>
  <c r="AJ16" i="3"/>
  <c r="AK16" i="3"/>
  <c r="AL16" i="3"/>
  <c r="AC17" i="3"/>
  <c r="AD17" i="3"/>
  <c r="AE17" i="3"/>
  <c r="AF17" i="3"/>
  <c r="AG17" i="3"/>
  <c r="AH17" i="3"/>
  <c r="AI17" i="3"/>
  <c r="AJ17" i="3"/>
  <c r="AK17" i="3"/>
  <c r="AL17" i="3"/>
  <c r="AR17" i="3"/>
  <c r="AC18" i="3"/>
  <c r="AD18" i="3"/>
  <c r="AE18" i="3"/>
  <c r="AF18" i="3"/>
  <c r="AG18" i="3"/>
  <c r="AH18" i="3"/>
  <c r="AI18" i="3"/>
  <c r="AJ18" i="3"/>
  <c r="AK18" i="3"/>
  <c r="AL18" i="3"/>
  <c r="AC19" i="3"/>
  <c r="AD19" i="3"/>
  <c r="AE19" i="3"/>
  <c r="AF19" i="3"/>
  <c r="AG19" i="3"/>
  <c r="AH19" i="3"/>
  <c r="AI19" i="3"/>
  <c r="AJ19" i="3"/>
  <c r="AK19" i="3"/>
  <c r="AL19" i="3"/>
  <c r="AC20" i="3"/>
  <c r="AD20" i="3"/>
  <c r="AE20" i="3"/>
  <c r="AF20" i="3"/>
  <c r="AG20" i="3"/>
  <c r="AH20" i="3"/>
  <c r="AI20" i="3"/>
  <c r="AJ20" i="3"/>
  <c r="AK20" i="3"/>
  <c r="AL20" i="3"/>
  <c r="AC21" i="3"/>
  <c r="AD21" i="3"/>
  <c r="AE21" i="3"/>
  <c r="AF21" i="3"/>
  <c r="AG21" i="3"/>
  <c r="AH21" i="3"/>
  <c r="AI21" i="3"/>
  <c r="AJ21" i="3"/>
  <c r="AK21" i="3"/>
  <c r="AL21" i="3"/>
  <c r="AC22" i="3"/>
  <c r="AD22" i="3"/>
  <c r="AE22" i="3"/>
  <c r="AF22" i="3"/>
  <c r="AG22" i="3"/>
  <c r="AH22" i="3"/>
  <c r="AI22" i="3"/>
  <c r="AJ22" i="3"/>
  <c r="AK22" i="3"/>
  <c r="AL22" i="3"/>
  <c r="AC23" i="3"/>
  <c r="AD23" i="3"/>
  <c r="AE23" i="3"/>
  <c r="AF23" i="3"/>
  <c r="AG23" i="3"/>
  <c r="AH23" i="3"/>
  <c r="AI23" i="3"/>
  <c r="AJ23" i="3"/>
  <c r="AK23" i="3"/>
  <c r="AL23" i="3"/>
  <c r="AC24" i="3"/>
  <c r="AD24" i="3"/>
  <c r="AE24" i="3"/>
  <c r="AF24" i="3"/>
  <c r="AG24" i="3"/>
  <c r="AH24" i="3"/>
  <c r="AI24" i="3"/>
  <c r="AJ24" i="3"/>
  <c r="AK24" i="3"/>
  <c r="AL24" i="3"/>
  <c r="AC25" i="3"/>
  <c r="AD25" i="3"/>
  <c r="AE25" i="3"/>
  <c r="AF25" i="3"/>
  <c r="AG25" i="3"/>
  <c r="AH25" i="3"/>
  <c r="AI25" i="3"/>
  <c r="AJ25" i="3"/>
  <c r="AK25" i="3"/>
  <c r="AL25" i="3"/>
  <c r="AC26" i="3"/>
  <c r="AD26" i="3"/>
  <c r="AE26" i="3"/>
  <c r="AF26" i="3"/>
  <c r="AG26" i="3"/>
  <c r="AH26" i="3"/>
  <c r="AI26" i="3"/>
  <c r="AJ26" i="3"/>
  <c r="AK26" i="3"/>
  <c r="AL26" i="3"/>
  <c r="AC27" i="3"/>
  <c r="AD27" i="3"/>
  <c r="AE27" i="3"/>
  <c r="AF27" i="3"/>
  <c r="AG27" i="3"/>
  <c r="AH27" i="3"/>
  <c r="AI27" i="3"/>
  <c r="AJ27" i="3"/>
  <c r="AK27" i="3"/>
  <c r="AL27" i="3"/>
  <c r="AC28" i="3"/>
  <c r="AD28" i="3"/>
  <c r="AE28" i="3"/>
  <c r="AF28" i="3"/>
  <c r="AG28" i="3"/>
  <c r="AH28" i="3"/>
  <c r="AI28" i="3"/>
  <c r="AJ28" i="3"/>
  <c r="AK28" i="3"/>
  <c r="AL28" i="3"/>
  <c r="AC29" i="3"/>
  <c r="AD29" i="3"/>
  <c r="AE29" i="3"/>
  <c r="AF29" i="3"/>
  <c r="AG29" i="3"/>
  <c r="AH29" i="3"/>
  <c r="AI29" i="3"/>
  <c r="AJ29" i="3"/>
  <c r="AK29" i="3"/>
  <c r="AL29" i="3"/>
  <c r="AC30" i="3"/>
  <c r="AD30" i="3"/>
  <c r="AE30" i="3"/>
  <c r="AF30" i="3"/>
  <c r="AG30" i="3"/>
  <c r="AH30" i="3"/>
  <c r="AI30" i="3"/>
  <c r="AJ30" i="3"/>
  <c r="AK30" i="3"/>
  <c r="AL30" i="3"/>
  <c r="AC31" i="3"/>
  <c r="AD31" i="3"/>
  <c r="AE31" i="3"/>
  <c r="AF31" i="3"/>
  <c r="AG31" i="3"/>
  <c r="AH31" i="3"/>
  <c r="AI31" i="3"/>
  <c r="AJ31" i="3"/>
  <c r="AK31" i="3"/>
  <c r="AL31" i="3"/>
  <c r="AC32" i="3"/>
  <c r="AD32" i="3"/>
  <c r="AE32" i="3"/>
  <c r="AF32" i="3"/>
  <c r="AG32" i="3"/>
  <c r="AH32" i="3"/>
  <c r="AI32" i="3"/>
  <c r="AJ32" i="3"/>
  <c r="AK32" i="3"/>
  <c r="AL32" i="3"/>
  <c r="AC33" i="3"/>
  <c r="AD33" i="3"/>
  <c r="AE33" i="3"/>
  <c r="AF33" i="3"/>
  <c r="AG33" i="3"/>
  <c r="AH33" i="3"/>
  <c r="AI33" i="3"/>
  <c r="AJ33" i="3"/>
  <c r="AK33" i="3"/>
  <c r="AL33" i="3"/>
  <c r="AR33" i="3"/>
  <c r="AC34" i="3"/>
  <c r="AD34" i="3"/>
  <c r="AE34" i="3"/>
  <c r="AF34" i="3"/>
  <c r="AG34" i="3"/>
  <c r="AH34" i="3"/>
  <c r="AI34" i="3"/>
  <c r="AJ34" i="3"/>
  <c r="AK34" i="3"/>
  <c r="AL34" i="3"/>
  <c r="AC35" i="3"/>
  <c r="AD35" i="3"/>
  <c r="AE35" i="3"/>
  <c r="AF35" i="3"/>
  <c r="AG35" i="3"/>
  <c r="AH35" i="3"/>
  <c r="AI35" i="3"/>
  <c r="AJ35" i="3"/>
  <c r="AK35" i="3"/>
  <c r="AL35" i="3"/>
  <c r="AC36" i="3"/>
  <c r="AD36" i="3"/>
  <c r="AE36" i="3"/>
  <c r="AF36" i="3"/>
  <c r="AG36" i="3"/>
  <c r="AH36" i="3"/>
  <c r="AI36" i="3"/>
  <c r="AJ36" i="3"/>
  <c r="AK36" i="3"/>
  <c r="AL36" i="3"/>
  <c r="AC37" i="3"/>
  <c r="AD37" i="3"/>
  <c r="AE37" i="3"/>
  <c r="AF37" i="3"/>
  <c r="AG37" i="3"/>
  <c r="AH37" i="3"/>
  <c r="AI37" i="3"/>
  <c r="AJ37" i="3"/>
  <c r="AK37" i="3"/>
  <c r="AL37" i="3"/>
  <c r="AC38" i="3"/>
  <c r="AD38" i="3"/>
  <c r="AE38" i="3"/>
  <c r="AF38" i="3"/>
  <c r="AG38" i="3"/>
  <c r="AH38" i="3"/>
  <c r="AI38" i="3"/>
  <c r="AJ38" i="3"/>
  <c r="AK38" i="3"/>
  <c r="AL38" i="3"/>
  <c r="AC39" i="3"/>
  <c r="AD39" i="3"/>
  <c r="AE39" i="3"/>
  <c r="AF39" i="3"/>
  <c r="AG39" i="3"/>
  <c r="AH39" i="3"/>
  <c r="AI39" i="3"/>
  <c r="AJ39" i="3"/>
  <c r="AK39" i="3"/>
  <c r="AL39" i="3"/>
  <c r="AC40" i="3"/>
  <c r="AD40" i="3"/>
  <c r="AE40" i="3"/>
  <c r="AF40" i="3"/>
  <c r="AG40" i="3"/>
  <c r="AH40" i="3"/>
  <c r="AI40" i="3"/>
  <c r="AJ40" i="3"/>
  <c r="AK40" i="3"/>
  <c r="AL40" i="3"/>
  <c r="AC41" i="3"/>
  <c r="AD41" i="3"/>
  <c r="AE41" i="3"/>
  <c r="AF41" i="3"/>
  <c r="AG41" i="3"/>
  <c r="AH41" i="3"/>
  <c r="AI41" i="3"/>
  <c r="AJ41" i="3"/>
  <c r="AK41" i="3"/>
  <c r="AL41" i="3"/>
  <c r="AC42" i="3"/>
  <c r="AD42" i="3"/>
  <c r="AE42" i="3"/>
  <c r="AF42" i="3"/>
  <c r="AG42" i="3"/>
  <c r="AH42" i="3"/>
  <c r="AI42" i="3"/>
  <c r="AJ42" i="3"/>
  <c r="AK42" i="3"/>
  <c r="AL42" i="3"/>
  <c r="AC43" i="3"/>
  <c r="AD43" i="3"/>
  <c r="AE43" i="3"/>
  <c r="AF43" i="3"/>
  <c r="AG43" i="3"/>
  <c r="AH43" i="3"/>
  <c r="AI43" i="3"/>
  <c r="AJ43" i="3"/>
  <c r="AK43" i="3"/>
  <c r="AL43" i="3"/>
  <c r="AC44" i="3"/>
  <c r="AD44" i="3"/>
  <c r="AE44" i="3"/>
  <c r="AF44" i="3"/>
  <c r="AG44" i="3"/>
  <c r="AH44" i="3"/>
  <c r="AI44" i="3"/>
  <c r="AJ44" i="3"/>
  <c r="AK44" i="3"/>
  <c r="AL44" i="3"/>
  <c r="AC45" i="3"/>
  <c r="AD45" i="3"/>
  <c r="AE45" i="3"/>
  <c r="AF45" i="3"/>
  <c r="AG45" i="3"/>
  <c r="AH45" i="3"/>
  <c r="AI45" i="3"/>
  <c r="AJ45" i="3"/>
  <c r="AK45" i="3"/>
  <c r="AL45" i="3"/>
  <c r="AC46" i="3"/>
  <c r="AD46" i="3"/>
  <c r="AE46" i="3"/>
  <c r="AF46" i="3"/>
  <c r="AG46" i="3"/>
  <c r="AH46" i="3"/>
  <c r="AI46" i="3"/>
  <c r="AJ46" i="3"/>
  <c r="AK46" i="3"/>
  <c r="AL46" i="3"/>
  <c r="AC47" i="3"/>
  <c r="AD47" i="3"/>
  <c r="AE47" i="3"/>
  <c r="AF47" i="3"/>
  <c r="AG47" i="3"/>
  <c r="AH47" i="3"/>
  <c r="AI47" i="3"/>
  <c r="AJ47" i="3"/>
  <c r="AK47" i="3"/>
  <c r="AL47" i="3"/>
  <c r="AC48" i="3"/>
  <c r="AD48" i="3"/>
  <c r="AE48" i="3"/>
  <c r="AF48" i="3"/>
  <c r="AG48" i="3"/>
  <c r="AH48" i="3"/>
  <c r="AI48" i="3"/>
  <c r="AJ48" i="3"/>
  <c r="AK48" i="3"/>
  <c r="AL48" i="3"/>
  <c r="AC49" i="3"/>
  <c r="AD49" i="3"/>
  <c r="AE49" i="3"/>
  <c r="AF49" i="3"/>
  <c r="AG49" i="3"/>
  <c r="AH49" i="3"/>
  <c r="AI49" i="3"/>
  <c r="AJ49" i="3"/>
  <c r="AK49" i="3"/>
  <c r="AL49" i="3"/>
  <c r="Q50" i="3"/>
  <c r="AC50" i="3"/>
  <c r="AD50" i="3"/>
  <c r="AE50" i="3"/>
  <c r="AF50" i="3"/>
  <c r="AG50" i="3"/>
  <c r="AH50" i="3"/>
  <c r="AI50" i="3"/>
  <c r="AJ50" i="3"/>
  <c r="AK50" i="3"/>
  <c r="AL50" i="3"/>
  <c r="AC51" i="3"/>
  <c r="AD51" i="3"/>
  <c r="AE51" i="3"/>
  <c r="AF51" i="3"/>
  <c r="AG51" i="3"/>
  <c r="AH51" i="3"/>
  <c r="AI51" i="3"/>
  <c r="AJ51" i="3"/>
  <c r="AK51" i="3"/>
  <c r="AL51" i="3"/>
  <c r="AC52" i="3"/>
  <c r="AD52" i="3"/>
  <c r="AE52" i="3"/>
  <c r="AF52" i="3"/>
  <c r="AG52" i="3"/>
  <c r="AH52" i="3"/>
  <c r="AI52" i="3"/>
  <c r="AJ52" i="3"/>
  <c r="AK52" i="3"/>
  <c r="AL52" i="3"/>
  <c r="AC53" i="3"/>
  <c r="AD53" i="3"/>
  <c r="AE53" i="3"/>
  <c r="AF53" i="3"/>
  <c r="AG53" i="3"/>
  <c r="AH53" i="3"/>
  <c r="AI53" i="3"/>
  <c r="AJ53" i="3"/>
  <c r="AK53" i="3"/>
  <c r="AL53" i="3"/>
  <c r="AC54" i="3"/>
  <c r="AD54" i="3"/>
  <c r="AE54" i="3"/>
  <c r="AF54" i="3"/>
  <c r="AG54" i="3"/>
  <c r="AH54" i="3"/>
  <c r="AI54" i="3"/>
  <c r="AJ54" i="3"/>
  <c r="AK54" i="3"/>
  <c r="AL54" i="3"/>
  <c r="AC55" i="3"/>
  <c r="AD55" i="3"/>
  <c r="AE55" i="3"/>
  <c r="AF55" i="3"/>
  <c r="AG55" i="3"/>
  <c r="AH55" i="3"/>
  <c r="AI55" i="3"/>
  <c r="AJ55" i="3"/>
  <c r="AK55" i="3"/>
  <c r="AL55" i="3"/>
  <c r="AC56" i="3"/>
  <c r="AD56" i="3"/>
  <c r="AE56" i="3"/>
  <c r="AF56" i="3"/>
  <c r="AG56" i="3"/>
  <c r="AH56" i="3"/>
  <c r="AI56" i="3"/>
  <c r="AJ56" i="3"/>
  <c r="AK56" i="3"/>
  <c r="AL56" i="3"/>
  <c r="AC57" i="3"/>
  <c r="AD57" i="3"/>
  <c r="AE57" i="3"/>
  <c r="AF57" i="3"/>
  <c r="AG57" i="3"/>
  <c r="AH57" i="3"/>
  <c r="AI57" i="3"/>
  <c r="AJ57" i="3"/>
  <c r="AK57" i="3"/>
  <c r="AL57" i="3"/>
  <c r="AC58" i="3"/>
  <c r="AD58" i="3"/>
  <c r="AE58" i="3"/>
  <c r="AF58" i="3"/>
  <c r="AG58" i="3"/>
  <c r="AH58" i="3"/>
  <c r="AI58" i="3"/>
  <c r="AJ58" i="3"/>
  <c r="AK58" i="3"/>
  <c r="AL58" i="3"/>
  <c r="AC59" i="3"/>
  <c r="AD59" i="3"/>
  <c r="AE59" i="3"/>
  <c r="AF59" i="3"/>
  <c r="AG59" i="3"/>
  <c r="AH59" i="3"/>
  <c r="AI59" i="3"/>
  <c r="AJ59" i="3"/>
  <c r="AK59" i="3"/>
  <c r="AL59" i="3"/>
  <c r="AC60" i="3"/>
  <c r="AD60" i="3"/>
  <c r="AE60" i="3"/>
  <c r="AF60" i="3"/>
  <c r="AG60" i="3"/>
  <c r="AH60" i="3"/>
  <c r="AI60" i="3"/>
  <c r="AJ60" i="3"/>
  <c r="AK60" i="3"/>
  <c r="AL60" i="3"/>
  <c r="AC61" i="3"/>
  <c r="AD61" i="3"/>
  <c r="AE61" i="3"/>
  <c r="AF61" i="3"/>
  <c r="AG61" i="3"/>
  <c r="AH61" i="3"/>
  <c r="AI61" i="3"/>
  <c r="AJ61" i="3"/>
  <c r="AK61" i="3"/>
  <c r="AL61" i="3"/>
  <c r="AC62" i="3"/>
  <c r="AD62" i="3"/>
  <c r="AE62" i="3"/>
  <c r="AF62" i="3"/>
  <c r="AG62" i="3"/>
  <c r="AH62" i="3"/>
  <c r="AI62" i="3"/>
  <c r="AJ62" i="3"/>
  <c r="AK62" i="3"/>
  <c r="AL62" i="3"/>
  <c r="AC63" i="3"/>
  <c r="AD63" i="3"/>
  <c r="AE63" i="3"/>
  <c r="AF63" i="3"/>
  <c r="AG63" i="3"/>
  <c r="AH63" i="3"/>
  <c r="AI63" i="3"/>
  <c r="AJ63" i="3"/>
  <c r="AK63" i="3"/>
  <c r="AL63" i="3"/>
  <c r="AC64" i="3"/>
  <c r="AD64" i="3"/>
  <c r="AE64" i="3"/>
  <c r="AF64" i="3"/>
  <c r="AG64" i="3"/>
  <c r="AH64" i="3"/>
  <c r="AI64" i="3"/>
  <c r="AJ64" i="3"/>
  <c r="AK64" i="3"/>
  <c r="AL64" i="3"/>
  <c r="AC65" i="3"/>
  <c r="AD65" i="3"/>
  <c r="AE65" i="3"/>
  <c r="AF65" i="3"/>
  <c r="AG65" i="3"/>
  <c r="AH65" i="3"/>
  <c r="AI65" i="3"/>
  <c r="AJ65" i="3"/>
  <c r="AK65" i="3"/>
  <c r="AL65" i="3"/>
  <c r="Q66" i="3"/>
  <c r="AR66" i="3" s="1"/>
  <c r="AC66" i="3"/>
  <c r="AD66" i="3"/>
  <c r="AE66" i="3"/>
  <c r="AF66" i="3"/>
  <c r="AG66" i="3"/>
  <c r="AH66" i="3"/>
  <c r="AI66" i="3"/>
  <c r="AJ66" i="3"/>
  <c r="AK66" i="3"/>
  <c r="AL66" i="3"/>
  <c r="AC67" i="3"/>
  <c r="AD67" i="3"/>
  <c r="AE67" i="3"/>
  <c r="AF67" i="3"/>
  <c r="AG67" i="3"/>
  <c r="AH67" i="3"/>
  <c r="AI67" i="3"/>
  <c r="AJ67" i="3"/>
  <c r="AK67" i="3"/>
  <c r="AL67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C75" i="3"/>
  <c r="AD75" i="3"/>
  <c r="AE75" i="3"/>
  <c r="AF75" i="3"/>
  <c r="AG75" i="3"/>
  <c r="AH75" i="3"/>
  <c r="AI75" i="3"/>
  <c r="AJ75" i="3"/>
  <c r="AK75" i="3"/>
  <c r="AL75" i="3"/>
  <c r="AC76" i="3"/>
  <c r="AD76" i="3"/>
  <c r="AE76" i="3"/>
  <c r="AF76" i="3"/>
  <c r="AG76" i="3"/>
  <c r="AH76" i="3"/>
  <c r="AI76" i="3"/>
  <c r="AJ76" i="3"/>
  <c r="AK76" i="3"/>
  <c r="AL76" i="3"/>
  <c r="AC77" i="3"/>
  <c r="AD77" i="3"/>
  <c r="AE77" i="3"/>
  <c r="AF77" i="3"/>
  <c r="AG77" i="3"/>
  <c r="AH77" i="3"/>
  <c r="AI77" i="3"/>
  <c r="AJ77" i="3"/>
  <c r="AK77" i="3"/>
  <c r="AL77" i="3"/>
  <c r="AC78" i="3"/>
  <c r="AD78" i="3"/>
  <c r="AE78" i="3"/>
  <c r="AF78" i="3"/>
  <c r="AG78" i="3"/>
  <c r="AH78" i="3"/>
  <c r="AI78" i="3"/>
  <c r="AJ78" i="3"/>
  <c r="AK78" i="3"/>
  <c r="AL78" i="3"/>
  <c r="AC79" i="3"/>
  <c r="AD79" i="3"/>
  <c r="AE79" i="3"/>
  <c r="AF79" i="3"/>
  <c r="AG79" i="3"/>
  <c r="AH79" i="3"/>
  <c r="AI79" i="3"/>
  <c r="AJ79" i="3"/>
  <c r="AK79" i="3"/>
  <c r="AL79" i="3"/>
  <c r="AC80" i="3"/>
  <c r="AD80" i="3"/>
  <c r="AE80" i="3"/>
  <c r="AF80" i="3"/>
  <c r="AG80" i="3"/>
  <c r="AH80" i="3"/>
  <c r="AI80" i="3"/>
  <c r="AJ80" i="3"/>
  <c r="AK80" i="3"/>
  <c r="AL80" i="3"/>
  <c r="AC81" i="3"/>
  <c r="AD81" i="3"/>
  <c r="AE81" i="3"/>
  <c r="AF81" i="3"/>
  <c r="AG81" i="3"/>
  <c r="AH81" i="3"/>
  <c r="AI81" i="3"/>
  <c r="AJ81" i="3"/>
  <c r="AK81" i="3"/>
  <c r="AL81" i="3"/>
  <c r="Q82" i="3"/>
  <c r="AR82" i="3" s="1"/>
  <c r="AC82" i="3"/>
  <c r="AD82" i="3"/>
  <c r="AE82" i="3"/>
  <c r="AF82" i="3"/>
  <c r="AG82" i="3"/>
  <c r="AH82" i="3"/>
  <c r="AI82" i="3"/>
  <c r="AJ82" i="3"/>
  <c r="AK82" i="3"/>
  <c r="AL82" i="3"/>
  <c r="AC83" i="3"/>
  <c r="AD83" i="3"/>
  <c r="AE83" i="3"/>
  <c r="AF83" i="3"/>
  <c r="AG83" i="3"/>
  <c r="AH83" i="3"/>
  <c r="AI83" i="3"/>
  <c r="AJ83" i="3"/>
  <c r="AK83" i="3"/>
  <c r="AL83" i="3"/>
  <c r="AC84" i="3"/>
  <c r="AD84" i="3"/>
  <c r="AE84" i="3"/>
  <c r="AF84" i="3"/>
  <c r="AG84" i="3"/>
  <c r="AH84" i="3"/>
  <c r="AI84" i="3"/>
  <c r="AJ84" i="3"/>
  <c r="AK84" i="3"/>
  <c r="AL84" i="3"/>
  <c r="AC85" i="3"/>
  <c r="AD85" i="3"/>
  <c r="AE85" i="3"/>
  <c r="AF85" i="3"/>
  <c r="AG85" i="3"/>
  <c r="AH85" i="3"/>
  <c r="AI85" i="3"/>
  <c r="AJ85" i="3"/>
  <c r="AK85" i="3"/>
  <c r="AL85" i="3"/>
  <c r="AC86" i="3"/>
  <c r="AD86" i="3"/>
  <c r="AE86" i="3"/>
  <c r="AF86" i="3"/>
  <c r="AG86" i="3"/>
  <c r="AH86" i="3"/>
  <c r="AI86" i="3"/>
  <c r="AJ86" i="3"/>
  <c r="AK86" i="3"/>
  <c r="AL86" i="3"/>
  <c r="AC87" i="3"/>
  <c r="AD87" i="3"/>
  <c r="AE87" i="3"/>
  <c r="AF87" i="3"/>
  <c r="AG87" i="3"/>
  <c r="AH87" i="3"/>
  <c r="AI87" i="3"/>
  <c r="AJ87" i="3"/>
  <c r="AK87" i="3"/>
  <c r="AL87" i="3"/>
  <c r="AC88" i="3"/>
  <c r="AD88" i="3"/>
  <c r="AE88" i="3"/>
  <c r="AF88" i="3"/>
  <c r="AG88" i="3"/>
  <c r="AH88" i="3"/>
  <c r="AI88" i="3"/>
  <c r="AJ88" i="3"/>
  <c r="AK88" i="3"/>
  <c r="AL88" i="3"/>
  <c r="AC89" i="3"/>
  <c r="AD89" i="3"/>
  <c r="AE89" i="3"/>
  <c r="AF89" i="3"/>
  <c r="AG89" i="3"/>
  <c r="AH89" i="3"/>
  <c r="AI89" i="3"/>
  <c r="AJ89" i="3"/>
  <c r="AK89" i="3"/>
  <c r="AL89" i="3"/>
  <c r="AC90" i="3"/>
  <c r="AD90" i="3"/>
  <c r="AE90" i="3"/>
  <c r="AF90" i="3"/>
  <c r="AG90" i="3"/>
  <c r="AH90" i="3"/>
  <c r="AI90" i="3"/>
  <c r="AJ90" i="3"/>
  <c r="AK90" i="3"/>
  <c r="AL90" i="3"/>
  <c r="AC91" i="3"/>
  <c r="AD91" i="3"/>
  <c r="AE91" i="3"/>
  <c r="AF91" i="3"/>
  <c r="AG91" i="3"/>
  <c r="AH91" i="3"/>
  <c r="AI91" i="3"/>
  <c r="AJ91" i="3"/>
  <c r="AK91" i="3"/>
  <c r="AL91" i="3"/>
  <c r="AC92" i="3"/>
  <c r="AD92" i="3"/>
  <c r="AE92" i="3"/>
  <c r="AF92" i="3"/>
  <c r="AG92" i="3"/>
  <c r="AH92" i="3"/>
  <c r="AI92" i="3"/>
  <c r="AJ92" i="3"/>
  <c r="AK92" i="3"/>
  <c r="AL92" i="3"/>
  <c r="AC93" i="3"/>
  <c r="AD93" i="3"/>
  <c r="AE93" i="3"/>
  <c r="AF93" i="3"/>
  <c r="AG93" i="3"/>
  <c r="AH93" i="3"/>
  <c r="AI93" i="3"/>
  <c r="AJ93" i="3"/>
  <c r="AK93" i="3"/>
  <c r="AL93" i="3"/>
  <c r="AC94" i="3"/>
  <c r="AD94" i="3"/>
  <c r="AE94" i="3"/>
  <c r="AF94" i="3"/>
  <c r="AG94" i="3"/>
  <c r="AH94" i="3"/>
  <c r="AI94" i="3"/>
  <c r="AJ94" i="3"/>
  <c r="AK94" i="3"/>
  <c r="AL94" i="3"/>
  <c r="AC95" i="3"/>
  <c r="AD95" i="3"/>
  <c r="AE95" i="3"/>
  <c r="AF95" i="3"/>
  <c r="AG95" i="3"/>
  <c r="AH95" i="3"/>
  <c r="AI95" i="3"/>
  <c r="AJ95" i="3"/>
  <c r="AK95" i="3"/>
  <c r="AL95" i="3"/>
  <c r="AC96" i="3"/>
  <c r="AD96" i="3"/>
  <c r="AE96" i="3"/>
  <c r="AF96" i="3"/>
  <c r="AG96" i="3"/>
  <c r="AH96" i="3"/>
  <c r="AI96" i="3"/>
  <c r="AJ96" i="3"/>
  <c r="AK96" i="3"/>
  <c r="AL96" i="3"/>
  <c r="AC97" i="3"/>
  <c r="AD97" i="3"/>
  <c r="AE97" i="3"/>
  <c r="AF97" i="3"/>
  <c r="AG97" i="3"/>
  <c r="AH97" i="3"/>
  <c r="AI97" i="3"/>
  <c r="AJ97" i="3"/>
  <c r="AK97" i="3"/>
  <c r="AL97" i="3"/>
  <c r="Q98" i="3"/>
  <c r="AR98" i="3" s="1"/>
  <c r="AC98" i="3"/>
  <c r="AD98" i="3"/>
  <c r="AE98" i="3"/>
  <c r="AF98" i="3"/>
  <c r="AG98" i="3"/>
  <c r="AH98" i="3"/>
  <c r="AI98" i="3"/>
  <c r="AJ98" i="3"/>
  <c r="AK98" i="3"/>
  <c r="AL98" i="3"/>
  <c r="AC99" i="3"/>
  <c r="AD99" i="3"/>
  <c r="AE99" i="3"/>
  <c r="AF99" i="3"/>
  <c r="AG99" i="3"/>
  <c r="AH99" i="3"/>
  <c r="AI99" i="3"/>
  <c r="AJ99" i="3"/>
  <c r="AK99" i="3"/>
  <c r="AL99" i="3"/>
  <c r="AC100" i="3"/>
  <c r="AD100" i="3"/>
  <c r="AE100" i="3"/>
  <c r="AF100" i="3"/>
  <c r="AG100" i="3"/>
  <c r="AH100" i="3"/>
  <c r="AI100" i="3"/>
  <c r="AJ100" i="3"/>
  <c r="AK100" i="3"/>
  <c r="AL100" i="3"/>
  <c r="AC101" i="3"/>
  <c r="AD101" i="3"/>
  <c r="AE101" i="3"/>
  <c r="AF101" i="3"/>
  <c r="AG101" i="3"/>
  <c r="AH101" i="3"/>
  <c r="AI101" i="3"/>
  <c r="AJ101" i="3"/>
  <c r="AK101" i="3"/>
  <c r="AL101" i="3"/>
  <c r="AC102" i="3"/>
  <c r="AD102" i="3"/>
  <c r="AE102" i="3"/>
  <c r="AF102" i="3"/>
  <c r="AG102" i="3"/>
  <c r="AH102" i="3"/>
  <c r="AI102" i="3"/>
  <c r="AJ102" i="3"/>
  <c r="AK102" i="3"/>
  <c r="AL102" i="3"/>
  <c r="AC103" i="3"/>
  <c r="AD103" i="3"/>
  <c r="AE103" i="3"/>
  <c r="AF103" i="3"/>
  <c r="AG103" i="3"/>
  <c r="AH103" i="3"/>
  <c r="AI103" i="3"/>
  <c r="AJ103" i="3"/>
  <c r="AK103" i="3"/>
  <c r="AL103" i="3"/>
  <c r="AC104" i="3"/>
  <c r="AD104" i="3"/>
  <c r="AE104" i="3"/>
  <c r="AF104" i="3"/>
  <c r="AG104" i="3"/>
  <c r="AH104" i="3"/>
  <c r="AI104" i="3"/>
  <c r="AJ104" i="3"/>
  <c r="AK104" i="3"/>
  <c r="AL104" i="3"/>
  <c r="AC105" i="3"/>
  <c r="AD105" i="3"/>
  <c r="AE105" i="3"/>
  <c r="AF105" i="3"/>
  <c r="AG105" i="3"/>
  <c r="AH105" i="3"/>
  <c r="AI105" i="3"/>
  <c r="AJ105" i="3"/>
  <c r="AK105" i="3"/>
  <c r="AL105" i="3"/>
  <c r="AC106" i="3"/>
  <c r="AD106" i="3"/>
  <c r="AE106" i="3"/>
  <c r="AF106" i="3"/>
  <c r="AG106" i="3"/>
  <c r="AH106" i="3"/>
  <c r="AI106" i="3"/>
  <c r="AJ106" i="3"/>
  <c r="AK106" i="3"/>
  <c r="AL106" i="3"/>
  <c r="AC107" i="3"/>
  <c r="AD107" i="3"/>
  <c r="AE107" i="3"/>
  <c r="AF107" i="3"/>
  <c r="AG107" i="3"/>
  <c r="AH107" i="3"/>
  <c r="AI107" i="3"/>
  <c r="AJ107" i="3"/>
  <c r="AK107" i="3"/>
  <c r="AL107" i="3"/>
  <c r="AC108" i="3"/>
  <c r="AD108" i="3"/>
  <c r="AE108" i="3"/>
  <c r="AF108" i="3"/>
  <c r="AG108" i="3"/>
  <c r="AH108" i="3"/>
  <c r="AI108" i="3"/>
  <c r="AJ108" i="3"/>
  <c r="AK108" i="3"/>
  <c r="AL108" i="3"/>
  <c r="AC109" i="3"/>
  <c r="AD109" i="3"/>
  <c r="AE109" i="3"/>
  <c r="AF109" i="3"/>
  <c r="AG109" i="3"/>
  <c r="AH109" i="3"/>
  <c r="AI109" i="3"/>
  <c r="AJ109" i="3"/>
  <c r="AK109" i="3"/>
  <c r="AL109" i="3"/>
  <c r="AC110" i="3"/>
  <c r="AD110" i="3"/>
  <c r="AE110" i="3"/>
  <c r="AF110" i="3"/>
  <c r="AG110" i="3"/>
  <c r="AH110" i="3"/>
  <c r="AI110" i="3"/>
  <c r="AJ110" i="3"/>
  <c r="AK110" i="3"/>
  <c r="AL110" i="3"/>
  <c r="AC111" i="3"/>
  <c r="AD111" i="3"/>
  <c r="AE111" i="3"/>
  <c r="AF111" i="3"/>
  <c r="AG111" i="3"/>
  <c r="AH111" i="3"/>
  <c r="AI111" i="3"/>
  <c r="AJ111" i="3"/>
  <c r="AK111" i="3"/>
  <c r="AL111" i="3"/>
  <c r="AC112" i="3"/>
  <c r="AD112" i="3"/>
  <c r="AE112" i="3"/>
  <c r="AF112" i="3"/>
  <c r="AG112" i="3"/>
  <c r="AH112" i="3"/>
  <c r="AI112" i="3"/>
  <c r="AJ112" i="3"/>
  <c r="AK112" i="3"/>
  <c r="AL112" i="3"/>
  <c r="AC113" i="3"/>
  <c r="AD113" i="3"/>
  <c r="AE113" i="3"/>
  <c r="AF113" i="3"/>
  <c r="AG113" i="3"/>
  <c r="AH113" i="3"/>
  <c r="AI113" i="3"/>
  <c r="AJ113" i="3"/>
  <c r="AK113" i="3"/>
  <c r="AL113" i="3"/>
  <c r="Q114" i="3"/>
  <c r="AR114" i="3" s="1"/>
  <c r="AC114" i="3"/>
  <c r="AD114" i="3"/>
  <c r="AE114" i="3"/>
  <c r="AF114" i="3"/>
  <c r="AG114" i="3"/>
  <c r="AH114" i="3"/>
  <c r="AI114" i="3"/>
  <c r="AJ114" i="3"/>
  <c r="AK114" i="3"/>
  <c r="AL114" i="3"/>
  <c r="AC115" i="3"/>
  <c r="AD115" i="3"/>
  <c r="AE115" i="3"/>
  <c r="AF115" i="3"/>
  <c r="AG115" i="3"/>
  <c r="AH115" i="3"/>
  <c r="AI115" i="3"/>
  <c r="AJ115" i="3"/>
  <c r="AK115" i="3"/>
  <c r="AL115" i="3"/>
  <c r="AC116" i="3"/>
  <c r="AD116" i="3"/>
  <c r="AE116" i="3"/>
  <c r="AF116" i="3"/>
  <c r="AG116" i="3"/>
  <c r="AH116" i="3"/>
  <c r="AI116" i="3"/>
  <c r="AJ116" i="3"/>
  <c r="AK116" i="3"/>
  <c r="AL116" i="3"/>
  <c r="AC117" i="3"/>
  <c r="AD117" i="3"/>
  <c r="AE117" i="3"/>
  <c r="AF117" i="3"/>
  <c r="AG117" i="3"/>
  <c r="AH117" i="3"/>
  <c r="AI117" i="3"/>
  <c r="AJ117" i="3"/>
  <c r="AK117" i="3"/>
  <c r="AL117" i="3"/>
  <c r="AC118" i="3"/>
  <c r="AD118" i="3"/>
  <c r="AE118" i="3"/>
  <c r="AF118" i="3"/>
  <c r="AG118" i="3"/>
  <c r="AH118" i="3"/>
  <c r="AI118" i="3"/>
  <c r="AJ118" i="3"/>
  <c r="AK118" i="3"/>
  <c r="AL118" i="3"/>
  <c r="AC119" i="3"/>
  <c r="AD119" i="3"/>
  <c r="AE119" i="3"/>
  <c r="AF119" i="3"/>
  <c r="AG119" i="3"/>
  <c r="AH119" i="3"/>
  <c r="AI119" i="3"/>
  <c r="AJ119" i="3"/>
  <c r="AK119" i="3"/>
  <c r="AL119" i="3"/>
  <c r="AC120" i="3"/>
  <c r="AD120" i="3"/>
  <c r="AE120" i="3"/>
  <c r="AF120" i="3"/>
  <c r="AG120" i="3"/>
  <c r="AH120" i="3"/>
  <c r="AI120" i="3"/>
  <c r="AJ120" i="3"/>
  <c r="AK120" i="3"/>
  <c r="AL120" i="3"/>
  <c r="AC121" i="3"/>
  <c r="AD121" i="3"/>
  <c r="AE121" i="3"/>
  <c r="AF121" i="3"/>
  <c r="AG121" i="3"/>
  <c r="AH121" i="3"/>
  <c r="AI121" i="3"/>
  <c r="AJ121" i="3"/>
  <c r="AK121" i="3"/>
  <c r="AL121" i="3"/>
  <c r="AC122" i="3"/>
  <c r="AD122" i="3"/>
  <c r="AE122" i="3"/>
  <c r="AF122" i="3"/>
  <c r="AG122" i="3"/>
  <c r="AH122" i="3"/>
  <c r="AI122" i="3"/>
  <c r="AJ122" i="3"/>
  <c r="AK122" i="3"/>
  <c r="AL122" i="3"/>
  <c r="AC123" i="3"/>
  <c r="AD123" i="3"/>
  <c r="AE123" i="3"/>
  <c r="AF123" i="3"/>
  <c r="AG123" i="3"/>
  <c r="AH123" i="3"/>
  <c r="AI123" i="3"/>
  <c r="AJ123" i="3"/>
  <c r="AK123" i="3"/>
  <c r="AL123" i="3"/>
  <c r="AC124" i="3"/>
  <c r="AD124" i="3"/>
  <c r="AE124" i="3"/>
  <c r="AF124" i="3"/>
  <c r="AG124" i="3"/>
  <c r="AH124" i="3"/>
  <c r="AI124" i="3"/>
  <c r="AJ124" i="3"/>
  <c r="AK124" i="3"/>
  <c r="AL124" i="3"/>
  <c r="AC125" i="3"/>
  <c r="AD125" i="3"/>
  <c r="AE125" i="3"/>
  <c r="AF125" i="3"/>
  <c r="AG125" i="3"/>
  <c r="AH125" i="3"/>
  <c r="AI125" i="3"/>
  <c r="AJ125" i="3"/>
  <c r="AK125" i="3"/>
  <c r="AL125" i="3"/>
  <c r="AC126" i="3"/>
  <c r="AD126" i="3"/>
  <c r="AE126" i="3"/>
  <c r="AF126" i="3"/>
  <c r="AG126" i="3"/>
  <c r="AH126" i="3"/>
  <c r="AI126" i="3"/>
  <c r="AJ126" i="3"/>
  <c r="AK126" i="3"/>
  <c r="AL126" i="3"/>
  <c r="AC127" i="3"/>
  <c r="AD127" i="3"/>
  <c r="AE127" i="3"/>
  <c r="AF127" i="3"/>
  <c r="AG127" i="3"/>
  <c r="AH127" i="3"/>
  <c r="AI127" i="3"/>
  <c r="AJ127" i="3"/>
  <c r="AK127" i="3"/>
  <c r="AL127" i="3"/>
  <c r="AC128" i="3"/>
  <c r="AD128" i="3"/>
  <c r="AE128" i="3"/>
  <c r="AF128" i="3"/>
  <c r="AG128" i="3"/>
  <c r="AH128" i="3"/>
  <c r="AI128" i="3"/>
  <c r="AJ128" i="3"/>
  <c r="AK128" i="3"/>
  <c r="AL128" i="3"/>
  <c r="AC129" i="3"/>
  <c r="AD129" i="3"/>
  <c r="AE129" i="3"/>
  <c r="AF129" i="3"/>
  <c r="AG129" i="3"/>
  <c r="AH129" i="3"/>
  <c r="AI129" i="3"/>
  <c r="AJ129" i="3"/>
  <c r="AK129" i="3"/>
  <c r="AL129" i="3"/>
  <c r="AC130" i="3"/>
  <c r="AD130" i="3"/>
  <c r="AE130" i="3"/>
  <c r="AF130" i="3"/>
  <c r="AG130" i="3"/>
  <c r="AH130" i="3"/>
  <c r="AI130" i="3"/>
  <c r="AJ130" i="3"/>
  <c r="AK130" i="3"/>
  <c r="AL130" i="3"/>
  <c r="AC131" i="3"/>
  <c r="AD131" i="3"/>
  <c r="AE131" i="3"/>
  <c r="AF131" i="3"/>
  <c r="AG131" i="3"/>
  <c r="AH131" i="3"/>
  <c r="AI131" i="3"/>
  <c r="AJ131" i="3"/>
  <c r="AK131" i="3"/>
  <c r="AL131" i="3"/>
  <c r="AC132" i="3"/>
  <c r="AD132" i="3"/>
  <c r="AE132" i="3"/>
  <c r="AF132" i="3"/>
  <c r="AG132" i="3"/>
  <c r="AH132" i="3"/>
  <c r="AI132" i="3"/>
  <c r="AJ132" i="3"/>
  <c r="AK132" i="3"/>
  <c r="AL132" i="3"/>
  <c r="Q133" i="3"/>
  <c r="AC133" i="3"/>
  <c r="AD133" i="3"/>
  <c r="AE133" i="3"/>
  <c r="AF133" i="3"/>
  <c r="AG133" i="3"/>
  <c r="AH133" i="3"/>
  <c r="AI133" i="3"/>
  <c r="AJ133" i="3"/>
  <c r="AK133" i="3"/>
  <c r="AL133" i="3"/>
  <c r="Q134" i="3"/>
  <c r="AC134" i="3"/>
  <c r="AD134" i="3"/>
  <c r="AE134" i="3"/>
  <c r="AF134" i="3"/>
  <c r="AG134" i="3"/>
  <c r="AH134" i="3"/>
  <c r="AI134" i="3"/>
  <c r="AJ134" i="3"/>
  <c r="AK134" i="3"/>
  <c r="AL134" i="3"/>
  <c r="AC135" i="3"/>
  <c r="AD135" i="3"/>
  <c r="AE135" i="3"/>
  <c r="AF135" i="3"/>
  <c r="AG135" i="3"/>
  <c r="AH135" i="3"/>
  <c r="AI135" i="3"/>
  <c r="AJ135" i="3"/>
  <c r="AK135" i="3"/>
  <c r="AL135" i="3"/>
  <c r="AC136" i="3"/>
  <c r="AD136" i="3"/>
  <c r="AE136" i="3"/>
  <c r="AF136" i="3"/>
  <c r="AG136" i="3"/>
  <c r="AH136" i="3"/>
  <c r="AI136" i="3"/>
  <c r="AJ136" i="3"/>
  <c r="AK136" i="3"/>
  <c r="AL136" i="3"/>
  <c r="AC137" i="3"/>
  <c r="AD137" i="3"/>
  <c r="AE137" i="3"/>
  <c r="AF137" i="3"/>
  <c r="AG137" i="3"/>
  <c r="AH137" i="3"/>
  <c r="AI137" i="3"/>
  <c r="AJ137" i="3"/>
  <c r="AK137" i="3"/>
  <c r="AL137" i="3"/>
  <c r="AC138" i="3"/>
  <c r="AD138" i="3"/>
  <c r="AE138" i="3"/>
  <c r="AF138" i="3"/>
  <c r="AG138" i="3"/>
  <c r="AH138" i="3"/>
  <c r="AI138" i="3"/>
  <c r="AJ138" i="3"/>
  <c r="AK138" i="3"/>
  <c r="AL138" i="3"/>
  <c r="AC139" i="3"/>
  <c r="AD139" i="3"/>
  <c r="AE139" i="3"/>
  <c r="AF139" i="3"/>
  <c r="AG139" i="3"/>
  <c r="AH139" i="3"/>
  <c r="AI139" i="3"/>
  <c r="AJ139" i="3"/>
  <c r="AK139" i="3"/>
  <c r="AL139" i="3"/>
  <c r="AC140" i="3"/>
  <c r="AD140" i="3"/>
  <c r="AE140" i="3"/>
  <c r="AF140" i="3"/>
  <c r="AG140" i="3"/>
  <c r="AH140" i="3"/>
  <c r="AI140" i="3"/>
  <c r="AJ140" i="3"/>
  <c r="AK140" i="3"/>
  <c r="AL140" i="3"/>
  <c r="AC141" i="3"/>
  <c r="AD141" i="3"/>
  <c r="AE141" i="3"/>
  <c r="AF141" i="3"/>
  <c r="AG141" i="3"/>
  <c r="AH141" i="3"/>
  <c r="AI141" i="3"/>
  <c r="AJ141" i="3"/>
  <c r="AK141" i="3"/>
  <c r="AL141" i="3"/>
  <c r="AC142" i="3"/>
  <c r="AD142" i="3"/>
  <c r="AE142" i="3"/>
  <c r="AF142" i="3"/>
  <c r="AG142" i="3"/>
  <c r="AH142" i="3"/>
  <c r="AI142" i="3"/>
  <c r="AJ142" i="3"/>
  <c r="AK142" i="3"/>
  <c r="AL142" i="3"/>
  <c r="AC143" i="3"/>
  <c r="AD143" i="3"/>
  <c r="AE143" i="3"/>
  <c r="AF143" i="3"/>
  <c r="AG143" i="3"/>
  <c r="AH143" i="3"/>
  <c r="AI143" i="3"/>
  <c r="AJ143" i="3"/>
  <c r="AK143" i="3"/>
  <c r="AL143" i="3"/>
  <c r="AC144" i="3"/>
  <c r="AD144" i="3"/>
  <c r="AE144" i="3"/>
  <c r="AF144" i="3"/>
  <c r="AG144" i="3"/>
  <c r="AH144" i="3"/>
  <c r="AI144" i="3"/>
  <c r="AJ144" i="3"/>
  <c r="AK144" i="3"/>
  <c r="AL144" i="3"/>
  <c r="AC145" i="3"/>
  <c r="AD145" i="3"/>
  <c r="AE145" i="3"/>
  <c r="AF145" i="3"/>
  <c r="AG145" i="3"/>
  <c r="AH145" i="3"/>
  <c r="AI145" i="3"/>
  <c r="AJ145" i="3"/>
  <c r="AK145" i="3"/>
  <c r="AL145" i="3"/>
  <c r="AC146" i="3"/>
  <c r="AD146" i="3"/>
  <c r="AE146" i="3"/>
  <c r="AF146" i="3"/>
  <c r="AG146" i="3"/>
  <c r="AH146" i="3"/>
  <c r="AI146" i="3"/>
  <c r="AJ146" i="3"/>
  <c r="AK146" i="3"/>
  <c r="AL146" i="3"/>
  <c r="AC147" i="3"/>
  <c r="AD147" i="3"/>
  <c r="AE147" i="3"/>
  <c r="AF147" i="3"/>
  <c r="AG147" i="3"/>
  <c r="AH147" i="3"/>
  <c r="AI147" i="3"/>
  <c r="AJ147" i="3"/>
  <c r="AK147" i="3"/>
  <c r="AL147" i="3"/>
  <c r="AC148" i="3"/>
  <c r="AD148" i="3"/>
  <c r="AE148" i="3"/>
  <c r="AF148" i="3"/>
  <c r="AG148" i="3"/>
  <c r="AH148" i="3"/>
  <c r="AI148" i="3"/>
  <c r="AJ148" i="3"/>
  <c r="AK148" i="3"/>
  <c r="AL148" i="3"/>
  <c r="C148" i="3"/>
  <c r="Q148" i="3" s="1"/>
  <c r="C147" i="3"/>
  <c r="Q147" i="3" s="1"/>
  <c r="AR147" i="3" s="1"/>
  <c r="C146" i="3"/>
  <c r="Q146" i="3" s="1"/>
  <c r="C145" i="3"/>
  <c r="Q145" i="3" s="1"/>
  <c r="C144" i="3"/>
  <c r="Q144" i="3" s="1"/>
  <c r="C143" i="3"/>
  <c r="Q143" i="3" s="1"/>
  <c r="AR143" i="3" s="1"/>
  <c r="C142" i="3"/>
  <c r="Q142" i="3" s="1"/>
  <c r="C141" i="3"/>
  <c r="Q141" i="3" s="1"/>
  <c r="C140" i="3"/>
  <c r="Q140" i="3" s="1"/>
  <c r="C139" i="3"/>
  <c r="Q139" i="3" s="1"/>
  <c r="AR139" i="3" s="1"/>
  <c r="C138" i="3"/>
  <c r="Q138" i="3" s="1"/>
  <c r="C137" i="3"/>
  <c r="Q137" i="3" s="1"/>
  <c r="C136" i="3"/>
  <c r="Q136" i="3" s="1"/>
  <c r="C135" i="3"/>
  <c r="Q135" i="3" s="1"/>
  <c r="AR135" i="3" s="1"/>
  <c r="C134" i="3"/>
  <c r="C133" i="3"/>
  <c r="C132" i="3"/>
  <c r="Q132" i="3" s="1"/>
  <c r="AR132" i="3" s="1"/>
  <c r="C131" i="3"/>
  <c r="Q131" i="3" s="1"/>
  <c r="AR131" i="3" s="1"/>
  <c r="C130" i="3"/>
  <c r="Q130" i="3" s="1"/>
  <c r="AR130" i="3" s="1"/>
  <c r="C129" i="3"/>
  <c r="Q129" i="3" s="1"/>
  <c r="AR129" i="3" s="1"/>
  <c r="C128" i="3"/>
  <c r="Q128" i="3" s="1"/>
  <c r="AR128" i="3" s="1"/>
  <c r="C127" i="3"/>
  <c r="Q127" i="3" s="1"/>
  <c r="C126" i="3"/>
  <c r="Q126" i="3" s="1"/>
  <c r="C125" i="3"/>
  <c r="Q125" i="3" s="1"/>
  <c r="C124" i="3"/>
  <c r="Q124" i="3" s="1"/>
  <c r="C123" i="3"/>
  <c r="Q123" i="3" s="1"/>
  <c r="AR123" i="3" s="1"/>
  <c r="C122" i="3"/>
  <c r="Q122" i="3" s="1"/>
  <c r="AR122" i="3" s="1"/>
  <c r="C121" i="3"/>
  <c r="Q121" i="3" s="1"/>
  <c r="C120" i="3"/>
  <c r="Q120" i="3" s="1"/>
  <c r="C119" i="3"/>
  <c r="Q119" i="3" s="1"/>
  <c r="AR119" i="3" s="1"/>
  <c r="C118" i="3"/>
  <c r="Q118" i="3" s="1"/>
  <c r="AR118" i="3" s="1"/>
  <c r="C117" i="3"/>
  <c r="Q117" i="3" s="1"/>
  <c r="C116" i="3"/>
  <c r="Q116" i="3" s="1"/>
  <c r="C115" i="3"/>
  <c r="Q115" i="3" s="1"/>
  <c r="AR115" i="3" s="1"/>
  <c r="C114" i="3"/>
  <c r="C113" i="3"/>
  <c r="Q113" i="3" s="1"/>
  <c r="C112" i="3"/>
  <c r="Q112" i="3" s="1"/>
  <c r="C111" i="3"/>
  <c r="Q111" i="3" s="1"/>
  <c r="AR111" i="3" s="1"/>
  <c r="C110" i="3"/>
  <c r="Q110" i="3" s="1"/>
  <c r="AR110" i="3" s="1"/>
  <c r="C109" i="3"/>
  <c r="Q109" i="3" s="1"/>
  <c r="C108" i="3"/>
  <c r="Q108" i="3" s="1"/>
  <c r="C107" i="3"/>
  <c r="Q107" i="3" s="1"/>
  <c r="AR107" i="3" s="1"/>
  <c r="C106" i="3"/>
  <c r="Q106" i="3" s="1"/>
  <c r="AR106" i="3" s="1"/>
  <c r="C105" i="3"/>
  <c r="Q105" i="3" s="1"/>
  <c r="C104" i="3"/>
  <c r="Q104" i="3" s="1"/>
  <c r="C103" i="3"/>
  <c r="Q103" i="3" s="1"/>
  <c r="AR103" i="3" s="1"/>
  <c r="C102" i="3"/>
  <c r="Q102" i="3" s="1"/>
  <c r="AR102" i="3" s="1"/>
  <c r="C101" i="3"/>
  <c r="Q101" i="3" s="1"/>
  <c r="C100" i="3"/>
  <c r="Q100" i="3" s="1"/>
  <c r="C99" i="3"/>
  <c r="Q99" i="3" s="1"/>
  <c r="AR99" i="3" s="1"/>
  <c r="C98" i="3"/>
  <c r="C97" i="3"/>
  <c r="Q97" i="3" s="1"/>
  <c r="C96" i="3"/>
  <c r="Q96" i="3" s="1"/>
  <c r="C95" i="3"/>
  <c r="Q95" i="3" s="1"/>
  <c r="AR95" i="3" s="1"/>
  <c r="C94" i="3"/>
  <c r="Q94" i="3" s="1"/>
  <c r="AR94" i="3" s="1"/>
  <c r="C93" i="3"/>
  <c r="Q93" i="3" s="1"/>
  <c r="C92" i="3"/>
  <c r="Q92" i="3" s="1"/>
  <c r="C91" i="3"/>
  <c r="Q91" i="3" s="1"/>
  <c r="AR91" i="3" s="1"/>
  <c r="C90" i="3"/>
  <c r="Q90" i="3" s="1"/>
  <c r="AR90" i="3" s="1"/>
  <c r="C89" i="3"/>
  <c r="Q89" i="3" s="1"/>
  <c r="C88" i="3"/>
  <c r="Q88" i="3" s="1"/>
  <c r="C87" i="3"/>
  <c r="Q87" i="3" s="1"/>
  <c r="AR87" i="3" s="1"/>
  <c r="C86" i="3"/>
  <c r="Q86" i="3" s="1"/>
  <c r="AR86" i="3" s="1"/>
  <c r="C85" i="3"/>
  <c r="Q85" i="3" s="1"/>
  <c r="C84" i="3"/>
  <c r="Q84" i="3" s="1"/>
  <c r="C83" i="3"/>
  <c r="Q83" i="3" s="1"/>
  <c r="AR83" i="3" s="1"/>
  <c r="C82" i="3"/>
  <c r="C81" i="3"/>
  <c r="Q81" i="3" s="1"/>
  <c r="C80" i="3"/>
  <c r="Q80" i="3" s="1"/>
  <c r="C79" i="3"/>
  <c r="Q79" i="3" s="1"/>
  <c r="AR79" i="3" s="1"/>
  <c r="C78" i="3"/>
  <c r="Q78" i="3" s="1"/>
  <c r="AR78" i="3" s="1"/>
  <c r="C77" i="3"/>
  <c r="Q77" i="3" s="1"/>
  <c r="C76" i="3"/>
  <c r="Q76" i="3" s="1"/>
  <c r="C75" i="3"/>
  <c r="Q75" i="3" s="1"/>
  <c r="AR75" i="3" s="1"/>
  <c r="C74" i="3"/>
  <c r="Q74" i="3" s="1"/>
  <c r="C73" i="3"/>
  <c r="Q73" i="3" s="1"/>
  <c r="C72" i="3"/>
  <c r="Q72" i="3" s="1"/>
  <c r="C71" i="3"/>
  <c r="Q71" i="3" s="1"/>
  <c r="AR71" i="3" s="1"/>
  <c r="C70" i="3"/>
  <c r="Q70" i="3" s="1"/>
  <c r="AR70" i="3" s="1"/>
  <c r="C69" i="3"/>
  <c r="Q69" i="3" s="1"/>
  <c r="C68" i="3"/>
  <c r="Q68" i="3" s="1"/>
  <c r="C67" i="3"/>
  <c r="Q67" i="3" s="1"/>
  <c r="AR67" i="3" s="1"/>
  <c r="C66" i="3"/>
  <c r="C65" i="3"/>
  <c r="Q65" i="3" s="1"/>
  <c r="C64" i="3"/>
  <c r="Q64" i="3" s="1"/>
  <c r="C63" i="3"/>
  <c r="Q63" i="3" s="1"/>
  <c r="AR63" i="3" s="1"/>
  <c r="C62" i="3"/>
  <c r="Q62" i="3" s="1"/>
  <c r="C61" i="3"/>
  <c r="Q61" i="3" s="1"/>
  <c r="C60" i="3"/>
  <c r="Q60" i="3" s="1"/>
  <c r="C59" i="3"/>
  <c r="Q59" i="3" s="1"/>
  <c r="AR59" i="3" s="1"/>
  <c r="C58" i="3"/>
  <c r="Q58" i="3" s="1"/>
  <c r="AR58" i="3" s="1"/>
  <c r="C57" i="3"/>
  <c r="Q57" i="3" s="1"/>
  <c r="C56" i="3"/>
  <c r="Q56" i="3" s="1"/>
  <c r="C55" i="3"/>
  <c r="Q55" i="3" s="1"/>
  <c r="AR55" i="3" s="1"/>
  <c r="C54" i="3"/>
  <c r="Q54" i="3" s="1"/>
  <c r="AR54" i="3" s="1"/>
  <c r="C53" i="3"/>
  <c r="Q53" i="3" s="1"/>
  <c r="C52" i="3"/>
  <c r="Q52" i="3" s="1"/>
  <c r="C51" i="3"/>
  <c r="Q51" i="3" s="1"/>
  <c r="AR51" i="3" s="1"/>
  <c r="C50" i="3"/>
  <c r="C49" i="3"/>
  <c r="Q49" i="3" s="1"/>
  <c r="C48" i="3"/>
  <c r="Q48" i="3" s="1"/>
  <c r="C47" i="3"/>
  <c r="Q47" i="3" s="1"/>
  <c r="AR47" i="3" s="1"/>
  <c r="C46" i="3"/>
  <c r="Q46" i="3" s="1"/>
  <c r="AR46" i="3" s="1"/>
  <c r="C45" i="3"/>
  <c r="Q45" i="3" s="1"/>
  <c r="C44" i="3"/>
  <c r="Q44" i="3" s="1"/>
  <c r="C43" i="3"/>
  <c r="Q43" i="3" s="1"/>
  <c r="AR43" i="3" s="1"/>
  <c r="C42" i="3"/>
  <c r="Q42" i="3" s="1"/>
  <c r="AR42" i="3" s="1"/>
  <c r="C41" i="3"/>
  <c r="Q41" i="3" s="1"/>
  <c r="C40" i="3"/>
  <c r="Q40" i="3" s="1"/>
  <c r="C39" i="3"/>
  <c r="Q39" i="3" s="1"/>
  <c r="C38" i="3"/>
  <c r="Q38" i="3" s="1"/>
  <c r="C37" i="3"/>
  <c r="Q37" i="3" s="1"/>
  <c r="AR37" i="3" s="1"/>
  <c r="C36" i="3"/>
  <c r="Q36" i="3" s="1"/>
  <c r="C35" i="3"/>
  <c r="Q35" i="3" s="1"/>
  <c r="AR35" i="3" s="1"/>
  <c r="C34" i="3"/>
  <c r="Q34" i="3" s="1"/>
  <c r="C33" i="3"/>
  <c r="Q33" i="3" s="1"/>
  <c r="C32" i="3"/>
  <c r="Q32" i="3" s="1"/>
  <c r="C31" i="3"/>
  <c r="Q31" i="3" s="1"/>
  <c r="AR31" i="3" s="1"/>
  <c r="C30" i="3"/>
  <c r="Q30" i="3" s="1"/>
  <c r="AR30" i="3" s="1"/>
  <c r="C29" i="3"/>
  <c r="Q29" i="3" s="1"/>
  <c r="AR29" i="3" s="1"/>
  <c r="C28" i="3"/>
  <c r="Q28" i="3" s="1"/>
  <c r="C27" i="3"/>
  <c r="Q27" i="3" s="1"/>
  <c r="AR27" i="3" s="1"/>
  <c r="C26" i="3"/>
  <c r="Q26" i="3" s="1"/>
  <c r="AR26" i="3" s="1"/>
  <c r="C25" i="3"/>
  <c r="Q25" i="3" s="1"/>
  <c r="AR25" i="3" s="1"/>
  <c r="C24" i="3"/>
  <c r="Q24" i="3" s="1"/>
  <c r="C23" i="3"/>
  <c r="Q23" i="3" s="1"/>
  <c r="AR23" i="3" s="1"/>
  <c r="C22" i="3"/>
  <c r="Q22" i="3" s="1"/>
  <c r="AR22" i="3" s="1"/>
  <c r="C21" i="3"/>
  <c r="Q21" i="3" s="1"/>
  <c r="AR21" i="3" s="1"/>
  <c r="C20" i="3"/>
  <c r="Q20" i="3" s="1"/>
  <c r="C19" i="3"/>
  <c r="Q19" i="3" s="1"/>
  <c r="AR19" i="3" s="1"/>
  <c r="C18" i="3"/>
  <c r="Q18" i="3" s="1"/>
  <c r="AR18" i="3" s="1"/>
  <c r="C17" i="3"/>
  <c r="Q17" i="3" s="1"/>
  <c r="C16" i="3"/>
  <c r="Q16" i="3" s="1"/>
  <c r="C15" i="3"/>
  <c r="Q15" i="3" s="1"/>
  <c r="C14" i="3"/>
  <c r="Q14" i="3" s="1"/>
  <c r="AR14" i="3" s="1"/>
  <c r="C13" i="3"/>
  <c r="Q13" i="3" s="1"/>
  <c r="AR13" i="3" s="1"/>
  <c r="C12" i="3"/>
  <c r="Q12" i="3" s="1"/>
  <c r="AR12" i="3" s="1"/>
  <c r="C11" i="3"/>
  <c r="Q11" i="3" s="1"/>
  <c r="AR11" i="3" s="1"/>
  <c r="C10" i="3"/>
  <c r="Q10" i="3" s="1"/>
  <c r="AR10" i="3" s="1"/>
  <c r="C9" i="3"/>
  <c r="Q9" i="3" s="1"/>
  <c r="AR9" i="3" s="1"/>
  <c r="C8" i="3"/>
  <c r="Q8" i="3" s="1"/>
  <c r="AR8" i="3" s="1"/>
  <c r="C7" i="3"/>
  <c r="Q7" i="3" s="1"/>
  <c r="AR7" i="3" s="1"/>
  <c r="C6" i="3"/>
  <c r="Q6" i="3" s="1"/>
  <c r="AR6" i="3" s="1"/>
  <c r="C5" i="3"/>
  <c r="Q5" i="3" s="1"/>
  <c r="AR5" i="3" s="1"/>
  <c r="C4" i="3"/>
  <c r="Q4" i="3" s="1"/>
  <c r="AR4" i="3" s="1"/>
  <c r="C3" i="3"/>
  <c r="Q3" i="3" s="1"/>
  <c r="AR3" i="3" s="1"/>
  <c r="C2" i="3"/>
  <c r="Q2" i="3" s="1"/>
  <c r="AR2" i="3" s="1"/>
  <c r="AC2" i="4"/>
  <c r="AD2" i="4"/>
  <c r="AE2" i="4"/>
  <c r="AF2" i="4"/>
  <c r="AG2" i="4"/>
  <c r="AH2" i="4"/>
  <c r="AI2" i="4"/>
  <c r="AJ2" i="4"/>
  <c r="AK2" i="4"/>
  <c r="AL2" i="4"/>
  <c r="AC3" i="4"/>
  <c r="AD3" i="4"/>
  <c r="AE3" i="4"/>
  <c r="AF3" i="4"/>
  <c r="AG3" i="4"/>
  <c r="AH3" i="4"/>
  <c r="AI3" i="4"/>
  <c r="AJ3" i="4"/>
  <c r="AK3" i="4"/>
  <c r="AL3" i="4"/>
  <c r="AC4" i="4"/>
  <c r="AD4" i="4"/>
  <c r="AE4" i="4"/>
  <c r="AF4" i="4"/>
  <c r="AG4" i="4"/>
  <c r="AH4" i="4"/>
  <c r="AI4" i="4"/>
  <c r="AJ4" i="4"/>
  <c r="AK4" i="4"/>
  <c r="AL4" i="4"/>
  <c r="AC5" i="4"/>
  <c r="AD5" i="4"/>
  <c r="AE5" i="4"/>
  <c r="AF5" i="4"/>
  <c r="AG5" i="4"/>
  <c r="AH5" i="4"/>
  <c r="AI5" i="4"/>
  <c r="AJ5" i="4"/>
  <c r="AK5" i="4"/>
  <c r="AL5" i="4"/>
  <c r="AC6" i="4"/>
  <c r="AD6" i="4"/>
  <c r="AE6" i="4"/>
  <c r="AF6" i="4"/>
  <c r="AG6" i="4"/>
  <c r="AH6" i="4"/>
  <c r="AI6" i="4"/>
  <c r="AJ6" i="4"/>
  <c r="AK6" i="4"/>
  <c r="AL6" i="4"/>
  <c r="AC7" i="4"/>
  <c r="AD7" i="4"/>
  <c r="AE7" i="4"/>
  <c r="AF7" i="4"/>
  <c r="AG7" i="4"/>
  <c r="AH7" i="4"/>
  <c r="AI7" i="4"/>
  <c r="AJ7" i="4"/>
  <c r="AK7" i="4"/>
  <c r="AL7" i="4"/>
  <c r="AC8" i="4"/>
  <c r="AD8" i="4"/>
  <c r="AE8" i="4"/>
  <c r="AF8" i="4"/>
  <c r="AG8" i="4"/>
  <c r="AH8" i="4"/>
  <c r="AI8" i="4"/>
  <c r="AJ8" i="4"/>
  <c r="AK8" i="4"/>
  <c r="AL8" i="4"/>
  <c r="AC9" i="4"/>
  <c r="AD9" i="4"/>
  <c r="AE9" i="4"/>
  <c r="AF9" i="4"/>
  <c r="AG9" i="4"/>
  <c r="AH9" i="4"/>
  <c r="AI9" i="4"/>
  <c r="AJ9" i="4"/>
  <c r="AK9" i="4"/>
  <c r="AL9" i="4"/>
  <c r="AC10" i="4"/>
  <c r="AD10" i="4"/>
  <c r="AE10" i="4"/>
  <c r="AF10" i="4"/>
  <c r="AG10" i="4"/>
  <c r="AH10" i="4"/>
  <c r="AI10" i="4"/>
  <c r="AJ10" i="4"/>
  <c r="AK10" i="4"/>
  <c r="AL10" i="4"/>
  <c r="AC11" i="4"/>
  <c r="AD11" i="4"/>
  <c r="AE11" i="4"/>
  <c r="AF11" i="4"/>
  <c r="AG11" i="4"/>
  <c r="AH11" i="4"/>
  <c r="AI11" i="4"/>
  <c r="AJ11" i="4"/>
  <c r="AK11" i="4"/>
  <c r="AL11" i="4"/>
  <c r="AC12" i="4"/>
  <c r="AD12" i="4"/>
  <c r="AE12" i="4"/>
  <c r="AF12" i="4"/>
  <c r="AG12" i="4"/>
  <c r="AH12" i="4"/>
  <c r="AI12" i="4"/>
  <c r="AJ12" i="4"/>
  <c r="AK12" i="4"/>
  <c r="AL12" i="4"/>
  <c r="AC13" i="4"/>
  <c r="AD13" i="4"/>
  <c r="AE13" i="4"/>
  <c r="AF13" i="4"/>
  <c r="AG13" i="4"/>
  <c r="AH13" i="4"/>
  <c r="AI13" i="4"/>
  <c r="AJ13" i="4"/>
  <c r="AK13" i="4"/>
  <c r="AL13" i="4"/>
  <c r="AC14" i="4"/>
  <c r="AD14" i="4"/>
  <c r="AE14" i="4"/>
  <c r="AF14" i="4"/>
  <c r="AG14" i="4"/>
  <c r="AH14" i="4"/>
  <c r="AI14" i="4"/>
  <c r="AJ14" i="4"/>
  <c r="AK14" i="4"/>
  <c r="AL14" i="4"/>
  <c r="AC15" i="4"/>
  <c r="AD15" i="4"/>
  <c r="AE15" i="4"/>
  <c r="AF15" i="4"/>
  <c r="AG15" i="4"/>
  <c r="AH15" i="4"/>
  <c r="AI15" i="4"/>
  <c r="AJ15" i="4"/>
  <c r="AK15" i="4"/>
  <c r="AL15" i="4"/>
  <c r="AC16" i="4"/>
  <c r="AD16" i="4"/>
  <c r="AE16" i="4"/>
  <c r="AF16" i="4"/>
  <c r="AG16" i="4"/>
  <c r="AH16" i="4"/>
  <c r="AI16" i="4"/>
  <c r="AJ16" i="4"/>
  <c r="AK16" i="4"/>
  <c r="AL16" i="4"/>
  <c r="AC17" i="4"/>
  <c r="AD17" i="4"/>
  <c r="AE17" i="4"/>
  <c r="AF17" i="4"/>
  <c r="AG17" i="4"/>
  <c r="AH17" i="4"/>
  <c r="AI17" i="4"/>
  <c r="AJ17" i="4"/>
  <c r="AK17" i="4"/>
  <c r="AL17" i="4"/>
  <c r="AC18" i="4"/>
  <c r="AD18" i="4"/>
  <c r="AE18" i="4"/>
  <c r="AF18" i="4"/>
  <c r="AG18" i="4"/>
  <c r="AH18" i="4"/>
  <c r="AI18" i="4"/>
  <c r="AJ18" i="4"/>
  <c r="AK18" i="4"/>
  <c r="AL18" i="4"/>
  <c r="AC19" i="4"/>
  <c r="AD19" i="4"/>
  <c r="AE19" i="4"/>
  <c r="AF19" i="4"/>
  <c r="AG19" i="4"/>
  <c r="AH19" i="4"/>
  <c r="AI19" i="4"/>
  <c r="AJ19" i="4"/>
  <c r="AK19" i="4"/>
  <c r="AL19" i="4"/>
  <c r="AC20" i="4"/>
  <c r="AD20" i="4"/>
  <c r="AE20" i="4"/>
  <c r="AF20" i="4"/>
  <c r="AG20" i="4"/>
  <c r="AH20" i="4"/>
  <c r="AI20" i="4"/>
  <c r="AJ20" i="4"/>
  <c r="AK20" i="4"/>
  <c r="AL20" i="4"/>
  <c r="AC21" i="4"/>
  <c r="AD21" i="4"/>
  <c r="AE21" i="4"/>
  <c r="AF21" i="4"/>
  <c r="AG21" i="4"/>
  <c r="AH21" i="4"/>
  <c r="AI21" i="4"/>
  <c r="AJ21" i="4"/>
  <c r="AK21" i="4"/>
  <c r="AL21" i="4"/>
  <c r="AC22" i="4"/>
  <c r="AD22" i="4"/>
  <c r="AE22" i="4"/>
  <c r="AF22" i="4"/>
  <c r="AG22" i="4"/>
  <c r="AH22" i="4"/>
  <c r="AI22" i="4"/>
  <c r="AJ22" i="4"/>
  <c r="AK22" i="4"/>
  <c r="AL22" i="4"/>
  <c r="AC23" i="4"/>
  <c r="AD23" i="4"/>
  <c r="AE23" i="4"/>
  <c r="AF23" i="4"/>
  <c r="AG23" i="4"/>
  <c r="AH23" i="4"/>
  <c r="AI23" i="4"/>
  <c r="AJ23" i="4"/>
  <c r="AK23" i="4"/>
  <c r="AL23" i="4"/>
  <c r="AC24" i="4"/>
  <c r="AD24" i="4"/>
  <c r="AE24" i="4"/>
  <c r="AF24" i="4"/>
  <c r="AG24" i="4"/>
  <c r="AH24" i="4"/>
  <c r="AI24" i="4"/>
  <c r="AJ24" i="4"/>
  <c r="AK24" i="4"/>
  <c r="AL24" i="4"/>
  <c r="AC25" i="4"/>
  <c r="AD25" i="4"/>
  <c r="AE25" i="4"/>
  <c r="AF25" i="4"/>
  <c r="AG25" i="4"/>
  <c r="AH25" i="4"/>
  <c r="AI25" i="4"/>
  <c r="AJ25" i="4"/>
  <c r="AK25" i="4"/>
  <c r="AL25" i="4"/>
  <c r="AC26" i="4"/>
  <c r="AD26" i="4"/>
  <c r="AE26" i="4"/>
  <c r="AF26" i="4"/>
  <c r="AG26" i="4"/>
  <c r="AH26" i="4"/>
  <c r="AI26" i="4"/>
  <c r="AJ26" i="4"/>
  <c r="AK26" i="4"/>
  <c r="AL26" i="4"/>
  <c r="AC27" i="4"/>
  <c r="AD27" i="4"/>
  <c r="AE27" i="4"/>
  <c r="AF27" i="4"/>
  <c r="AG27" i="4"/>
  <c r="AH27" i="4"/>
  <c r="AI27" i="4"/>
  <c r="AJ27" i="4"/>
  <c r="AK27" i="4"/>
  <c r="AL27" i="4"/>
  <c r="AC28" i="4"/>
  <c r="AD28" i="4"/>
  <c r="AE28" i="4"/>
  <c r="AF28" i="4"/>
  <c r="AG28" i="4"/>
  <c r="AH28" i="4"/>
  <c r="AI28" i="4"/>
  <c r="AJ28" i="4"/>
  <c r="AK28" i="4"/>
  <c r="AL28" i="4"/>
  <c r="AC29" i="4"/>
  <c r="AD29" i="4"/>
  <c r="AE29" i="4"/>
  <c r="AF29" i="4"/>
  <c r="AG29" i="4"/>
  <c r="AH29" i="4"/>
  <c r="AI29" i="4"/>
  <c r="AJ29" i="4"/>
  <c r="AK29" i="4"/>
  <c r="AL29" i="4"/>
  <c r="AC30" i="4"/>
  <c r="AD30" i="4"/>
  <c r="AE30" i="4"/>
  <c r="AF30" i="4"/>
  <c r="AG30" i="4"/>
  <c r="AH30" i="4"/>
  <c r="AI30" i="4"/>
  <c r="AJ30" i="4"/>
  <c r="AK30" i="4"/>
  <c r="AL30" i="4"/>
  <c r="AC31" i="4"/>
  <c r="AD31" i="4"/>
  <c r="AE31" i="4"/>
  <c r="AF31" i="4"/>
  <c r="AG31" i="4"/>
  <c r="AH31" i="4"/>
  <c r="AI31" i="4"/>
  <c r="AJ31" i="4"/>
  <c r="AK31" i="4"/>
  <c r="AL31" i="4"/>
  <c r="AC32" i="4"/>
  <c r="AD32" i="4"/>
  <c r="AE32" i="4"/>
  <c r="AF32" i="4"/>
  <c r="AG32" i="4"/>
  <c r="AH32" i="4"/>
  <c r="AI32" i="4"/>
  <c r="AJ32" i="4"/>
  <c r="AK32" i="4"/>
  <c r="AL32" i="4"/>
  <c r="AC33" i="4"/>
  <c r="AD33" i="4"/>
  <c r="AE33" i="4"/>
  <c r="AF33" i="4"/>
  <c r="AG33" i="4"/>
  <c r="AH33" i="4"/>
  <c r="AI33" i="4"/>
  <c r="AJ33" i="4"/>
  <c r="AK33" i="4"/>
  <c r="AL33" i="4"/>
  <c r="AC34" i="4"/>
  <c r="AD34" i="4"/>
  <c r="AE34" i="4"/>
  <c r="AF34" i="4"/>
  <c r="AG34" i="4"/>
  <c r="AH34" i="4"/>
  <c r="AI34" i="4"/>
  <c r="AJ34" i="4"/>
  <c r="AK34" i="4"/>
  <c r="AL34" i="4"/>
  <c r="AC35" i="4"/>
  <c r="AD35" i="4"/>
  <c r="AE35" i="4"/>
  <c r="AF35" i="4"/>
  <c r="AG35" i="4"/>
  <c r="AH35" i="4"/>
  <c r="AI35" i="4"/>
  <c r="AJ35" i="4"/>
  <c r="AK35" i="4"/>
  <c r="AL35" i="4"/>
  <c r="AC36" i="4"/>
  <c r="AD36" i="4"/>
  <c r="AE36" i="4"/>
  <c r="AF36" i="4"/>
  <c r="AG36" i="4"/>
  <c r="AH36" i="4"/>
  <c r="AI36" i="4"/>
  <c r="AJ36" i="4"/>
  <c r="AK36" i="4"/>
  <c r="AL36" i="4"/>
  <c r="AC37" i="4"/>
  <c r="AD37" i="4"/>
  <c r="AE37" i="4"/>
  <c r="AF37" i="4"/>
  <c r="AG37" i="4"/>
  <c r="AH37" i="4"/>
  <c r="AI37" i="4"/>
  <c r="AJ37" i="4"/>
  <c r="AK37" i="4"/>
  <c r="AL37" i="4"/>
  <c r="AC38" i="4"/>
  <c r="AD38" i="4"/>
  <c r="AE38" i="4"/>
  <c r="AF38" i="4"/>
  <c r="AG38" i="4"/>
  <c r="AH38" i="4"/>
  <c r="AI38" i="4"/>
  <c r="AJ38" i="4"/>
  <c r="AK38" i="4"/>
  <c r="AL38" i="4"/>
  <c r="AC39" i="4"/>
  <c r="AD39" i="4"/>
  <c r="AE39" i="4"/>
  <c r="AF39" i="4"/>
  <c r="AG39" i="4"/>
  <c r="AH39" i="4"/>
  <c r="AI39" i="4"/>
  <c r="AJ39" i="4"/>
  <c r="AK39" i="4"/>
  <c r="AL39" i="4"/>
  <c r="AC40" i="4"/>
  <c r="AD40" i="4"/>
  <c r="AE40" i="4"/>
  <c r="AF40" i="4"/>
  <c r="AG40" i="4"/>
  <c r="AH40" i="4"/>
  <c r="AI40" i="4"/>
  <c r="AJ40" i="4"/>
  <c r="AK40" i="4"/>
  <c r="AL40" i="4"/>
  <c r="AC41" i="4"/>
  <c r="AD41" i="4"/>
  <c r="AE41" i="4"/>
  <c r="AF41" i="4"/>
  <c r="AG41" i="4"/>
  <c r="AH41" i="4"/>
  <c r="AI41" i="4"/>
  <c r="AJ41" i="4"/>
  <c r="AK41" i="4"/>
  <c r="AL41" i="4"/>
  <c r="AC42" i="4"/>
  <c r="AD42" i="4"/>
  <c r="AE42" i="4"/>
  <c r="AF42" i="4"/>
  <c r="AG42" i="4"/>
  <c r="AH42" i="4"/>
  <c r="AI42" i="4"/>
  <c r="AJ42" i="4"/>
  <c r="AK42" i="4"/>
  <c r="AL42" i="4"/>
  <c r="AC43" i="4"/>
  <c r="AD43" i="4"/>
  <c r="AE43" i="4"/>
  <c r="AF43" i="4"/>
  <c r="AG43" i="4"/>
  <c r="AH43" i="4"/>
  <c r="AI43" i="4"/>
  <c r="AJ43" i="4"/>
  <c r="AK43" i="4"/>
  <c r="AL43" i="4"/>
  <c r="AC44" i="4"/>
  <c r="AD44" i="4"/>
  <c r="AE44" i="4"/>
  <c r="AF44" i="4"/>
  <c r="AG44" i="4"/>
  <c r="AH44" i="4"/>
  <c r="AI44" i="4"/>
  <c r="AJ44" i="4"/>
  <c r="AK44" i="4"/>
  <c r="AL44" i="4"/>
  <c r="AC45" i="4"/>
  <c r="AD45" i="4"/>
  <c r="AE45" i="4"/>
  <c r="AF45" i="4"/>
  <c r="AG45" i="4"/>
  <c r="AH45" i="4"/>
  <c r="AI45" i="4"/>
  <c r="AJ45" i="4"/>
  <c r="AK45" i="4"/>
  <c r="AL45" i="4"/>
  <c r="AC46" i="4"/>
  <c r="AD46" i="4"/>
  <c r="AE46" i="4"/>
  <c r="AF46" i="4"/>
  <c r="AG46" i="4"/>
  <c r="AH46" i="4"/>
  <c r="AI46" i="4"/>
  <c r="AJ46" i="4"/>
  <c r="AK46" i="4"/>
  <c r="AL46" i="4"/>
  <c r="C46" i="4"/>
  <c r="Q46" i="4" s="1"/>
  <c r="C45" i="4"/>
  <c r="Q45" i="4" s="1"/>
  <c r="C44" i="4"/>
  <c r="Q44" i="4" s="1"/>
  <c r="C43" i="4"/>
  <c r="Q43" i="4" s="1"/>
  <c r="AR43" i="4" s="1"/>
  <c r="C42" i="4"/>
  <c r="Q42" i="4" s="1"/>
  <c r="C41" i="4"/>
  <c r="Q41" i="4" s="1"/>
  <c r="C40" i="4"/>
  <c r="Q40" i="4" s="1"/>
  <c r="C39" i="4"/>
  <c r="Q39" i="4" s="1"/>
  <c r="AR39" i="4" s="1"/>
  <c r="C38" i="4"/>
  <c r="Q38" i="4" s="1"/>
  <c r="C37" i="4"/>
  <c r="Q37" i="4" s="1"/>
  <c r="C36" i="4"/>
  <c r="Q36" i="4" s="1"/>
  <c r="C35" i="4"/>
  <c r="Q35" i="4" s="1"/>
  <c r="AR35" i="4" s="1"/>
  <c r="C34" i="4"/>
  <c r="Q34" i="4" s="1"/>
  <c r="C33" i="4"/>
  <c r="Q33" i="4" s="1"/>
  <c r="C32" i="4"/>
  <c r="Q32" i="4" s="1"/>
  <c r="C31" i="4"/>
  <c r="Q31" i="4" s="1"/>
  <c r="AR31" i="4" s="1"/>
  <c r="C30" i="4"/>
  <c r="Q30" i="4" s="1"/>
  <c r="C29" i="4"/>
  <c r="Q29" i="4" s="1"/>
  <c r="AR29" i="4" s="1"/>
  <c r="C28" i="4"/>
  <c r="Q28" i="4" s="1"/>
  <c r="C27" i="4"/>
  <c r="Q27" i="4" s="1"/>
  <c r="AR27" i="4" s="1"/>
  <c r="C26" i="4"/>
  <c r="Q26" i="4" s="1"/>
  <c r="C25" i="4"/>
  <c r="Q25" i="4" s="1"/>
  <c r="AR25" i="4" s="1"/>
  <c r="C24" i="4"/>
  <c r="Q24" i="4" s="1"/>
  <c r="C23" i="4"/>
  <c r="Q23" i="4" s="1"/>
  <c r="AR23" i="4" s="1"/>
  <c r="C22" i="4"/>
  <c r="Q22" i="4" s="1"/>
  <c r="C21" i="4"/>
  <c r="Q21" i="4" s="1"/>
  <c r="AR21" i="4" s="1"/>
  <c r="C20" i="4"/>
  <c r="Q20" i="4" s="1"/>
  <c r="AR20" i="4" s="1"/>
  <c r="C19" i="4"/>
  <c r="Q19" i="4" s="1"/>
  <c r="AR19" i="4" s="1"/>
  <c r="C18" i="4"/>
  <c r="Q18" i="4" s="1"/>
  <c r="AR18" i="4" s="1"/>
  <c r="C17" i="4"/>
  <c r="Q17" i="4" s="1"/>
  <c r="AR17" i="4" s="1"/>
  <c r="C16" i="4"/>
  <c r="Q16" i="4" s="1"/>
  <c r="AR16" i="4" s="1"/>
  <c r="C15" i="4"/>
  <c r="Q15" i="4" s="1"/>
  <c r="AR15" i="4" s="1"/>
  <c r="C14" i="4"/>
  <c r="Q14" i="4" s="1"/>
  <c r="AR14" i="4" s="1"/>
  <c r="C13" i="4"/>
  <c r="Q13" i="4" s="1"/>
  <c r="AR13" i="4" s="1"/>
  <c r="C12" i="4"/>
  <c r="Q12" i="4" s="1"/>
  <c r="AR12" i="4" s="1"/>
  <c r="C11" i="4"/>
  <c r="Q11" i="4" s="1"/>
  <c r="AR11" i="4" s="1"/>
  <c r="C10" i="4"/>
  <c r="Q10" i="4" s="1"/>
  <c r="AR10" i="4" s="1"/>
  <c r="C9" i="4"/>
  <c r="Q9" i="4" s="1"/>
  <c r="AR9" i="4" s="1"/>
  <c r="C8" i="4"/>
  <c r="Q8" i="4" s="1"/>
  <c r="AR8" i="4" s="1"/>
  <c r="C7" i="4"/>
  <c r="Q7" i="4" s="1"/>
  <c r="AR7" i="4" s="1"/>
  <c r="C6" i="4"/>
  <c r="Q6" i="4" s="1"/>
  <c r="AR6" i="4" s="1"/>
  <c r="C5" i="4"/>
  <c r="Q5" i="4" s="1"/>
  <c r="AR5" i="4" s="1"/>
  <c r="C4" i="4"/>
  <c r="Q4" i="4" s="1"/>
  <c r="AR4" i="4" s="1"/>
  <c r="C3" i="4"/>
  <c r="Q3" i="4" s="1"/>
  <c r="AR3" i="4" s="1"/>
  <c r="C2" i="4"/>
  <c r="Q2" i="4" s="1"/>
  <c r="AR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AL2" i="6"/>
  <c r="AK2" i="6"/>
  <c r="AJ2" i="6"/>
  <c r="AI2" i="6"/>
  <c r="AH2" i="6"/>
  <c r="AG2" i="6"/>
  <c r="AF2" i="6"/>
  <c r="AE2" i="6"/>
  <c r="AD2" i="6"/>
  <c r="AC2" i="6"/>
  <c r="Q2" i="6"/>
  <c r="AR33" i="4" l="1"/>
  <c r="AR37" i="4"/>
  <c r="AR41" i="4"/>
  <c r="AR45" i="4"/>
  <c r="AR26" i="4"/>
  <c r="AR30" i="4"/>
  <c r="AR34" i="4"/>
  <c r="AR38" i="4"/>
  <c r="AR42" i="4"/>
  <c r="AR46" i="4"/>
  <c r="AR24" i="4"/>
  <c r="AR28" i="4"/>
  <c r="AR32" i="4"/>
  <c r="AR36" i="4"/>
  <c r="AR40" i="4"/>
  <c r="AR16" i="3"/>
  <c r="AR20" i="3"/>
  <c r="AR24" i="3"/>
  <c r="AR28" i="3"/>
  <c r="AR32" i="3"/>
  <c r="AR36" i="3"/>
  <c r="AR40" i="3"/>
  <c r="AR44" i="3"/>
  <c r="AR48" i="3"/>
  <c r="AR52" i="3"/>
  <c r="AR56" i="3"/>
  <c r="AR60" i="3"/>
  <c r="AR64" i="3"/>
  <c r="AR68" i="3"/>
  <c r="AR72" i="3"/>
  <c r="AR76" i="3"/>
  <c r="AR80" i="3"/>
  <c r="AR84" i="3"/>
  <c r="AR88" i="3"/>
  <c r="AR92" i="3"/>
  <c r="AR96" i="3"/>
  <c r="AR100" i="3"/>
  <c r="AR104" i="3"/>
  <c r="AR108" i="3"/>
  <c r="AR112" i="3"/>
  <c r="AR116" i="3"/>
  <c r="AR120" i="3"/>
  <c r="AR124" i="3"/>
  <c r="AR136" i="3"/>
  <c r="AR140" i="3"/>
  <c r="AR144" i="3"/>
  <c r="AR148" i="3"/>
  <c r="AR15" i="3"/>
  <c r="AR41" i="3"/>
  <c r="AR45" i="3"/>
  <c r="AR49" i="3"/>
  <c r="AR53" i="3"/>
  <c r="AR57" i="3"/>
  <c r="AR61" i="3"/>
  <c r="AR65" i="3"/>
  <c r="AR69" i="3"/>
  <c r="AR73" i="3"/>
  <c r="AR77" i="3"/>
  <c r="AR81" i="3"/>
  <c r="AR85" i="3"/>
  <c r="AR89" i="3"/>
  <c r="AR93" i="3"/>
  <c r="AR97" i="3"/>
  <c r="AR101" i="3"/>
  <c r="AR105" i="3"/>
  <c r="AR109" i="3"/>
  <c r="AR113" i="3"/>
  <c r="AR117" i="3"/>
  <c r="AR121" i="3"/>
  <c r="AR125" i="3"/>
  <c r="AR137" i="3"/>
  <c r="AR141" i="3"/>
  <c r="AR145" i="3"/>
  <c r="AR34" i="3"/>
  <c r="AR38" i="3"/>
  <c r="AR126" i="3"/>
  <c r="AR138" i="3"/>
  <c r="AR142" i="3"/>
  <c r="AR146" i="3"/>
  <c r="AR133" i="3"/>
  <c r="AR127" i="3"/>
  <c r="AR74" i="3"/>
  <c r="AR62" i="3"/>
  <c r="AR50" i="3"/>
  <c r="AR134" i="3"/>
  <c r="AR39" i="3"/>
  <c r="AR22" i="4"/>
  <c r="AR44" i="4"/>
  <c r="AR2" i="6"/>
</calcChain>
</file>

<file path=xl/sharedStrings.xml><?xml version="1.0" encoding="utf-8"?>
<sst xmlns="http://schemas.openxmlformats.org/spreadsheetml/2006/main" count="6811" uniqueCount="670">
  <si>
    <t>Value</t>
  </si>
  <si>
    <t>Footprint</t>
  </si>
  <si>
    <t>Power</t>
  </si>
  <si>
    <t>Tolerance</t>
  </si>
  <si>
    <t>1M</t>
  </si>
  <si>
    <t>0402</t>
  </si>
  <si>
    <t>1/10</t>
  </si>
  <si>
    <t>1%</t>
  </si>
  <si>
    <t>Digi-Key</t>
  </si>
  <si>
    <t>Panasonic Electronic Components</t>
  </si>
  <si>
    <t>1_DIST_PN</t>
  </si>
  <si>
    <t>1_MFG_PN</t>
  </si>
  <si>
    <t>1_MFG</t>
  </si>
  <si>
    <t>1_DESC</t>
  </si>
  <si>
    <t>1_DIST</t>
  </si>
  <si>
    <t>kOhms</t>
  </si>
  <si>
    <t>Ohms</t>
  </si>
  <si>
    <t>Parsed</t>
  </si>
  <si>
    <t>new Value</t>
  </si>
  <si>
    <t>2_DESC</t>
  </si>
  <si>
    <t>2_DIST</t>
  </si>
  <si>
    <t>2_DIST_PN</t>
  </si>
  <si>
    <t>2_MFG</t>
  </si>
  <si>
    <t>2_MFG_PN</t>
  </si>
  <si>
    <t>deviceset OPEN</t>
  </si>
  <si>
    <t>gates OPEN</t>
  </si>
  <si>
    <t>gate</t>
  </si>
  <si>
    <t>gates CLOSE</t>
  </si>
  <si>
    <t>devices OPEN</t>
  </si>
  <si>
    <t>device</t>
  </si>
  <si>
    <t>connect1</t>
  </si>
  <si>
    <t>connect2</t>
  </si>
  <si>
    <t>connects OPEN</t>
  </si>
  <si>
    <t>connects CLOSE</t>
  </si>
  <si>
    <t>technologies OPEN</t>
  </si>
  <si>
    <t>technology</t>
  </si>
  <si>
    <t>att 1_desc</t>
  </si>
  <si>
    <t>att 1_dist</t>
  </si>
  <si>
    <t>att 1_dist_pn</t>
  </si>
  <si>
    <t>att 1_mfg</t>
  </si>
  <si>
    <t>att 1_mfg_pn</t>
  </si>
  <si>
    <t>att 2_desc</t>
  </si>
  <si>
    <t>att 2_dist</t>
  </si>
  <si>
    <t>att 2_dist_pn</t>
  </si>
  <si>
    <t>att 2_mfg</t>
  </si>
  <si>
    <t>att 2_mfg_pn</t>
  </si>
  <si>
    <t>technology CLOSE</t>
  </si>
  <si>
    <t>technologies CLOSE</t>
  </si>
  <si>
    <t>device CLOSE</t>
  </si>
  <si>
    <t>devices CLOSE</t>
  </si>
  <si>
    <t>deviceset CLOSE</t>
  </si>
  <si>
    <t>&lt;gates&gt;</t>
  </si>
  <si>
    <t>&lt;gate name="R$1" symbol="R-US" x="5.08" y="0"/&gt;</t>
  </si>
  <si>
    <t>&lt;/gates&gt;</t>
  </si>
  <si>
    <t>&lt;devices&gt;</t>
  </si>
  <si>
    <t>&lt;device name="" package="R0402"&gt;</t>
  </si>
  <si>
    <t>&lt;connects&gt;</t>
  </si>
  <si>
    <t>&lt;connect gate="R$1" pin="1" pad="1"/&gt;</t>
  </si>
  <si>
    <t>&lt;connect gate="R$1" pin="2" pad="2"/&gt;</t>
  </si>
  <si>
    <t>&lt;/connects&gt;</t>
  </si>
  <si>
    <t>&lt;technologies&gt;</t>
  </si>
  <si>
    <t>&lt;technology name=""&gt;</t>
  </si>
  <si>
    <t>&lt;/technology&gt;</t>
  </si>
  <si>
    <t>&lt;/technologies&gt;</t>
  </si>
  <si>
    <t>&lt;/device&gt;</t>
  </si>
  <si>
    <t>&lt;/devices&gt;</t>
  </si>
  <si>
    <t>&lt;/deviceset&gt;</t>
  </si>
  <si>
    <t>FINAL</t>
  </si>
  <si>
    <t>MOhms</t>
  </si>
  <si>
    <t>1</t>
  </si>
  <si>
    <t>5%</t>
  </si>
  <si>
    <t>1/16</t>
  </si>
  <si>
    <t>RES SMD 1M OHM 5% 1/10W 0402</t>
  </si>
  <si>
    <t>P1.0MJCT-ND</t>
  </si>
  <si>
    <t>ERJ-2GEJ105X</t>
  </si>
  <si>
    <t>RES SMD 10 OHM 1% 1/16W 0402</t>
  </si>
  <si>
    <t>YAG3438CT-ND</t>
  </si>
  <si>
    <t>Yageo</t>
  </si>
  <si>
    <t>AC0402FR-0710RL</t>
  </si>
  <si>
    <t>RES SMD 15 OHM 1% 1/16W 0402</t>
  </si>
  <si>
    <t>YAG3445CT-ND</t>
  </si>
  <si>
    <t>AC0402FR-0715RL</t>
  </si>
  <si>
    <t>RES 16.2 OHM 1% 1/16W 0402</t>
  </si>
  <si>
    <t>YAG5149CT-ND</t>
  </si>
  <si>
    <t>AC0402FR-0716R2L</t>
  </si>
  <si>
    <t>RES SMD 18 OHM 1% 1/16W 0402</t>
  </si>
  <si>
    <t>YAG5640CT-ND</t>
  </si>
  <si>
    <t>AC0402FR-0718RL</t>
  </si>
  <si>
    <t>RES SMD 18.2 OHM 1% 1/16W 0402</t>
  </si>
  <si>
    <t>YAG5265CT-ND</t>
  </si>
  <si>
    <t>AC0402FR-0718R2L</t>
  </si>
  <si>
    <t>RES SMD 20 OHM 1% 1/16W 0402</t>
  </si>
  <si>
    <t>YAG3455CT-ND</t>
  </si>
  <si>
    <t>AC0402FR-0720RL</t>
  </si>
  <si>
    <t>RES SMD 22 OHM 1% 1/16W 0402</t>
  </si>
  <si>
    <t>YAG3460CT-ND</t>
  </si>
  <si>
    <t>AC0402FR-0722RL</t>
  </si>
  <si>
    <t>RES SMD 22.1 OHM 1% 1/16W 0402</t>
  </si>
  <si>
    <t>YAG3459CT-ND</t>
  </si>
  <si>
    <t>AC0402FR-0722R1L</t>
  </si>
  <si>
    <t>RES SMD 22.6 OHM 1% 1/16W 0402</t>
  </si>
  <si>
    <t>YAG5273CT-ND</t>
  </si>
  <si>
    <t>AC0402FR-0722R6L</t>
  </si>
  <si>
    <t>RES SMD 24.9 OHM 1% 1/16W 0402</t>
  </si>
  <si>
    <t>YAG3465CT-ND</t>
  </si>
  <si>
    <t>AC0402FR-0724R9L</t>
  </si>
  <si>
    <t>RES 26.7 OHM 1% 1/16W 0402</t>
  </si>
  <si>
    <t>YAG5148CT-ND</t>
  </si>
  <si>
    <t>AC0402FR-0726R7L</t>
  </si>
  <si>
    <t>RES SMD 27 OHM 1% 1/16W 0402</t>
  </si>
  <si>
    <t>YAG5278CT-ND</t>
  </si>
  <si>
    <t>AC0402FR-0727RL</t>
  </si>
  <si>
    <t>RES SMD 27.4 OHM 1% 1/16W 0402</t>
  </si>
  <si>
    <t>YAG5277CT-ND</t>
  </si>
  <si>
    <t>AC0402FR-0727R4L</t>
  </si>
  <si>
    <t>RES SMD 33 OHM 1% 1/16W 0402</t>
  </si>
  <si>
    <t>YAG3479CT-ND</t>
  </si>
  <si>
    <t>AC0402FR-0733RL</t>
  </si>
  <si>
    <t>RES SMD 36 OHM 1% 1/16W 0402</t>
  </si>
  <si>
    <t>YAG5734CT-ND</t>
  </si>
  <si>
    <t>AC0402FR-0736RL</t>
  </si>
  <si>
    <t>RES SMD 39 OHM 1% 1/16W 0402</t>
  </si>
  <si>
    <t>YAG3481CT-ND</t>
  </si>
  <si>
    <t>AC0402FR-0739RL</t>
  </si>
  <si>
    <t>RES SMD 40.2 OHM 1% 1/16W 0402</t>
  </si>
  <si>
    <t>YAG3487CT-ND</t>
  </si>
  <si>
    <t>AC0402FR-0740R2L</t>
  </si>
  <si>
    <t>RES SMD 43 OHM 1% 1/16W 0402</t>
  </si>
  <si>
    <t>311-43LBCT-ND</t>
  </si>
  <si>
    <t>AC0402FR-0743RL</t>
  </si>
  <si>
    <t>RES SMD 45.3 OHM 1% 1/16W 0402</t>
  </si>
  <si>
    <t>YAG5671CT-ND</t>
  </si>
  <si>
    <t>AC0402FR-0745R3L</t>
  </si>
  <si>
    <t>RES SMD 47 OHM 1% 1/16W 0402</t>
  </si>
  <si>
    <t>YAG3491CT-ND</t>
  </si>
  <si>
    <t>AC0402FR-0747RL</t>
  </si>
  <si>
    <t>RES SMD 51 OHM 1% 1/16W 0402</t>
  </si>
  <si>
    <t>YAG3500CT-ND</t>
  </si>
  <si>
    <t>AC0402FR-0751RL</t>
  </si>
  <si>
    <t>RES SMD 56 OHM 1% 1/16W 0402</t>
  </si>
  <si>
    <t>YAG3502CT-ND</t>
  </si>
  <si>
    <t>AC0402FR-0756RL</t>
  </si>
  <si>
    <t>RES SMD 68 OHM 1% 1/16W 0402</t>
  </si>
  <si>
    <t>YAG3507CT-ND</t>
  </si>
  <si>
    <t>AC0402FR-0768RL</t>
  </si>
  <si>
    <t>RES SMD 75 OHM 1% 1/16W 0402</t>
  </si>
  <si>
    <t>YAG3511CT-ND</t>
  </si>
  <si>
    <t>AC0402FR-0775RL</t>
  </si>
  <si>
    <t>RES SMD 82 OHM 1% 1/16W 0402</t>
  </si>
  <si>
    <t>YAG3513CT-ND</t>
  </si>
  <si>
    <t>AC0402FR-0782RL</t>
  </si>
  <si>
    <t>RES SMD 120 OHM 1% 1/16W 0402</t>
  </si>
  <si>
    <t>YAG3440CT-ND</t>
  </si>
  <si>
    <t>AC0402FR-07120RL</t>
  </si>
  <si>
    <t>RES SMD 150 OHM 1% 1/16W 0402</t>
  </si>
  <si>
    <t>YAG3443CT-ND</t>
  </si>
  <si>
    <t>AC0402FR-07150RL</t>
  </si>
  <si>
    <t>RES SMD 200 OHM 1% 1/16W 0402</t>
  </si>
  <si>
    <t>YAG3453CT-ND</t>
  </si>
  <si>
    <t>AC0402FR-07200RL</t>
  </si>
  <si>
    <t>RES SMD 220 OHM 1% 1/16W 0402</t>
  </si>
  <si>
    <t>YAG3456CT-ND</t>
  </si>
  <si>
    <t>AC0402FR-07220RL</t>
  </si>
  <si>
    <t>RES SMD 240 OHM 1% 1/16W 0402</t>
  </si>
  <si>
    <t>YAG3461CT-ND</t>
  </si>
  <si>
    <t>AC0402FR-07240RL</t>
  </si>
  <si>
    <t>RES SMD 243 OHM 1% 1/16W 0402</t>
  </si>
  <si>
    <t>YAG3462CT-ND</t>
  </si>
  <si>
    <t>AC0402FR-07243RL</t>
  </si>
  <si>
    <t>RES SMD 249 OHM 1% 1/16W 0402</t>
  </si>
  <si>
    <t>YAG5274CT-ND</t>
  </si>
  <si>
    <t>AC0402FR-07249RL</t>
  </si>
  <si>
    <t>RES SMD 300 OHM 1% 1/16W 0402</t>
  </si>
  <si>
    <t>YAG5286CT-ND</t>
  </si>
  <si>
    <t>AC0402FR-07300RL</t>
  </si>
  <si>
    <t>RES SMD 301 OHM 1% 1/16W 0402</t>
  </si>
  <si>
    <t>YAG3473CT-ND</t>
  </si>
  <si>
    <t>AC0402FR-07301RL</t>
  </si>
  <si>
    <t>RES SMD 330 OHM 1% 1/16W 0402</t>
  </si>
  <si>
    <t>YAG3476CT-ND</t>
  </si>
  <si>
    <t>AC0402FR-07330RL</t>
  </si>
  <si>
    <t>RES 340 OHM 1% 1/16W 0402</t>
  </si>
  <si>
    <t>YAG5147CT-ND</t>
  </si>
  <si>
    <t>AC0402FR-07340RL</t>
  </si>
  <si>
    <t>RES SMD 402 OHM 1% 1/16W 0402</t>
  </si>
  <si>
    <t>YAG5293CT-ND</t>
  </si>
  <si>
    <t>AC0402FR-07402RL</t>
  </si>
  <si>
    <t>RES SMD 470 OHM 1% 1/16W 0402</t>
  </si>
  <si>
    <t>YAG3489CT-ND</t>
  </si>
  <si>
    <t>AC0402FR-07470RL</t>
  </si>
  <si>
    <t>RES SMD 499 OHM 1% 1/16W 0402</t>
  </si>
  <si>
    <t>YAG3492CT-ND</t>
  </si>
  <si>
    <t>AC0402FR-07499RL</t>
  </si>
  <si>
    <t>RES SMD 619 OHM 1% 1/16W 0402</t>
  </si>
  <si>
    <t>YAG5680CT-ND</t>
  </si>
  <si>
    <t>AC0402FR-07619RL</t>
  </si>
  <si>
    <t>RES SMD 649 OHM 1% 1/16W 0402</t>
  </si>
  <si>
    <t>YAG5682CT-ND</t>
  </si>
  <si>
    <t>AC0402FR-07649RL</t>
  </si>
  <si>
    <t>RES SMD 680 OHM 1% 1/16W 0402</t>
  </si>
  <si>
    <t>YAG3505CT-ND</t>
  </si>
  <si>
    <t>AC0402FR-07680RL</t>
  </si>
  <si>
    <t>RES SMD 806 OHM 1% 1/16W 0402</t>
  </si>
  <si>
    <t>YAG5689CT-ND</t>
  </si>
  <si>
    <t>AC0402FR-07806RL</t>
  </si>
  <si>
    <t>RES SMD 825 OHM 1% 1/16W 0402</t>
  </si>
  <si>
    <t>YAG5690CT-ND</t>
  </si>
  <si>
    <t>AC0402FR-07825RL</t>
  </si>
  <si>
    <t>RES SMD 866 OHM 1% 1/16W 0402</t>
  </si>
  <si>
    <t>YAG5691CT-ND</t>
  </si>
  <si>
    <t>AC0402FR-07866RL</t>
  </si>
  <si>
    <t>RES SMD 1.02K OHM 1% 1/16W 0402</t>
  </si>
  <si>
    <t>YAG5641CT-ND</t>
  </si>
  <si>
    <t>AC0402FR-071K02L</t>
  </si>
  <si>
    <t>RES SMD 1.05K OHM 1% 1/16W 0402</t>
  </si>
  <si>
    <t>YAG5642CT-ND</t>
  </si>
  <si>
    <t>AC0402FR-071K05L</t>
  </si>
  <si>
    <t>RES SMD 1.1K OHM 1% 1/16W 0402</t>
  </si>
  <si>
    <t>YAG5267CT-ND</t>
  </si>
  <si>
    <t>AC0402FR-071K1L</t>
  </si>
  <si>
    <t>RES SMD 1.13K OHM 1% 1/16W 0402</t>
  </si>
  <si>
    <t>YAG5643CT-ND</t>
  </si>
  <si>
    <t>AC0402FR-071K13L</t>
  </si>
  <si>
    <t>RES SMD 1.2K OHM 1% 1/16W 0402</t>
  </si>
  <si>
    <t>YAG3447CT-ND</t>
  </si>
  <si>
    <t>AC0402FR-071K2L</t>
  </si>
  <si>
    <t>RES SMD 1.21K OHM 1% 1/16W 0402</t>
  </si>
  <si>
    <t>YAG5268CT-ND</t>
  </si>
  <si>
    <t>AC0402FR-071K21L</t>
  </si>
  <si>
    <t>RES SMD 1.24K OHM 1% 1/16W 0402</t>
  </si>
  <si>
    <t>YAG5269CT-ND</t>
  </si>
  <si>
    <t>AC0402FR-071K24L</t>
  </si>
  <si>
    <t>RES SMD 1.43K OHM 1% 1/16W 0402</t>
  </si>
  <si>
    <t>YAG5644CT-ND</t>
  </si>
  <si>
    <t>AC0402FR-071K43L</t>
  </si>
  <si>
    <t>RES SMD 1.5K OHM 1% 1/16W 0402</t>
  </si>
  <si>
    <t>YAG3448CT-ND</t>
  </si>
  <si>
    <t>AC0402FR-071K5L</t>
  </si>
  <si>
    <t>RES SMD 1.54K OHM 1% 1/16W 0402</t>
  </si>
  <si>
    <t>YAG5645CT-ND</t>
  </si>
  <si>
    <t>AC0402FR-071K54L</t>
  </si>
  <si>
    <t>RES SMD 1.62K OHM 1% 1/16W 0402</t>
  </si>
  <si>
    <t>YAG5646CT-ND</t>
  </si>
  <si>
    <t>AC0402FR-071K62L</t>
  </si>
  <si>
    <t>RES SMD 1.8K OHM 1% 1/16W 0402</t>
  </si>
  <si>
    <t>YAG3449CT-ND</t>
  </si>
  <si>
    <t>AC0402FR-071K8L</t>
  </si>
  <si>
    <t>RES SMD 1.87K OHM 1% 1/16W 0402</t>
  </si>
  <si>
    <t>YAG5270CT-ND</t>
  </si>
  <si>
    <t>AC0402FR-071K87L</t>
  </si>
  <si>
    <t>RES SMD 2K OHM 1% 1/16W 0402</t>
  </si>
  <si>
    <t>YAG3470CT-ND</t>
  </si>
  <si>
    <t>AC0402FR-072KL</t>
  </si>
  <si>
    <t>RES SMD 2.1K OHM 1% 1/16W 0402</t>
  </si>
  <si>
    <t>YAG5281CT-ND</t>
  </si>
  <si>
    <t>AC0402FR-072K1L</t>
  </si>
  <si>
    <t>RES SMD 2.2K OHM 1% 1/16W 0402</t>
  </si>
  <si>
    <t>YAG3467CT-ND</t>
  </si>
  <si>
    <t>AC0402FR-072K2L</t>
  </si>
  <si>
    <t>RES SMD 2.21K OHM 1% 1/16W 0402</t>
  </si>
  <si>
    <t>YAG5282CT-ND</t>
  </si>
  <si>
    <t>AC0402FR-072K21L</t>
  </si>
  <si>
    <t>RES SMD 2.32K OHM 1% 1/16W 0402</t>
  </si>
  <si>
    <t>YAG5659CT-ND</t>
  </si>
  <si>
    <t>AC0402FR-072K32L</t>
  </si>
  <si>
    <t>RES SMD 2.4K OHM 1% 1/16W 0402</t>
  </si>
  <si>
    <t>YAG5283CT-ND</t>
  </si>
  <si>
    <t>AC0402FR-072K4L</t>
  </si>
  <si>
    <t>RES SMD 2.43K OHM 1% 1/16W 0402</t>
  </si>
  <si>
    <t>YAG5660CT-ND</t>
  </si>
  <si>
    <t>AC0402FR-072K43L</t>
  </si>
  <si>
    <t>RES SMD 2.49K OHM 1% 1/16W 0402</t>
  </si>
  <si>
    <t>YAG3468CT-ND</t>
  </si>
  <si>
    <t>AC0402FR-072K49L</t>
  </si>
  <si>
    <t>RES SMD 2.61K OHM 1% 1/16W 0402</t>
  </si>
  <si>
    <t>YAG5284CT-ND</t>
  </si>
  <si>
    <t>AC0402FR-072K61L</t>
  </si>
  <si>
    <t>RES SMD 2.7K OHM 1% 1/16W 0402</t>
  </si>
  <si>
    <t>YAG3469CT-ND</t>
  </si>
  <si>
    <t>AC0402FR-072K7L</t>
  </si>
  <si>
    <t>RES SMD 2.74K OHM 1% 1/16W 0402</t>
  </si>
  <si>
    <t>YAG5285CT-ND</t>
  </si>
  <si>
    <t>AC0402FR-072K74L</t>
  </si>
  <si>
    <t>RES SMD 2.87K OHM 1% 1/16W 0402</t>
  </si>
  <si>
    <t>YAG5661CT-ND</t>
  </si>
  <si>
    <t>AC0402FR-072K87L</t>
  </si>
  <si>
    <t>RES SMD 2.94K OHM 1% 1/16W 0402</t>
  </si>
  <si>
    <t>YAG5662CT-ND</t>
  </si>
  <si>
    <t>AC0402FR-072K94L</t>
  </si>
  <si>
    <t>RES SMD 3K OHM 1% 1/16W 0402</t>
  </si>
  <si>
    <t>YAG3485CT-ND</t>
  </si>
  <si>
    <t>AC0402FR-073KL</t>
  </si>
  <si>
    <t>RES SMD 3.01K OHM 1% 1/16W 0402</t>
  </si>
  <si>
    <t>YAG3482CT-ND</t>
  </si>
  <si>
    <t>AC0402FR-073K01L</t>
  </si>
  <si>
    <t>RES SMD 3.3K OHM 1% 1/16W 0402</t>
  </si>
  <si>
    <t>YAG3483CT-ND</t>
  </si>
  <si>
    <t>AC0402FR-073K3L</t>
  </si>
  <si>
    <t>RES SMD 3.32K OHM 1% 1/16W 0402</t>
  </si>
  <si>
    <t>YAG5292CT-ND</t>
  </si>
  <si>
    <t>AC0402FR-073K32L</t>
  </si>
  <si>
    <t>RES SMD 3.4K OHM 1% 1/16W 0402</t>
  </si>
  <si>
    <t>YAG5668CT-ND</t>
  </si>
  <si>
    <t>AC0402FR-073K4L</t>
  </si>
  <si>
    <t>RES SMD 3.48K OHM 1% 1/16W 0402</t>
  </si>
  <si>
    <t>YAG5667CT-ND</t>
  </si>
  <si>
    <t>AC0402FR-073K48L</t>
  </si>
  <si>
    <t>RES SMD 3.57K OHM 1% 1/16W 0402</t>
  </si>
  <si>
    <t>YAG5669CT-ND</t>
  </si>
  <si>
    <t>AC0402FR-073K57L</t>
  </si>
  <si>
    <t>RES SMD 3.9K OHM 1% 1/16W 0402</t>
  </si>
  <si>
    <t>YAG3484CT-ND</t>
  </si>
  <si>
    <t>AC0402FR-073K9L</t>
  </si>
  <si>
    <t>RES SMD 4.02K OHM 1% 1/16W 0402</t>
  </si>
  <si>
    <t>YAG3495CT-ND</t>
  </si>
  <si>
    <t>AC0402FR-074K02L</t>
  </si>
  <si>
    <t>RES SMD 4.12K OHM 1% 1/16W 0402</t>
  </si>
  <si>
    <t>YAG5673CT-ND</t>
  </si>
  <si>
    <t>AC0402FR-074K12L</t>
  </si>
  <si>
    <t>RES SMD 4.32K OHM 1% 1/16W 0402</t>
  </si>
  <si>
    <t>YAG5300CT-ND</t>
  </si>
  <si>
    <t>AC0402FR-074K32L</t>
  </si>
  <si>
    <t>RES SMD 4.64K OHM 1% 1/16W 0402</t>
  </si>
  <si>
    <t>YAG5301CT-ND</t>
  </si>
  <si>
    <t>AC0402FR-074K64L</t>
  </si>
  <si>
    <t>RES SMD 4.75K OHM 1% 1/16W 0402</t>
  </si>
  <si>
    <t>YAG3496CT-ND</t>
  </si>
  <si>
    <t>AC0402FR-074K75L</t>
  </si>
  <si>
    <t>RES SMD 4.99K OHM 1% 1/16W 0402</t>
  </si>
  <si>
    <t>YAG3498CT-ND</t>
  </si>
  <si>
    <t>AC0402FR-074K99L</t>
  </si>
  <si>
    <t>RES SMD 5.1K OHM 1% 1/16W 0402</t>
  </si>
  <si>
    <t>YAG3503CT-ND</t>
  </si>
  <si>
    <t>AC0402FR-075K1L</t>
  </si>
  <si>
    <t>RES SMD 5.6K OHM 1% 1/16W 0402</t>
  </si>
  <si>
    <t>YAG3504CT-ND</t>
  </si>
  <si>
    <t>AC0402FR-075K6L</t>
  </si>
  <si>
    <t>RES SMD 5.62K OHM 1% 1/16W 0402</t>
  </si>
  <si>
    <t>YAG5303CT-ND</t>
  </si>
  <si>
    <t>AC0402FR-075K62L</t>
  </si>
  <si>
    <t>RES SMD 5.9K OHM 1% 1/16W 0402</t>
  </si>
  <si>
    <t>YAG5677CT-ND</t>
  </si>
  <si>
    <t>AC0402FR-075K9L</t>
  </si>
  <si>
    <t>RES SMD 6.04K OHM 1% 1/16W 0402</t>
  </si>
  <si>
    <t>YAG5309CT-ND</t>
  </si>
  <si>
    <t>AC0402FR-076K04L</t>
  </si>
  <si>
    <t>RES SMD 6.2K OHM 1% 1/16W 0402</t>
  </si>
  <si>
    <t>YAG3508CT-ND</t>
  </si>
  <si>
    <t>AC0402FR-076K2L</t>
  </si>
  <si>
    <t>RES SMD 6.8K OHM 1% 1/16W 0402</t>
  </si>
  <si>
    <t>YAG3509CT-ND</t>
  </si>
  <si>
    <t>AC0402FR-076K8L</t>
  </si>
  <si>
    <t>RES SMD 7.15K OHM 1% 1/16W 0402</t>
  </si>
  <si>
    <t>YAG5687CT-ND</t>
  </si>
  <si>
    <t>AC0402FR-077K15L</t>
  </si>
  <si>
    <t>RES SMD 7.5K OHM 1% 1/16W 0402</t>
  </si>
  <si>
    <t>YAG3512CT-ND</t>
  </si>
  <si>
    <t>AC0402FR-077K5L</t>
  </si>
  <si>
    <t>RES SMD 7.68K OHM 1% 1/16W 0402</t>
  </si>
  <si>
    <t>YAG5688CT-ND</t>
  </si>
  <si>
    <t>AC0402FR-077K68L</t>
  </si>
  <si>
    <t>RES SMD 8.06K OHM 1% 1/16W 0402</t>
  </si>
  <si>
    <t>YAG5312CT-ND</t>
  </si>
  <si>
    <t>AC0402FR-078K06L</t>
  </si>
  <si>
    <t>RES SMD 8.2K OHM 1% 1/16W 0402</t>
  </si>
  <si>
    <t>YAG3514CT-ND</t>
  </si>
  <si>
    <t>AC0402FR-078K2L</t>
  </si>
  <si>
    <t>RES SMD 8.87K OHM 1% 1/16W 0402</t>
  </si>
  <si>
    <t>YAG5313CT-ND</t>
  </si>
  <si>
    <t>AC0402FR-078K87L</t>
  </si>
  <si>
    <t>RES SMD 9.53K OHM 1% 1/16W 0402</t>
  </si>
  <si>
    <t>YAG5316CT-ND</t>
  </si>
  <si>
    <t>AC0402FR-079K53L</t>
  </si>
  <si>
    <t>RES SMD 10.2K OHM 1% 1/16W 0402</t>
  </si>
  <si>
    <t>YAG5252CT-ND</t>
  </si>
  <si>
    <t>AC0402FR-0710K2L</t>
  </si>
  <si>
    <t>RES SMD 11K OHM 1% 1/16W 0402</t>
  </si>
  <si>
    <t>YAG3439CT-ND</t>
  </si>
  <si>
    <t>AC0402FR-0711KL</t>
  </si>
  <si>
    <t>RES SMD 12K OHM 1% 1/16W 0402</t>
  </si>
  <si>
    <t>YAG3441CT-ND</t>
  </si>
  <si>
    <t>AC0402FR-0712KL</t>
  </si>
  <si>
    <t>RES SMD 12.1K OHM 1% 1/16W 0402</t>
  </si>
  <si>
    <t>YAG5255CT-ND</t>
  </si>
  <si>
    <t>AC0402FR-0712K1L</t>
  </si>
  <si>
    <t>RES SMD 12.4K OHM 1% 1/16W 0402</t>
  </si>
  <si>
    <t>YAG5256CT-ND</t>
  </si>
  <si>
    <t>AC0402FR-0712K4L</t>
  </si>
  <si>
    <t>RES SMD 12.7K OHM 1% 1/16W 0402</t>
  </si>
  <si>
    <t>YAG5257CT-ND</t>
  </si>
  <si>
    <t>AC0402FR-0712K7L</t>
  </si>
  <si>
    <t>RES SMD 13.3K OHM 1% 1/16W 0402</t>
  </si>
  <si>
    <t>YAG5260CT-ND</t>
  </si>
  <si>
    <t>AC0402FR-0713K3L</t>
  </si>
  <si>
    <t>RES SMD 14.7K OHM 1% 1/16W 0402</t>
  </si>
  <si>
    <t>YAG5262CT-ND</t>
  </si>
  <si>
    <t>AC0402FR-0714K7L</t>
  </si>
  <si>
    <t>RES SMD 15K OHM 1% 1/16W 0402</t>
  </si>
  <si>
    <t>YAG3444CT-ND</t>
  </si>
  <si>
    <t>AC0402FR-0715KL</t>
  </si>
  <si>
    <t>RES SMD 16K OHM 1% 1/16W 0402</t>
  </si>
  <si>
    <t>YAG5263CT-ND</t>
  </si>
  <si>
    <t>AC0402FR-0716KL</t>
  </si>
  <si>
    <t>RES SMD 16.5K OHM 1% 1/16W 0402</t>
  </si>
  <si>
    <t>YAG5637CT-ND</t>
  </si>
  <si>
    <t>AC0402FR-0716K5L</t>
  </si>
  <si>
    <t>RES SMD 16.9K OHM 1% 1/16W 0402</t>
  </si>
  <si>
    <t>YAG5638CT-ND</t>
  </si>
  <si>
    <t>AC0402FR-0716K9L</t>
  </si>
  <si>
    <t>RES SMD 18K OHM 1% 1/16W 0402</t>
  </si>
  <si>
    <t>YAG3446CT-ND</t>
  </si>
  <si>
    <t>AC0402FR-0718KL</t>
  </si>
  <si>
    <t>RES SMD 18.2K OHM 1% 1/16W 0402</t>
  </si>
  <si>
    <t>YAG5264CT-ND</t>
  </si>
  <si>
    <t>AC0402FR-0718K2L</t>
  </si>
  <si>
    <t>RES SMD 19.1K OHM 1% 1/16W 0402</t>
  </si>
  <si>
    <t>YAG5266CT-ND</t>
  </si>
  <si>
    <t>AC0402FR-0719K1L</t>
  </si>
  <si>
    <t>RES SMD 20.5K OHM 1% 1/16W 0402</t>
  </si>
  <si>
    <t>YAG5652CT-ND</t>
  </si>
  <si>
    <t>AC0402FR-0720K5L</t>
  </si>
  <si>
    <t>RES SMD 21K OHM 1% 1/16W 0402</t>
  </si>
  <si>
    <t>YAG5271CT-ND</t>
  </si>
  <si>
    <t>AC0402FR-0721KL</t>
  </si>
  <si>
    <t>RES SMD 22K OHM 1% 1/16W 0402</t>
  </si>
  <si>
    <t>YAG3458CT-ND</t>
  </si>
  <si>
    <t>AC0402FR-0722KL</t>
  </si>
  <si>
    <t>RES SMD 22.1K OHM 1% 1/16W 0402</t>
  </si>
  <si>
    <t>YAG3457CT-ND</t>
  </si>
  <si>
    <t>AC0402FR-0722K1L</t>
  </si>
  <si>
    <t>RES SMD 22.6K OHM 1% 1/16W 0402</t>
  </si>
  <si>
    <t>YAG5654CT-ND</t>
  </si>
  <si>
    <t>AC0402FR-0722K6L</t>
  </si>
  <si>
    <t>RES SMD 23.2K OHM 1% 1/16W 0402</t>
  </si>
  <si>
    <t>YAG5655CT-ND</t>
  </si>
  <si>
    <t>AC0402FR-0723K2L</t>
  </si>
  <si>
    <t>RES SMD 24K OHM 1% 1/16W 0402</t>
  </si>
  <si>
    <t>YAG3464CT-ND</t>
  </si>
  <si>
    <t>AC0402FR-0724KL</t>
  </si>
  <si>
    <t>RES SMD 24.9K OHM 1% 1/16W 0402</t>
  </si>
  <si>
    <t>YAG3463CT-ND</t>
  </si>
  <si>
    <t>AC0402FR-0724K9L</t>
  </si>
  <si>
    <t>RES SMD 25.5K OHM 1% 1/16W 0402</t>
  </si>
  <si>
    <t>YAG5657CT-ND</t>
  </si>
  <si>
    <t>AC0402FR-0725K5L</t>
  </si>
  <si>
    <t>RES SMD 27K OHM 1% 1/16W 0402</t>
  </si>
  <si>
    <t>YAG3466CT-ND</t>
  </si>
  <si>
    <t>AC0402FR-0727KL</t>
  </si>
  <si>
    <t>RES SMD 29.4K OHM 1% 1/16W 0402</t>
  </si>
  <si>
    <t>YAG5280CT-ND</t>
  </si>
  <si>
    <t>AC0402FR-0729K4L</t>
  </si>
  <si>
    <t>RES SMD 30.1K OHM 1% 1/16W 0402</t>
  </si>
  <si>
    <t>YAG5288CT-ND</t>
  </si>
  <si>
    <t>AC0402FR-0730K1L</t>
  </si>
  <si>
    <t>RES SMD 31.6K OHM 1% 1/16W 0402</t>
  </si>
  <si>
    <t>YAG5289CT-ND</t>
  </si>
  <si>
    <t>AC0402FR-0731K6L</t>
  </si>
  <si>
    <t>RES SMD 33K OHM 1% 1/16W 0402</t>
  </si>
  <si>
    <t>YAG3477CT-ND</t>
  </si>
  <si>
    <t>AC0402FR-0733KL</t>
  </si>
  <si>
    <t>RES SMD 33.2K OHM 1% 1/16W 0402</t>
  </si>
  <si>
    <t>YAG5290CT-ND</t>
  </si>
  <si>
    <t>AC0402FR-0733K2L</t>
  </si>
  <si>
    <t>RES SMD 34K OHM 1% 1/16W 0402</t>
  </si>
  <si>
    <t>YAG5663CT-ND</t>
  </si>
  <si>
    <t>AC0402FR-0734KL</t>
  </si>
  <si>
    <t>RES SMD 36.5K OHM 1% 1/16W 0402</t>
  </si>
  <si>
    <t>YAG5665CT-ND</t>
  </si>
  <si>
    <t>AC0402FR-0736K5L</t>
  </si>
  <si>
    <t>RES SMD 39K OHM 1% 1/16W 0402</t>
  </si>
  <si>
    <t>YAG3480CT-ND</t>
  </si>
  <si>
    <t>AC0402FR-0739KL</t>
  </si>
  <si>
    <t>RES SMD 39.2K OHM 1% 1/16W 0402</t>
  </si>
  <si>
    <t>311-39.2KLBCT-ND</t>
  </si>
  <si>
    <t>AC0402FR-0739K2L</t>
  </si>
  <si>
    <t>RES SMD 40.2K OHM 1% 1/16W 0402</t>
  </si>
  <si>
    <t>YAG3486CT-ND</t>
  </si>
  <si>
    <t>AC0402FR-0740K2L</t>
  </si>
  <si>
    <t>RES SMD 41.2K OHM 1% 1/16W 0402</t>
  </si>
  <si>
    <t>YAG5294CT-ND</t>
  </si>
  <si>
    <t>AC0402FR-0741K2L</t>
  </si>
  <si>
    <t>RES SMD 44.2K OHM 1% 1/16W 0402</t>
  </si>
  <si>
    <t>YAG5295CT-ND</t>
  </si>
  <si>
    <t>AC0402FR-0744K2L</t>
  </si>
  <si>
    <t>RES SMD 45.3K OHM 1% 1/16W 0402</t>
  </si>
  <si>
    <t>YAG5296CT-ND</t>
  </si>
  <si>
    <t>AC0402FR-0745K3L</t>
  </si>
  <si>
    <t>RES SMD 47K OHM 1% 1/16W 0402</t>
  </si>
  <si>
    <t>YAG3490CT-ND</t>
  </si>
  <si>
    <t>AC0402FR-0747KL</t>
  </si>
  <si>
    <t>RES SMD 49.9K OHM 1% 1/16W 0402</t>
  </si>
  <si>
    <t>YAG3493CT-ND</t>
  </si>
  <si>
    <t>AC0402FR-0749K9L</t>
  </si>
  <si>
    <t>RES SMD 51K OHM 1% 1/16W 0402</t>
  </si>
  <si>
    <t>YAG3499CT-ND</t>
  </si>
  <si>
    <t>AC0402FR-0751KL</t>
  </si>
  <si>
    <t>RES SMD 52.3K OHM 1% 1/16W 0402</t>
  </si>
  <si>
    <t>YAG5302CT-ND</t>
  </si>
  <si>
    <t>AC0402FR-0752K3L</t>
  </si>
  <si>
    <t>RES SMD 54.9K OHM 1% 1/16W 0402</t>
  </si>
  <si>
    <t>YAG5675CT-ND</t>
  </si>
  <si>
    <t>AC0402FR-0754K9L</t>
  </si>
  <si>
    <t>RES SMD 56K OHM 1% 1/16W 0402</t>
  </si>
  <si>
    <t>YAG3501CT-ND</t>
  </si>
  <si>
    <t>AC0402FR-0756KL</t>
  </si>
  <si>
    <t>RES SMD 57.6K OHM 1% 1/16W 0402</t>
  </si>
  <si>
    <t>YAG5676CT-ND</t>
  </si>
  <si>
    <t>AC0402FR-0757K6L</t>
  </si>
  <si>
    <t>RES SMD 60.4K OHM 1% 1/16W 0402</t>
  </si>
  <si>
    <t>YAG5304CT-ND</t>
  </si>
  <si>
    <t>AC0402FR-0760K4L</t>
  </si>
  <si>
    <t>RES SMD 63.4K OHM 1% 1/16W 0402</t>
  </si>
  <si>
    <t>YAG5681CT-ND</t>
  </si>
  <si>
    <t>AC0402FR-0763K4L</t>
  </si>
  <si>
    <t>RES SMD 64.9K OHM 1% 1/16W 0402</t>
  </si>
  <si>
    <t>YAG5305CT-ND</t>
  </si>
  <si>
    <t>AC0402FR-0764K9L</t>
  </si>
  <si>
    <t>RES SMD 66.5K OHM 1% 1/16W 0402</t>
  </si>
  <si>
    <t>YAG5684CT-ND</t>
  </si>
  <si>
    <t>AC0402FR-0766K5L</t>
  </si>
  <si>
    <t>RES SMD 68K OHM 1% 1/16W 0402</t>
  </si>
  <si>
    <t>YAG3506CT-ND</t>
  </si>
  <si>
    <t>AC0402FR-0768KL</t>
  </si>
  <si>
    <t>RES SMD 68.1K OHM 1% 1/16W 0402</t>
  </si>
  <si>
    <t>YAG5307CT-ND</t>
  </si>
  <si>
    <t>AC0402FR-0768K1L</t>
  </si>
  <si>
    <t>RES SMD 69.8K OHM 1% 1/16W 0402</t>
  </si>
  <si>
    <t>YAG5308CT-ND</t>
  </si>
  <si>
    <t>AC0402FR-0769K8L</t>
  </si>
  <si>
    <t>RES SMD 75K OHM 1% 1/16W 0402</t>
  </si>
  <si>
    <t>YAG3510CT-ND</t>
  </si>
  <si>
    <t>AC0402FR-0775KL</t>
  </si>
  <si>
    <t>RES SMD 80.6K OHM 1% 1/16W 0402</t>
  </si>
  <si>
    <t>YAG5310CT-ND</t>
  </si>
  <si>
    <t>AC0402FR-0780K6L</t>
  </si>
  <si>
    <t>RES SMD 82K OHM 1% 1/16W 0402</t>
  </si>
  <si>
    <t>YAG5311CT-ND</t>
  </si>
  <si>
    <t>AC0402FR-0782KL</t>
  </si>
  <si>
    <t>RES SMD 86.6K OHM 1% 1/16W 0402</t>
  </si>
  <si>
    <t>YAG5692CT-ND</t>
  </si>
  <si>
    <t>AC0402FR-0786K6L</t>
  </si>
  <si>
    <t>RES SMD 90.9K OHM 1% 1/16W 0402</t>
  </si>
  <si>
    <t>YAG5314CT-ND</t>
  </si>
  <si>
    <t>AC0402FR-0790K9L</t>
  </si>
  <si>
    <t>RES SMD 100K OHM 1% 1/16W 0402</t>
  </si>
  <si>
    <t>YAG3434CT-ND</t>
  </si>
  <si>
    <t>AC0402FR-07100KL</t>
  </si>
  <si>
    <t>RES SMD 105K OHM 1% 1/16W 0402</t>
  </si>
  <si>
    <t>YAG5630CT-ND</t>
  </si>
  <si>
    <t>AC0402FR-07105KL</t>
  </si>
  <si>
    <t>RES SMD 110K OHM 1% 1/16W 0402</t>
  </si>
  <si>
    <t>YAG5253CT-ND</t>
  </si>
  <si>
    <t>AC0402FR-07110KL</t>
  </si>
  <si>
    <t>RES SMD 127K OHM 1% 1/16W 0402</t>
  </si>
  <si>
    <t>YAG5254CT-ND</t>
  </si>
  <si>
    <t>AC0402FR-07127KL</t>
  </si>
  <si>
    <t>RES SMD 130K OHM 1% 1/16W 0402</t>
  </si>
  <si>
    <t>YAG5258CT-ND</t>
  </si>
  <si>
    <t>AC0402FR-07130KL</t>
  </si>
  <si>
    <t>RES SMD 133K OHM 1% 1/16W 0402</t>
  </si>
  <si>
    <t>YAG5259CT-ND</t>
  </si>
  <si>
    <t>AC0402FR-07133KL</t>
  </si>
  <si>
    <t>RES SMD 140K OHM 1% 1/16W 0402</t>
  </si>
  <si>
    <t>YAG5261CT-ND</t>
  </si>
  <si>
    <t>AC0402FR-07140KL</t>
  </si>
  <si>
    <t>RES SMD 143K OHM 1% 1/16W 0402</t>
  </si>
  <si>
    <t>YAG5633CT-ND</t>
  </si>
  <si>
    <t>AC0402FR-07143KL</t>
  </si>
  <si>
    <t>RES SMD 150K OHM 1% 1/16W 0402</t>
  </si>
  <si>
    <t>YAG3442CT-ND</t>
  </si>
  <si>
    <t>AC0402FR-07150KL</t>
  </si>
  <si>
    <t>RES SMD 160K OHM 1% 1/16W 0402</t>
  </si>
  <si>
    <t>YAG5635CT-ND</t>
  </si>
  <si>
    <t>AC0402FR-07160KL</t>
  </si>
  <si>
    <t>RES SMD 180K OHM 1% 1/16W 0402</t>
  </si>
  <si>
    <t>311-180KLBCT-ND</t>
  </si>
  <si>
    <t>AC0402FR-07180KL</t>
  </si>
  <si>
    <t>RES SMD 200K OHM 1% 1/16W 0402</t>
  </si>
  <si>
    <t>YAG3452CT-ND</t>
  </si>
  <si>
    <t>AC0402FR-07200KL</t>
  </si>
  <si>
    <t>RES SMD 205K OHM 1% 1/16W 0402</t>
  </si>
  <si>
    <t>YAG5651CT-ND</t>
  </si>
  <si>
    <t>AC0402FR-07205KL</t>
  </si>
  <si>
    <t>RES SMD 220K OHM 1% 1/16W 0402</t>
  </si>
  <si>
    <t>311-220KLBCT-ND</t>
  </si>
  <si>
    <t>AC0402FR-07220KL</t>
  </si>
  <si>
    <t>RES SMD 221K OHM 1% 1/16W 0402</t>
  </si>
  <si>
    <t>YAG5653CT-ND</t>
  </si>
  <si>
    <t>AC0402FR-07221KL</t>
  </si>
  <si>
    <t>RES SMD 226K OHM 1% 1/16W 0402</t>
  </si>
  <si>
    <t>YAG5272CT-ND</t>
  </si>
  <si>
    <t>AC0402FR-07226KL</t>
  </si>
  <si>
    <t>RES SMD 243K OHM 1% 1/16W 0402</t>
  </si>
  <si>
    <t>YAG5656CT-ND</t>
  </si>
  <si>
    <t>AC0402FR-07243KL</t>
  </si>
  <si>
    <t>RES SMD 270K OHM 1% 1/16W 0402</t>
  </si>
  <si>
    <t>311-270KLBCT-ND</t>
  </si>
  <si>
    <t>AC0402FR-07270KL</t>
  </si>
  <si>
    <t>RES SMD 280K OHM 1% 1/16W 0402</t>
  </si>
  <si>
    <t>YAG5279CT-ND</t>
  </si>
  <si>
    <t>AC0402FR-07280KL</t>
  </si>
  <si>
    <t>RES SMD 309K OHM 1% 1/16W 0402</t>
  </si>
  <si>
    <t>YAG5287CT-ND</t>
  </si>
  <si>
    <t>AC0402FR-07309KL</t>
  </si>
  <si>
    <t>RES SMD 330K OHM 1% 1/16W 0402</t>
  </si>
  <si>
    <t>YAG3475CT-ND</t>
  </si>
  <si>
    <t>AC0402FR-07330KL</t>
  </si>
  <si>
    <t>RES SMD 360K OHM 1% 1/16W 0402</t>
  </si>
  <si>
    <t>311-360KLBCT-ND</t>
  </si>
  <si>
    <t>AC0402FR-07360KL</t>
  </si>
  <si>
    <t>RES SMD 374K OHM 1% 1/16W 0402</t>
  </si>
  <si>
    <t>YAG5666CT-ND</t>
  </si>
  <si>
    <t>AC0402FR-07374KL</t>
  </si>
  <si>
    <t>RES SMD 390K OHM 1% 1/16W 0402</t>
  </si>
  <si>
    <t>YAG5736CT-ND</t>
  </si>
  <si>
    <t>AC0402FR-07390KL</t>
  </si>
  <si>
    <t>RES SMD 392K OHM 1% 1/16W 0402</t>
  </si>
  <si>
    <t>YAG5291CT-ND</t>
  </si>
  <si>
    <t>AC0402FR-07392KL</t>
  </si>
  <si>
    <t>RES SMD 432K OHM 1% 1/16W 0402</t>
  </si>
  <si>
    <t>YAG5670CT-ND</t>
  </si>
  <si>
    <t>AC0402FR-07432KL</t>
  </si>
  <si>
    <t>RES SMD 464K OHM 1% 1/16W 0402</t>
  </si>
  <si>
    <t>YAG5672CT-ND</t>
  </si>
  <si>
    <t>AC0402FR-07464KL</t>
  </si>
  <si>
    <t>RES SMD 470K OHM 1% 1/16W 0402</t>
  </si>
  <si>
    <t>YAG3488CT-ND</t>
  </si>
  <si>
    <t>AC0402FR-07470KL</t>
  </si>
  <si>
    <t>RES SMD 475K OHM 1% 1/16W 0402</t>
  </si>
  <si>
    <t>YAG5297CT-ND</t>
  </si>
  <si>
    <t>AC0402FR-07475KL</t>
  </si>
  <si>
    <t>RES SMD 499K OHM 1% 1/16W 0402</t>
  </si>
  <si>
    <t>YAG5299CT-ND</t>
  </si>
  <si>
    <t>AC0402FR-07499KL</t>
  </si>
  <si>
    <t>RES SMD 549K OHM 1% 1/16W 0402</t>
  </si>
  <si>
    <t>YAG5674CT-ND</t>
  </si>
  <si>
    <t>AC0402FR-07549KL</t>
  </si>
  <si>
    <t>RES SMD 604K OHM 1% 1/16W 0402</t>
  </si>
  <si>
    <t>YAG5678CT-ND</t>
  </si>
  <si>
    <t>AC0402FR-07604KL</t>
  </si>
  <si>
    <t>RES SMD 619K OHM 1% 1/16W 0402</t>
  </si>
  <si>
    <t>YAG5679CT-ND</t>
  </si>
  <si>
    <t>AC0402FR-07619KL</t>
  </si>
  <si>
    <t>RES SMD 665K OHM 1% 1/16W 0402</t>
  </si>
  <si>
    <t>YAG5683CT-ND</t>
  </si>
  <si>
    <t>AC0402FR-07665KL</t>
  </si>
  <si>
    <t>RES SMD 680K OHM 1% 1/16W 0402</t>
  </si>
  <si>
    <t>YAG5306CT-ND</t>
  </si>
  <si>
    <t>AC0402FR-07680KL</t>
  </si>
  <si>
    <t>RES SMD 750K OHM 1% 1/16W 0402</t>
  </si>
  <si>
    <t>YAG5686CT-ND</t>
  </si>
  <si>
    <t>AC0402FR-07750KL</t>
  </si>
  <si>
    <t>RES SMD 1M OHM 1% 1/16W 0402</t>
  </si>
  <si>
    <t>YAG3450CT-ND</t>
  </si>
  <si>
    <t>AC0402FR-071ML</t>
  </si>
  <si>
    <t>RES SMD 1.1M OHM 1% 1/16W 0402</t>
  </si>
  <si>
    <t>YAG5647CT-ND</t>
  </si>
  <si>
    <t>AC0402FR-071M1L</t>
  </si>
  <si>
    <t>RES SMD 1.2M OHM 1% 1/16W 0402</t>
  </si>
  <si>
    <t>YAG5649CT-ND</t>
  </si>
  <si>
    <t>AC0402FR-071M2L</t>
  </si>
  <si>
    <t>RES SMD 1.21M OHM 1% 1/16W 0402</t>
  </si>
  <si>
    <t>YAG5648CT-ND</t>
  </si>
  <si>
    <t>AC0402FR-071M21L</t>
  </si>
  <si>
    <t>RES SMD 1.5M OHM 1% 1/16W 0402</t>
  </si>
  <si>
    <t>YAG5650CT-ND</t>
  </si>
  <si>
    <t>AC0402FR-071M5L</t>
  </si>
  <si>
    <t>RES SMD 10M OHM 1% 1/16W 0402</t>
  </si>
  <si>
    <t>YAG3437CT-ND</t>
  </si>
  <si>
    <t>AC0402FR-0710ML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</si>
</sst>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582-9E08-4334-A200-CF8E33E5E4E3}">
  <dimension ref="A1:P596"/>
  <sheetViews>
    <sheetView workbookViewId="0">
      <selection activeCell="C2" sqref="C2"/>
    </sheetView>
  </sheetViews>
  <sheetFormatPr defaultRowHeight="15" x14ac:dyDescent="0.25"/>
  <cols>
    <col min="1" max="1" width="11.140625" style="2" bestFit="1" customWidth="1"/>
    <col min="2" max="2" width="11.140625" style="2" customWidth="1"/>
    <col min="3" max="3" width="11.140625" style="5" customWidth="1"/>
    <col min="4" max="5" width="9.140625" style="2"/>
    <col min="6" max="6" width="11.5703125" style="2" customWidth="1"/>
    <col min="7" max="7" width="32.85546875" style="2" bestFit="1" customWidth="1"/>
    <col min="8" max="8" width="32.85546875" style="2" customWidth="1"/>
    <col min="9" max="9" width="20.42578125" style="2" bestFit="1" customWidth="1"/>
    <col min="10" max="10" width="31.42578125" style="2" bestFit="1" customWidth="1"/>
    <col min="11" max="11" width="25.140625" style="2" bestFit="1" customWidth="1"/>
    <col min="12" max="16384" width="9.140625" style="2"/>
  </cols>
  <sheetData>
    <row r="1" spans="1:16" ht="30.75" thickBot="1" x14ac:dyDescent="0.3">
      <c r="A1" s="2" t="s">
        <v>0</v>
      </c>
      <c r="B1" s="2" t="s">
        <v>17</v>
      </c>
      <c r="C1" s="5" t="s">
        <v>18</v>
      </c>
      <c r="D1" s="3" t="s">
        <v>1</v>
      </c>
      <c r="E1" s="1" t="s">
        <v>2</v>
      </c>
      <c r="F1" s="1" t="s">
        <v>3</v>
      </c>
      <c r="G1" s="2" t="s">
        <v>13</v>
      </c>
      <c r="H1" s="4" t="s">
        <v>14</v>
      </c>
      <c r="I1" s="2" t="s">
        <v>10</v>
      </c>
      <c r="J1" s="2" t="s">
        <v>12</v>
      </c>
      <c r="K1" s="2" t="s">
        <v>11</v>
      </c>
      <c r="L1" s="2" t="s">
        <v>19</v>
      </c>
      <c r="M1" s="4" t="s">
        <v>20</v>
      </c>
      <c r="N1" s="2" t="s">
        <v>21</v>
      </c>
      <c r="O1" s="2" t="s">
        <v>22</v>
      </c>
      <c r="P1" s="2" t="s">
        <v>23</v>
      </c>
    </row>
    <row r="2" spans="1:16" x14ac:dyDescent="0.25">
      <c r="A2" s="2">
        <v>10</v>
      </c>
      <c r="B2" s="2" t="s">
        <v>16</v>
      </c>
      <c r="C2" s="5" t="str">
        <f>IF(EXACT(B2,"kOhms"),_xlfn.CONCAT(A2,"k"),IF(EXACT(B2,"Ohms"),_xlfn.CONCAT(A2,"R"),IF(EXACT(B2,"MOhms"),_xlfn.CONCAT(A2,"M"),0)))</f>
        <v>10R</v>
      </c>
      <c r="D2" s="2" t="s">
        <v>5</v>
      </c>
      <c r="E2" s="2" t="s">
        <v>71</v>
      </c>
      <c r="F2" s="2" t="s">
        <v>7</v>
      </c>
      <c r="G2" s="2" t="s">
        <v>75</v>
      </c>
      <c r="H2" s="2" t="s">
        <v>8</v>
      </c>
      <c r="I2" s="2" t="s">
        <v>76</v>
      </c>
      <c r="J2" s="2" t="s">
        <v>77</v>
      </c>
      <c r="K2" s="2" t="s">
        <v>78</v>
      </c>
    </row>
    <row r="3" spans="1:16" x14ac:dyDescent="0.25">
      <c r="A3" s="2">
        <v>15</v>
      </c>
      <c r="B3" s="2" t="s">
        <v>16</v>
      </c>
      <c r="C3" s="5" t="str">
        <f t="shared" ref="C3:C65" si="0">IF(EXACT(B3,"kOhms"),_xlfn.CONCAT(A3,"k"),IF(EXACT(B3,"Ohms"),_xlfn.CONCAT(A3,"R"),IF(EXACT(B3,"Mohms"),_xlfn.CONCAT(A3,"M"),0)))</f>
        <v>15R</v>
      </c>
      <c r="D3" s="2" t="s">
        <v>5</v>
      </c>
      <c r="E3" s="2" t="s">
        <v>71</v>
      </c>
      <c r="F3" s="2" t="s">
        <v>7</v>
      </c>
      <c r="G3" s="2" t="s">
        <v>79</v>
      </c>
      <c r="H3" s="2" t="s">
        <v>8</v>
      </c>
      <c r="I3" s="2" t="s">
        <v>80</v>
      </c>
      <c r="J3" s="2" t="s">
        <v>77</v>
      </c>
      <c r="K3" s="2" t="s">
        <v>81</v>
      </c>
    </row>
    <row r="4" spans="1:16" x14ac:dyDescent="0.25">
      <c r="A4" s="2">
        <v>16.2</v>
      </c>
      <c r="B4" s="2" t="s">
        <v>16</v>
      </c>
      <c r="C4" s="5" t="str">
        <f t="shared" si="0"/>
        <v>16.2R</v>
      </c>
      <c r="D4" s="2" t="s">
        <v>5</v>
      </c>
      <c r="E4" s="2" t="s">
        <v>71</v>
      </c>
      <c r="F4" s="2" t="s">
        <v>7</v>
      </c>
      <c r="G4" s="2" t="s">
        <v>82</v>
      </c>
      <c r="H4" s="2" t="s">
        <v>8</v>
      </c>
      <c r="I4" s="2" t="s">
        <v>83</v>
      </c>
      <c r="J4" s="2" t="s">
        <v>77</v>
      </c>
      <c r="K4" s="2" t="s">
        <v>84</v>
      </c>
    </row>
    <row r="5" spans="1:16" x14ac:dyDescent="0.25">
      <c r="A5" s="2">
        <v>18</v>
      </c>
      <c r="B5" s="2" t="s">
        <v>16</v>
      </c>
      <c r="C5" s="5" t="str">
        <f t="shared" si="0"/>
        <v>18R</v>
      </c>
      <c r="D5" s="2" t="s">
        <v>5</v>
      </c>
      <c r="E5" s="2" t="s">
        <v>71</v>
      </c>
      <c r="F5" s="2" t="s">
        <v>7</v>
      </c>
      <c r="G5" s="2" t="s">
        <v>85</v>
      </c>
      <c r="H5" s="2" t="s">
        <v>8</v>
      </c>
      <c r="I5" s="2" t="s">
        <v>86</v>
      </c>
      <c r="J5" s="2" t="s">
        <v>77</v>
      </c>
      <c r="K5" s="2" t="s">
        <v>87</v>
      </c>
    </row>
    <row r="6" spans="1:16" x14ac:dyDescent="0.25">
      <c r="A6" s="2">
        <v>18.2</v>
      </c>
      <c r="B6" s="2" t="s">
        <v>16</v>
      </c>
      <c r="C6" s="5" t="str">
        <f t="shared" si="0"/>
        <v>18.2R</v>
      </c>
      <c r="D6" s="2" t="s">
        <v>5</v>
      </c>
      <c r="E6" s="2" t="s">
        <v>71</v>
      </c>
      <c r="F6" s="2" t="s">
        <v>7</v>
      </c>
      <c r="G6" s="2" t="s">
        <v>88</v>
      </c>
      <c r="H6" s="2" t="s">
        <v>8</v>
      </c>
      <c r="I6" s="2" t="s">
        <v>89</v>
      </c>
      <c r="J6" s="2" t="s">
        <v>77</v>
      </c>
      <c r="K6" s="2" t="s">
        <v>90</v>
      </c>
    </row>
    <row r="7" spans="1:16" x14ac:dyDescent="0.25">
      <c r="A7" s="2">
        <v>20</v>
      </c>
      <c r="B7" s="2" t="s">
        <v>16</v>
      </c>
      <c r="C7" s="5" t="str">
        <f t="shared" si="0"/>
        <v>20R</v>
      </c>
      <c r="D7" s="2" t="s">
        <v>5</v>
      </c>
      <c r="E7" s="2" t="s">
        <v>71</v>
      </c>
      <c r="F7" s="2" t="s">
        <v>7</v>
      </c>
      <c r="G7" s="2" t="s">
        <v>91</v>
      </c>
      <c r="H7" s="2" t="s">
        <v>8</v>
      </c>
      <c r="I7" s="2" t="s">
        <v>92</v>
      </c>
      <c r="J7" s="2" t="s">
        <v>77</v>
      </c>
      <c r="K7" s="2" t="s">
        <v>93</v>
      </c>
    </row>
    <row r="8" spans="1:16" x14ac:dyDescent="0.25">
      <c r="A8" s="2">
        <v>22</v>
      </c>
      <c r="B8" s="2" t="s">
        <v>16</v>
      </c>
      <c r="C8" s="5" t="str">
        <f t="shared" si="0"/>
        <v>22R</v>
      </c>
      <c r="D8" s="2" t="s">
        <v>5</v>
      </c>
      <c r="E8" s="2" t="s">
        <v>71</v>
      </c>
      <c r="F8" s="2" t="s">
        <v>7</v>
      </c>
      <c r="G8" s="2" t="s">
        <v>94</v>
      </c>
      <c r="H8" s="2" t="s">
        <v>8</v>
      </c>
      <c r="I8" s="2" t="s">
        <v>95</v>
      </c>
      <c r="J8" s="2" t="s">
        <v>77</v>
      </c>
      <c r="K8" s="2" t="s">
        <v>96</v>
      </c>
    </row>
    <row r="9" spans="1:16" x14ac:dyDescent="0.25">
      <c r="A9" s="2">
        <v>22.1</v>
      </c>
      <c r="B9" s="2" t="s">
        <v>16</v>
      </c>
      <c r="C9" s="5" t="str">
        <f t="shared" si="0"/>
        <v>22.1R</v>
      </c>
      <c r="D9" s="2" t="s">
        <v>5</v>
      </c>
      <c r="E9" s="2" t="s">
        <v>71</v>
      </c>
      <c r="F9" s="2" t="s">
        <v>7</v>
      </c>
      <c r="G9" s="2" t="s">
        <v>97</v>
      </c>
      <c r="H9" s="2" t="s">
        <v>8</v>
      </c>
      <c r="I9" s="2" t="s">
        <v>98</v>
      </c>
      <c r="J9" s="2" t="s">
        <v>77</v>
      </c>
      <c r="K9" s="2" t="s">
        <v>99</v>
      </c>
    </row>
    <row r="10" spans="1:16" x14ac:dyDescent="0.25">
      <c r="A10" s="2">
        <v>22.6</v>
      </c>
      <c r="B10" s="2" t="s">
        <v>16</v>
      </c>
      <c r="C10" s="5" t="str">
        <f t="shared" si="0"/>
        <v>22.6R</v>
      </c>
      <c r="D10" s="2" t="s">
        <v>5</v>
      </c>
      <c r="E10" s="2" t="s">
        <v>71</v>
      </c>
      <c r="F10" s="2" t="s">
        <v>7</v>
      </c>
      <c r="G10" s="2" t="s">
        <v>100</v>
      </c>
      <c r="H10" s="2" t="s">
        <v>8</v>
      </c>
      <c r="I10" s="2" t="s">
        <v>101</v>
      </c>
      <c r="J10" s="2" t="s">
        <v>77</v>
      </c>
      <c r="K10" s="2" t="s">
        <v>102</v>
      </c>
    </row>
    <row r="11" spans="1:16" x14ac:dyDescent="0.25">
      <c r="A11" s="2">
        <v>24.9</v>
      </c>
      <c r="B11" s="2" t="s">
        <v>16</v>
      </c>
      <c r="C11" s="5" t="str">
        <f t="shared" si="0"/>
        <v>24.9R</v>
      </c>
      <c r="D11" s="2" t="s">
        <v>5</v>
      </c>
      <c r="E11" s="2" t="s">
        <v>71</v>
      </c>
      <c r="F11" s="2" t="s">
        <v>7</v>
      </c>
      <c r="G11" s="2" t="s">
        <v>103</v>
      </c>
      <c r="H11" s="2" t="s">
        <v>8</v>
      </c>
      <c r="I11" s="2" t="s">
        <v>104</v>
      </c>
      <c r="J11" s="2" t="s">
        <v>77</v>
      </c>
      <c r="K11" s="2" t="s">
        <v>105</v>
      </c>
    </row>
    <row r="12" spans="1:16" x14ac:dyDescent="0.25">
      <c r="A12" s="2">
        <v>26.7</v>
      </c>
      <c r="B12" s="2" t="s">
        <v>16</v>
      </c>
      <c r="C12" s="5" t="str">
        <f t="shared" si="0"/>
        <v>26.7R</v>
      </c>
      <c r="D12" s="2" t="s">
        <v>5</v>
      </c>
      <c r="E12" s="2" t="s">
        <v>71</v>
      </c>
      <c r="F12" s="2" t="s">
        <v>7</v>
      </c>
      <c r="G12" s="2" t="s">
        <v>106</v>
      </c>
      <c r="H12" s="2" t="s">
        <v>8</v>
      </c>
      <c r="I12" s="2" t="s">
        <v>107</v>
      </c>
      <c r="J12" s="2" t="s">
        <v>77</v>
      </c>
      <c r="K12" s="2" t="s">
        <v>108</v>
      </c>
    </row>
    <row r="13" spans="1:16" x14ac:dyDescent="0.25">
      <c r="A13" s="2">
        <v>27</v>
      </c>
      <c r="B13" s="2" t="s">
        <v>16</v>
      </c>
      <c r="C13" s="5" t="str">
        <f t="shared" si="0"/>
        <v>27R</v>
      </c>
      <c r="D13" s="2" t="s">
        <v>5</v>
      </c>
      <c r="E13" s="2" t="s">
        <v>71</v>
      </c>
      <c r="F13" s="2" t="s">
        <v>7</v>
      </c>
      <c r="G13" s="2" t="s">
        <v>109</v>
      </c>
      <c r="H13" s="2" t="s">
        <v>8</v>
      </c>
      <c r="I13" s="2" t="s">
        <v>110</v>
      </c>
      <c r="J13" s="2" t="s">
        <v>77</v>
      </c>
      <c r="K13" s="2" t="s">
        <v>111</v>
      </c>
    </row>
    <row r="14" spans="1:16" x14ac:dyDescent="0.25">
      <c r="A14" s="2">
        <v>27.4</v>
      </c>
      <c r="B14" s="2" t="s">
        <v>16</v>
      </c>
      <c r="C14" s="5" t="str">
        <f t="shared" si="0"/>
        <v>27.4R</v>
      </c>
      <c r="D14" s="2" t="s">
        <v>5</v>
      </c>
      <c r="E14" s="2" t="s">
        <v>71</v>
      </c>
      <c r="F14" s="2" t="s">
        <v>7</v>
      </c>
      <c r="G14" s="2" t="s">
        <v>112</v>
      </c>
      <c r="H14" s="2" t="s">
        <v>8</v>
      </c>
      <c r="I14" s="2" t="s">
        <v>113</v>
      </c>
      <c r="J14" s="2" t="s">
        <v>77</v>
      </c>
      <c r="K14" s="2" t="s">
        <v>114</v>
      </c>
    </row>
    <row r="15" spans="1:16" x14ac:dyDescent="0.25">
      <c r="A15" s="2">
        <v>33</v>
      </c>
      <c r="B15" s="2" t="s">
        <v>16</v>
      </c>
      <c r="C15" s="5" t="str">
        <f t="shared" si="0"/>
        <v>33R</v>
      </c>
      <c r="D15" s="2" t="s">
        <v>5</v>
      </c>
      <c r="E15" s="2" t="s">
        <v>71</v>
      </c>
      <c r="F15" s="2" t="s">
        <v>7</v>
      </c>
      <c r="G15" s="2" t="s">
        <v>115</v>
      </c>
      <c r="H15" s="2" t="s">
        <v>8</v>
      </c>
      <c r="I15" s="2" t="s">
        <v>116</v>
      </c>
      <c r="J15" s="2" t="s">
        <v>77</v>
      </c>
      <c r="K15" s="2" t="s">
        <v>117</v>
      </c>
    </row>
    <row r="16" spans="1:16" x14ac:dyDescent="0.25">
      <c r="A16" s="2">
        <v>36</v>
      </c>
      <c r="B16" s="2" t="s">
        <v>16</v>
      </c>
      <c r="C16" s="5" t="str">
        <f t="shared" si="0"/>
        <v>36R</v>
      </c>
      <c r="D16" s="2" t="s">
        <v>5</v>
      </c>
      <c r="E16" s="2" t="s">
        <v>71</v>
      </c>
      <c r="F16" s="2" t="s">
        <v>7</v>
      </c>
      <c r="G16" s="2" t="s">
        <v>118</v>
      </c>
      <c r="H16" s="2" t="s">
        <v>8</v>
      </c>
      <c r="I16" s="2" t="s">
        <v>119</v>
      </c>
      <c r="J16" s="2" t="s">
        <v>77</v>
      </c>
      <c r="K16" s="2" t="s">
        <v>120</v>
      </c>
    </row>
    <row r="17" spans="1:11" x14ac:dyDescent="0.25">
      <c r="A17" s="2">
        <v>39</v>
      </c>
      <c r="B17" s="2" t="s">
        <v>16</v>
      </c>
      <c r="C17" s="5" t="str">
        <f t="shared" si="0"/>
        <v>39R</v>
      </c>
      <c r="D17" s="2" t="s">
        <v>5</v>
      </c>
      <c r="E17" s="2" t="s">
        <v>71</v>
      </c>
      <c r="F17" s="2" t="s">
        <v>7</v>
      </c>
      <c r="G17" s="2" t="s">
        <v>121</v>
      </c>
      <c r="H17" s="2" t="s">
        <v>8</v>
      </c>
      <c r="I17" s="2" t="s">
        <v>122</v>
      </c>
      <c r="J17" s="2" t="s">
        <v>77</v>
      </c>
      <c r="K17" s="2" t="s">
        <v>123</v>
      </c>
    </row>
    <row r="18" spans="1:11" x14ac:dyDescent="0.25">
      <c r="A18" s="2">
        <v>40.200000000000003</v>
      </c>
      <c r="B18" s="2" t="s">
        <v>16</v>
      </c>
      <c r="C18" s="5" t="str">
        <f t="shared" si="0"/>
        <v>40.2R</v>
      </c>
      <c r="D18" s="2" t="s">
        <v>5</v>
      </c>
      <c r="E18" s="2" t="s">
        <v>71</v>
      </c>
      <c r="F18" s="2" t="s">
        <v>7</v>
      </c>
      <c r="G18" s="2" t="s">
        <v>124</v>
      </c>
      <c r="H18" s="2" t="s">
        <v>8</v>
      </c>
      <c r="I18" s="2" t="s">
        <v>125</v>
      </c>
      <c r="J18" s="2" t="s">
        <v>77</v>
      </c>
      <c r="K18" s="2" t="s">
        <v>126</v>
      </c>
    </row>
    <row r="19" spans="1:11" x14ac:dyDescent="0.25">
      <c r="A19" s="2">
        <v>43</v>
      </c>
      <c r="B19" s="2" t="s">
        <v>16</v>
      </c>
      <c r="C19" s="5" t="str">
        <f t="shared" si="0"/>
        <v>43R</v>
      </c>
      <c r="D19" s="2" t="s">
        <v>5</v>
      </c>
      <c r="E19" s="2" t="s">
        <v>71</v>
      </c>
      <c r="F19" s="2" t="s">
        <v>7</v>
      </c>
      <c r="G19" s="2" t="s">
        <v>127</v>
      </c>
      <c r="H19" s="2" t="s">
        <v>8</v>
      </c>
      <c r="I19" s="2" t="s">
        <v>128</v>
      </c>
      <c r="J19" s="2" t="s">
        <v>77</v>
      </c>
      <c r="K19" s="2" t="s">
        <v>129</v>
      </c>
    </row>
    <row r="20" spans="1:11" x14ac:dyDescent="0.25">
      <c r="A20" s="2">
        <v>45.3</v>
      </c>
      <c r="B20" s="2" t="s">
        <v>16</v>
      </c>
      <c r="C20" s="5" t="str">
        <f t="shared" si="0"/>
        <v>45.3R</v>
      </c>
      <c r="D20" s="2" t="s">
        <v>5</v>
      </c>
      <c r="E20" s="2" t="s">
        <v>71</v>
      </c>
      <c r="F20" s="2" t="s">
        <v>7</v>
      </c>
      <c r="G20" s="2" t="s">
        <v>130</v>
      </c>
      <c r="H20" s="2" t="s">
        <v>8</v>
      </c>
      <c r="I20" s="2" t="s">
        <v>131</v>
      </c>
      <c r="J20" s="2" t="s">
        <v>77</v>
      </c>
      <c r="K20" s="2" t="s">
        <v>132</v>
      </c>
    </row>
    <row r="21" spans="1:11" x14ac:dyDescent="0.25">
      <c r="A21" s="2">
        <v>47</v>
      </c>
      <c r="B21" s="2" t="s">
        <v>16</v>
      </c>
      <c r="C21" s="5" t="str">
        <f t="shared" si="0"/>
        <v>47R</v>
      </c>
      <c r="D21" s="2" t="s">
        <v>5</v>
      </c>
      <c r="E21" s="2" t="s">
        <v>71</v>
      </c>
      <c r="F21" s="2" t="s">
        <v>7</v>
      </c>
      <c r="G21" s="2" t="s">
        <v>133</v>
      </c>
      <c r="H21" s="2" t="s">
        <v>8</v>
      </c>
      <c r="I21" s="2" t="s">
        <v>134</v>
      </c>
      <c r="J21" s="2" t="s">
        <v>77</v>
      </c>
      <c r="K21" s="2" t="s">
        <v>135</v>
      </c>
    </row>
    <row r="22" spans="1:11" x14ac:dyDescent="0.25">
      <c r="A22" s="2">
        <v>51</v>
      </c>
      <c r="B22" s="2" t="s">
        <v>16</v>
      </c>
      <c r="C22" s="5" t="str">
        <f t="shared" si="0"/>
        <v>51R</v>
      </c>
      <c r="D22" s="2" t="s">
        <v>5</v>
      </c>
      <c r="E22" s="2" t="s">
        <v>71</v>
      </c>
      <c r="F22" s="2" t="s">
        <v>7</v>
      </c>
      <c r="G22" s="2" t="s">
        <v>136</v>
      </c>
      <c r="H22" s="2" t="s">
        <v>8</v>
      </c>
      <c r="I22" s="2" t="s">
        <v>137</v>
      </c>
      <c r="J22" s="2" t="s">
        <v>77</v>
      </c>
      <c r="K22" s="2" t="s">
        <v>138</v>
      </c>
    </row>
    <row r="23" spans="1:11" x14ac:dyDescent="0.25">
      <c r="A23" s="2">
        <v>56</v>
      </c>
      <c r="B23" s="2" t="s">
        <v>16</v>
      </c>
      <c r="C23" s="5" t="str">
        <f t="shared" si="0"/>
        <v>56R</v>
      </c>
      <c r="D23" s="2" t="s">
        <v>5</v>
      </c>
      <c r="E23" s="2" t="s">
        <v>71</v>
      </c>
      <c r="F23" s="2" t="s">
        <v>7</v>
      </c>
      <c r="G23" s="2" t="s">
        <v>139</v>
      </c>
      <c r="H23" s="2" t="s">
        <v>8</v>
      </c>
      <c r="I23" s="2" t="s">
        <v>140</v>
      </c>
      <c r="J23" s="2" t="s">
        <v>77</v>
      </c>
      <c r="K23" s="2" t="s">
        <v>141</v>
      </c>
    </row>
    <row r="24" spans="1:11" x14ac:dyDescent="0.25">
      <c r="A24" s="2">
        <v>68</v>
      </c>
      <c r="B24" s="2" t="s">
        <v>16</v>
      </c>
      <c r="C24" s="5" t="str">
        <f t="shared" si="0"/>
        <v>68R</v>
      </c>
      <c r="D24" s="2" t="s">
        <v>5</v>
      </c>
      <c r="E24" s="2" t="s">
        <v>71</v>
      </c>
      <c r="F24" s="2" t="s">
        <v>7</v>
      </c>
      <c r="G24" s="2" t="s">
        <v>142</v>
      </c>
      <c r="H24" s="2" t="s">
        <v>8</v>
      </c>
      <c r="I24" s="2" t="s">
        <v>143</v>
      </c>
      <c r="J24" s="2" t="s">
        <v>77</v>
      </c>
      <c r="K24" s="2" t="s">
        <v>144</v>
      </c>
    </row>
    <row r="25" spans="1:11" x14ac:dyDescent="0.25">
      <c r="A25" s="2">
        <v>75</v>
      </c>
      <c r="B25" s="2" t="s">
        <v>16</v>
      </c>
      <c r="C25" s="5" t="str">
        <f t="shared" si="0"/>
        <v>75R</v>
      </c>
      <c r="D25" s="2" t="s">
        <v>5</v>
      </c>
      <c r="E25" s="2" t="s">
        <v>71</v>
      </c>
      <c r="F25" s="2" t="s">
        <v>7</v>
      </c>
      <c r="G25" s="2" t="s">
        <v>145</v>
      </c>
      <c r="H25" s="2" t="s">
        <v>8</v>
      </c>
      <c r="I25" s="2" t="s">
        <v>146</v>
      </c>
      <c r="J25" s="2" t="s">
        <v>77</v>
      </c>
      <c r="K25" s="2" t="s">
        <v>147</v>
      </c>
    </row>
    <row r="26" spans="1:11" x14ac:dyDescent="0.25">
      <c r="A26" s="2">
        <v>82</v>
      </c>
      <c r="B26" s="2" t="s">
        <v>16</v>
      </c>
      <c r="C26" s="5" t="str">
        <f t="shared" si="0"/>
        <v>82R</v>
      </c>
      <c r="D26" s="2" t="s">
        <v>5</v>
      </c>
      <c r="E26" s="2" t="s">
        <v>71</v>
      </c>
      <c r="F26" s="2" t="s">
        <v>7</v>
      </c>
      <c r="G26" s="2" t="s">
        <v>148</v>
      </c>
      <c r="H26" s="2" t="s">
        <v>8</v>
      </c>
      <c r="I26" s="2" t="s">
        <v>149</v>
      </c>
      <c r="J26" s="2" t="s">
        <v>77</v>
      </c>
      <c r="K26" s="2" t="s">
        <v>150</v>
      </c>
    </row>
    <row r="27" spans="1:11" x14ac:dyDescent="0.25">
      <c r="A27" s="2">
        <v>120</v>
      </c>
      <c r="B27" s="2" t="s">
        <v>16</v>
      </c>
      <c r="C27" s="5" t="str">
        <f t="shared" si="0"/>
        <v>120R</v>
      </c>
      <c r="D27" s="2" t="s">
        <v>5</v>
      </c>
      <c r="E27" s="2" t="s">
        <v>71</v>
      </c>
      <c r="F27" s="2" t="s">
        <v>7</v>
      </c>
      <c r="G27" s="2" t="s">
        <v>151</v>
      </c>
      <c r="H27" s="2" t="s">
        <v>8</v>
      </c>
      <c r="I27" s="2" t="s">
        <v>152</v>
      </c>
      <c r="J27" s="2" t="s">
        <v>77</v>
      </c>
      <c r="K27" s="2" t="s">
        <v>153</v>
      </c>
    </row>
    <row r="28" spans="1:11" x14ac:dyDescent="0.25">
      <c r="A28" s="2">
        <v>150</v>
      </c>
      <c r="B28" s="2" t="s">
        <v>16</v>
      </c>
      <c r="C28" s="5" t="str">
        <f t="shared" si="0"/>
        <v>150R</v>
      </c>
      <c r="D28" s="2" t="s">
        <v>5</v>
      </c>
      <c r="E28" s="2" t="s">
        <v>71</v>
      </c>
      <c r="F28" s="2" t="s">
        <v>7</v>
      </c>
      <c r="G28" s="2" t="s">
        <v>154</v>
      </c>
      <c r="H28" s="2" t="s">
        <v>8</v>
      </c>
      <c r="I28" s="2" t="s">
        <v>155</v>
      </c>
      <c r="J28" s="2" t="s">
        <v>77</v>
      </c>
      <c r="K28" s="2" t="s">
        <v>156</v>
      </c>
    </row>
    <row r="29" spans="1:11" x14ac:dyDescent="0.25">
      <c r="A29" s="2">
        <v>200</v>
      </c>
      <c r="B29" s="2" t="s">
        <v>16</v>
      </c>
      <c r="C29" s="5" t="str">
        <f t="shared" si="0"/>
        <v>200R</v>
      </c>
      <c r="D29" s="2" t="s">
        <v>5</v>
      </c>
      <c r="E29" s="2" t="s">
        <v>71</v>
      </c>
      <c r="F29" s="2" t="s">
        <v>7</v>
      </c>
      <c r="G29" s="2" t="s">
        <v>157</v>
      </c>
      <c r="H29" s="2" t="s">
        <v>8</v>
      </c>
      <c r="I29" s="2" t="s">
        <v>158</v>
      </c>
      <c r="J29" s="2" t="s">
        <v>77</v>
      </c>
      <c r="K29" s="2" t="s">
        <v>159</v>
      </c>
    </row>
    <row r="30" spans="1:11" x14ac:dyDescent="0.25">
      <c r="A30" s="2">
        <v>220</v>
      </c>
      <c r="B30" s="2" t="s">
        <v>16</v>
      </c>
      <c r="C30" s="5" t="str">
        <f t="shared" si="0"/>
        <v>220R</v>
      </c>
      <c r="D30" s="2" t="s">
        <v>5</v>
      </c>
      <c r="E30" s="2" t="s">
        <v>71</v>
      </c>
      <c r="F30" s="2" t="s">
        <v>7</v>
      </c>
      <c r="G30" s="2" t="s">
        <v>160</v>
      </c>
      <c r="H30" s="2" t="s">
        <v>8</v>
      </c>
      <c r="I30" s="2" t="s">
        <v>161</v>
      </c>
      <c r="J30" s="2" t="s">
        <v>77</v>
      </c>
      <c r="K30" s="2" t="s">
        <v>162</v>
      </c>
    </row>
    <row r="31" spans="1:11" x14ac:dyDescent="0.25">
      <c r="A31" s="2">
        <v>240</v>
      </c>
      <c r="B31" s="2" t="s">
        <v>16</v>
      </c>
      <c r="C31" s="5" t="str">
        <f t="shared" si="0"/>
        <v>240R</v>
      </c>
      <c r="D31" s="2" t="s">
        <v>5</v>
      </c>
      <c r="E31" s="2" t="s">
        <v>71</v>
      </c>
      <c r="F31" s="2" t="s">
        <v>7</v>
      </c>
      <c r="G31" s="2" t="s">
        <v>163</v>
      </c>
      <c r="H31" s="2" t="s">
        <v>8</v>
      </c>
      <c r="I31" s="2" t="s">
        <v>164</v>
      </c>
      <c r="J31" s="2" t="s">
        <v>77</v>
      </c>
      <c r="K31" s="2" t="s">
        <v>165</v>
      </c>
    </row>
    <row r="32" spans="1:11" x14ac:dyDescent="0.25">
      <c r="A32" s="2">
        <v>243</v>
      </c>
      <c r="B32" s="2" t="s">
        <v>16</v>
      </c>
      <c r="C32" s="5" t="str">
        <f t="shared" si="0"/>
        <v>243R</v>
      </c>
      <c r="D32" s="2" t="s">
        <v>5</v>
      </c>
      <c r="E32" s="2" t="s">
        <v>71</v>
      </c>
      <c r="F32" s="2" t="s">
        <v>7</v>
      </c>
      <c r="G32" s="2" t="s">
        <v>166</v>
      </c>
      <c r="H32" s="2" t="s">
        <v>8</v>
      </c>
      <c r="I32" s="2" t="s">
        <v>167</v>
      </c>
      <c r="J32" s="2" t="s">
        <v>77</v>
      </c>
      <c r="K32" s="2" t="s">
        <v>168</v>
      </c>
    </row>
    <row r="33" spans="1:11" x14ac:dyDescent="0.25">
      <c r="A33" s="2">
        <v>249</v>
      </c>
      <c r="B33" s="2" t="s">
        <v>16</v>
      </c>
      <c r="C33" s="5" t="str">
        <f t="shared" si="0"/>
        <v>249R</v>
      </c>
      <c r="D33" s="2" t="s">
        <v>5</v>
      </c>
      <c r="E33" s="2" t="s">
        <v>71</v>
      </c>
      <c r="F33" s="2" t="s">
        <v>7</v>
      </c>
      <c r="G33" s="2" t="s">
        <v>169</v>
      </c>
      <c r="H33" s="2" t="s">
        <v>8</v>
      </c>
      <c r="I33" s="2" t="s">
        <v>170</v>
      </c>
      <c r="J33" s="2" t="s">
        <v>77</v>
      </c>
      <c r="K33" s="2" t="s">
        <v>171</v>
      </c>
    </row>
    <row r="34" spans="1:11" x14ac:dyDescent="0.25">
      <c r="A34" s="2">
        <v>300</v>
      </c>
      <c r="B34" s="2" t="s">
        <v>16</v>
      </c>
      <c r="C34" s="5" t="str">
        <f t="shared" si="0"/>
        <v>300R</v>
      </c>
      <c r="D34" s="2" t="s">
        <v>5</v>
      </c>
      <c r="E34" s="2" t="s">
        <v>71</v>
      </c>
      <c r="F34" s="2" t="s">
        <v>7</v>
      </c>
      <c r="G34" s="2" t="s">
        <v>172</v>
      </c>
      <c r="H34" s="2" t="s">
        <v>8</v>
      </c>
      <c r="I34" s="2" t="s">
        <v>173</v>
      </c>
      <c r="J34" s="2" t="s">
        <v>77</v>
      </c>
      <c r="K34" s="2" t="s">
        <v>174</v>
      </c>
    </row>
    <row r="35" spans="1:11" x14ac:dyDescent="0.25">
      <c r="A35" s="2">
        <v>301</v>
      </c>
      <c r="B35" s="2" t="s">
        <v>16</v>
      </c>
      <c r="C35" s="5" t="str">
        <f t="shared" si="0"/>
        <v>301R</v>
      </c>
      <c r="D35" s="2" t="s">
        <v>5</v>
      </c>
      <c r="E35" s="2" t="s">
        <v>71</v>
      </c>
      <c r="F35" s="2" t="s">
        <v>7</v>
      </c>
      <c r="G35" s="2" t="s">
        <v>175</v>
      </c>
      <c r="H35" s="2" t="s">
        <v>8</v>
      </c>
      <c r="I35" s="2" t="s">
        <v>176</v>
      </c>
      <c r="J35" s="2" t="s">
        <v>77</v>
      </c>
      <c r="K35" s="2" t="s">
        <v>177</v>
      </c>
    </row>
    <row r="36" spans="1:11" x14ac:dyDescent="0.25">
      <c r="A36" s="2">
        <v>330</v>
      </c>
      <c r="B36" s="2" t="s">
        <v>16</v>
      </c>
      <c r="C36" s="5" t="str">
        <f t="shared" si="0"/>
        <v>330R</v>
      </c>
      <c r="D36" s="2" t="s">
        <v>5</v>
      </c>
      <c r="E36" s="2" t="s">
        <v>71</v>
      </c>
      <c r="F36" s="2" t="s">
        <v>7</v>
      </c>
      <c r="G36" s="2" t="s">
        <v>178</v>
      </c>
      <c r="H36" s="2" t="s">
        <v>8</v>
      </c>
      <c r="I36" s="2" t="s">
        <v>179</v>
      </c>
      <c r="J36" s="2" t="s">
        <v>77</v>
      </c>
      <c r="K36" s="2" t="s">
        <v>180</v>
      </c>
    </row>
    <row r="37" spans="1:11" x14ac:dyDescent="0.25">
      <c r="A37" s="2">
        <v>340</v>
      </c>
      <c r="B37" s="2" t="s">
        <v>16</v>
      </c>
      <c r="C37" s="5" t="str">
        <f t="shared" si="0"/>
        <v>340R</v>
      </c>
      <c r="D37" s="2" t="s">
        <v>5</v>
      </c>
      <c r="E37" s="2" t="s">
        <v>71</v>
      </c>
      <c r="F37" s="2" t="s">
        <v>7</v>
      </c>
      <c r="G37" s="2" t="s">
        <v>181</v>
      </c>
      <c r="H37" s="2" t="s">
        <v>8</v>
      </c>
      <c r="I37" s="2" t="s">
        <v>182</v>
      </c>
      <c r="J37" s="2" t="s">
        <v>77</v>
      </c>
      <c r="K37" s="2" t="s">
        <v>183</v>
      </c>
    </row>
    <row r="38" spans="1:11" x14ac:dyDescent="0.25">
      <c r="A38" s="2">
        <v>402</v>
      </c>
      <c r="B38" s="2" t="s">
        <v>16</v>
      </c>
      <c r="C38" s="5" t="str">
        <f t="shared" si="0"/>
        <v>402R</v>
      </c>
      <c r="D38" s="2" t="s">
        <v>5</v>
      </c>
      <c r="E38" s="2" t="s">
        <v>71</v>
      </c>
      <c r="F38" s="2" t="s">
        <v>7</v>
      </c>
      <c r="G38" s="2" t="s">
        <v>184</v>
      </c>
      <c r="H38" s="2" t="s">
        <v>8</v>
      </c>
      <c r="I38" s="2" t="s">
        <v>185</v>
      </c>
      <c r="J38" s="2" t="s">
        <v>77</v>
      </c>
      <c r="K38" s="2" t="s">
        <v>186</v>
      </c>
    </row>
    <row r="39" spans="1:11" x14ac:dyDescent="0.25">
      <c r="A39" s="2">
        <v>470</v>
      </c>
      <c r="B39" s="2" t="s">
        <v>16</v>
      </c>
      <c r="C39" s="5" t="str">
        <f t="shared" si="0"/>
        <v>470R</v>
      </c>
      <c r="D39" s="2" t="s">
        <v>5</v>
      </c>
      <c r="E39" s="2" t="s">
        <v>71</v>
      </c>
      <c r="F39" s="2" t="s">
        <v>7</v>
      </c>
      <c r="G39" s="2" t="s">
        <v>187</v>
      </c>
      <c r="H39" s="2" t="s">
        <v>8</v>
      </c>
      <c r="I39" s="2" t="s">
        <v>188</v>
      </c>
      <c r="J39" s="2" t="s">
        <v>77</v>
      </c>
      <c r="K39" s="2" t="s">
        <v>189</v>
      </c>
    </row>
    <row r="40" spans="1:11" x14ac:dyDescent="0.25">
      <c r="A40" s="2">
        <v>499</v>
      </c>
      <c r="B40" s="2" t="s">
        <v>16</v>
      </c>
      <c r="C40" s="5" t="str">
        <f t="shared" si="0"/>
        <v>499R</v>
      </c>
      <c r="D40" s="2" t="s">
        <v>5</v>
      </c>
      <c r="E40" s="2" t="s">
        <v>71</v>
      </c>
      <c r="F40" s="2" t="s">
        <v>7</v>
      </c>
      <c r="G40" s="2" t="s">
        <v>190</v>
      </c>
      <c r="H40" s="2" t="s">
        <v>8</v>
      </c>
      <c r="I40" s="2" t="s">
        <v>191</v>
      </c>
      <c r="J40" s="2" t="s">
        <v>77</v>
      </c>
      <c r="K40" s="2" t="s">
        <v>192</v>
      </c>
    </row>
    <row r="41" spans="1:11" x14ac:dyDescent="0.25">
      <c r="A41" s="2">
        <v>619</v>
      </c>
      <c r="B41" s="2" t="s">
        <v>16</v>
      </c>
      <c r="C41" s="5" t="str">
        <f t="shared" si="0"/>
        <v>619R</v>
      </c>
      <c r="D41" s="2" t="s">
        <v>5</v>
      </c>
      <c r="E41" s="2" t="s">
        <v>71</v>
      </c>
      <c r="F41" s="2" t="s">
        <v>7</v>
      </c>
      <c r="G41" s="2" t="s">
        <v>193</v>
      </c>
      <c r="H41" s="2" t="s">
        <v>8</v>
      </c>
      <c r="I41" s="2" t="s">
        <v>194</v>
      </c>
      <c r="J41" s="2" t="s">
        <v>77</v>
      </c>
      <c r="K41" s="2" t="s">
        <v>195</v>
      </c>
    </row>
    <row r="42" spans="1:11" x14ac:dyDescent="0.25">
      <c r="A42" s="2">
        <v>649</v>
      </c>
      <c r="B42" s="2" t="s">
        <v>16</v>
      </c>
      <c r="C42" s="5" t="str">
        <f t="shared" si="0"/>
        <v>649R</v>
      </c>
      <c r="D42" s="2" t="s">
        <v>5</v>
      </c>
      <c r="E42" s="2" t="s">
        <v>71</v>
      </c>
      <c r="F42" s="2" t="s">
        <v>7</v>
      </c>
      <c r="G42" s="2" t="s">
        <v>196</v>
      </c>
      <c r="H42" s="2" t="s">
        <v>8</v>
      </c>
      <c r="I42" s="2" t="s">
        <v>197</v>
      </c>
      <c r="J42" s="2" t="s">
        <v>77</v>
      </c>
      <c r="K42" s="2" t="s">
        <v>198</v>
      </c>
    </row>
    <row r="43" spans="1:11" x14ac:dyDescent="0.25">
      <c r="A43" s="2">
        <v>680</v>
      </c>
      <c r="B43" s="2" t="s">
        <v>16</v>
      </c>
      <c r="C43" s="5" t="str">
        <f t="shared" si="0"/>
        <v>680R</v>
      </c>
      <c r="D43" s="2" t="s">
        <v>5</v>
      </c>
      <c r="E43" s="2" t="s">
        <v>71</v>
      </c>
      <c r="F43" s="2" t="s">
        <v>7</v>
      </c>
      <c r="G43" s="2" t="s">
        <v>199</v>
      </c>
      <c r="H43" s="2" t="s">
        <v>8</v>
      </c>
      <c r="I43" s="2" t="s">
        <v>200</v>
      </c>
      <c r="J43" s="2" t="s">
        <v>77</v>
      </c>
      <c r="K43" s="2" t="s">
        <v>201</v>
      </c>
    </row>
    <row r="44" spans="1:11" x14ac:dyDescent="0.25">
      <c r="A44" s="2">
        <v>806</v>
      </c>
      <c r="B44" s="2" t="s">
        <v>16</v>
      </c>
      <c r="C44" s="5" t="str">
        <f t="shared" si="0"/>
        <v>806R</v>
      </c>
      <c r="D44" s="2" t="s">
        <v>5</v>
      </c>
      <c r="E44" s="2" t="s">
        <v>71</v>
      </c>
      <c r="F44" s="2" t="s">
        <v>7</v>
      </c>
      <c r="G44" s="2" t="s">
        <v>202</v>
      </c>
      <c r="H44" s="2" t="s">
        <v>8</v>
      </c>
      <c r="I44" s="2" t="s">
        <v>203</v>
      </c>
      <c r="J44" s="2" t="s">
        <v>77</v>
      </c>
      <c r="K44" s="2" t="s">
        <v>204</v>
      </c>
    </row>
    <row r="45" spans="1:11" x14ac:dyDescent="0.25">
      <c r="A45" s="2">
        <v>825</v>
      </c>
      <c r="B45" s="2" t="s">
        <v>16</v>
      </c>
      <c r="C45" s="5" t="str">
        <f t="shared" si="0"/>
        <v>825R</v>
      </c>
      <c r="D45" s="2" t="s">
        <v>5</v>
      </c>
      <c r="E45" s="2" t="s">
        <v>71</v>
      </c>
      <c r="F45" s="2" t="s">
        <v>7</v>
      </c>
      <c r="G45" s="2" t="s">
        <v>205</v>
      </c>
      <c r="H45" s="2" t="s">
        <v>8</v>
      </c>
      <c r="I45" s="2" t="s">
        <v>206</v>
      </c>
      <c r="J45" s="2" t="s">
        <v>77</v>
      </c>
      <c r="K45" s="2" t="s">
        <v>207</v>
      </c>
    </row>
    <row r="46" spans="1:11" x14ac:dyDescent="0.25">
      <c r="A46" s="2">
        <v>866</v>
      </c>
      <c r="B46" s="2" t="s">
        <v>16</v>
      </c>
      <c r="C46" s="5" t="str">
        <f t="shared" si="0"/>
        <v>866R</v>
      </c>
      <c r="D46" s="2" t="s">
        <v>5</v>
      </c>
      <c r="E46" s="2" t="s">
        <v>71</v>
      </c>
      <c r="F46" s="2" t="s">
        <v>7</v>
      </c>
      <c r="G46" s="2" t="s">
        <v>208</v>
      </c>
      <c r="H46" s="2" t="s">
        <v>8</v>
      </c>
      <c r="I46" s="2" t="s">
        <v>209</v>
      </c>
      <c r="J46" s="2" t="s">
        <v>77</v>
      </c>
      <c r="K46" s="2" t="s">
        <v>210</v>
      </c>
    </row>
    <row r="47" spans="1:11" x14ac:dyDescent="0.25">
      <c r="A47" s="2">
        <v>1.02</v>
      </c>
      <c r="B47" s="2" t="s">
        <v>15</v>
      </c>
      <c r="C47" s="5" t="str">
        <f t="shared" si="0"/>
        <v>1.02k</v>
      </c>
      <c r="D47" s="2" t="s">
        <v>5</v>
      </c>
      <c r="E47" s="2" t="s">
        <v>71</v>
      </c>
      <c r="F47" s="2" t="s">
        <v>7</v>
      </c>
      <c r="G47" s="2" t="s">
        <v>211</v>
      </c>
      <c r="H47" s="2" t="s">
        <v>8</v>
      </c>
      <c r="I47" s="2" t="s">
        <v>212</v>
      </c>
      <c r="J47" s="2" t="s">
        <v>77</v>
      </c>
      <c r="K47" s="2" t="s">
        <v>213</v>
      </c>
    </row>
    <row r="48" spans="1:11" x14ac:dyDescent="0.25">
      <c r="A48" s="2">
        <v>1.05</v>
      </c>
      <c r="B48" s="2" t="s">
        <v>15</v>
      </c>
      <c r="C48" s="5" t="str">
        <f t="shared" si="0"/>
        <v>1.05k</v>
      </c>
      <c r="D48" s="2" t="s">
        <v>5</v>
      </c>
      <c r="E48" s="2" t="s">
        <v>71</v>
      </c>
      <c r="F48" s="2" t="s">
        <v>7</v>
      </c>
      <c r="G48" s="2" t="s">
        <v>214</v>
      </c>
      <c r="H48" s="2" t="s">
        <v>8</v>
      </c>
      <c r="I48" s="2" t="s">
        <v>215</v>
      </c>
      <c r="J48" s="2" t="s">
        <v>77</v>
      </c>
      <c r="K48" s="2" t="s">
        <v>216</v>
      </c>
    </row>
    <row r="49" spans="1:11" x14ac:dyDescent="0.25">
      <c r="A49" s="2">
        <v>1.1000000000000001</v>
      </c>
      <c r="B49" s="2" t="s">
        <v>15</v>
      </c>
      <c r="C49" s="5" t="str">
        <f t="shared" si="0"/>
        <v>1.1k</v>
      </c>
      <c r="D49" s="2" t="s">
        <v>5</v>
      </c>
      <c r="E49" s="2" t="s">
        <v>71</v>
      </c>
      <c r="F49" s="2" t="s">
        <v>7</v>
      </c>
      <c r="G49" s="2" t="s">
        <v>217</v>
      </c>
      <c r="H49" s="2" t="s">
        <v>8</v>
      </c>
      <c r="I49" s="2" t="s">
        <v>218</v>
      </c>
      <c r="J49" s="2" t="s">
        <v>77</v>
      </c>
      <c r="K49" s="2" t="s">
        <v>219</v>
      </c>
    </row>
    <row r="50" spans="1:11" x14ac:dyDescent="0.25">
      <c r="A50" s="2">
        <v>1.1299999999999999</v>
      </c>
      <c r="B50" s="2" t="s">
        <v>15</v>
      </c>
      <c r="C50" s="5" t="str">
        <f t="shared" si="0"/>
        <v>1.13k</v>
      </c>
      <c r="D50" s="2" t="s">
        <v>5</v>
      </c>
      <c r="E50" s="2" t="s">
        <v>71</v>
      </c>
      <c r="F50" s="2" t="s">
        <v>7</v>
      </c>
      <c r="G50" s="2" t="s">
        <v>220</v>
      </c>
      <c r="H50" s="2" t="s">
        <v>8</v>
      </c>
      <c r="I50" s="2" t="s">
        <v>221</v>
      </c>
      <c r="J50" s="2" t="s">
        <v>77</v>
      </c>
      <c r="K50" s="2" t="s">
        <v>222</v>
      </c>
    </row>
    <row r="51" spans="1:11" x14ac:dyDescent="0.25">
      <c r="A51" s="2">
        <v>1.2</v>
      </c>
      <c r="B51" s="2" t="s">
        <v>15</v>
      </c>
      <c r="C51" s="5" t="str">
        <f t="shared" si="0"/>
        <v>1.2k</v>
      </c>
      <c r="D51" s="2" t="s">
        <v>5</v>
      </c>
      <c r="E51" s="2" t="s">
        <v>71</v>
      </c>
      <c r="F51" s="2" t="s">
        <v>7</v>
      </c>
      <c r="G51" s="2" t="s">
        <v>223</v>
      </c>
      <c r="H51" s="2" t="s">
        <v>8</v>
      </c>
      <c r="I51" s="2" t="s">
        <v>224</v>
      </c>
      <c r="J51" s="2" t="s">
        <v>77</v>
      </c>
      <c r="K51" s="2" t="s">
        <v>225</v>
      </c>
    </row>
    <row r="52" spans="1:11" x14ac:dyDescent="0.25">
      <c r="A52" s="2">
        <v>1.21</v>
      </c>
      <c r="B52" s="2" t="s">
        <v>15</v>
      </c>
      <c r="C52" s="5" t="str">
        <f t="shared" si="0"/>
        <v>1.21k</v>
      </c>
      <c r="D52" s="2" t="s">
        <v>5</v>
      </c>
      <c r="E52" s="2" t="s">
        <v>71</v>
      </c>
      <c r="F52" s="2" t="s">
        <v>7</v>
      </c>
      <c r="G52" s="2" t="s">
        <v>226</v>
      </c>
      <c r="H52" s="2" t="s">
        <v>8</v>
      </c>
      <c r="I52" s="2" t="s">
        <v>227</v>
      </c>
      <c r="J52" s="2" t="s">
        <v>77</v>
      </c>
      <c r="K52" s="2" t="s">
        <v>228</v>
      </c>
    </row>
    <row r="53" spans="1:11" x14ac:dyDescent="0.25">
      <c r="A53" s="2">
        <v>1.24</v>
      </c>
      <c r="B53" s="2" t="s">
        <v>15</v>
      </c>
      <c r="C53" s="5" t="str">
        <f t="shared" si="0"/>
        <v>1.24k</v>
      </c>
      <c r="D53" s="2" t="s">
        <v>5</v>
      </c>
      <c r="E53" s="2" t="s">
        <v>71</v>
      </c>
      <c r="F53" s="2" t="s">
        <v>7</v>
      </c>
      <c r="G53" s="2" t="s">
        <v>229</v>
      </c>
      <c r="H53" s="2" t="s">
        <v>8</v>
      </c>
      <c r="I53" s="2" t="s">
        <v>230</v>
      </c>
      <c r="J53" s="2" t="s">
        <v>77</v>
      </c>
      <c r="K53" s="2" t="s">
        <v>231</v>
      </c>
    </row>
    <row r="54" spans="1:11" x14ac:dyDescent="0.25">
      <c r="A54" s="2">
        <v>1.43</v>
      </c>
      <c r="B54" s="2" t="s">
        <v>15</v>
      </c>
      <c r="C54" s="5" t="str">
        <f t="shared" si="0"/>
        <v>1.43k</v>
      </c>
      <c r="D54" s="2" t="s">
        <v>5</v>
      </c>
      <c r="E54" s="2" t="s">
        <v>71</v>
      </c>
      <c r="F54" s="2" t="s">
        <v>7</v>
      </c>
      <c r="G54" s="2" t="s">
        <v>232</v>
      </c>
      <c r="H54" s="2" t="s">
        <v>8</v>
      </c>
      <c r="I54" s="2" t="s">
        <v>233</v>
      </c>
      <c r="J54" s="2" t="s">
        <v>77</v>
      </c>
      <c r="K54" s="2" t="s">
        <v>234</v>
      </c>
    </row>
    <row r="55" spans="1:11" x14ac:dyDescent="0.25">
      <c r="A55" s="2">
        <v>1.5</v>
      </c>
      <c r="B55" s="2" t="s">
        <v>15</v>
      </c>
      <c r="C55" s="5" t="str">
        <f t="shared" si="0"/>
        <v>1.5k</v>
      </c>
      <c r="D55" s="2" t="s">
        <v>5</v>
      </c>
      <c r="E55" s="2" t="s">
        <v>71</v>
      </c>
      <c r="F55" s="2" t="s">
        <v>7</v>
      </c>
      <c r="G55" s="2" t="s">
        <v>235</v>
      </c>
      <c r="H55" s="2" t="s">
        <v>8</v>
      </c>
      <c r="I55" s="2" t="s">
        <v>236</v>
      </c>
      <c r="J55" s="2" t="s">
        <v>77</v>
      </c>
      <c r="K55" s="2" t="s">
        <v>237</v>
      </c>
    </row>
    <row r="56" spans="1:11" x14ac:dyDescent="0.25">
      <c r="A56" s="2">
        <v>1.54</v>
      </c>
      <c r="B56" s="2" t="s">
        <v>15</v>
      </c>
      <c r="C56" s="5" t="str">
        <f t="shared" si="0"/>
        <v>1.54k</v>
      </c>
      <c r="D56" s="2" t="s">
        <v>5</v>
      </c>
      <c r="E56" s="2" t="s">
        <v>71</v>
      </c>
      <c r="F56" s="2" t="s">
        <v>7</v>
      </c>
      <c r="G56" s="2" t="s">
        <v>238</v>
      </c>
      <c r="H56" s="2" t="s">
        <v>8</v>
      </c>
      <c r="I56" s="2" t="s">
        <v>239</v>
      </c>
      <c r="J56" s="2" t="s">
        <v>77</v>
      </c>
      <c r="K56" s="2" t="s">
        <v>240</v>
      </c>
    </row>
    <row r="57" spans="1:11" x14ac:dyDescent="0.25">
      <c r="A57" s="2">
        <v>1.62</v>
      </c>
      <c r="B57" s="2" t="s">
        <v>15</v>
      </c>
      <c r="C57" s="5" t="str">
        <f t="shared" si="0"/>
        <v>1.62k</v>
      </c>
      <c r="D57" s="2" t="s">
        <v>5</v>
      </c>
      <c r="E57" s="2" t="s">
        <v>71</v>
      </c>
      <c r="F57" s="2" t="s">
        <v>7</v>
      </c>
      <c r="G57" s="2" t="s">
        <v>241</v>
      </c>
      <c r="H57" s="2" t="s">
        <v>8</v>
      </c>
      <c r="I57" s="2" t="s">
        <v>242</v>
      </c>
      <c r="J57" s="2" t="s">
        <v>77</v>
      </c>
      <c r="K57" s="2" t="s">
        <v>243</v>
      </c>
    </row>
    <row r="58" spans="1:11" x14ac:dyDescent="0.25">
      <c r="A58" s="2">
        <v>1.8</v>
      </c>
      <c r="B58" s="2" t="s">
        <v>15</v>
      </c>
      <c r="C58" s="5" t="str">
        <f t="shared" si="0"/>
        <v>1.8k</v>
      </c>
      <c r="D58" s="2" t="s">
        <v>5</v>
      </c>
      <c r="E58" s="2" t="s">
        <v>71</v>
      </c>
      <c r="F58" s="2" t="s">
        <v>7</v>
      </c>
      <c r="G58" s="2" t="s">
        <v>244</v>
      </c>
      <c r="H58" s="2" t="s">
        <v>8</v>
      </c>
      <c r="I58" s="2" t="s">
        <v>245</v>
      </c>
      <c r="J58" s="2" t="s">
        <v>77</v>
      </c>
      <c r="K58" s="2" t="s">
        <v>246</v>
      </c>
    </row>
    <row r="59" spans="1:11" x14ac:dyDescent="0.25">
      <c r="A59" s="2">
        <v>1.87</v>
      </c>
      <c r="B59" s="2" t="s">
        <v>15</v>
      </c>
      <c r="C59" s="5" t="str">
        <f t="shared" si="0"/>
        <v>1.87k</v>
      </c>
      <c r="D59" s="2" t="s">
        <v>5</v>
      </c>
      <c r="E59" s="2" t="s">
        <v>71</v>
      </c>
      <c r="F59" s="2" t="s">
        <v>7</v>
      </c>
      <c r="G59" s="2" t="s">
        <v>247</v>
      </c>
      <c r="H59" s="2" t="s">
        <v>8</v>
      </c>
      <c r="I59" s="2" t="s">
        <v>248</v>
      </c>
      <c r="J59" s="2" t="s">
        <v>77</v>
      </c>
      <c r="K59" s="2" t="s">
        <v>249</v>
      </c>
    </row>
    <row r="60" spans="1:11" x14ac:dyDescent="0.25">
      <c r="A60" s="2">
        <v>2</v>
      </c>
      <c r="B60" s="2" t="s">
        <v>15</v>
      </c>
      <c r="C60" s="5" t="str">
        <f t="shared" si="0"/>
        <v>2k</v>
      </c>
      <c r="D60" s="2" t="s">
        <v>5</v>
      </c>
      <c r="E60" s="2" t="s">
        <v>71</v>
      </c>
      <c r="F60" s="2" t="s">
        <v>7</v>
      </c>
      <c r="G60" s="2" t="s">
        <v>250</v>
      </c>
      <c r="H60" s="2" t="s">
        <v>8</v>
      </c>
      <c r="I60" s="2" t="s">
        <v>251</v>
      </c>
      <c r="J60" s="2" t="s">
        <v>77</v>
      </c>
      <c r="K60" s="2" t="s">
        <v>252</v>
      </c>
    </row>
    <row r="61" spans="1:11" x14ac:dyDescent="0.25">
      <c r="A61" s="2">
        <v>2.1</v>
      </c>
      <c r="B61" s="2" t="s">
        <v>15</v>
      </c>
      <c r="C61" s="5" t="str">
        <f t="shared" si="0"/>
        <v>2.1k</v>
      </c>
      <c r="D61" s="2" t="s">
        <v>5</v>
      </c>
      <c r="E61" s="2" t="s">
        <v>71</v>
      </c>
      <c r="F61" s="2" t="s">
        <v>7</v>
      </c>
      <c r="G61" s="2" t="s">
        <v>253</v>
      </c>
      <c r="H61" s="2" t="s">
        <v>8</v>
      </c>
      <c r="I61" s="2" t="s">
        <v>254</v>
      </c>
      <c r="J61" s="2" t="s">
        <v>77</v>
      </c>
      <c r="K61" s="2" t="s">
        <v>255</v>
      </c>
    </row>
    <row r="62" spans="1:11" x14ac:dyDescent="0.25">
      <c r="A62" s="2">
        <v>2.2000000000000002</v>
      </c>
      <c r="B62" s="2" t="s">
        <v>15</v>
      </c>
      <c r="C62" s="5" t="str">
        <f t="shared" si="0"/>
        <v>2.2k</v>
      </c>
      <c r="D62" s="2" t="s">
        <v>5</v>
      </c>
      <c r="E62" s="2" t="s">
        <v>71</v>
      </c>
      <c r="F62" s="2" t="s">
        <v>7</v>
      </c>
      <c r="G62" s="2" t="s">
        <v>256</v>
      </c>
      <c r="H62" s="2" t="s">
        <v>8</v>
      </c>
      <c r="I62" s="2" t="s">
        <v>257</v>
      </c>
      <c r="J62" s="2" t="s">
        <v>77</v>
      </c>
      <c r="K62" s="2" t="s">
        <v>258</v>
      </c>
    </row>
    <row r="63" spans="1:11" x14ac:dyDescent="0.25">
      <c r="A63" s="2">
        <v>2.21</v>
      </c>
      <c r="B63" s="2" t="s">
        <v>15</v>
      </c>
      <c r="C63" s="5" t="str">
        <f t="shared" si="0"/>
        <v>2.21k</v>
      </c>
      <c r="D63" s="2" t="s">
        <v>5</v>
      </c>
      <c r="E63" s="2" t="s">
        <v>71</v>
      </c>
      <c r="F63" s="2" t="s">
        <v>7</v>
      </c>
      <c r="G63" s="2" t="s">
        <v>259</v>
      </c>
      <c r="H63" s="2" t="s">
        <v>8</v>
      </c>
      <c r="I63" s="2" t="s">
        <v>260</v>
      </c>
      <c r="J63" s="2" t="s">
        <v>77</v>
      </c>
      <c r="K63" s="2" t="s">
        <v>261</v>
      </c>
    </row>
    <row r="64" spans="1:11" x14ac:dyDescent="0.25">
      <c r="A64" s="2">
        <v>2.3199999999999998</v>
      </c>
      <c r="B64" s="2" t="s">
        <v>15</v>
      </c>
      <c r="C64" s="5" t="str">
        <f t="shared" si="0"/>
        <v>2.32k</v>
      </c>
      <c r="D64" s="2" t="s">
        <v>5</v>
      </c>
      <c r="E64" s="2" t="s">
        <v>71</v>
      </c>
      <c r="F64" s="2" t="s">
        <v>7</v>
      </c>
      <c r="G64" s="2" t="s">
        <v>262</v>
      </c>
      <c r="H64" s="2" t="s">
        <v>8</v>
      </c>
      <c r="I64" s="2" t="s">
        <v>263</v>
      </c>
      <c r="J64" s="2" t="s">
        <v>77</v>
      </c>
      <c r="K64" s="2" t="s">
        <v>264</v>
      </c>
    </row>
    <row r="65" spans="1:11" x14ac:dyDescent="0.25">
      <c r="A65" s="2">
        <v>2.4</v>
      </c>
      <c r="B65" s="2" t="s">
        <v>15</v>
      </c>
      <c r="C65" s="5" t="str">
        <f t="shared" si="0"/>
        <v>2.4k</v>
      </c>
      <c r="D65" s="2" t="s">
        <v>5</v>
      </c>
      <c r="E65" s="2" t="s">
        <v>71</v>
      </c>
      <c r="F65" s="2" t="s">
        <v>7</v>
      </c>
      <c r="G65" s="2" t="s">
        <v>265</v>
      </c>
      <c r="H65" s="2" t="s">
        <v>8</v>
      </c>
      <c r="I65" s="2" t="s">
        <v>266</v>
      </c>
      <c r="J65" s="2" t="s">
        <v>77</v>
      </c>
      <c r="K65" s="2" t="s">
        <v>267</v>
      </c>
    </row>
    <row r="66" spans="1:11" x14ac:dyDescent="0.25">
      <c r="A66" s="2">
        <v>2.4300000000000002</v>
      </c>
      <c r="B66" s="2" t="s">
        <v>15</v>
      </c>
      <c r="C66" s="5" t="str">
        <f t="shared" ref="C66:C129" si="1">IF(EXACT(B66,"kOhms"),_xlfn.CONCAT(A66,"k"),IF(EXACT(B66,"Ohms"),_xlfn.CONCAT(A66,"R"),IF(EXACT(B66,"Mohms"),_xlfn.CONCAT(A66,"M"),0)))</f>
        <v>2.43k</v>
      </c>
      <c r="D66" s="2" t="s">
        <v>5</v>
      </c>
      <c r="E66" s="2" t="s">
        <v>71</v>
      </c>
      <c r="F66" s="2" t="s">
        <v>7</v>
      </c>
      <c r="G66" s="2" t="s">
        <v>268</v>
      </c>
      <c r="H66" s="2" t="s">
        <v>8</v>
      </c>
      <c r="I66" s="2" t="s">
        <v>269</v>
      </c>
      <c r="J66" s="2" t="s">
        <v>77</v>
      </c>
      <c r="K66" s="2" t="s">
        <v>270</v>
      </c>
    </row>
    <row r="67" spans="1:11" x14ac:dyDescent="0.25">
      <c r="A67" s="2">
        <v>2.4900000000000002</v>
      </c>
      <c r="B67" s="2" t="s">
        <v>15</v>
      </c>
      <c r="C67" s="5" t="str">
        <f t="shared" si="1"/>
        <v>2.49k</v>
      </c>
      <c r="D67" s="2" t="s">
        <v>5</v>
      </c>
      <c r="E67" s="2" t="s">
        <v>71</v>
      </c>
      <c r="F67" s="2" t="s">
        <v>7</v>
      </c>
      <c r="G67" s="2" t="s">
        <v>271</v>
      </c>
      <c r="H67" s="2" t="s">
        <v>8</v>
      </c>
      <c r="I67" s="2" t="s">
        <v>272</v>
      </c>
      <c r="J67" s="2" t="s">
        <v>77</v>
      </c>
      <c r="K67" s="2" t="s">
        <v>273</v>
      </c>
    </row>
    <row r="68" spans="1:11" x14ac:dyDescent="0.25">
      <c r="A68" s="2">
        <v>2.61</v>
      </c>
      <c r="B68" s="2" t="s">
        <v>15</v>
      </c>
      <c r="C68" s="5" t="str">
        <f t="shared" si="1"/>
        <v>2.61k</v>
      </c>
      <c r="D68" s="2" t="s">
        <v>5</v>
      </c>
      <c r="E68" s="2" t="s">
        <v>71</v>
      </c>
      <c r="F68" s="2" t="s">
        <v>7</v>
      </c>
      <c r="G68" s="2" t="s">
        <v>274</v>
      </c>
      <c r="H68" s="2" t="s">
        <v>8</v>
      </c>
      <c r="I68" s="2" t="s">
        <v>275</v>
      </c>
      <c r="J68" s="2" t="s">
        <v>77</v>
      </c>
      <c r="K68" s="2" t="s">
        <v>276</v>
      </c>
    </row>
    <row r="69" spans="1:11" x14ac:dyDescent="0.25">
      <c r="A69" s="2">
        <v>2.7</v>
      </c>
      <c r="B69" s="2" t="s">
        <v>15</v>
      </c>
      <c r="C69" s="5" t="str">
        <f t="shared" si="1"/>
        <v>2.7k</v>
      </c>
      <c r="D69" s="2" t="s">
        <v>5</v>
      </c>
      <c r="E69" s="2" t="s">
        <v>71</v>
      </c>
      <c r="F69" s="2" t="s">
        <v>7</v>
      </c>
      <c r="G69" s="2" t="s">
        <v>277</v>
      </c>
      <c r="H69" s="2" t="s">
        <v>8</v>
      </c>
      <c r="I69" s="2" t="s">
        <v>278</v>
      </c>
      <c r="J69" s="2" t="s">
        <v>77</v>
      </c>
      <c r="K69" s="2" t="s">
        <v>279</v>
      </c>
    </row>
    <row r="70" spans="1:11" x14ac:dyDescent="0.25">
      <c r="A70" s="2">
        <v>2.74</v>
      </c>
      <c r="B70" s="2" t="s">
        <v>15</v>
      </c>
      <c r="C70" s="5" t="str">
        <f t="shared" si="1"/>
        <v>2.74k</v>
      </c>
      <c r="D70" s="2" t="s">
        <v>5</v>
      </c>
      <c r="E70" s="2" t="s">
        <v>71</v>
      </c>
      <c r="F70" s="2" t="s">
        <v>7</v>
      </c>
      <c r="G70" s="2" t="s">
        <v>280</v>
      </c>
      <c r="H70" s="2" t="s">
        <v>8</v>
      </c>
      <c r="I70" s="2" t="s">
        <v>281</v>
      </c>
      <c r="J70" s="2" t="s">
        <v>77</v>
      </c>
      <c r="K70" s="2" t="s">
        <v>282</v>
      </c>
    </row>
    <row r="71" spans="1:11" x14ac:dyDescent="0.25">
      <c r="A71" s="2">
        <v>2.87</v>
      </c>
      <c r="B71" s="2" t="s">
        <v>15</v>
      </c>
      <c r="C71" s="5" t="str">
        <f t="shared" si="1"/>
        <v>2.87k</v>
      </c>
      <c r="D71" s="2" t="s">
        <v>5</v>
      </c>
      <c r="E71" s="2" t="s">
        <v>71</v>
      </c>
      <c r="F71" s="2" t="s">
        <v>7</v>
      </c>
      <c r="G71" s="2" t="s">
        <v>283</v>
      </c>
      <c r="H71" s="2" t="s">
        <v>8</v>
      </c>
      <c r="I71" s="2" t="s">
        <v>284</v>
      </c>
      <c r="J71" s="2" t="s">
        <v>77</v>
      </c>
      <c r="K71" s="2" t="s">
        <v>285</v>
      </c>
    </row>
    <row r="72" spans="1:11" x14ac:dyDescent="0.25">
      <c r="A72" s="2">
        <v>2.94</v>
      </c>
      <c r="B72" s="2" t="s">
        <v>15</v>
      </c>
      <c r="C72" s="5" t="str">
        <f t="shared" si="1"/>
        <v>2.94k</v>
      </c>
      <c r="D72" s="2" t="s">
        <v>5</v>
      </c>
      <c r="E72" s="2" t="s">
        <v>71</v>
      </c>
      <c r="F72" s="2" t="s">
        <v>7</v>
      </c>
      <c r="G72" s="2" t="s">
        <v>286</v>
      </c>
      <c r="H72" s="2" t="s">
        <v>8</v>
      </c>
      <c r="I72" s="2" t="s">
        <v>287</v>
      </c>
      <c r="J72" s="2" t="s">
        <v>77</v>
      </c>
      <c r="K72" s="2" t="s">
        <v>288</v>
      </c>
    </row>
    <row r="73" spans="1:11" x14ac:dyDescent="0.25">
      <c r="A73" s="2">
        <v>3</v>
      </c>
      <c r="B73" s="2" t="s">
        <v>15</v>
      </c>
      <c r="C73" s="5" t="str">
        <f t="shared" si="1"/>
        <v>3k</v>
      </c>
      <c r="D73" s="2" t="s">
        <v>5</v>
      </c>
      <c r="E73" s="2" t="s">
        <v>71</v>
      </c>
      <c r="F73" s="2" t="s">
        <v>7</v>
      </c>
      <c r="G73" s="2" t="s">
        <v>289</v>
      </c>
      <c r="H73" s="2" t="s">
        <v>8</v>
      </c>
      <c r="I73" s="2" t="s">
        <v>290</v>
      </c>
      <c r="J73" s="2" t="s">
        <v>77</v>
      </c>
      <c r="K73" s="2" t="s">
        <v>291</v>
      </c>
    </row>
    <row r="74" spans="1:11" x14ac:dyDescent="0.25">
      <c r="A74" s="2">
        <v>3.01</v>
      </c>
      <c r="B74" s="2" t="s">
        <v>15</v>
      </c>
      <c r="C74" s="5" t="str">
        <f t="shared" si="1"/>
        <v>3.01k</v>
      </c>
      <c r="D74" s="2" t="s">
        <v>5</v>
      </c>
      <c r="E74" s="2" t="s">
        <v>71</v>
      </c>
      <c r="F74" s="2" t="s">
        <v>7</v>
      </c>
      <c r="G74" s="2" t="s">
        <v>292</v>
      </c>
      <c r="H74" s="2" t="s">
        <v>8</v>
      </c>
      <c r="I74" s="2" t="s">
        <v>293</v>
      </c>
      <c r="J74" s="2" t="s">
        <v>77</v>
      </c>
      <c r="K74" s="2" t="s">
        <v>294</v>
      </c>
    </row>
    <row r="75" spans="1:11" x14ac:dyDescent="0.25">
      <c r="A75" s="2">
        <v>3.3</v>
      </c>
      <c r="B75" s="2" t="s">
        <v>15</v>
      </c>
      <c r="C75" s="5" t="str">
        <f t="shared" si="1"/>
        <v>3.3k</v>
      </c>
      <c r="D75" s="2" t="s">
        <v>5</v>
      </c>
      <c r="E75" s="2" t="s">
        <v>71</v>
      </c>
      <c r="F75" s="2" t="s">
        <v>7</v>
      </c>
      <c r="G75" s="2" t="s">
        <v>295</v>
      </c>
      <c r="H75" s="2" t="s">
        <v>8</v>
      </c>
      <c r="I75" s="2" t="s">
        <v>296</v>
      </c>
      <c r="J75" s="2" t="s">
        <v>77</v>
      </c>
      <c r="K75" s="2" t="s">
        <v>297</v>
      </c>
    </row>
    <row r="76" spans="1:11" x14ac:dyDescent="0.25">
      <c r="A76" s="2">
        <v>3.32</v>
      </c>
      <c r="B76" s="2" t="s">
        <v>15</v>
      </c>
      <c r="C76" s="5" t="str">
        <f t="shared" si="1"/>
        <v>3.32k</v>
      </c>
      <c r="D76" s="2" t="s">
        <v>5</v>
      </c>
      <c r="E76" s="2" t="s">
        <v>71</v>
      </c>
      <c r="F76" s="2" t="s">
        <v>7</v>
      </c>
      <c r="G76" s="2" t="s">
        <v>298</v>
      </c>
      <c r="H76" s="2" t="s">
        <v>8</v>
      </c>
      <c r="I76" s="2" t="s">
        <v>299</v>
      </c>
      <c r="J76" s="2" t="s">
        <v>77</v>
      </c>
      <c r="K76" s="2" t="s">
        <v>300</v>
      </c>
    </row>
    <row r="77" spans="1:11" x14ac:dyDescent="0.25">
      <c r="A77" s="2">
        <v>3.4</v>
      </c>
      <c r="B77" s="2" t="s">
        <v>15</v>
      </c>
      <c r="C77" s="5" t="str">
        <f t="shared" si="1"/>
        <v>3.4k</v>
      </c>
      <c r="D77" s="2" t="s">
        <v>5</v>
      </c>
      <c r="E77" s="2" t="s">
        <v>71</v>
      </c>
      <c r="F77" s="2" t="s">
        <v>7</v>
      </c>
      <c r="G77" s="2" t="s">
        <v>301</v>
      </c>
      <c r="H77" s="2" t="s">
        <v>8</v>
      </c>
      <c r="I77" s="2" t="s">
        <v>302</v>
      </c>
      <c r="J77" s="2" t="s">
        <v>77</v>
      </c>
      <c r="K77" s="2" t="s">
        <v>303</v>
      </c>
    </row>
    <row r="78" spans="1:11" x14ac:dyDescent="0.25">
      <c r="A78" s="2">
        <v>3.48</v>
      </c>
      <c r="B78" s="2" t="s">
        <v>15</v>
      </c>
      <c r="C78" s="5" t="str">
        <f t="shared" si="1"/>
        <v>3.48k</v>
      </c>
      <c r="D78" s="2" t="s">
        <v>5</v>
      </c>
      <c r="E78" s="2" t="s">
        <v>71</v>
      </c>
      <c r="F78" s="2" t="s">
        <v>7</v>
      </c>
      <c r="G78" s="2" t="s">
        <v>304</v>
      </c>
      <c r="H78" s="2" t="s">
        <v>8</v>
      </c>
      <c r="I78" s="2" t="s">
        <v>305</v>
      </c>
      <c r="J78" s="2" t="s">
        <v>77</v>
      </c>
      <c r="K78" s="2" t="s">
        <v>306</v>
      </c>
    </row>
    <row r="79" spans="1:11" x14ac:dyDescent="0.25">
      <c r="A79" s="2">
        <v>3.57</v>
      </c>
      <c r="B79" s="2" t="s">
        <v>15</v>
      </c>
      <c r="C79" s="5" t="str">
        <f t="shared" si="1"/>
        <v>3.57k</v>
      </c>
      <c r="D79" s="2" t="s">
        <v>5</v>
      </c>
      <c r="E79" s="2" t="s">
        <v>71</v>
      </c>
      <c r="F79" s="2" t="s">
        <v>7</v>
      </c>
      <c r="G79" s="2" t="s">
        <v>307</v>
      </c>
      <c r="H79" s="2" t="s">
        <v>8</v>
      </c>
      <c r="I79" s="2" t="s">
        <v>308</v>
      </c>
      <c r="J79" s="2" t="s">
        <v>77</v>
      </c>
      <c r="K79" s="2" t="s">
        <v>309</v>
      </c>
    </row>
    <row r="80" spans="1:11" x14ac:dyDescent="0.25">
      <c r="A80" s="2">
        <v>3.9</v>
      </c>
      <c r="B80" s="2" t="s">
        <v>15</v>
      </c>
      <c r="C80" s="5" t="str">
        <f t="shared" si="1"/>
        <v>3.9k</v>
      </c>
      <c r="D80" s="2" t="s">
        <v>5</v>
      </c>
      <c r="E80" s="2" t="s">
        <v>71</v>
      </c>
      <c r="F80" s="2" t="s">
        <v>7</v>
      </c>
      <c r="G80" s="2" t="s">
        <v>310</v>
      </c>
      <c r="H80" s="2" t="s">
        <v>8</v>
      </c>
      <c r="I80" s="2" t="s">
        <v>311</v>
      </c>
      <c r="J80" s="2" t="s">
        <v>77</v>
      </c>
      <c r="K80" s="2" t="s">
        <v>312</v>
      </c>
    </row>
    <row r="81" spans="1:11" x14ac:dyDescent="0.25">
      <c r="A81" s="2">
        <v>4.0199999999999996</v>
      </c>
      <c r="B81" s="2" t="s">
        <v>15</v>
      </c>
      <c r="C81" s="5" t="str">
        <f t="shared" si="1"/>
        <v>4.02k</v>
      </c>
      <c r="D81" s="2" t="s">
        <v>5</v>
      </c>
      <c r="E81" s="2" t="s">
        <v>71</v>
      </c>
      <c r="F81" s="2" t="s">
        <v>7</v>
      </c>
      <c r="G81" s="2" t="s">
        <v>313</v>
      </c>
      <c r="H81" s="2" t="s">
        <v>8</v>
      </c>
      <c r="I81" s="2" t="s">
        <v>314</v>
      </c>
      <c r="J81" s="2" t="s">
        <v>77</v>
      </c>
      <c r="K81" s="2" t="s">
        <v>315</v>
      </c>
    </row>
    <row r="82" spans="1:11" x14ac:dyDescent="0.25">
      <c r="A82" s="2">
        <v>4.12</v>
      </c>
      <c r="B82" s="2" t="s">
        <v>15</v>
      </c>
      <c r="C82" s="5" t="str">
        <f t="shared" si="1"/>
        <v>4.12k</v>
      </c>
      <c r="D82" s="2" t="s">
        <v>5</v>
      </c>
      <c r="E82" s="2" t="s">
        <v>71</v>
      </c>
      <c r="F82" s="2" t="s">
        <v>7</v>
      </c>
      <c r="G82" s="2" t="s">
        <v>316</v>
      </c>
      <c r="H82" s="2" t="s">
        <v>8</v>
      </c>
      <c r="I82" s="2" t="s">
        <v>317</v>
      </c>
      <c r="J82" s="2" t="s">
        <v>77</v>
      </c>
      <c r="K82" s="2" t="s">
        <v>318</v>
      </c>
    </row>
    <row r="83" spans="1:11" x14ac:dyDescent="0.25">
      <c r="A83" s="2">
        <v>4.32</v>
      </c>
      <c r="B83" s="2" t="s">
        <v>15</v>
      </c>
      <c r="C83" s="5" t="str">
        <f t="shared" si="1"/>
        <v>4.32k</v>
      </c>
      <c r="D83" s="2" t="s">
        <v>5</v>
      </c>
      <c r="E83" s="2" t="s">
        <v>71</v>
      </c>
      <c r="F83" s="2" t="s">
        <v>7</v>
      </c>
      <c r="G83" s="2" t="s">
        <v>319</v>
      </c>
      <c r="H83" s="2" t="s">
        <v>8</v>
      </c>
      <c r="I83" s="2" t="s">
        <v>320</v>
      </c>
      <c r="J83" s="2" t="s">
        <v>77</v>
      </c>
      <c r="K83" s="2" t="s">
        <v>321</v>
      </c>
    </row>
    <row r="84" spans="1:11" x14ac:dyDescent="0.25">
      <c r="A84" s="2">
        <v>4.6399999999999997</v>
      </c>
      <c r="B84" s="2" t="s">
        <v>15</v>
      </c>
      <c r="C84" s="5" t="str">
        <f t="shared" si="1"/>
        <v>4.64k</v>
      </c>
      <c r="D84" s="2" t="s">
        <v>5</v>
      </c>
      <c r="E84" s="2" t="s">
        <v>71</v>
      </c>
      <c r="F84" s="2" t="s">
        <v>7</v>
      </c>
      <c r="G84" s="2" t="s">
        <v>322</v>
      </c>
      <c r="H84" s="2" t="s">
        <v>8</v>
      </c>
      <c r="I84" s="2" t="s">
        <v>323</v>
      </c>
      <c r="J84" s="2" t="s">
        <v>77</v>
      </c>
      <c r="K84" s="2" t="s">
        <v>324</v>
      </c>
    </row>
    <row r="85" spans="1:11" x14ac:dyDescent="0.25">
      <c r="A85" s="2">
        <v>4.75</v>
      </c>
      <c r="B85" s="2" t="s">
        <v>15</v>
      </c>
      <c r="C85" s="5" t="str">
        <f t="shared" si="1"/>
        <v>4.75k</v>
      </c>
      <c r="D85" s="2" t="s">
        <v>5</v>
      </c>
      <c r="E85" s="2" t="s">
        <v>71</v>
      </c>
      <c r="F85" s="2" t="s">
        <v>7</v>
      </c>
      <c r="G85" s="2" t="s">
        <v>325</v>
      </c>
      <c r="H85" s="2" t="s">
        <v>8</v>
      </c>
      <c r="I85" s="2" t="s">
        <v>326</v>
      </c>
      <c r="J85" s="2" t="s">
        <v>77</v>
      </c>
      <c r="K85" s="2" t="s">
        <v>327</v>
      </c>
    </row>
    <row r="86" spans="1:11" x14ac:dyDescent="0.25">
      <c r="A86" s="2">
        <v>4.99</v>
      </c>
      <c r="B86" s="2" t="s">
        <v>15</v>
      </c>
      <c r="C86" s="5" t="str">
        <f t="shared" si="1"/>
        <v>4.99k</v>
      </c>
      <c r="D86" s="2" t="s">
        <v>5</v>
      </c>
      <c r="E86" s="2" t="s">
        <v>71</v>
      </c>
      <c r="F86" s="2" t="s">
        <v>7</v>
      </c>
      <c r="G86" s="2" t="s">
        <v>328</v>
      </c>
      <c r="H86" s="2" t="s">
        <v>8</v>
      </c>
      <c r="I86" s="2" t="s">
        <v>329</v>
      </c>
      <c r="J86" s="2" t="s">
        <v>77</v>
      </c>
      <c r="K86" s="2" t="s">
        <v>330</v>
      </c>
    </row>
    <row r="87" spans="1:11" x14ac:dyDescent="0.25">
      <c r="A87" s="2">
        <v>5.0999999999999996</v>
      </c>
      <c r="B87" s="2" t="s">
        <v>15</v>
      </c>
      <c r="C87" s="5" t="str">
        <f t="shared" si="1"/>
        <v>5.1k</v>
      </c>
      <c r="D87" s="2" t="s">
        <v>5</v>
      </c>
      <c r="E87" s="2" t="s">
        <v>71</v>
      </c>
      <c r="F87" s="2" t="s">
        <v>7</v>
      </c>
      <c r="G87" s="2" t="s">
        <v>331</v>
      </c>
      <c r="H87" s="2" t="s">
        <v>8</v>
      </c>
      <c r="I87" s="2" t="s">
        <v>332</v>
      </c>
      <c r="J87" s="2" t="s">
        <v>77</v>
      </c>
      <c r="K87" s="2" t="s">
        <v>333</v>
      </c>
    </row>
    <row r="88" spans="1:11" x14ac:dyDescent="0.25">
      <c r="A88" s="2">
        <v>5.6</v>
      </c>
      <c r="B88" s="2" t="s">
        <v>15</v>
      </c>
      <c r="C88" s="5" t="str">
        <f t="shared" si="1"/>
        <v>5.6k</v>
      </c>
      <c r="D88" s="2" t="s">
        <v>5</v>
      </c>
      <c r="E88" s="2" t="s">
        <v>71</v>
      </c>
      <c r="F88" s="2" t="s">
        <v>7</v>
      </c>
      <c r="G88" s="2" t="s">
        <v>334</v>
      </c>
      <c r="H88" s="2" t="s">
        <v>8</v>
      </c>
      <c r="I88" s="2" t="s">
        <v>335</v>
      </c>
      <c r="J88" s="2" t="s">
        <v>77</v>
      </c>
      <c r="K88" s="2" t="s">
        <v>336</v>
      </c>
    </row>
    <row r="89" spans="1:11" x14ac:dyDescent="0.25">
      <c r="A89" s="2">
        <v>5.62</v>
      </c>
      <c r="B89" s="2" t="s">
        <v>15</v>
      </c>
      <c r="C89" s="5" t="str">
        <f t="shared" si="1"/>
        <v>5.62k</v>
      </c>
      <c r="D89" s="2" t="s">
        <v>5</v>
      </c>
      <c r="E89" s="2" t="s">
        <v>71</v>
      </c>
      <c r="F89" s="2" t="s">
        <v>7</v>
      </c>
      <c r="G89" s="2" t="s">
        <v>337</v>
      </c>
      <c r="H89" s="2" t="s">
        <v>8</v>
      </c>
      <c r="I89" s="2" t="s">
        <v>338</v>
      </c>
      <c r="J89" s="2" t="s">
        <v>77</v>
      </c>
      <c r="K89" s="2" t="s">
        <v>339</v>
      </c>
    </row>
    <row r="90" spans="1:11" x14ac:dyDescent="0.25">
      <c r="A90" s="2">
        <v>5.9</v>
      </c>
      <c r="B90" s="2" t="s">
        <v>15</v>
      </c>
      <c r="C90" s="5" t="str">
        <f t="shared" si="1"/>
        <v>5.9k</v>
      </c>
      <c r="D90" s="2" t="s">
        <v>5</v>
      </c>
      <c r="E90" s="2" t="s">
        <v>71</v>
      </c>
      <c r="F90" s="2" t="s">
        <v>7</v>
      </c>
      <c r="G90" s="2" t="s">
        <v>340</v>
      </c>
      <c r="H90" s="2" t="s">
        <v>8</v>
      </c>
      <c r="I90" s="2" t="s">
        <v>341</v>
      </c>
      <c r="J90" s="2" t="s">
        <v>77</v>
      </c>
      <c r="K90" s="2" t="s">
        <v>342</v>
      </c>
    </row>
    <row r="91" spans="1:11" x14ac:dyDescent="0.25">
      <c r="A91" s="2">
        <v>6.04</v>
      </c>
      <c r="B91" s="2" t="s">
        <v>15</v>
      </c>
      <c r="C91" s="5" t="str">
        <f t="shared" si="1"/>
        <v>6.04k</v>
      </c>
      <c r="D91" s="2" t="s">
        <v>5</v>
      </c>
      <c r="E91" s="2" t="s">
        <v>71</v>
      </c>
      <c r="F91" s="2" t="s">
        <v>7</v>
      </c>
      <c r="G91" s="2" t="s">
        <v>343</v>
      </c>
      <c r="H91" s="2" t="s">
        <v>8</v>
      </c>
      <c r="I91" s="2" t="s">
        <v>344</v>
      </c>
      <c r="J91" s="2" t="s">
        <v>77</v>
      </c>
      <c r="K91" s="2" t="s">
        <v>345</v>
      </c>
    </row>
    <row r="92" spans="1:11" x14ac:dyDescent="0.25">
      <c r="A92" s="2">
        <v>6.2</v>
      </c>
      <c r="B92" s="2" t="s">
        <v>15</v>
      </c>
      <c r="C92" s="5" t="str">
        <f t="shared" si="1"/>
        <v>6.2k</v>
      </c>
      <c r="D92" s="2" t="s">
        <v>5</v>
      </c>
      <c r="E92" s="2" t="s">
        <v>71</v>
      </c>
      <c r="F92" s="2" t="s">
        <v>7</v>
      </c>
      <c r="G92" s="2" t="s">
        <v>346</v>
      </c>
      <c r="H92" s="2" t="s">
        <v>8</v>
      </c>
      <c r="I92" s="2" t="s">
        <v>347</v>
      </c>
      <c r="J92" s="2" t="s">
        <v>77</v>
      </c>
      <c r="K92" s="2" t="s">
        <v>348</v>
      </c>
    </row>
    <row r="93" spans="1:11" x14ac:dyDescent="0.25">
      <c r="A93" s="2">
        <v>6.8</v>
      </c>
      <c r="B93" s="2" t="s">
        <v>15</v>
      </c>
      <c r="C93" s="5" t="str">
        <f t="shared" si="1"/>
        <v>6.8k</v>
      </c>
      <c r="D93" s="2" t="s">
        <v>5</v>
      </c>
      <c r="E93" s="2" t="s">
        <v>71</v>
      </c>
      <c r="F93" s="2" t="s">
        <v>7</v>
      </c>
      <c r="G93" s="2" t="s">
        <v>349</v>
      </c>
      <c r="H93" s="2" t="s">
        <v>8</v>
      </c>
      <c r="I93" s="2" t="s">
        <v>350</v>
      </c>
      <c r="J93" s="2" t="s">
        <v>77</v>
      </c>
      <c r="K93" s="2" t="s">
        <v>351</v>
      </c>
    </row>
    <row r="94" spans="1:11" x14ac:dyDescent="0.25">
      <c r="A94" s="2">
        <v>7.15</v>
      </c>
      <c r="B94" s="2" t="s">
        <v>15</v>
      </c>
      <c r="C94" s="5" t="str">
        <f t="shared" si="1"/>
        <v>7.15k</v>
      </c>
      <c r="D94" s="2" t="s">
        <v>5</v>
      </c>
      <c r="E94" s="2" t="s">
        <v>71</v>
      </c>
      <c r="F94" s="2" t="s">
        <v>7</v>
      </c>
      <c r="G94" s="2" t="s">
        <v>352</v>
      </c>
      <c r="H94" s="2" t="s">
        <v>8</v>
      </c>
      <c r="I94" s="2" t="s">
        <v>353</v>
      </c>
      <c r="J94" s="2" t="s">
        <v>77</v>
      </c>
      <c r="K94" s="2" t="s">
        <v>354</v>
      </c>
    </row>
    <row r="95" spans="1:11" x14ac:dyDescent="0.25">
      <c r="A95" s="2">
        <v>7.5</v>
      </c>
      <c r="B95" s="2" t="s">
        <v>15</v>
      </c>
      <c r="C95" s="5" t="str">
        <f t="shared" si="1"/>
        <v>7.5k</v>
      </c>
      <c r="D95" s="2" t="s">
        <v>5</v>
      </c>
      <c r="E95" s="2" t="s">
        <v>71</v>
      </c>
      <c r="F95" s="2" t="s">
        <v>7</v>
      </c>
      <c r="G95" s="2" t="s">
        <v>355</v>
      </c>
      <c r="H95" s="2" t="s">
        <v>8</v>
      </c>
      <c r="I95" s="2" t="s">
        <v>356</v>
      </c>
      <c r="J95" s="2" t="s">
        <v>77</v>
      </c>
      <c r="K95" s="2" t="s">
        <v>357</v>
      </c>
    </row>
    <row r="96" spans="1:11" x14ac:dyDescent="0.25">
      <c r="A96" s="2">
        <v>7.68</v>
      </c>
      <c r="B96" s="2" t="s">
        <v>15</v>
      </c>
      <c r="C96" s="5" t="str">
        <f t="shared" si="1"/>
        <v>7.68k</v>
      </c>
      <c r="D96" s="2" t="s">
        <v>5</v>
      </c>
      <c r="E96" s="2" t="s">
        <v>71</v>
      </c>
      <c r="F96" s="2" t="s">
        <v>7</v>
      </c>
      <c r="G96" s="2" t="s">
        <v>358</v>
      </c>
      <c r="H96" s="2" t="s">
        <v>8</v>
      </c>
      <c r="I96" s="2" t="s">
        <v>359</v>
      </c>
      <c r="J96" s="2" t="s">
        <v>77</v>
      </c>
      <c r="K96" s="2" t="s">
        <v>360</v>
      </c>
    </row>
    <row r="97" spans="1:11" x14ac:dyDescent="0.25">
      <c r="A97" s="2">
        <v>8.06</v>
      </c>
      <c r="B97" s="2" t="s">
        <v>15</v>
      </c>
      <c r="C97" s="5" t="str">
        <f t="shared" si="1"/>
        <v>8.06k</v>
      </c>
      <c r="D97" s="2" t="s">
        <v>5</v>
      </c>
      <c r="E97" s="2" t="s">
        <v>71</v>
      </c>
      <c r="F97" s="2" t="s">
        <v>7</v>
      </c>
      <c r="G97" s="2" t="s">
        <v>361</v>
      </c>
      <c r="H97" s="2" t="s">
        <v>8</v>
      </c>
      <c r="I97" s="2" t="s">
        <v>362</v>
      </c>
      <c r="J97" s="2" t="s">
        <v>77</v>
      </c>
      <c r="K97" s="2" t="s">
        <v>363</v>
      </c>
    </row>
    <row r="98" spans="1:11" x14ac:dyDescent="0.25">
      <c r="A98" s="2">
        <v>8.1999999999999993</v>
      </c>
      <c r="B98" s="2" t="s">
        <v>15</v>
      </c>
      <c r="C98" s="5" t="str">
        <f t="shared" si="1"/>
        <v>8.2k</v>
      </c>
      <c r="D98" s="2" t="s">
        <v>5</v>
      </c>
      <c r="E98" s="2" t="s">
        <v>71</v>
      </c>
      <c r="F98" s="2" t="s">
        <v>7</v>
      </c>
      <c r="G98" s="2" t="s">
        <v>364</v>
      </c>
      <c r="H98" s="2" t="s">
        <v>8</v>
      </c>
      <c r="I98" s="2" t="s">
        <v>365</v>
      </c>
      <c r="J98" s="2" t="s">
        <v>77</v>
      </c>
      <c r="K98" s="2" t="s">
        <v>366</v>
      </c>
    </row>
    <row r="99" spans="1:11" x14ac:dyDescent="0.25">
      <c r="A99" s="2">
        <v>8.8699999999999992</v>
      </c>
      <c r="B99" s="2" t="s">
        <v>15</v>
      </c>
      <c r="C99" s="5" t="str">
        <f t="shared" si="1"/>
        <v>8.87k</v>
      </c>
      <c r="D99" s="2" t="s">
        <v>5</v>
      </c>
      <c r="E99" s="2" t="s">
        <v>71</v>
      </c>
      <c r="F99" s="2" t="s">
        <v>7</v>
      </c>
      <c r="G99" s="2" t="s">
        <v>367</v>
      </c>
      <c r="H99" s="2" t="s">
        <v>8</v>
      </c>
      <c r="I99" s="2" t="s">
        <v>368</v>
      </c>
      <c r="J99" s="2" t="s">
        <v>77</v>
      </c>
      <c r="K99" s="2" t="s">
        <v>369</v>
      </c>
    </row>
    <row r="100" spans="1:11" x14ac:dyDescent="0.25">
      <c r="A100" s="2">
        <v>9.5299999999999994</v>
      </c>
      <c r="B100" s="2" t="s">
        <v>15</v>
      </c>
      <c r="C100" s="5" t="str">
        <f t="shared" si="1"/>
        <v>9.53k</v>
      </c>
      <c r="D100" s="2" t="s">
        <v>5</v>
      </c>
      <c r="E100" s="2" t="s">
        <v>71</v>
      </c>
      <c r="F100" s="2" t="s">
        <v>7</v>
      </c>
      <c r="G100" s="2" t="s">
        <v>370</v>
      </c>
      <c r="H100" s="2" t="s">
        <v>8</v>
      </c>
      <c r="I100" s="2" t="s">
        <v>371</v>
      </c>
      <c r="J100" s="2" t="s">
        <v>77</v>
      </c>
      <c r="K100" s="2" t="s">
        <v>372</v>
      </c>
    </row>
    <row r="101" spans="1:11" x14ac:dyDescent="0.25">
      <c r="A101" s="2">
        <v>10.199999999999999</v>
      </c>
      <c r="B101" s="2" t="s">
        <v>15</v>
      </c>
      <c r="C101" s="5" t="str">
        <f t="shared" si="1"/>
        <v>10.2k</v>
      </c>
      <c r="D101" s="2" t="s">
        <v>5</v>
      </c>
      <c r="E101" s="2" t="s">
        <v>71</v>
      </c>
      <c r="F101" s="2" t="s">
        <v>7</v>
      </c>
      <c r="G101" s="2" t="s">
        <v>373</v>
      </c>
      <c r="H101" s="2" t="s">
        <v>8</v>
      </c>
      <c r="I101" s="2" t="s">
        <v>374</v>
      </c>
      <c r="J101" s="2" t="s">
        <v>77</v>
      </c>
      <c r="K101" s="2" t="s">
        <v>375</v>
      </c>
    </row>
    <row r="102" spans="1:11" x14ac:dyDescent="0.25">
      <c r="A102" s="2">
        <v>11</v>
      </c>
      <c r="B102" s="2" t="s">
        <v>15</v>
      </c>
      <c r="C102" s="5" t="str">
        <f t="shared" si="1"/>
        <v>11k</v>
      </c>
      <c r="D102" s="2" t="s">
        <v>5</v>
      </c>
      <c r="E102" s="2" t="s">
        <v>71</v>
      </c>
      <c r="F102" s="2" t="s">
        <v>7</v>
      </c>
      <c r="G102" s="2" t="s">
        <v>376</v>
      </c>
      <c r="H102" s="2" t="s">
        <v>8</v>
      </c>
      <c r="I102" s="2" t="s">
        <v>377</v>
      </c>
      <c r="J102" s="2" t="s">
        <v>77</v>
      </c>
      <c r="K102" s="2" t="s">
        <v>378</v>
      </c>
    </row>
    <row r="103" spans="1:11" x14ac:dyDescent="0.25">
      <c r="A103" s="2">
        <v>12</v>
      </c>
      <c r="B103" s="2" t="s">
        <v>15</v>
      </c>
      <c r="C103" s="5" t="str">
        <f t="shared" si="1"/>
        <v>12k</v>
      </c>
      <c r="D103" s="2" t="s">
        <v>5</v>
      </c>
      <c r="E103" s="2" t="s">
        <v>71</v>
      </c>
      <c r="F103" s="2" t="s">
        <v>7</v>
      </c>
      <c r="G103" s="2" t="s">
        <v>379</v>
      </c>
      <c r="H103" s="2" t="s">
        <v>8</v>
      </c>
      <c r="I103" s="2" t="s">
        <v>380</v>
      </c>
      <c r="J103" s="2" t="s">
        <v>77</v>
      </c>
      <c r="K103" s="2" t="s">
        <v>381</v>
      </c>
    </row>
    <row r="104" spans="1:11" x14ac:dyDescent="0.25">
      <c r="A104" s="2">
        <v>12.1</v>
      </c>
      <c r="B104" s="2" t="s">
        <v>15</v>
      </c>
      <c r="C104" s="5" t="str">
        <f t="shared" si="1"/>
        <v>12.1k</v>
      </c>
      <c r="D104" s="2" t="s">
        <v>5</v>
      </c>
      <c r="E104" s="2" t="s">
        <v>71</v>
      </c>
      <c r="F104" s="2" t="s">
        <v>7</v>
      </c>
      <c r="G104" s="2" t="s">
        <v>382</v>
      </c>
      <c r="H104" s="2" t="s">
        <v>8</v>
      </c>
      <c r="I104" s="2" t="s">
        <v>383</v>
      </c>
      <c r="J104" s="2" t="s">
        <v>77</v>
      </c>
      <c r="K104" s="2" t="s">
        <v>384</v>
      </c>
    </row>
    <row r="105" spans="1:11" x14ac:dyDescent="0.25">
      <c r="A105" s="2">
        <v>12.4</v>
      </c>
      <c r="B105" s="2" t="s">
        <v>15</v>
      </c>
      <c r="C105" s="5" t="str">
        <f t="shared" si="1"/>
        <v>12.4k</v>
      </c>
      <c r="D105" s="2" t="s">
        <v>5</v>
      </c>
      <c r="E105" s="2" t="s">
        <v>71</v>
      </c>
      <c r="F105" s="2" t="s">
        <v>7</v>
      </c>
      <c r="G105" s="2" t="s">
        <v>385</v>
      </c>
      <c r="H105" s="2" t="s">
        <v>8</v>
      </c>
      <c r="I105" s="2" t="s">
        <v>386</v>
      </c>
      <c r="J105" s="2" t="s">
        <v>77</v>
      </c>
      <c r="K105" s="2" t="s">
        <v>387</v>
      </c>
    </row>
    <row r="106" spans="1:11" x14ac:dyDescent="0.25">
      <c r="A106" s="2">
        <v>12.7</v>
      </c>
      <c r="B106" s="2" t="s">
        <v>15</v>
      </c>
      <c r="C106" s="5" t="str">
        <f t="shared" si="1"/>
        <v>12.7k</v>
      </c>
      <c r="D106" s="2" t="s">
        <v>5</v>
      </c>
      <c r="E106" s="2" t="s">
        <v>71</v>
      </c>
      <c r="F106" s="2" t="s">
        <v>7</v>
      </c>
      <c r="G106" s="2" t="s">
        <v>388</v>
      </c>
      <c r="H106" s="2" t="s">
        <v>8</v>
      </c>
      <c r="I106" s="2" t="s">
        <v>389</v>
      </c>
      <c r="J106" s="2" t="s">
        <v>77</v>
      </c>
      <c r="K106" s="2" t="s">
        <v>390</v>
      </c>
    </row>
    <row r="107" spans="1:11" x14ac:dyDescent="0.25">
      <c r="A107" s="2">
        <v>13.3</v>
      </c>
      <c r="B107" s="2" t="s">
        <v>15</v>
      </c>
      <c r="C107" s="5" t="str">
        <f t="shared" si="1"/>
        <v>13.3k</v>
      </c>
      <c r="D107" s="2" t="s">
        <v>5</v>
      </c>
      <c r="E107" s="2" t="s">
        <v>71</v>
      </c>
      <c r="F107" s="2" t="s">
        <v>7</v>
      </c>
      <c r="G107" s="2" t="s">
        <v>391</v>
      </c>
      <c r="H107" s="2" t="s">
        <v>8</v>
      </c>
      <c r="I107" s="2" t="s">
        <v>392</v>
      </c>
      <c r="J107" s="2" t="s">
        <v>77</v>
      </c>
      <c r="K107" s="2" t="s">
        <v>393</v>
      </c>
    </row>
    <row r="108" spans="1:11" x14ac:dyDescent="0.25">
      <c r="A108" s="2">
        <v>14.7</v>
      </c>
      <c r="B108" s="2" t="s">
        <v>15</v>
      </c>
      <c r="C108" s="5" t="str">
        <f t="shared" si="1"/>
        <v>14.7k</v>
      </c>
      <c r="D108" s="2" t="s">
        <v>5</v>
      </c>
      <c r="E108" s="2" t="s">
        <v>71</v>
      </c>
      <c r="F108" s="2" t="s">
        <v>7</v>
      </c>
      <c r="G108" s="2" t="s">
        <v>394</v>
      </c>
      <c r="H108" s="2" t="s">
        <v>8</v>
      </c>
      <c r="I108" s="2" t="s">
        <v>395</v>
      </c>
      <c r="J108" s="2" t="s">
        <v>77</v>
      </c>
      <c r="K108" s="2" t="s">
        <v>396</v>
      </c>
    </row>
    <row r="109" spans="1:11" x14ac:dyDescent="0.25">
      <c r="A109" s="2">
        <v>15</v>
      </c>
      <c r="B109" s="2" t="s">
        <v>15</v>
      </c>
      <c r="C109" s="5" t="str">
        <f t="shared" si="1"/>
        <v>15k</v>
      </c>
      <c r="D109" s="2" t="s">
        <v>5</v>
      </c>
      <c r="E109" s="2" t="s">
        <v>71</v>
      </c>
      <c r="F109" s="2" t="s">
        <v>7</v>
      </c>
      <c r="G109" s="2" t="s">
        <v>397</v>
      </c>
      <c r="H109" s="2" t="s">
        <v>8</v>
      </c>
      <c r="I109" s="2" t="s">
        <v>398</v>
      </c>
      <c r="J109" s="2" t="s">
        <v>77</v>
      </c>
      <c r="K109" s="2" t="s">
        <v>399</v>
      </c>
    </row>
    <row r="110" spans="1:11" x14ac:dyDescent="0.25">
      <c r="A110" s="2">
        <v>16</v>
      </c>
      <c r="B110" s="2" t="s">
        <v>15</v>
      </c>
      <c r="C110" s="5" t="str">
        <f t="shared" si="1"/>
        <v>16k</v>
      </c>
      <c r="D110" s="2" t="s">
        <v>5</v>
      </c>
      <c r="E110" s="2" t="s">
        <v>71</v>
      </c>
      <c r="F110" s="2" t="s">
        <v>7</v>
      </c>
      <c r="G110" s="2" t="s">
        <v>400</v>
      </c>
      <c r="H110" s="2" t="s">
        <v>8</v>
      </c>
      <c r="I110" s="2" t="s">
        <v>401</v>
      </c>
      <c r="J110" s="2" t="s">
        <v>77</v>
      </c>
      <c r="K110" s="2" t="s">
        <v>402</v>
      </c>
    </row>
    <row r="111" spans="1:11" x14ac:dyDescent="0.25">
      <c r="A111" s="2">
        <v>16.5</v>
      </c>
      <c r="B111" s="2" t="s">
        <v>15</v>
      </c>
      <c r="C111" s="5" t="str">
        <f t="shared" si="1"/>
        <v>16.5k</v>
      </c>
      <c r="D111" s="2" t="s">
        <v>5</v>
      </c>
      <c r="E111" s="2" t="s">
        <v>71</v>
      </c>
      <c r="F111" s="2" t="s">
        <v>7</v>
      </c>
      <c r="G111" s="2" t="s">
        <v>403</v>
      </c>
      <c r="H111" s="2" t="s">
        <v>8</v>
      </c>
      <c r="I111" s="2" t="s">
        <v>404</v>
      </c>
      <c r="J111" s="2" t="s">
        <v>77</v>
      </c>
      <c r="K111" s="2" t="s">
        <v>405</v>
      </c>
    </row>
    <row r="112" spans="1:11" x14ac:dyDescent="0.25">
      <c r="A112" s="2">
        <v>16.899999999999999</v>
      </c>
      <c r="B112" s="2" t="s">
        <v>15</v>
      </c>
      <c r="C112" s="5" t="str">
        <f t="shared" si="1"/>
        <v>16.9k</v>
      </c>
      <c r="D112" s="2" t="s">
        <v>5</v>
      </c>
      <c r="E112" s="2" t="s">
        <v>71</v>
      </c>
      <c r="F112" s="2" t="s">
        <v>7</v>
      </c>
      <c r="G112" s="2" t="s">
        <v>406</v>
      </c>
      <c r="H112" s="2" t="s">
        <v>8</v>
      </c>
      <c r="I112" s="2" t="s">
        <v>407</v>
      </c>
      <c r="J112" s="2" t="s">
        <v>77</v>
      </c>
      <c r="K112" s="2" t="s">
        <v>408</v>
      </c>
    </row>
    <row r="113" spans="1:11" x14ac:dyDescent="0.25">
      <c r="A113" s="2">
        <v>18</v>
      </c>
      <c r="B113" s="2" t="s">
        <v>15</v>
      </c>
      <c r="C113" s="5" t="str">
        <f t="shared" si="1"/>
        <v>18k</v>
      </c>
      <c r="D113" s="2" t="s">
        <v>5</v>
      </c>
      <c r="E113" s="2" t="s">
        <v>71</v>
      </c>
      <c r="F113" s="2" t="s">
        <v>7</v>
      </c>
      <c r="G113" s="2" t="s">
        <v>409</v>
      </c>
      <c r="H113" s="2" t="s">
        <v>8</v>
      </c>
      <c r="I113" s="2" t="s">
        <v>410</v>
      </c>
      <c r="J113" s="2" t="s">
        <v>77</v>
      </c>
      <c r="K113" s="2" t="s">
        <v>411</v>
      </c>
    </row>
    <row r="114" spans="1:11" x14ac:dyDescent="0.25">
      <c r="A114" s="2">
        <v>18.2</v>
      </c>
      <c r="B114" s="2" t="s">
        <v>15</v>
      </c>
      <c r="C114" s="5" t="str">
        <f t="shared" si="1"/>
        <v>18.2k</v>
      </c>
      <c r="D114" s="2" t="s">
        <v>5</v>
      </c>
      <c r="E114" s="2" t="s">
        <v>71</v>
      </c>
      <c r="F114" s="2" t="s">
        <v>7</v>
      </c>
      <c r="G114" s="2" t="s">
        <v>412</v>
      </c>
      <c r="H114" s="2" t="s">
        <v>8</v>
      </c>
      <c r="I114" s="2" t="s">
        <v>413</v>
      </c>
      <c r="J114" s="2" t="s">
        <v>77</v>
      </c>
      <c r="K114" s="2" t="s">
        <v>414</v>
      </c>
    </row>
    <row r="115" spans="1:11" x14ac:dyDescent="0.25">
      <c r="A115" s="2">
        <v>19.100000000000001</v>
      </c>
      <c r="B115" s="2" t="s">
        <v>15</v>
      </c>
      <c r="C115" s="5" t="str">
        <f t="shared" si="1"/>
        <v>19.1k</v>
      </c>
      <c r="D115" s="2" t="s">
        <v>5</v>
      </c>
      <c r="E115" s="2" t="s">
        <v>71</v>
      </c>
      <c r="F115" s="2" t="s">
        <v>7</v>
      </c>
      <c r="G115" s="2" t="s">
        <v>415</v>
      </c>
      <c r="H115" s="2" t="s">
        <v>8</v>
      </c>
      <c r="I115" s="2" t="s">
        <v>416</v>
      </c>
      <c r="J115" s="2" t="s">
        <v>77</v>
      </c>
      <c r="K115" s="2" t="s">
        <v>417</v>
      </c>
    </row>
    <row r="116" spans="1:11" x14ac:dyDescent="0.25">
      <c r="A116" s="2">
        <v>20.5</v>
      </c>
      <c r="B116" s="2" t="s">
        <v>15</v>
      </c>
      <c r="C116" s="5" t="str">
        <f t="shared" si="1"/>
        <v>20.5k</v>
      </c>
      <c r="D116" s="2" t="s">
        <v>5</v>
      </c>
      <c r="E116" s="2" t="s">
        <v>71</v>
      </c>
      <c r="F116" s="2" t="s">
        <v>7</v>
      </c>
      <c r="G116" s="2" t="s">
        <v>418</v>
      </c>
      <c r="H116" s="2" t="s">
        <v>8</v>
      </c>
      <c r="I116" s="2" t="s">
        <v>419</v>
      </c>
      <c r="J116" s="2" t="s">
        <v>77</v>
      </c>
      <c r="K116" s="2" t="s">
        <v>420</v>
      </c>
    </row>
    <row r="117" spans="1:11" x14ac:dyDescent="0.25">
      <c r="A117" s="2">
        <v>21</v>
      </c>
      <c r="B117" s="2" t="s">
        <v>15</v>
      </c>
      <c r="C117" s="5" t="str">
        <f t="shared" si="1"/>
        <v>21k</v>
      </c>
      <c r="D117" s="2" t="s">
        <v>5</v>
      </c>
      <c r="E117" s="2" t="s">
        <v>71</v>
      </c>
      <c r="F117" s="2" t="s">
        <v>7</v>
      </c>
      <c r="G117" s="2" t="s">
        <v>421</v>
      </c>
      <c r="H117" s="2" t="s">
        <v>8</v>
      </c>
      <c r="I117" s="2" t="s">
        <v>422</v>
      </c>
      <c r="J117" s="2" t="s">
        <v>77</v>
      </c>
      <c r="K117" s="2" t="s">
        <v>423</v>
      </c>
    </row>
    <row r="118" spans="1:11" x14ac:dyDescent="0.25">
      <c r="A118" s="2">
        <v>22</v>
      </c>
      <c r="B118" s="2" t="s">
        <v>15</v>
      </c>
      <c r="C118" s="5" t="str">
        <f t="shared" si="1"/>
        <v>22k</v>
      </c>
      <c r="D118" s="2" t="s">
        <v>5</v>
      </c>
      <c r="E118" s="2" t="s">
        <v>71</v>
      </c>
      <c r="F118" s="2" t="s">
        <v>7</v>
      </c>
      <c r="G118" s="2" t="s">
        <v>424</v>
      </c>
      <c r="H118" s="2" t="s">
        <v>8</v>
      </c>
      <c r="I118" s="2" t="s">
        <v>425</v>
      </c>
      <c r="J118" s="2" t="s">
        <v>77</v>
      </c>
      <c r="K118" s="2" t="s">
        <v>426</v>
      </c>
    </row>
    <row r="119" spans="1:11" x14ac:dyDescent="0.25">
      <c r="A119" s="2">
        <v>22.1</v>
      </c>
      <c r="B119" s="2" t="s">
        <v>15</v>
      </c>
      <c r="C119" s="5" t="str">
        <f t="shared" si="1"/>
        <v>22.1k</v>
      </c>
      <c r="D119" s="2" t="s">
        <v>5</v>
      </c>
      <c r="E119" s="2" t="s">
        <v>71</v>
      </c>
      <c r="F119" s="2" t="s">
        <v>7</v>
      </c>
      <c r="G119" s="2" t="s">
        <v>427</v>
      </c>
      <c r="H119" s="2" t="s">
        <v>8</v>
      </c>
      <c r="I119" s="2" t="s">
        <v>428</v>
      </c>
      <c r="J119" s="2" t="s">
        <v>77</v>
      </c>
      <c r="K119" s="2" t="s">
        <v>429</v>
      </c>
    </row>
    <row r="120" spans="1:11" x14ac:dyDescent="0.25">
      <c r="A120" s="2">
        <v>22.6</v>
      </c>
      <c r="B120" s="2" t="s">
        <v>15</v>
      </c>
      <c r="C120" s="5" t="str">
        <f t="shared" si="1"/>
        <v>22.6k</v>
      </c>
      <c r="D120" s="2" t="s">
        <v>5</v>
      </c>
      <c r="E120" s="2" t="s">
        <v>71</v>
      </c>
      <c r="F120" s="2" t="s">
        <v>7</v>
      </c>
      <c r="G120" s="2" t="s">
        <v>430</v>
      </c>
      <c r="H120" s="2" t="s">
        <v>8</v>
      </c>
      <c r="I120" s="2" t="s">
        <v>431</v>
      </c>
      <c r="J120" s="2" t="s">
        <v>77</v>
      </c>
      <c r="K120" s="2" t="s">
        <v>432</v>
      </c>
    </row>
    <row r="121" spans="1:11" x14ac:dyDescent="0.25">
      <c r="A121" s="2">
        <v>23.2</v>
      </c>
      <c r="B121" s="2" t="s">
        <v>15</v>
      </c>
      <c r="C121" s="5" t="str">
        <f t="shared" si="1"/>
        <v>23.2k</v>
      </c>
      <c r="D121" s="2" t="s">
        <v>5</v>
      </c>
      <c r="E121" s="2" t="s">
        <v>71</v>
      </c>
      <c r="F121" s="2" t="s">
        <v>7</v>
      </c>
      <c r="G121" s="2" t="s">
        <v>433</v>
      </c>
      <c r="H121" s="2" t="s">
        <v>8</v>
      </c>
      <c r="I121" s="2" t="s">
        <v>434</v>
      </c>
      <c r="J121" s="2" t="s">
        <v>77</v>
      </c>
      <c r="K121" s="2" t="s">
        <v>435</v>
      </c>
    </row>
    <row r="122" spans="1:11" x14ac:dyDescent="0.25">
      <c r="A122" s="2">
        <v>24</v>
      </c>
      <c r="B122" s="2" t="s">
        <v>15</v>
      </c>
      <c r="C122" s="5" t="str">
        <f t="shared" si="1"/>
        <v>24k</v>
      </c>
      <c r="D122" s="2" t="s">
        <v>5</v>
      </c>
      <c r="E122" s="2" t="s">
        <v>71</v>
      </c>
      <c r="F122" s="2" t="s">
        <v>7</v>
      </c>
      <c r="G122" s="2" t="s">
        <v>436</v>
      </c>
      <c r="H122" s="2" t="s">
        <v>8</v>
      </c>
      <c r="I122" s="2" t="s">
        <v>437</v>
      </c>
      <c r="J122" s="2" t="s">
        <v>77</v>
      </c>
      <c r="K122" s="2" t="s">
        <v>438</v>
      </c>
    </row>
    <row r="123" spans="1:11" x14ac:dyDescent="0.25">
      <c r="A123" s="2">
        <v>24.9</v>
      </c>
      <c r="B123" s="2" t="s">
        <v>15</v>
      </c>
      <c r="C123" s="5" t="str">
        <f t="shared" si="1"/>
        <v>24.9k</v>
      </c>
      <c r="D123" s="2" t="s">
        <v>5</v>
      </c>
      <c r="E123" s="2" t="s">
        <v>71</v>
      </c>
      <c r="F123" s="2" t="s">
        <v>7</v>
      </c>
      <c r="G123" s="2" t="s">
        <v>439</v>
      </c>
      <c r="H123" s="2" t="s">
        <v>8</v>
      </c>
      <c r="I123" s="2" t="s">
        <v>440</v>
      </c>
      <c r="J123" s="2" t="s">
        <v>77</v>
      </c>
      <c r="K123" s="2" t="s">
        <v>441</v>
      </c>
    </row>
    <row r="124" spans="1:11" x14ac:dyDescent="0.25">
      <c r="A124" s="2">
        <v>25.5</v>
      </c>
      <c r="B124" s="2" t="s">
        <v>15</v>
      </c>
      <c r="C124" s="5" t="str">
        <f t="shared" si="1"/>
        <v>25.5k</v>
      </c>
      <c r="D124" s="2" t="s">
        <v>5</v>
      </c>
      <c r="E124" s="2" t="s">
        <v>71</v>
      </c>
      <c r="F124" s="2" t="s">
        <v>7</v>
      </c>
      <c r="G124" s="2" t="s">
        <v>442</v>
      </c>
      <c r="H124" s="2" t="s">
        <v>8</v>
      </c>
      <c r="I124" s="2" t="s">
        <v>443</v>
      </c>
      <c r="J124" s="2" t="s">
        <v>77</v>
      </c>
      <c r="K124" s="2" t="s">
        <v>444</v>
      </c>
    </row>
    <row r="125" spans="1:11" x14ac:dyDescent="0.25">
      <c r="A125" s="2">
        <v>27</v>
      </c>
      <c r="B125" s="2" t="s">
        <v>15</v>
      </c>
      <c r="C125" s="5" t="str">
        <f t="shared" si="1"/>
        <v>27k</v>
      </c>
      <c r="D125" s="2" t="s">
        <v>5</v>
      </c>
      <c r="E125" s="2" t="s">
        <v>71</v>
      </c>
      <c r="F125" s="2" t="s">
        <v>7</v>
      </c>
      <c r="G125" s="2" t="s">
        <v>445</v>
      </c>
      <c r="H125" s="2" t="s">
        <v>8</v>
      </c>
      <c r="I125" s="2" t="s">
        <v>446</v>
      </c>
      <c r="J125" s="2" t="s">
        <v>77</v>
      </c>
      <c r="K125" s="2" t="s">
        <v>447</v>
      </c>
    </row>
    <row r="126" spans="1:11" x14ac:dyDescent="0.25">
      <c r="A126" s="2">
        <v>29.4</v>
      </c>
      <c r="B126" s="2" t="s">
        <v>15</v>
      </c>
      <c r="C126" s="5" t="str">
        <f t="shared" si="1"/>
        <v>29.4k</v>
      </c>
      <c r="D126" s="2" t="s">
        <v>5</v>
      </c>
      <c r="E126" s="2" t="s">
        <v>71</v>
      </c>
      <c r="F126" s="2" t="s">
        <v>7</v>
      </c>
      <c r="G126" s="2" t="s">
        <v>448</v>
      </c>
      <c r="H126" s="2" t="s">
        <v>8</v>
      </c>
      <c r="I126" s="2" t="s">
        <v>449</v>
      </c>
      <c r="J126" s="2" t="s">
        <v>77</v>
      </c>
      <c r="K126" s="2" t="s">
        <v>450</v>
      </c>
    </row>
    <row r="127" spans="1:11" x14ac:dyDescent="0.25">
      <c r="A127" s="2">
        <v>30.1</v>
      </c>
      <c r="B127" s="2" t="s">
        <v>15</v>
      </c>
      <c r="C127" s="5" t="str">
        <f t="shared" si="1"/>
        <v>30.1k</v>
      </c>
      <c r="D127" s="2" t="s">
        <v>5</v>
      </c>
      <c r="E127" s="2" t="s">
        <v>71</v>
      </c>
      <c r="F127" s="2" t="s">
        <v>7</v>
      </c>
      <c r="G127" s="2" t="s">
        <v>451</v>
      </c>
      <c r="H127" s="2" t="s">
        <v>8</v>
      </c>
      <c r="I127" s="2" t="s">
        <v>452</v>
      </c>
      <c r="J127" s="2" t="s">
        <v>77</v>
      </c>
      <c r="K127" s="2" t="s">
        <v>453</v>
      </c>
    </row>
    <row r="128" spans="1:11" x14ac:dyDescent="0.25">
      <c r="A128" s="2">
        <v>31.6</v>
      </c>
      <c r="B128" s="2" t="s">
        <v>15</v>
      </c>
      <c r="C128" s="5" t="str">
        <f t="shared" si="1"/>
        <v>31.6k</v>
      </c>
      <c r="D128" s="2" t="s">
        <v>5</v>
      </c>
      <c r="E128" s="2" t="s">
        <v>71</v>
      </c>
      <c r="F128" s="2" t="s">
        <v>7</v>
      </c>
      <c r="G128" s="2" t="s">
        <v>454</v>
      </c>
      <c r="H128" s="2" t="s">
        <v>8</v>
      </c>
      <c r="I128" s="2" t="s">
        <v>455</v>
      </c>
      <c r="J128" s="2" t="s">
        <v>77</v>
      </c>
      <c r="K128" s="2" t="s">
        <v>456</v>
      </c>
    </row>
    <row r="129" spans="1:11" x14ac:dyDescent="0.25">
      <c r="A129" s="2">
        <v>33</v>
      </c>
      <c r="B129" s="2" t="s">
        <v>15</v>
      </c>
      <c r="C129" s="5" t="str">
        <f t="shared" si="1"/>
        <v>33k</v>
      </c>
      <c r="D129" s="2" t="s">
        <v>5</v>
      </c>
      <c r="E129" s="2" t="s">
        <v>71</v>
      </c>
      <c r="F129" s="2" t="s">
        <v>7</v>
      </c>
      <c r="G129" s="2" t="s">
        <v>457</v>
      </c>
      <c r="H129" s="2" t="s">
        <v>8</v>
      </c>
      <c r="I129" s="2" t="s">
        <v>458</v>
      </c>
      <c r="J129" s="2" t="s">
        <v>77</v>
      </c>
      <c r="K129" s="2" t="s">
        <v>459</v>
      </c>
    </row>
    <row r="130" spans="1:11" x14ac:dyDescent="0.25">
      <c r="A130" s="2">
        <v>33.200000000000003</v>
      </c>
      <c r="B130" s="2" t="s">
        <v>15</v>
      </c>
      <c r="C130" s="5" t="str">
        <f t="shared" ref="C130:C193" si="2">IF(EXACT(B130,"kOhms"),_xlfn.CONCAT(A130,"k"),IF(EXACT(B130,"Ohms"),_xlfn.CONCAT(A130,"R"),IF(EXACT(B130,"Mohms"),_xlfn.CONCAT(A130,"M"),0)))</f>
        <v>33.2k</v>
      </c>
      <c r="D130" s="2" t="s">
        <v>5</v>
      </c>
      <c r="E130" s="2" t="s">
        <v>71</v>
      </c>
      <c r="F130" s="2" t="s">
        <v>7</v>
      </c>
      <c r="G130" s="2" t="s">
        <v>460</v>
      </c>
      <c r="H130" s="2" t="s">
        <v>8</v>
      </c>
      <c r="I130" s="2" t="s">
        <v>461</v>
      </c>
      <c r="J130" s="2" t="s">
        <v>77</v>
      </c>
      <c r="K130" s="2" t="s">
        <v>462</v>
      </c>
    </row>
    <row r="131" spans="1:11" x14ac:dyDescent="0.25">
      <c r="A131" s="2">
        <v>34</v>
      </c>
      <c r="B131" s="2" t="s">
        <v>15</v>
      </c>
      <c r="C131" s="5" t="str">
        <f t="shared" si="2"/>
        <v>34k</v>
      </c>
      <c r="D131" s="2" t="s">
        <v>5</v>
      </c>
      <c r="E131" s="2" t="s">
        <v>71</v>
      </c>
      <c r="F131" s="2" t="s">
        <v>7</v>
      </c>
      <c r="G131" s="2" t="s">
        <v>463</v>
      </c>
      <c r="H131" s="2" t="s">
        <v>8</v>
      </c>
      <c r="I131" s="2" t="s">
        <v>464</v>
      </c>
      <c r="J131" s="2" t="s">
        <v>77</v>
      </c>
      <c r="K131" s="2" t="s">
        <v>465</v>
      </c>
    </row>
    <row r="132" spans="1:11" x14ac:dyDescent="0.25">
      <c r="A132" s="2">
        <v>36.5</v>
      </c>
      <c r="B132" s="2" t="s">
        <v>15</v>
      </c>
      <c r="C132" s="5" t="str">
        <f t="shared" si="2"/>
        <v>36.5k</v>
      </c>
      <c r="D132" s="2" t="s">
        <v>5</v>
      </c>
      <c r="E132" s="2" t="s">
        <v>71</v>
      </c>
      <c r="F132" s="2" t="s">
        <v>7</v>
      </c>
      <c r="G132" s="2" t="s">
        <v>466</v>
      </c>
      <c r="H132" s="2" t="s">
        <v>8</v>
      </c>
      <c r="I132" s="2" t="s">
        <v>467</v>
      </c>
      <c r="J132" s="2" t="s">
        <v>77</v>
      </c>
      <c r="K132" s="2" t="s">
        <v>468</v>
      </c>
    </row>
    <row r="133" spans="1:11" x14ac:dyDescent="0.25">
      <c r="A133" s="2">
        <v>39</v>
      </c>
      <c r="B133" s="2" t="s">
        <v>15</v>
      </c>
      <c r="C133" s="5" t="str">
        <f t="shared" si="2"/>
        <v>39k</v>
      </c>
      <c r="D133" s="2" t="s">
        <v>5</v>
      </c>
      <c r="E133" s="2" t="s">
        <v>71</v>
      </c>
      <c r="F133" s="2" t="s">
        <v>7</v>
      </c>
      <c r="G133" s="2" t="s">
        <v>469</v>
      </c>
      <c r="H133" s="2" t="s">
        <v>8</v>
      </c>
      <c r="I133" s="2" t="s">
        <v>470</v>
      </c>
      <c r="J133" s="2" t="s">
        <v>77</v>
      </c>
      <c r="K133" s="2" t="s">
        <v>471</v>
      </c>
    </row>
    <row r="134" spans="1:11" x14ac:dyDescent="0.25">
      <c r="A134" s="2">
        <v>39.200000000000003</v>
      </c>
      <c r="B134" s="2" t="s">
        <v>15</v>
      </c>
      <c r="C134" s="5" t="str">
        <f t="shared" si="2"/>
        <v>39.2k</v>
      </c>
      <c r="D134" s="2" t="s">
        <v>5</v>
      </c>
      <c r="E134" s="2" t="s">
        <v>71</v>
      </c>
      <c r="F134" s="2" t="s">
        <v>7</v>
      </c>
      <c r="G134" s="2" t="s">
        <v>472</v>
      </c>
      <c r="H134" s="2" t="s">
        <v>8</v>
      </c>
      <c r="I134" s="2" t="s">
        <v>473</v>
      </c>
      <c r="J134" s="2" t="s">
        <v>77</v>
      </c>
      <c r="K134" s="2" t="s">
        <v>474</v>
      </c>
    </row>
    <row r="135" spans="1:11" x14ac:dyDescent="0.25">
      <c r="A135" s="2">
        <v>40.200000000000003</v>
      </c>
      <c r="B135" s="2" t="s">
        <v>15</v>
      </c>
      <c r="C135" s="5" t="str">
        <f t="shared" si="2"/>
        <v>40.2k</v>
      </c>
      <c r="D135" s="2" t="s">
        <v>5</v>
      </c>
      <c r="E135" s="2" t="s">
        <v>71</v>
      </c>
      <c r="F135" s="2" t="s">
        <v>7</v>
      </c>
      <c r="G135" s="2" t="s">
        <v>475</v>
      </c>
      <c r="H135" s="2" t="s">
        <v>8</v>
      </c>
      <c r="I135" s="2" t="s">
        <v>476</v>
      </c>
      <c r="J135" s="2" t="s">
        <v>77</v>
      </c>
      <c r="K135" s="2" t="s">
        <v>477</v>
      </c>
    </row>
    <row r="136" spans="1:11" x14ac:dyDescent="0.25">
      <c r="A136" s="2">
        <v>41.2</v>
      </c>
      <c r="B136" s="2" t="s">
        <v>15</v>
      </c>
      <c r="C136" s="5" t="str">
        <f t="shared" si="2"/>
        <v>41.2k</v>
      </c>
      <c r="D136" s="2" t="s">
        <v>5</v>
      </c>
      <c r="E136" s="2" t="s">
        <v>71</v>
      </c>
      <c r="F136" s="2" t="s">
        <v>7</v>
      </c>
      <c r="G136" s="2" t="s">
        <v>478</v>
      </c>
      <c r="H136" s="2" t="s">
        <v>8</v>
      </c>
      <c r="I136" s="2" t="s">
        <v>479</v>
      </c>
      <c r="J136" s="2" t="s">
        <v>77</v>
      </c>
      <c r="K136" s="2" t="s">
        <v>480</v>
      </c>
    </row>
    <row r="137" spans="1:11" x14ac:dyDescent="0.25">
      <c r="A137" s="2">
        <v>44.2</v>
      </c>
      <c r="B137" s="2" t="s">
        <v>15</v>
      </c>
      <c r="C137" s="5" t="str">
        <f t="shared" si="2"/>
        <v>44.2k</v>
      </c>
      <c r="D137" s="2" t="s">
        <v>5</v>
      </c>
      <c r="E137" s="2" t="s">
        <v>71</v>
      </c>
      <c r="F137" s="2" t="s">
        <v>7</v>
      </c>
      <c r="G137" s="2" t="s">
        <v>481</v>
      </c>
      <c r="H137" s="2" t="s">
        <v>8</v>
      </c>
      <c r="I137" s="2" t="s">
        <v>482</v>
      </c>
      <c r="J137" s="2" t="s">
        <v>77</v>
      </c>
      <c r="K137" s="2" t="s">
        <v>483</v>
      </c>
    </row>
    <row r="138" spans="1:11" x14ac:dyDescent="0.25">
      <c r="A138" s="2">
        <v>45.3</v>
      </c>
      <c r="B138" s="2" t="s">
        <v>15</v>
      </c>
      <c r="C138" s="5" t="str">
        <f t="shared" si="2"/>
        <v>45.3k</v>
      </c>
      <c r="D138" s="2" t="s">
        <v>5</v>
      </c>
      <c r="E138" s="2" t="s">
        <v>71</v>
      </c>
      <c r="F138" s="2" t="s">
        <v>7</v>
      </c>
      <c r="G138" s="2" t="s">
        <v>484</v>
      </c>
      <c r="H138" s="2" t="s">
        <v>8</v>
      </c>
      <c r="I138" s="2" t="s">
        <v>485</v>
      </c>
      <c r="J138" s="2" t="s">
        <v>77</v>
      </c>
      <c r="K138" s="2" t="s">
        <v>486</v>
      </c>
    </row>
    <row r="139" spans="1:11" x14ac:dyDescent="0.25">
      <c r="A139" s="2">
        <v>47</v>
      </c>
      <c r="B139" s="2" t="s">
        <v>15</v>
      </c>
      <c r="C139" s="5" t="str">
        <f t="shared" si="2"/>
        <v>47k</v>
      </c>
      <c r="D139" s="2" t="s">
        <v>5</v>
      </c>
      <c r="E139" s="2" t="s">
        <v>71</v>
      </c>
      <c r="F139" s="2" t="s">
        <v>7</v>
      </c>
      <c r="G139" s="2" t="s">
        <v>487</v>
      </c>
      <c r="H139" s="2" t="s">
        <v>8</v>
      </c>
      <c r="I139" s="2" t="s">
        <v>488</v>
      </c>
      <c r="J139" s="2" t="s">
        <v>77</v>
      </c>
      <c r="K139" s="2" t="s">
        <v>489</v>
      </c>
    </row>
    <row r="140" spans="1:11" x14ac:dyDescent="0.25">
      <c r="A140" s="2">
        <v>49.9</v>
      </c>
      <c r="B140" s="2" t="s">
        <v>15</v>
      </c>
      <c r="C140" s="5" t="str">
        <f t="shared" si="2"/>
        <v>49.9k</v>
      </c>
      <c r="D140" s="2" t="s">
        <v>5</v>
      </c>
      <c r="E140" s="2" t="s">
        <v>71</v>
      </c>
      <c r="F140" s="2" t="s">
        <v>7</v>
      </c>
      <c r="G140" s="2" t="s">
        <v>490</v>
      </c>
      <c r="H140" s="2" t="s">
        <v>8</v>
      </c>
      <c r="I140" s="2" t="s">
        <v>491</v>
      </c>
      <c r="J140" s="2" t="s">
        <v>77</v>
      </c>
      <c r="K140" s="2" t="s">
        <v>492</v>
      </c>
    </row>
    <row r="141" spans="1:11" x14ac:dyDescent="0.25">
      <c r="A141" s="2">
        <v>51</v>
      </c>
      <c r="B141" s="2" t="s">
        <v>15</v>
      </c>
      <c r="C141" s="5" t="str">
        <f t="shared" si="2"/>
        <v>51k</v>
      </c>
      <c r="D141" s="2" t="s">
        <v>5</v>
      </c>
      <c r="E141" s="2" t="s">
        <v>71</v>
      </c>
      <c r="F141" s="2" t="s">
        <v>7</v>
      </c>
      <c r="G141" s="2" t="s">
        <v>493</v>
      </c>
      <c r="H141" s="2" t="s">
        <v>8</v>
      </c>
      <c r="I141" s="2" t="s">
        <v>494</v>
      </c>
      <c r="J141" s="2" t="s">
        <v>77</v>
      </c>
      <c r="K141" s="2" t="s">
        <v>495</v>
      </c>
    </row>
    <row r="142" spans="1:11" x14ac:dyDescent="0.25">
      <c r="A142" s="2">
        <v>52.3</v>
      </c>
      <c r="B142" s="2" t="s">
        <v>15</v>
      </c>
      <c r="C142" s="5" t="str">
        <f t="shared" si="2"/>
        <v>52.3k</v>
      </c>
      <c r="D142" s="2" t="s">
        <v>5</v>
      </c>
      <c r="E142" s="2" t="s">
        <v>71</v>
      </c>
      <c r="F142" s="2" t="s">
        <v>7</v>
      </c>
      <c r="G142" s="2" t="s">
        <v>496</v>
      </c>
      <c r="H142" s="2" t="s">
        <v>8</v>
      </c>
      <c r="I142" s="2" t="s">
        <v>497</v>
      </c>
      <c r="J142" s="2" t="s">
        <v>77</v>
      </c>
      <c r="K142" s="2" t="s">
        <v>498</v>
      </c>
    </row>
    <row r="143" spans="1:11" x14ac:dyDescent="0.25">
      <c r="A143" s="2">
        <v>54.9</v>
      </c>
      <c r="B143" s="2" t="s">
        <v>15</v>
      </c>
      <c r="C143" s="5" t="str">
        <f t="shared" si="2"/>
        <v>54.9k</v>
      </c>
      <c r="D143" s="2" t="s">
        <v>5</v>
      </c>
      <c r="E143" s="2" t="s">
        <v>71</v>
      </c>
      <c r="F143" s="2" t="s">
        <v>7</v>
      </c>
      <c r="G143" s="2" t="s">
        <v>499</v>
      </c>
      <c r="H143" s="2" t="s">
        <v>8</v>
      </c>
      <c r="I143" s="2" t="s">
        <v>500</v>
      </c>
      <c r="J143" s="2" t="s">
        <v>77</v>
      </c>
      <c r="K143" s="2" t="s">
        <v>501</v>
      </c>
    </row>
    <row r="144" spans="1:11" x14ac:dyDescent="0.25">
      <c r="A144" s="2">
        <v>56</v>
      </c>
      <c r="B144" s="2" t="s">
        <v>15</v>
      </c>
      <c r="C144" s="5" t="str">
        <f t="shared" si="2"/>
        <v>56k</v>
      </c>
      <c r="D144" s="2" t="s">
        <v>5</v>
      </c>
      <c r="E144" s="2" t="s">
        <v>71</v>
      </c>
      <c r="F144" s="2" t="s">
        <v>7</v>
      </c>
      <c r="G144" s="2" t="s">
        <v>502</v>
      </c>
      <c r="H144" s="2" t="s">
        <v>8</v>
      </c>
      <c r="I144" s="2" t="s">
        <v>503</v>
      </c>
      <c r="J144" s="2" t="s">
        <v>77</v>
      </c>
      <c r="K144" s="2" t="s">
        <v>504</v>
      </c>
    </row>
    <row r="145" spans="1:11" x14ac:dyDescent="0.25">
      <c r="A145" s="2">
        <v>57.6</v>
      </c>
      <c r="B145" s="2" t="s">
        <v>15</v>
      </c>
      <c r="C145" s="5" t="str">
        <f t="shared" si="2"/>
        <v>57.6k</v>
      </c>
      <c r="D145" s="2" t="s">
        <v>5</v>
      </c>
      <c r="E145" s="2" t="s">
        <v>71</v>
      </c>
      <c r="F145" s="2" t="s">
        <v>7</v>
      </c>
      <c r="G145" s="2" t="s">
        <v>505</v>
      </c>
      <c r="H145" s="2" t="s">
        <v>8</v>
      </c>
      <c r="I145" s="2" t="s">
        <v>506</v>
      </c>
      <c r="J145" s="2" t="s">
        <v>77</v>
      </c>
      <c r="K145" s="2" t="s">
        <v>507</v>
      </c>
    </row>
    <row r="146" spans="1:11" x14ac:dyDescent="0.25">
      <c r="A146" s="2">
        <v>60.4</v>
      </c>
      <c r="B146" s="2" t="s">
        <v>15</v>
      </c>
      <c r="C146" s="5" t="str">
        <f t="shared" si="2"/>
        <v>60.4k</v>
      </c>
      <c r="D146" s="2" t="s">
        <v>5</v>
      </c>
      <c r="E146" s="2" t="s">
        <v>71</v>
      </c>
      <c r="F146" s="2" t="s">
        <v>7</v>
      </c>
      <c r="G146" s="2" t="s">
        <v>508</v>
      </c>
      <c r="H146" s="2" t="s">
        <v>8</v>
      </c>
      <c r="I146" s="2" t="s">
        <v>509</v>
      </c>
      <c r="J146" s="2" t="s">
        <v>77</v>
      </c>
      <c r="K146" s="2" t="s">
        <v>510</v>
      </c>
    </row>
    <row r="147" spans="1:11" x14ac:dyDescent="0.25">
      <c r="A147" s="2">
        <v>63.4</v>
      </c>
      <c r="B147" s="2" t="s">
        <v>15</v>
      </c>
      <c r="C147" s="5" t="str">
        <f t="shared" si="2"/>
        <v>63.4k</v>
      </c>
      <c r="D147" s="2" t="s">
        <v>5</v>
      </c>
      <c r="E147" s="2" t="s">
        <v>71</v>
      </c>
      <c r="F147" s="2" t="s">
        <v>7</v>
      </c>
      <c r="G147" s="2" t="s">
        <v>511</v>
      </c>
      <c r="H147" s="2" t="s">
        <v>8</v>
      </c>
      <c r="I147" s="2" t="s">
        <v>512</v>
      </c>
      <c r="J147" s="2" t="s">
        <v>77</v>
      </c>
      <c r="K147" s="2" t="s">
        <v>513</v>
      </c>
    </row>
    <row r="148" spans="1:11" x14ac:dyDescent="0.25">
      <c r="A148" s="2">
        <v>64.900000000000006</v>
      </c>
      <c r="B148" s="2" t="s">
        <v>15</v>
      </c>
      <c r="C148" s="5" t="str">
        <f t="shared" si="2"/>
        <v>64.9k</v>
      </c>
      <c r="D148" s="2" t="s">
        <v>5</v>
      </c>
      <c r="E148" s="2" t="s">
        <v>71</v>
      </c>
      <c r="F148" s="2" t="s">
        <v>7</v>
      </c>
      <c r="G148" s="2" t="s">
        <v>514</v>
      </c>
      <c r="H148" s="2" t="s">
        <v>8</v>
      </c>
      <c r="I148" s="2" t="s">
        <v>515</v>
      </c>
      <c r="J148" s="2" t="s">
        <v>77</v>
      </c>
      <c r="K148" s="2" t="s">
        <v>516</v>
      </c>
    </row>
    <row r="149" spans="1:11" x14ac:dyDescent="0.25">
      <c r="A149" s="2">
        <v>66.5</v>
      </c>
      <c r="B149" s="2" t="s">
        <v>15</v>
      </c>
      <c r="C149" s="5" t="str">
        <f t="shared" si="2"/>
        <v>66.5k</v>
      </c>
      <c r="D149" s="2" t="s">
        <v>5</v>
      </c>
      <c r="E149" s="2" t="s">
        <v>71</v>
      </c>
      <c r="F149" s="2" t="s">
        <v>7</v>
      </c>
      <c r="G149" s="2" t="s">
        <v>517</v>
      </c>
      <c r="H149" s="2" t="s">
        <v>8</v>
      </c>
      <c r="I149" s="2" t="s">
        <v>518</v>
      </c>
      <c r="J149" s="2" t="s">
        <v>77</v>
      </c>
      <c r="K149" s="2" t="s">
        <v>519</v>
      </c>
    </row>
    <row r="150" spans="1:11" x14ac:dyDescent="0.25">
      <c r="A150" s="2">
        <v>68</v>
      </c>
      <c r="B150" s="2" t="s">
        <v>15</v>
      </c>
      <c r="C150" s="5" t="str">
        <f t="shared" si="2"/>
        <v>68k</v>
      </c>
      <c r="D150" s="2" t="s">
        <v>5</v>
      </c>
      <c r="E150" s="2" t="s">
        <v>71</v>
      </c>
      <c r="F150" s="2" t="s">
        <v>7</v>
      </c>
      <c r="G150" s="2" t="s">
        <v>520</v>
      </c>
      <c r="H150" s="2" t="s">
        <v>8</v>
      </c>
      <c r="I150" s="2" t="s">
        <v>521</v>
      </c>
      <c r="J150" s="2" t="s">
        <v>77</v>
      </c>
      <c r="K150" s="2" t="s">
        <v>522</v>
      </c>
    </row>
    <row r="151" spans="1:11" x14ac:dyDescent="0.25">
      <c r="A151" s="2">
        <v>68.099999999999994</v>
      </c>
      <c r="B151" s="2" t="s">
        <v>15</v>
      </c>
      <c r="C151" s="5" t="str">
        <f t="shared" si="2"/>
        <v>68.1k</v>
      </c>
      <c r="D151" s="2" t="s">
        <v>5</v>
      </c>
      <c r="E151" s="2" t="s">
        <v>71</v>
      </c>
      <c r="F151" s="2" t="s">
        <v>7</v>
      </c>
      <c r="G151" s="2" t="s">
        <v>523</v>
      </c>
      <c r="H151" s="2" t="s">
        <v>8</v>
      </c>
      <c r="I151" s="2" t="s">
        <v>524</v>
      </c>
      <c r="J151" s="2" t="s">
        <v>77</v>
      </c>
      <c r="K151" s="2" t="s">
        <v>525</v>
      </c>
    </row>
    <row r="152" spans="1:11" x14ac:dyDescent="0.25">
      <c r="A152" s="2">
        <v>69.8</v>
      </c>
      <c r="B152" s="2" t="s">
        <v>15</v>
      </c>
      <c r="C152" s="5" t="str">
        <f t="shared" si="2"/>
        <v>69.8k</v>
      </c>
      <c r="D152" s="2" t="s">
        <v>5</v>
      </c>
      <c r="E152" s="2" t="s">
        <v>71</v>
      </c>
      <c r="F152" s="2" t="s">
        <v>7</v>
      </c>
      <c r="G152" s="2" t="s">
        <v>526</v>
      </c>
      <c r="H152" s="2" t="s">
        <v>8</v>
      </c>
      <c r="I152" s="2" t="s">
        <v>527</v>
      </c>
      <c r="J152" s="2" t="s">
        <v>77</v>
      </c>
      <c r="K152" s="2" t="s">
        <v>528</v>
      </c>
    </row>
    <row r="153" spans="1:11" x14ac:dyDescent="0.25">
      <c r="A153" s="2">
        <v>75</v>
      </c>
      <c r="B153" s="2" t="s">
        <v>15</v>
      </c>
      <c r="C153" s="5" t="str">
        <f t="shared" si="2"/>
        <v>75k</v>
      </c>
      <c r="D153" s="2" t="s">
        <v>5</v>
      </c>
      <c r="E153" s="2" t="s">
        <v>71</v>
      </c>
      <c r="F153" s="2" t="s">
        <v>7</v>
      </c>
      <c r="G153" s="2" t="s">
        <v>529</v>
      </c>
      <c r="H153" s="2" t="s">
        <v>8</v>
      </c>
      <c r="I153" s="2" t="s">
        <v>530</v>
      </c>
      <c r="J153" s="2" t="s">
        <v>77</v>
      </c>
      <c r="K153" s="2" t="s">
        <v>531</v>
      </c>
    </row>
    <row r="154" spans="1:11" x14ac:dyDescent="0.25">
      <c r="A154" s="2">
        <v>80.599999999999994</v>
      </c>
      <c r="B154" s="2" t="s">
        <v>15</v>
      </c>
      <c r="C154" s="5" t="str">
        <f t="shared" si="2"/>
        <v>80.6k</v>
      </c>
      <c r="D154" s="2" t="s">
        <v>5</v>
      </c>
      <c r="E154" s="2" t="s">
        <v>71</v>
      </c>
      <c r="F154" s="2" t="s">
        <v>7</v>
      </c>
      <c r="G154" s="2" t="s">
        <v>532</v>
      </c>
      <c r="H154" s="2" t="s">
        <v>8</v>
      </c>
      <c r="I154" s="2" t="s">
        <v>533</v>
      </c>
      <c r="J154" s="2" t="s">
        <v>77</v>
      </c>
      <c r="K154" s="2" t="s">
        <v>534</v>
      </c>
    </row>
    <row r="155" spans="1:11" x14ac:dyDescent="0.25">
      <c r="A155" s="2">
        <v>82</v>
      </c>
      <c r="B155" s="2" t="s">
        <v>15</v>
      </c>
      <c r="C155" s="5" t="str">
        <f t="shared" si="2"/>
        <v>82k</v>
      </c>
      <c r="D155" s="2" t="s">
        <v>5</v>
      </c>
      <c r="E155" s="2" t="s">
        <v>71</v>
      </c>
      <c r="F155" s="2" t="s">
        <v>7</v>
      </c>
      <c r="G155" s="2" t="s">
        <v>535</v>
      </c>
      <c r="H155" s="2" t="s">
        <v>8</v>
      </c>
      <c r="I155" s="2" t="s">
        <v>536</v>
      </c>
      <c r="J155" s="2" t="s">
        <v>77</v>
      </c>
      <c r="K155" s="2" t="s">
        <v>537</v>
      </c>
    </row>
    <row r="156" spans="1:11" x14ac:dyDescent="0.25">
      <c r="A156" s="2">
        <v>86.6</v>
      </c>
      <c r="B156" s="2" t="s">
        <v>15</v>
      </c>
      <c r="C156" s="5" t="str">
        <f t="shared" si="2"/>
        <v>86.6k</v>
      </c>
      <c r="D156" s="2" t="s">
        <v>5</v>
      </c>
      <c r="E156" s="2" t="s">
        <v>71</v>
      </c>
      <c r="F156" s="2" t="s">
        <v>7</v>
      </c>
      <c r="G156" s="2" t="s">
        <v>538</v>
      </c>
      <c r="H156" s="2" t="s">
        <v>8</v>
      </c>
      <c r="I156" s="2" t="s">
        <v>539</v>
      </c>
      <c r="J156" s="2" t="s">
        <v>77</v>
      </c>
      <c r="K156" s="2" t="s">
        <v>540</v>
      </c>
    </row>
    <row r="157" spans="1:11" x14ac:dyDescent="0.25">
      <c r="A157" s="2">
        <v>90.9</v>
      </c>
      <c r="B157" s="2" t="s">
        <v>15</v>
      </c>
      <c r="C157" s="5" t="str">
        <f t="shared" si="2"/>
        <v>90.9k</v>
      </c>
      <c r="D157" s="2" t="s">
        <v>5</v>
      </c>
      <c r="E157" s="2" t="s">
        <v>71</v>
      </c>
      <c r="F157" s="2" t="s">
        <v>7</v>
      </c>
      <c r="G157" s="2" t="s">
        <v>541</v>
      </c>
      <c r="H157" s="2" t="s">
        <v>8</v>
      </c>
      <c r="I157" s="2" t="s">
        <v>542</v>
      </c>
      <c r="J157" s="2" t="s">
        <v>77</v>
      </c>
      <c r="K157" s="2" t="s">
        <v>543</v>
      </c>
    </row>
    <row r="158" spans="1:11" x14ac:dyDescent="0.25">
      <c r="A158" s="2">
        <v>100</v>
      </c>
      <c r="B158" s="2" t="s">
        <v>15</v>
      </c>
      <c r="C158" s="5" t="str">
        <f t="shared" si="2"/>
        <v>100k</v>
      </c>
      <c r="D158" s="2" t="s">
        <v>5</v>
      </c>
      <c r="E158" s="2" t="s">
        <v>71</v>
      </c>
      <c r="F158" s="2" t="s">
        <v>7</v>
      </c>
      <c r="G158" s="2" t="s">
        <v>544</v>
      </c>
      <c r="H158" s="2" t="s">
        <v>8</v>
      </c>
      <c r="I158" s="2" t="s">
        <v>545</v>
      </c>
      <c r="J158" s="2" t="s">
        <v>77</v>
      </c>
      <c r="K158" s="2" t="s">
        <v>546</v>
      </c>
    </row>
    <row r="159" spans="1:11" x14ac:dyDescent="0.25">
      <c r="A159" s="2">
        <v>105</v>
      </c>
      <c r="B159" s="2" t="s">
        <v>15</v>
      </c>
      <c r="C159" s="5" t="str">
        <f t="shared" si="2"/>
        <v>105k</v>
      </c>
      <c r="D159" s="2" t="s">
        <v>5</v>
      </c>
      <c r="E159" s="2" t="s">
        <v>71</v>
      </c>
      <c r="F159" s="2" t="s">
        <v>7</v>
      </c>
      <c r="G159" s="2" t="s">
        <v>547</v>
      </c>
      <c r="H159" s="2" t="s">
        <v>8</v>
      </c>
      <c r="I159" s="2" t="s">
        <v>548</v>
      </c>
      <c r="J159" s="2" t="s">
        <v>77</v>
      </c>
      <c r="K159" s="2" t="s">
        <v>549</v>
      </c>
    </row>
    <row r="160" spans="1:11" x14ac:dyDescent="0.25">
      <c r="A160" s="2">
        <v>110</v>
      </c>
      <c r="B160" s="2" t="s">
        <v>15</v>
      </c>
      <c r="C160" s="5" t="str">
        <f t="shared" si="2"/>
        <v>110k</v>
      </c>
      <c r="D160" s="2" t="s">
        <v>5</v>
      </c>
      <c r="E160" s="2" t="s">
        <v>71</v>
      </c>
      <c r="F160" s="2" t="s">
        <v>7</v>
      </c>
      <c r="G160" s="2" t="s">
        <v>550</v>
      </c>
      <c r="H160" s="2" t="s">
        <v>8</v>
      </c>
      <c r="I160" s="2" t="s">
        <v>551</v>
      </c>
      <c r="J160" s="2" t="s">
        <v>77</v>
      </c>
      <c r="K160" s="2" t="s">
        <v>552</v>
      </c>
    </row>
    <row r="161" spans="1:11" x14ac:dyDescent="0.25">
      <c r="A161" s="2">
        <v>127</v>
      </c>
      <c r="B161" s="2" t="s">
        <v>15</v>
      </c>
      <c r="C161" s="5" t="str">
        <f t="shared" si="2"/>
        <v>127k</v>
      </c>
      <c r="D161" s="2" t="s">
        <v>5</v>
      </c>
      <c r="E161" s="2" t="s">
        <v>71</v>
      </c>
      <c r="F161" s="2" t="s">
        <v>7</v>
      </c>
      <c r="G161" s="2" t="s">
        <v>553</v>
      </c>
      <c r="H161" s="2" t="s">
        <v>8</v>
      </c>
      <c r="I161" s="2" t="s">
        <v>554</v>
      </c>
      <c r="J161" s="2" t="s">
        <v>77</v>
      </c>
      <c r="K161" s="2" t="s">
        <v>555</v>
      </c>
    </row>
    <row r="162" spans="1:11" x14ac:dyDescent="0.25">
      <c r="A162" s="2">
        <v>130</v>
      </c>
      <c r="B162" s="2" t="s">
        <v>15</v>
      </c>
      <c r="C162" s="5" t="str">
        <f t="shared" si="2"/>
        <v>130k</v>
      </c>
      <c r="D162" s="2" t="s">
        <v>5</v>
      </c>
      <c r="E162" s="2" t="s">
        <v>71</v>
      </c>
      <c r="F162" s="2" t="s">
        <v>7</v>
      </c>
      <c r="G162" s="2" t="s">
        <v>556</v>
      </c>
      <c r="H162" s="2" t="s">
        <v>8</v>
      </c>
      <c r="I162" s="2" t="s">
        <v>557</v>
      </c>
      <c r="J162" s="2" t="s">
        <v>77</v>
      </c>
      <c r="K162" s="2" t="s">
        <v>558</v>
      </c>
    </row>
    <row r="163" spans="1:11" x14ac:dyDescent="0.25">
      <c r="A163" s="2">
        <v>133</v>
      </c>
      <c r="B163" s="2" t="s">
        <v>15</v>
      </c>
      <c r="C163" s="5" t="str">
        <f t="shared" si="2"/>
        <v>133k</v>
      </c>
      <c r="D163" s="2" t="s">
        <v>5</v>
      </c>
      <c r="E163" s="2" t="s">
        <v>71</v>
      </c>
      <c r="F163" s="2" t="s">
        <v>7</v>
      </c>
      <c r="G163" s="2" t="s">
        <v>559</v>
      </c>
      <c r="H163" s="2" t="s">
        <v>8</v>
      </c>
      <c r="I163" s="2" t="s">
        <v>560</v>
      </c>
      <c r="J163" s="2" t="s">
        <v>77</v>
      </c>
      <c r="K163" s="2" t="s">
        <v>561</v>
      </c>
    </row>
    <row r="164" spans="1:11" x14ac:dyDescent="0.25">
      <c r="A164" s="2">
        <v>140</v>
      </c>
      <c r="B164" s="2" t="s">
        <v>15</v>
      </c>
      <c r="C164" s="5" t="str">
        <f t="shared" si="2"/>
        <v>140k</v>
      </c>
      <c r="D164" s="2" t="s">
        <v>5</v>
      </c>
      <c r="E164" s="2" t="s">
        <v>71</v>
      </c>
      <c r="F164" s="2" t="s">
        <v>7</v>
      </c>
      <c r="G164" s="2" t="s">
        <v>562</v>
      </c>
      <c r="H164" s="2" t="s">
        <v>8</v>
      </c>
      <c r="I164" s="2" t="s">
        <v>563</v>
      </c>
      <c r="J164" s="2" t="s">
        <v>77</v>
      </c>
      <c r="K164" s="2" t="s">
        <v>564</v>
      </c>
    </row>
    <row r="165" spans="1:11" x14ac:dyDescent="0.25">
      <c r="A165" s="2">
        <v>143</v>
      </c>
      <c r="B165" s="2" t="s">
        <v>15</v>
      </c>
      <c r="C165" s="5" t="str">
        <f t="shared" si="2"/>
        <v>143k</v>
      </c>
      <c r="D165" s="2" t="s">
        <v>5</v>
      </c>
      <c r="E165" s="2" t="s">
        <v>71</v>
      </c>
      <c r="F165" s="2" t="s">
        <v>7</v>
      </c>
      <c r="G165" s="2" t="s">
        <v>565</v>
      </c>
      <c r="H165" s="2" t="s">
        <v>8</v>
      </c>
      <c r="I165" s="2" t="s">
        <v>566</v>
      </c>
      <c r="J165" s="2" t="s">
        <v>77</v>
      </c>
      <c r="K165" s="2" t="s">
        <v>567</v>
      </c>
    </row>
    <row r="166" spans="1:11" x14ac:dyDescent="0.25">
      <c r="A166" s="2">
        <v>150</v>
      </c>
      <c r="B166" s="2" t="s">
        <v>15</v>
      </c>
      <c r="C166" s="5" t="str">
        <f t="shared" si="2"/>
        <v>150k</v>
      </c>
      <c r="D166" s="2" t="s">
        <v>5</v>
      </c>
      <c r="E166" s="2" t="s">
        <v>71</v>
      </c>
      <c r="F166" s="2" t="s">
        <v>7</v>
      </c>
      <c r="G166" s="2" t="s">
        <v>568</v>
      </c>
      <c r="H166" s="2" t="s">
        <v>8</v>
      </c>
      <c r="I166" s="2" t="s">
        <v>569</v>
      </c>
      <c r="J166" s="2" t="s">
        <v>77</v>
      </c>
      <c r="K166" s="2" t="s">
        <v>570</v>
      </c>
    </row>
    <row r="167" spans="1:11" x14ac:dyDescent="0.25">
      <c r="A167" s="2">
        <v>160</v>
      </c>
      <c r="B167" s="2" t="s">
        <v>15</v>
      </c>
      <c r="C167" s="5" t="str">
        <f t="shared" si="2"/>
        <v>160k</v>
      </c>
      <c r="D167" s="2" t="s">
        <v>5</v>
      </c>
      <c r="E167" s="2" t="s">
        <v>71</v>
      </c>
      <c r="F167" s="2" t="s">
        <v>7</v>
      </c>
      <c r="G167" s="2" t="s">
        <v>571</v>
      </c>
      <c r="H167" s="2" t="s">
        <v>8</v>
      </c>
      <c r="I167" s="2" t="s">
        <v>572</v>
      </c>
      <c r="J167" s="2" t="s">
        <v>77</v>
      </c>
      <c r="K167" s="2" t="s">
        <v>573</v>
      </c>
    </row>
    <row r="168" spans="1:11" x14ac:dyDescent="0.25">
      <c r="A168" s="2">
        <v>180</v>
      </c>
      <c r="B168" s="2" t="s">
        <v>15</v>
      </c>
      <c r="C168" s="5" t="str">
        <f t="shared" si="2"/>
        <v>180k</v>
      </c>
      <c r="D168" s="2" t="s">
        <v>5</v>
      </c>
      <c r="E168" s="2" t="s">
        <v>71</v>
      </c>
      <c r="F168" s="2" t="s">
        <v>7</v>
      </c>
      <c r="G168" s="2" t="s">
        <v>574</v>
      </c>
      <c r="H168" s="2" t="s">
        <v>8</v>
      </c>
      <c r="I168" s="2" t="s">
        <v>575</v>
      </c>
      <c r="J168" s="2" t="s">
        <v>77</v>
      </c>
      <c r="K168" s="2" t="s">
        <v>576</v>
      </c>
    </row>
    <row r="169" spans="1:11" x14ac:dyDescent="0.25">
      <c r="A169" s="2">
        <v>200</v>
      </c>
      <c r="B169" s="2" t="s">
        <v>15</v>
      </c>
      <c r="C169" s="5" t="str">
        <f t="shared" si="2"/>
        <v>200k</v>
      </c>
      <c r="D169" s="2" t="s">
        <v>5</v>
      </c>
      <c r="E169" s="2" t="s">
        <v>71</v>
      </c>
      <c r="F169" s="2" t="s">
        <v>7</v>
      </c>
      <c r="G169" s="2" t="s">
        <v>577</v>
      </c>
      <c r="H169" s="2" t="s">
        <v>8</v>
      </c>
      <c r="I169" s="2" t="s">
        <v>578</v>
      </c>
      <c r="J169" s="2" t="s">
        <v>77</v>
      </c>
      <c r="K169" s="2" t="s">
        <v>579</v>
      </c>
    </row>
    <row r="170" spans="1:11" x14ac:dyDescent="0.25">
      <c r="A170" s="2">
        <v>205</v>
      </c>
      <c r="B170" s="2" t="s">
        <v>15</v>
      </c>
      <c r="C170" s="5" t="str">
        <f t="shared" si="2"/>
        <v>205k</v>
      </c>
      <c r="D170" s="2" t="s">
        <v>5</v>
      </c>
      <c r="E170" s="2" t="s">
        <v>71</v>
      </c>
      <c r="F170" s="2" t="s">
        <v>7</v>
      </c>
      <c r="G170" s="2" t="s">
        <v>580</v>
      </c>
      <c r="H170" s="2" t="s">
        <v>8</v>
      </c>
      <c r="I170" s="2" t="s">
        <v>581</v>
      </c>
      <c r="J170" s="2" t="s">
        <v>77</v>
      </c>
      <c r="K170" s="2" t="s">
        <v>582</v>
      </c>
    </row>
    <row r="171" spans="1:11" x14ac:dyDescent="0.25">
      <c r="A171" s="2">
        <v>220</v>
      </c>
      <c r="B171" s="2" t="s">
        <v>15</v>
      </c>
      <c r="C171" s="5" t="str">
        <f t="shared" si="2"/>
        <v>220k</v>
      </c>
      <c r="D171" s="2" t="s">
        <v>5</v>
      </c>
      <c r="E171" s="2" t="s">
        <v>71</v>
      </c>
      <c r="F171" s="2" t="s">
        <v>7</v>
      </c>
      <c r="G171" s="2" t="s">
        <v>583</v>
      </c>
      <c r="H171" s="2" t="s">
        <v>8</v>
      </c>
      <c r="I171" s="2" t="s">
        <v>584</v>
      </c>
      <c r="J171" s="2" t="s">
        <v>77</v>
      </c>
      <c r="K171" s="2" t="s">
        <v>585</v>
      </c>
    </row>
    <row r="172" spans="1:11" x14ac:dyDescent="0.25">
      <c r="A172" s="2">
        <v>221</v>
      </c>
      <c r="B172" s="2" t="s">
        <v>15</v>
      </c>
      <c r="C172" s="5" t="str">
        <f t="shared" si="2"/>
        <v>221k</v>
      </c>
      <c r="D172" s="2" t="s">
        <v>5</v>
      </c>
      <c r="E172" s="2" t="s">
        <v>71</v>
      </c>
      <c r="F172" s="2" t="s">
        <v>7</v>
      </c>
      <c r="G172" s="2" t="s">
        <v>586</v>
      </c>
      <c r="H172" s="2" t="s">
        <v>8</v>
      </c>
      <c r="I172" s="2" t="s">
        <v>587</v>
      </c>
      <c r="J172" s="2" t="s">
        <v>77</v>
      </c>
      <c r="K172" s="2" t="s">
        <v>588</v>
      </c>
    </row>
    <row r="173" spans="1:11" x14ac:dyDescent="0.25">
      <c r="A173" s="2">
        <v>226</v>
      </c>
      <c r="B173" s="2" t="s">
        <v>15</v>
      </c>
      <c r="C173" s="5" t="str">
        <f t="shared" si="2"/>
        <v>226k</v>
      </c>
      <c r="D173" s="2" t="s">
        <v>5</v>
      </c>
      <c r="E173" s="2" t="s">
        <v>71</v>
      </c>
      <c r="F173" s="2" t="s">
        <v>7</v>
      </c>
      <c r="G173" s="2" t="s">
        <v>589</v>
      </c>
      <c r="H173" s="2" t="s">
        <v>8</v>
      </c>
      <c r="I173" s="2" t="s">
        <v>590</v>
      </c>
      <c r="J173" s="2" t="s">
        <v>77</v>
      </c>
      <c r="K173" s="2" t="s">
        <v>591</v>
      </c>
    </row>
    <row r="174" spans="1:11" x14ac:dyDescent="0.25">
      <c r="A174" s="2">
        <v>243</v>
      </c>
      <c r="B174" s="2" t="s">
        <v>15</v>
      </c>
      <c r="C174" s="5" t="str">
        <f t="shared" si="2"/>
        <v>243k</v>
      </c>
      <c r="D174" s="2" t="s">
        <v>5</v>
      </c>
      <c r="E174" s="2" t="s">
        <v>71</v>
      </c>
      <c r="F174" s="2" t="s">
        <v>7</v>
      </c>
      <c r="G174" s="2" t="s">
        <v>592</v>
      </c>
      <c r="H174" s="2" t="s">
        <v>8</v>
      </c>
      <c r="I174" s="2" t="s">
        <v>593</v>
      </c>
      <c r="J174" s="2" t="s">
        <v>77</v>
      </c>
      <c r="K174" s="2" t="s">
        <v>594</v>
      </c>
    </row>
    <row r="175" spans="1:11" x14ac:dyDescent="0.25">
      <c r="A175" s="2">
        <v>270</v>
      </c>
      <c r="B175" s="2" t="s">
        <v>15</v>
      </c>
      <c r="C175" s="5" t="str">
        <f t="shared" si="2"/>
        <v>270k</v>
      </c>
      <c r="D175" s="2" t="s">
        <v>5</v>
      </c>
      <c r="E175" s="2" t="s">
        <v>71</v>
      </c>
      <c r="F175" s="2" t="s">
        <v>7</v>
      </c>
      <c r="G175" s="2" t="s">
        <v>595</v>
      </c>
      <c r="H175" s="2" t="s">
        <v>8</v>
      </c>
      <c r="I175" s="2" t="s">
        <v>596</v>
      </c>
      <c r="J175" s="2" t="s">
        <v>77</v>
      </c>
      <c r="K175" s="2" t="s">
        <v>597</v>
      </c>
    </row>
    <row r="176" spans="1:11" x14ac:dyDescent="0.25">
      <c r="A176" s="2">
        <v>280</v>
      </c>
      <c r="B176" s="2" t="s">
        <v>15</v>
      </c>
      <c r="C176" s="5" t="str">
        <f t="shared" si="2"/>
        <v>280k</v>
      </c>
      <c r="D176" s="2" t="s">
        <v>5</v>
      </c>
      <c r="E176" s="2" t="s">
        <v>71</v>
      </c>
      <c r="F176" s="2" t="s">
        <v>7</v>
      </c>
      <c r="G176" s="2" t="s">
        <v>598</v>
      </c>
      <c r="H176" s="2" t="s">
        <v>8</v>
      </c>
      <c r="I176" s="2" t="s">
        <v>599</v>
      </c>
      <c r="J176" s="2" t="s">
        <v>77</v>
      </c>
      <c r="K176" s="2" t="s">
        <v>600</v>
      </c>
    </row>
    <row r="177" spans="1:11" x14ac:dyDescent="0.25">
      <c r="A177" s="2">
        <v>309</v>
      </c>
      <c r="B177" s="2" t="s">
        <v>15</v>
      </c>
      <c r="C177" s="5" t="str">
        <f t="shared" si="2"/>
        <v>309k</v>
      </c>
      <c r="D177" s="2" t="s">
        <v>5</v>
      </c>
      <c r="E177" s="2" t="s">
        <v>71</v>
      </c>
      <c r="F177" s="2" t="s">
        <v>7</v>
      </c>
      <c r="G177" s="2" t="s">
        <v>601</v>
      </c>
      <c r="H177" s="2" t="s">
        <v>8</v>
      </c>
      <c r="I177" s="2" t="s">
        <v>602</v>
      </c>
      <c r="J177" s="2" t="s">
        <v>77</v>
      </c>
      <c r="K177" s="2" t="s">
        <v>603</v>
      </c>
    </row>
    <row r="178" spans="1:11" x14ac:dyDescent="0.25">
      <c r="A178" s="2">
        <v>330</v>
      </c>
      <c r="B178" s="2" t="s">
        <v>15</v>
      </c>
      <c r="C178" s="5" t="str">
        <f t="shared" si="2"/>
        <v>330k</v>
      </c>
      <c r="D178" s="2" t="s">
        <v>5</v>
      </c>
      <c r="E178" s="2" t="s">
        <v>71</v>
      </c>
      <c r="F178" s="2" t="s">
        <v>7</v>
      </c>
      <c r="G178" s="2" t="s">
        <v>604</v>
      </c>
      <c r="H178" s="2" t="s">
        <v>8</v>
      </c>
      <c r="I178" s="2" t="s">
        <v>605</v>
      </c>
      <c r="J178" s="2" t="s">
        <v>77</v>
      </c>
      <c r="K178" s="2" t="s">
        <v>606</v>
      </c>
    </row>
    <row r="179" spans="1:11" x14ac:dyDescent="0.25">
      <c r="A179" s="2">
        <v>360</v>
      </c>
      <c r="B179" s="2" t="s">
        <v>15</v>
      </c>
      <c r="C179" s="5" t="str">
        <f t="shared" si="2"/>
        <v>360k</v>
      </c>
      <c r="D179" s="2" t="s">
        <v>5</v>
      </c>
      <c r="E179" s="2" t="s">
        <v>71</v>
      </c>
      <c r="F179" s="2" t="s">
        <v>7</v>
      </c>
      <c r="G179" s="2" t="s">
        <v>607</v>
      </c>
      <c r="H179" s="2" t="s">
        <v>8</v>
      </c>
      <c r="I179" s="2" t="s">
        <v>608</v>
      </c>
      <c r="J179" s="2" t="s">
        <v>77</v>
      </c>
      <c r="K179" s="2" t="s">
        <v>609</v>
      </c>
    </row>
    <row r="180" spans="1:11" x14ac:dyDescent="0.25">
      <c r="A180" s="2">
        <v>374</v>
      </c>
      <c r="B180" s="2" t="s">
        <v>15</v>
      </c>
      <c r="C180" s="5" t="str">
        <f t="shared" si="2"/>
        <v>374k</v>
      </c>
      <c r="D180" s="2" t="s">
        <v>5</v>
      </c>
      <c r="E180" s="2" t="s">
        <v>71</v>
      </c>
      <c r="F180" s="2" t="s">
        <v>7</v>
      </c>
      <c r="G180" s="2" t="s">
        <v>610</v>
      </c>
      <c r="H180" s="2" t="s">
        <v>8</v>
      </c>
      <c r="I180" s="2" t="s">
        <v>611</v>
      </c>
      <c r="J180" s="2" t="s">
        <v>77</v>
      </c>
      <c r="K180" s="2" t="s">
        <v>612</v>
      </c>
    </row>
    <row r="181" spans="1:11" x14ac:dyDescent="0.25">
      <c r="A181" s="2">
        <v>390</v>
      </c>
      <c r="B181" s="2" t="s">
        <v>15</v>
      </c>
      <c r="C181" s="5" t="str">
        <f t="shared" si="2"/>
        <v>390k</v>
      </c>
      <c r="D181" s="2" t="s">
        <v>5</v>
      </c>
      <c r="E181" s="2" t="s">
        <v>71</v>
      </c>
      <c r="F181" s="2" t="s">
        <v>7</v>
      </c>
      <c r="G181" s="2" t="s">
        <v>613</v>
      </c>
      <c r="H181" s="2" t="s">
        <v>8</v>
      </c>
      <c r="I181" s="2" t="s">
        <v>614</v>
      </c>
      <c r="J181" s="2" t="s">
        <v>77</v>
      </c>
      <c r="K181" s="2" t="s">
        <v>615</v>
      </c>
    </row>
    <row r="182" spans="1:11" x14ac:dyDescent="0.25">
      <c r="A182" s="2">
        <v>392</v>
      </c>
      <c r="B182" s="2" t="s">
        <v>15</v>
      </c>
      <c r="C182" s="5" t="str">
        <f t="shared" si="2"/>
        <v>392k</v>
      </c>
      <c r="D182" s="2" t="s">
        <v>5</v>
      </c>
      <c r="E182" s="2" t="s">
        <v>71</v>
      </c>
      <c r="F182" s="2" t="s">
        <v>7</v>
      </c>
      <c r="G182" s="2" t="s">
        <v>616</v>
      </c>
      <c r="H182" s="2" t="s">
        <v>8</v>
      </c>
      <c r="I182" s="2" t="s">
        <v>617</v>
      </c>
      <c r="J182" s="2" t="s">
        <v>77</v>
      </c>
      <c r="K182" s="2" t="s">
        <v>618</v>
      </c>
    </row>
    <row r="183" spans="1:11" x14ac:dyDescent="0.25">
      <c r="A183" s="2">
        <v>432</v>
      </c>
      <c r="B183" s="2" t="s">
        <v>15</v>
      </c>
      <c r="C183" s="5" t="str">
        <f t="shared" si="2"/>
        <v>432k</v>
      </c>
      <c r="D183" s="2" t="s">
        <v>5</v>
      </c>
      <c r="E183" s="2" t="s">
        <v>71</v>
      </c>
      <c r="F183" s="2" t="s">
        <v>7</v>
      </c>
      <c r="G183" s="2" t="s">
        <v>619</v>
      </c>
      <c r="H183" s="2" t="s">
        <v>8</v>
      </c>
      <c r="I183" s="2" t="s">
        <v>620</v>
      </c>
      <c r="J183" s="2" t="s">
        <v>77</v>
      </c>
      <c r="K183" s="2" t="s">
        <v>621</v>
      </c>
    </row>
    <row r="184" spans="1:11" x14ac:dyDescent="0.25">
      <c r="A184" s="2">
        <v>464</v>
      </c>
      <c r="B184" s="2" t="s">
        <v>15</v>
      </c>
      <c r="C184" s="5" t="str">
        <f t="shared" si="2"/>
        <v>464k</v>
      </c>
      <c r="D184" s="2" t="s">
        <v>5</v>
      </c>
      <c r="E184" s="2" t="s">
        <v>71</v>
      </c>
      <c r="F184" s="2" t="s">
        <v>7</v>
      </c>
      <c r="G184" s="2" t="s">
        <v>622</v>
      </c>
      <c r="H184" s="2" t="s">
        <v>8</v>
      </c>
      <c r="I184" s="2" t="s">
        <v>623</v>
      </c>
      <c r="J184" s="2" t="s">
        <v>77</v>
      </c>
      <c r="K184" s="2" t="s">
        <v>624</v>
      </c>
    </row>
    <row r="185" spans="1:11" x14ac:dyDescent="0.25">
      <c r="A185" s="2">
        <v>470</v>
      </c>
      <c r="B185" s="2" t="s">
        <v>15</v>
      </c>
      <c r="C185" s="5" t="str">
        <f t="shared" si="2"/>
        <v>470k</v>
      </c>
      <c r="D185" s="2" t="s">
        <v>5</v>
      </c>
      <c r="E185" s="2" t="s">
        <v>71</v>
      </c>
      <c r="F185" s="2" t="s">
        <v>7</v>
      </c>
      <c r="G185" s="2" t="s">
        <v>625</v>
      </c>
      <c r="H185" s="2" t="s">
        <v>8</v>
      </c>
      <c r="I185" s="2" t="s">
        <v>626</v>
      </c>
      <c r="J185" s="2" t="s">
        <v>77</v>
      </c>
      <c r="K185" s="2" t="s">
        <v>627</v>
      </c>
    </row>
    <row r="186" spans="1:11" x14ac:dyDescent="0.25">
      <c r="A186" s="2">
        <v>475</v>
      </c>
      <c r="B186" s="2" t="s">
        <v>15</v>
      </c>
      <c r="C186" s="5" t="str">
        <f t="shared" si="2"/>
        <v>475k</v>
      </c>
      <c r="D186" s="2" t="s">
        <v>5</v>
      </c>
      <c r="E186" s="2" t="s">
        <v>71</v>
      </c>
      <c r="F186" s="2" t="s">
        <v>7</v>
      </c>
      <c r="G186" s="2" t="s">
        <v>628</v>
      </c>
      <c r="H186" s="2" t="s">
        <v>8</v>
      </c>
      <c r="I186" s="2" t="s">
        <v>629</v>
      </c>
      <c r="J186" s="2" t="s">
        <v>77</v>
      </c>
      <c r="K186" s="2" t="s">
        <v>630</v>
      </c>
    </row>
    <row r="187" spans="1:11" x14ac:dyDescent="0.25">
      <c r="A187" s="2">
        <v>499</v>
      </c>
      <c r="B187" s="2" t="s">
        <v>15</v>
      </c>
      <c r="C187" s="5" t="str">
        <f t="shared" si="2"/>
        <v>499k</v>
      </c>
      <c r="D187" s="2" t="s">
        <v>5</v>
      </c>
      <c r="E187" s="2" t="s">
        <v>71</v>
      </c>
      <c r="F187" s="2" t="s">
        <v>7</v>
      </c>
      <c r="G187" s="2" t="s">
        <v>631</v>
      </c>
      <c r="H187" s="2" t="s">
        <v>8</v>
      </c>
      <c r="I187" s="2" t="s">
        <v>632</v>
      </c>
      <c r="J187" s="2" t="s">
        <v>77</v>
      </c>
      <c r="K187" s="2" t="s">
        <v>633</v>
      </c>
    </row>
    <row r="188" spans="1:11" x14ac:dyDescent="0.25">
      <c r="A188" s="2">
        <v>549</v>
      </c>
      <c r="B188" s="2" t="s">
        <v>15</v>
      </c>
      <c r="C188" s="5" t="str">
        <f t="shared" si="2"/>
        <v>549k</v>
      </c>
      <c r="D188" s="2" t="s">
        <v>5</v>
      </c>
      <c r="E188" s="2" t="s">
        <v>71</v>
      </c>
      <c r="F188" s="2" t="s">
        <v>7</v>
      </c>
      <c r="G188" s="2" t="s">
        <v>634</v>
      </c>
      <c r="H188" s="2" t="s">
        <v>8</v>
      </c>
      <c r="I188" s="2" t="s">
        <v>635</v>
      </c>
      <c r="J188" s="2" t="s">
        <v>77</v>
      </c>
      <c r="K188" s="2" t="s">
        <v>636</v>
      </c>
    </row>
    <row r="189" spans="1:11" x14ac:dyDescent="0.25">
      <c r="A189" s="2">
        <v>604</v>
      </c>
      <c r="B189" s="2" t="s">
        <v>15</v>
      </c>
      <c r="C189" s="5" t="str">
        <f t="shared" si="2"/>
        <v>604k</v>
      </c>
      <c r="D189" s="2" t="s">
        <v>5</v>
      </c>
      <c r="E189" s="2" t="s">
        <v>71</v>
      </c>
      <c r="F189" s="2" t="s">
        <v>7</v>
      </c>
      <c r="G189" s="2" t="s">
        <v>637</v>
      </c>
      <c r="H189" s="2" t="s">
        <v>8</v>
      </c>
      <c r="I189" s="2" t="s">
        <v>638</v>
      </c>
      <c r="J189" s="2" t="s">
        <v>77</v>
      </c>
      <c r="K189" s="2" t="s">
        <v>639</v>
      </c>
    </row>
    <row r="190" spans="1:11" x14ac:dyDescent="0.25">
      <c r="A190" s="2">
        <v>619</v>
      </c>
      <c r="B190" s="2" t="s">
        <v>15</v>
      </c>
      <c r="C190" s="5" t="str">
        <f t="shared" si="2"/>
        <v>619k</v>
      </c>
      <c r="D190" s="2" t="s">
        <v>5</v>
      </c>
      <c r="E190" s="2" t="s">
        <v>71</v>
      </c>
      <c r="F190" s="2" t="s">
        <v>7</v>
      </c>
      <c r="G190" s="2" t="s">
        <v>640</v>
      </c>
      <c r="H190" s="2" t="s">
        <v>8</v>
      </c>
      <c r="I190" s="2" t="s">
        <v>641</v>
      </c>
      <c r="J190" s="2" t="s">
        <v>77</v>
      </c>
      <c r="K190" s="2" t="s">
        <v>642</v>
      </c>
    </row>
    <row r="191" spans="1:11" x14ac:dyDescent="0.25">
      <c r="A191" s="2">
        <v>665</v>
      </c>
      <c r="B191" s="2" t="s">
        <v>15</v>
      </c>
      <c r="C191" s="5" t="str">
        <f t="shared" si="2"/>
        <v>665k</v>
      </c>
      <c r="D191" s="2" t="s">
        <v>5</v>
      </c>
      <c r="E191" s="2" t="s">
        <v>71</v>
      </c>
      <c r="F191" s="2" t="s">
        <v>7</v>
      </c>
      <c r="G191" s="2" t="s">
        <v>643</v>
      </c>
      <c r="H191" s="2" t="s">
        <v>8</v>
      </c>
      <c r="I191" s="2" t="s">
        <v>644</v>
      </c>
      <c r="J191" s="2" t="s">
        <v>77</v>
      </c>
      <c r="K191" s="2" t="s">
        <v>645</v>
      </c>
    </row>
    <row r="192" spans="1:11" x14ac:dyDescent="0.25">
      <c r="A192" s="2">
        <v>680</v>
      </c>
      <c r="B192" s="2" t="s">
        <v>15</v>
      </c>
      <c r="C192" s="5" t="str">
        <f t="shared" si="2"/>
        <v>680k</v>
      </c>
      <c r="D192" s="2" t="s">
        <v>5</v>
      </c>
      <c r="E192" s="2" t="s">
        <v>71</v>
      </c>
      <c r="F192" s="2" t="s">
        <v>7</v>
      </c>
      <c r="G192" s="2" t="s">
        <v>646</v>
      </c>
      <c r="H192" s="2" t="s">
        <v>8</v>
      </c>
      <c r="I192" s="2" t="s">
        <v>647</v>
      </c>
      <c r="J192" s="2" t="s">
        <v>77</v>
      </c>
      <c r="K192" s="2" t="s">
        <v>648</v>
      </c>
    </row>
    <row r="193" spans="1:11" x14ac:dyDescent="0.25">
      <c r="A193" s="2">
        <v>750</v>
      </c>
      <c r="B193" s="2" t="s">
        <v>15</v>
      </c>
      <c r="C193" s="5" t="str">
        <f t="shared" si="2"/>
        <v>750k</v>
      </c>
      <c r="D193" s="2" t="s">
        <v>5</v>
      </c>
      <c r="E193" s="2" t="s">
        <v>71</v>
      </c>
      <c r="F193" s="2" t="s">
        <v>7</v>
      </c>
      <c r="G193" s="2" t="s">
        <v>649</v>
      </c>
      <c r="H193" s="2" t="s">
        <v>8</v>
      </c>
      <c r="I193" s="2" t="s">
        <v>650</v>
      </c>
      <c r="J193" s="2" t="s">
        <v>77</v>
      </c>
      <c r="K193" s="2" t="s">
        <v>651</v>
      </c>
    </row>
    <row r="194" spans="1:11" x14ac:dyDescent="0.25">
      <c r="A194" s="2">
        <v>1</v>
      </c>
      <c r="B194" s="2" t="s">
        <v>68</v>
      </c>
      <c r="C194" s="5">
        <f>IF(EXACT(B194,"kOhms"),_xlfn.CONCAT(A194,"k"),IF(EXACT(B194,"Ohms"),_xlfn.CONCAT(A194,"R"),IF(EXACT(B194,"Mohms"),_xlfn.CONCAT(A194,"M"),0)))</f>
        <v>0</v>
      </c>
      <c r="D194" s="2" t="s">
        <v>5</v>
      </c>
      <c r="E194" s="2" t="s">
        <v>71</v>
      </c>
      <c r="F194" s="2" t="s">
        <v>7</v>
      </c>
      <c r="G194" s="2" t="s">
        <v>652</v>
      </c>
      <c r="H194" s="2" t="s">
        <v>8</v>
      </c>
      <c r="I194" s="2" t="s">
        <v>653</v>
      </c>
      <c r="J194" s="2" t="s">
        <v>77</v>
      </c>
      <c r="K194" s="2" t="s">
        <v>654</v>
      </c>
    </row>
    <row r="195" spans="1:11" x14ac:dyDescent="0.25">
      <c r="A195" s="2">
        <v>1.1000000000000001</v>
      </c>
      <c r="B195" s="2" t="s">
        <v>68</v>
      </c>
      <c r="C195" s="5">
        <f t="shared" ref="C195:C257" si="3">IF(EXACT(B195,"kOhms"),_xlfn.CONCAT(A195,"k"),IF(EXACT(B195,"Ohms"),_xlfn.CONCAT(A195,"R"),IF(EXACT(B195,"Mohms"),_xlfn.CONCAT(A195,"M"),0)))</f>
        <v>0</v>
      </c>
      <c r="D195" s="2" t="s">
        <v>5</v>
      </c>
      <c r="E195" s="2" t="s">
        <v>71</v>
      </c>
      <c r="F195" s="2" t="s">
        <v>7</v>
      </c>
      <c r="G195" s="2" t="s">
        <v>655</v>
      </c>
      <c r="H195" s="2" t="s">
        <v>8</v>
      </c>
      <c r="I195" s="2" t="s">
        <v>656</v>
      </c>
      <c r="J195" s="2" t="s">
        <v>77</v>
      </c>
      <c r="K195" s="2" t="s">
        <v>657</v>
      </c>
    </row>
    <row r="196" spans="1:11" x14ac:dyDescent="0.25">
      <c r="A196" s="2">
        <v>1.2</v>
      </c>
      <c r="B196" s="2" t="s">
        <v>68</v>
      </c>
      <c r="C196" s="5">
        <f t="shared" si="3"/>
        <v>0</v>
      </c>
      <c r="D196" s="2" t="s">
        <v>5</v>
      </c>
      <c r="E196" s="2" t="s">
        <v>71</v>
      </c>
      <c r="F196" s="2" t="s">
        <v>7</v>
      </c>
      <c r="G196" s="2" t="s">
        <v>658</v>
      </c>
      <c r="H196" s="2" t="s">
        <v>8</v>
      </c>
      <c r="I196" s="2" t="s">
        <v>659</v>
      </c>
      <c r="J196" s="2" t="s">
        <v>77</v>
      </c>
      <c r="K196" s="2" t="s">
        <v>660</v>
      </c>
    </row>
    <row r="197" spans="1:11" x14ac:dyDescent="0.25">
      <c r="A197" s="2">
        <v>1.21</v>
      </c>
      <c r="B197" s="2" t="s">
        <v>68</v>
      </c>
      <c r="C197" s="5">
        <f t="shared" si="3"/>
        <v>0</v>
      </c>
      <c r="D197" s="2" t="s">
        <v>5</v>
      </c>
      <c r="E197" s="2" t="s">
        <v>71</v>
      </c>
      <c r="F197" s="2" t="s">
        <v>7</v>
      </c>
      <c r="G197" s="2" t="s">
        <v>661</v>
      </c>
      <c r="H197" s="2" t="s">
        <v>8</v>
      </c>
      <c r="I197" s="2" t="s">
        <v>662</v>
      </c>
      <c r="J197" s="2" t="s">
        <v>77</v>
      </c>
      <c r="K197" s="2" t="s">
        <v>663</v>
      </c>
    </row>
    <row r="198" spans="1:11" x14ac:dyDescent="0.25">
      <c r="A198" s="2">
        <v>1.5</v>
      </c>
      <c r="B198" s="2" t="s">
        <v>68</v>
      </c>
      <c r="C198" s="5">
        <f t="shared" si="3"/>
        <v>0</v>
      </c>
      <c r="D198" s="2" t="s">
        <v>5</v>
      </c>
      <c r="E198" s="2" t="s">
        <v>71</v>
      </c>
      <c r="F198" s="2" t="s">
        <v>7</v>
      </c>
      <c r="G198" s="2" t="s">
        <v>664</v>
      </c>
      <c r="H198" s="2" t="s">
        <v>8</v>
      </c>
      <c r="I198" s="2" t="s">
        <v>665</v>
      </c>
      <c r="J198" s="2" t="s">
        <v>77</v>
      </c>
      <c r="K198" s="2" t="s">
        <v>666</v>
      </c>
    </row>
    <row r="199" spans="1:11" x14ac:dyDescent="0.25">
      <c r="A199" s="2">
        <v>10</v>
      </c>
      <c r="B199" s="2" t="s">
        <v>68</v>
      </c>
      <c r="C199" s="5">
        <f t="shared" si="3"/>
        <v>0</v>
      </c>
      <c r="D199" s="2" t="s">
        <v>5</v>
      </c>
      <c r="E199" s="2" t="s">
        <v>71</v>
      </c>
      <c r="F199" s="2" t="s">
        <v>7</v>
      </c>
      <c r="G199" s="2" t="s">
        <v>667</v>
      </c>
      <c r="H199" s="2" t="s">
        <v>8</v>
      </c>
      <c r="I199" s="2" t="s">
        <v>668</v>
      </c>
      <c r="J199" s="2" t="s">
        <v>77</v>
      </c>
      <c r="K199" s="2" t="s">
        <v>669</v>
      </c>
    </row>
    <row r="200" spans="1:11" x14ac:dyDescent="0.25">
      <c r="C200" s="5">
        <f t="shared" si="3"/>
        <v>0</v>
      </c>
    </row>
    <row r="201" spans="1:11" x14ac:dyDescent="0.25">
      <c r="C201" s="5">
        <f t="shared" si="3"/>
        <v>0</v>
      </c>
    </row>
    <row r="202" spans="1:11" x14ac:dyDescent="0.25">
      <c r="C202" s="5">
        <f t="shared" si="3"/>
        <v>0</v>
      </c>
    </row>
    <row r="203" spans="1:11" x14ac:dyDescent="0.25">
      <c r="C203" s="5">
        <f t="shared" si="3"/>
        <v>0</v>
      </c>
    </row>
    <row r="204" spans="1:11" x14ac:dyDescent="0.25">
      <c r="C204" s="5">
        <f t="shared" si="3"/>
        <v>0</v>
      </c>
    </row>
    <row r="205" spans="1:11" x14ac:dyDescent="0.25">
      <c r="C205" s="5">
        <f t="shared" si="3"/>
        <v>0</v>
      </c>
    </row>
    <row r="206" spans="1:11" x14ac:dyDescent="0.25">
      <c r="C206" s="5">
        <f t="shared" si="3"/>
        <v>0</v>
      </c>
    </row>
    <row r="207" spans="1:11" x14ac:dyDescent="0.25">
      <c r="C207" s="5">
        <f t="shared" si="3"/>
        <v>0</v>
      </c>
    </row>
    <row r="208" spans="1:11" x14ac:dyDescent="0.25">
      <c r="C208" s="5">
        <f t="shared" si="3"/>
        <v>0</v>
      </c>
    </row>
    <row r="209" spans="3:3" x14ac:dyDescent="0.25">
      <c r="C209" s="5">
        <f t="shared" si="3"/>
        <v>0</v>
      </c>
    </row>
    <row r="210" spans="3:3" x14ac:dyDescent="0.25">
      <c r="C210" s="5">
        <f t="shared" si="3"/>
        <v>0</v>
      </c>
    </row>
    <row r="211" spans="3:3" x14ac:dyDescent="0.25">
      <c r="C211" s="5">
        <f t="shared" si="3"/>
        <v>0</v>
      </c>
    </row>
    <row r="212" spans="3:3" x14ac:dyDescent="0.25">
      <c r="C212" s="5">
        <f t="shared" si="3"/>
        <v>0</v>
      </c>
    </row>
    <row r="213" spans="3:3" x14ac:dyDescent="0.25">
      <c r="C213" s="5">
        <f t="shared" si="3"/>
        <v>0</v>
      </c>
    </row>
    <row r="214" spans="3:3" x14ac:dyDescent="0.25">
      <c r="C214" s="5">
        <f t="shared" si="3"/>
        <v>0</v>
      </c>
    </row>
    <row r="215" spans="3:3" x14ac:dyDescent="0.25">
      <c r="C215" s="5">
        <f t="shared" si="3"/>
        <v>0</v>
      </c>
    </row>
    <row r="216" spans="3:3" x14ac:dyDescent="0.25">
      <c r="C216" s="5">
        <f t="shared" si="3"/>
        <v>0</v>
      </c>
    </row>
    <row r="217" spans="3:3" x14ac:dyDescent="0.25">
      <c r="C217" s="5">
        <f t="shared" si="3"/>
        <v>0</v>
      </c>
    </row>
    <row r="218" spans="3:3" x14ac:dyDescent="0.25">
      <c r="C218" s="5">
        <f t="shared" si="3"/>
        <v>0</v>
      </c>
    </row>
    <row r="219" spans="3:3" x14ac:dyDescent="0.25">
      <c r="C219" s="5">
        <f t="shared" si="3"/>
        <v>0</v>
      </c>
    </row>
    <row r="220" spans="3:3" x14ac:dyDescent="0.25">
      <c r="C220" s="5">
        <f t="shared" si="3"/>
        <v>0</v>
      </c>
    </row>
    <row r="221" spans="3:3" x14ac:dyDescent="0.25">
      <c r="C221" s="5">
        <f t="shared" si="3"/>
        <v>0</v>
      </c>
    </row>
    <row r="222" spans="3:3" x14ac:dyDescent="0.25">
      <c r="C222" s="5">
        <f t="shared" si="3"/>
        <v>0</v>
      </c>
    </row>
    <row r="223" spans="3:3" x14ac:dyDescent="0.25">
      <c r="C223" s="5">
        <f t="shared" si="3"/>
        <v>0</v>
      </c>
    </row>
    <row r="224" spans="3:3" x14ac:dyDescent="0.25">
      <c r="C224" s="5">
        <f t="shared" si="3"/>
        <v>0</v>
      </c>
    </row>
    <row r="225" spans="3:3" x14ac:dyDescent="0.25">
      <c r="C225" s="5">
        <f t="shared" si="3"/>
        <v>0</v>
      </c>
    </row>
    <row r="226" spans="3:3" x14ac:dyDescent="0.25">
      <c r="C226" s="5">
        <f t="shared" si="3"/>
        <v>0</v>
      </c>
    </row>
    <row r="227" spans="3:3" x14ac:dyDescent="0.25">
      <c r="C227" s="5">
        <f t="shared" si="3"/>
        <v>0</v>
      </c>
    </row>
    <row r="228" spans="3:3" x14ac:dyDescent="0.25">
      <c r="C228" s="5">
        <f t="shared" si="3"/>
        <v>0</v>
      </c>
    </row>
    <row r="229" spans="3:3" x14ac:dyDescent="0.25">
      <c r="C229" s="5">
        <f t="shared" si="3"/>
        <v>0</v>
      </c>
    </row>
    <row r="230" spans="3:3" x14ac:dyDescent="0.25">
      <c r="C230" s="5">
        <f t="shared" si="3"/>
        <v>0</v>
      </c>
    </row>
    <row r="231" spans="3:3" x14ac:dyDescent="0.25">
      <c r="C231" s="5">
        <f t="shared" si="3"/>
        <v>0</v>
      </c>
    </row>
    <row r="232" spans="3:3" x14ac:dyDescent="0.25">
      <c r="C232" s="5">
        <f t="shared" si="3"/>
        <v>0</v>
      </c>
    </row>
    <row r="233" spans="3:3" x14ac:dyDescent="0.25">
      <c r="C233" s="5">
        <f t="shared" si="3"/>
        <v>0</v>
      </c>
    </row>
    <row r="234" spans="3:3" x14ac:dyDescent="0.25">
      <c r="C234" s="5">
        <f t="shared" si="3"/>
        <v>0</v>
      </c>
    </row>
    <row r="235" spans="3:3" x14ac:dyDescent="0.25">
      <c r="C235" s="5">
        <f t="shared" si="3"/>
        <v>0</v>
      </c>
    </row>
    <row r="236" spans="3:3" x14ac:dyDescent="0.25">
      <c r="C236" s="5">
        <f t="shared" si="3"/>
        <v>0</v>
      </c>
    </row>
    <row r="237" spans="3:3" x14ac:dyDescent="0.25">
      <c r="C237" s="5">
        <f t="shared" si="3"/>
        <v>0</v>
      </c>
    </row>
    <row r="238" spans="3:3" x14ac:dyDescent="0.25">
      <c r="C238" s="5">
        <f t="shared" si="3"/>
        <v>0</v>
      </c>
    </row>
    <row r="239" spans="3:3" x14ac:dyDescent="0.25">
      <c r="C239" s="5">
        <f t="shared" si="3"/>
        <v>0</v>
      </c>
    </row>
    <row r="240" spans="3:3" x14ac:dyDescent="0.25">
      <c r="C240" s="5">
        <f t="shared" si="3"/>
        <v>0</v>
      </c>
    </row>
    <row r="241" spans="3:3" x14ac:dyDescent="0.25">
      <c r="C241" s="5">
        <f t="shared" si="3"/>
        <v>0</v>
      </c>
    </row>
    <row r="242" spans="3:3" x14ac:dyDescent="0.25">
      <c r="C242" s="5">
        <f t="shared" si="3"/>
        <v>0</v>
      </c>
    </row>
    <row r="243" spans="3:3" x14ac:dyDescent="0.25">
      <c r="C243" s="5">
        <f t="shared" si="3"/>
        <v>0</v>
      </c>
    </row>
    <row r="244" spans="3:3" x14ac:dyDescent="0.25">
      <c r="C244" s="5">
        <f t="shared" si="3"/>
        <v>0</v>
      </c>
    </row>
    <row r="245" spans="3:3" x14ac:dyDescent="0.25">
      <c r="C245" s="5">
        <f t="shared" si="3"/>
        <v>0</v>
      </c>
    </row>
    <row r="246" spans="3:3" x14ac:dyDescent="0.25">
      <c r="C246" s="5">
        <f t="shared" si="3"/>
        <v>0</v>
      </c>
    </row>
    <row r="247" spans="3:3" x14ac:dyDescent="0.25">
      <c r="C247" s="5">
        <f t="shared" si="3"/>
        <v>0</v>
      </c>
    </row>
    <row r="248" spans="3:3" x14ac:dyDescent="0.25">
      <c r="C248" s="5">
        <f t="shared" si="3"/>
        <v>0</v>
      </c>
    </row>
    <row r="249" spans="3:3" x14ac:dyDescent="0.25">
      <c r="C249" s="5">
        <f t="shared" si="3"/>
        <v>0</v>
      </c>
    </row>
    <row r="250" spans="3:3" x14ac:dyDescent="0.25">
      <c r="C250" s="5">
        <f t="shared" si="3"/>
        <v>0</v>
      </c>
    </row>
    <row r="251" spans="3:3" x14ac:dyDescent="0.25">
      <c r="C251" s="5">
        <f t="shared" si="3"/>
        <v>0</v>
      </c>
    </row>
    <row r="252" spans="3:3" x14ac:dyDescent="0.25">
      <c r="C252" s="5">
        <f t="shared" si="3"/>
        <v>0</v>
      </c>
    </row>
    <row r="253" spans="3:3" x14ac:dyDescent="0.25">
      <c r="C253" s="5">
        <f t="shared" si="3"/>
        <v>0</v>
      </c>
    </row>
    <row r="254" spans="3:3" x14ac:dyDescent="0.25">
      <c r="C254" s="5">
        <f t="shared" si="3"/>
        <v>0</v>
      </c>
    </row>
    <row r="255" spans="3:3" x14ac:dyDescent="0.25">
      <c r="C255" s="5">
        <f t="shared" si="3"/>
        <v>0</v>
      </c>
    </row>
    <row r="256" spans="3:3" x14ac:dyDescent="0.25">
      <c r="C256" s="5">
        <f t="shared" si="3"/>
        <v>0</v>
      </c>
    </row>
    <row r="257" spans="3:3" x14ac:dyDescent="0.25">
      <c r="C257" s="5">
        <f t="shared" si="3"/>
        <v>0</v>
      </c>
    </row>
    <row r="258" spans="3:3" x14ac:dyDescent="0.25">
      <c r="C258" s="5">
        <f t="shared" ref="C258:C321" si="4">IF(EXACT(B258,"kOhms"),_xlfn.CONCAT(A258,"k"),IF(EXACT(B258,"Ohms"),_xlfn.CONCAT(A258,"R"),IF(EXACT(B258,"Mohms"),_xlfn.CONCAT(A258,"M"),0)))</f>
        <v>0</v>
      </c>
    </row>
    <row r="259" spans="3:3" x14ac:dyDescent="0.25">
      <c r="C259" s="5">
        <f t="shared" si="4"/>
        <v>0</v>
      </c>
    </row>
    <row r="260" spans="3:3" x14ac:dyDescent="0.25">
      <c r="C260" s="5">
        <f t="shared" si="4"/>
        <v>0</v>
      </c>
    </row>
    <row r="261" spans="3:3" x14ac:dyDescent="0.25">
      <c r="C261" s="5">
        <f t="shared" si="4"/>
        <v>0</v>
      </c>
    </row>
    <row r="262" spans="3:3" x14ac:dyDescent="0.25">
      <c r="C262" s="5">
        <f t="shared" si="4"/>
        <v>0</v>
      </c>
    </row>
    <row r="263" spans="3:3" x14ac:dyDescent="0.25">
      <c r="C263" s="5">
        <f t="shared" si="4"/>
        <v>0</v>
      </c>
    </row>
    <row r="264" spans="3:3" x14ac:dyDescent="0.25">
      <c r="C264" s="5">
        <f t="shared" si="4"/>
        <v>0</v>
      </c>
    </row>
    <row r="265" spans="3:3" x14ac:dyDescent="0.25">
      <c r="C265" s="5">
        <f t="shared" si="4"/>
        <v>0</v>
      </c>
    </row>
    <row r="266" spans="3:3" x14ac:dyDescent="0.25">
      <c r="C266" s="5">
        <f t="shared" si="4"/>
        <v>0</v>
      </c>
    </row>
    <row r="267" spans="3:3" x14ac:dyDescent="0.25">
      <c r="C267" s="5">
        <f t="shared" si="4"/>
        <v>0</v>
      </c>
    </row>
    <row r="268" spans="3:3" x14ac:dyDescent="0.25">
      <c r="C268" s="5">
        <f t="shared" si="4"/>
        <v>0</v>
      </c>
    </row>
    <row r="269" spans="3:3" x14ac:dyDescent="0.25">
      <c r="C269" s="5">
        <f t="shared" si="4"/>
        <v>0</v>
      </c>
    </row>
    <row r="270" spans="3:3" x14ac:dyDescent="0.25">
      <c r="C270" s="5">
        <f t="shared" si="4"/>
        <v>0</v>
      </c>
    </row>
    <row r="271" spans="3:3" x14ac:dyDescent="0.25">
      <c r="C271" s="5">
        <f t="shared" si="4"/>
        <v>0</v>
      </c>
    </row>
    <row r="272" spans="3:3" x14ac:dyDescent="0.25">
      <c r="C272" s="5">
        <f t="shared" si="4"/>
        <v>0</v>
      </c>
    </row>
    <row r="273" spans="3:3" x14ac:dyDescent="0.25">
      <c r="C273" s="5">
        <f t="shared" si="4"/>
        <v>0</v>
      </c>
    </row>
    <row r="274" spans="3:3" x14ac:dyDescent="0.25">
      <c r="C274" s="5">
        <f t="shared" si="4"/>
        <v>0</v>
      </c>
    </row>
    <row r="275" spans="3:3" x14ac:dyDescent="0.25">
      <c r="C275" s="5">
        <f t="shared" si="4"/>
        <v>0</v>
      </c>
    </row>
    <row r="276" spans="3:3" x14ac:dyDescent="0.25">
      <c r="C276" s="5">
        <f t="shared" si="4"/>
        <v>0</v>
      </c>
    </row>
    <row r="277" spans="3:3" x14ac:dyDescent="0.25">
      <c r="C277" s="5">
        <f t="shared" si="4"/>
        <v>0</v>
      </c>
    </row>
    <row r="278" spans="3:3" x14ac:dyDescent="0.25">
      <c r="C278" s="5">
        <f t="shared" si="4"/>
        <v>0</v>
      </c>
    </row>
    <row r="279" spans="3:3" x14ac:dyDescent="0.25">
      <c r="C279" s="5">
        <f t="shared" si="4"/>
        <v>0</v>
      </c>
    </row>
    <row r="280" spans="3:3" x14ac:dyDescent="0.25">
      <c r="C280" s="5">
        <f t="shared" si="4"/>
        <v>0</v>
      </c>
    </row>
    <row r="281" spans="3:3" x14ac:dyDescent="0.25">
      <c r="C281" s="5">
        <f t="shared" si="4"/>
        <v>0</v>
      </c>
    </row>
    <row r="282" spans="3:3" x14ac:dyDescent="0.25">
      <c r="C282" s="5">
        <f t="shared" si="4"/>
        <v>0</v>
      </c>
    </row>
    <row r="283" spans="3:3" x14ac:dyDescent="0.25">
      <c r="C283" s="5">
        <f t="shared" si="4"/>
        <v>0</v>
      </c>
    </row>
    <row r="284" spans="3:3" x14ac:dyDescent="0.25">
      <c r="C284" s="5">
        <f t="shared" si="4"/>
        <v>0</v>
      </c>
    </row>
    <row r="285" spans="3:3" x14ac:dyDescent="0.25">
      <c r="C285" s="5">
        <f t="shared" si="4"/>
        <v>0</v>
      </c>
    </row>
    <row r="286" spans="3:3" x14ac:dyDescent="0.25">
      <c r="C286" s="5">
        <f t="shared" si="4"/>
        <v>0</v>
      </c>
    </row>
    <row r="287" spans="3:3" x14ac:dyDescent="0.25">
      <c r="C287" s="5">
        <f t="shared" si="4"/>
        <v>0</v>
      </c>
    </row>
    <row r="288" spans="3:3" x14ac:dyDescent="0.25">
      <c r="C288" s="5">
        <f t="shared" si="4"/>
        <v>0</v>
      </c>
    </row>
    <row r="289" spans="3:3" x14ac:dyDescent="0.25">
      <c r="C289" s="5">
        <f t="shared" si="4"/>
        <v>0</v>
      </c>
    </row>
    <row r="290" spans="3:3" x14ac:dyDescent="0.25">
      <c r="C290" s="5">
        <f t="shared" si="4"/>
        <v>0</v>
      </c>
    </row>
    <row r="291" spans="3:3" x14ac:dyDescent="0.25">
      <c r="C291" s="5">
        <f t="shared" si="4"/>
        <v>0</v>
      </c>
    </row>
    <row r="292" spans="3:3" x14ac:dyDescent="0.25">
      <c r="C292" s="5">
        <f t="shared" si="4"/>
        <v>0</v>
      </c>
    </row>
    <row r="293" spans="3:3" x14ac:dyDescent="0.25">
      <c r="C293" s="5">
        <f t="shared" si="4"/>
        <v>0</v>
      </c>
    </row>
    <row r="294" spans="3:3" x14ac:dyDescent="0.25">
      <c r="C294" s="5">
        <f t="shared" si="4"/>
        <v>0</v>
      </c>
    </row>
    <row r="295" spans="3:3" x14ac:dyDescent="0.25">
      <c r="C295" s="5">
        <f t="shared" si="4"/>
        <v>0</v>
      </c>
    </row>
    <row r="296" spans="3:3" x14ac:dyDescent="0.25">
      <c r="C296" s="5">
        <f t="shared" si="4"/>
        <v>0</v>
      </c>
    </row>
    <row r="297" spans="3:3" x14ac:dyDescent="0.25">
      <c r="C297" s="5">
        <f t="shared" si="4"/>
        <v>0</v>
      </c>
    </row>
    <row r="298" spans="3:3" x14ac:dyDescent="0.25">
      <c r="C298" s="5">
        <f t="shared" si="4"/>
        <v>0</v>
      </c>
    </row>
    <row r="299" spans="3:3" x14ac:dyDescent="0.25">
      <c r="C299" s="5">
        <f t="shared" si="4"/>
        <v>0</v>
      </c>
    </row>
    <row r="300" spans="3:3" x14ac:dyDescent="0.25">
      <c r="C300" s="5">
        <f t="shared" si="4"/>
        <v>0</v>
      </c>
    </row>
    <row r="301" spans="3:3" x14ac:dyDescent="0.25">
      <c r="C301" s="5">
        <f t="shared" si="4"/>
        <v>0</v>
      </c>
    </row>
    <row r="302" spans="3:3" x14ac:dyDescent="0.25">
      <c r="C302" s="5">
        <f t="shared" si="4"/>
        <v>0</v>
      </c>
    </row>
    <row r="303" spans="3:3" x14ac:dyDescent="0.25">
      <c r="C303" s="5">
        <f t="shared" si="4"/>
        <v>0</v>
      </c>
    </row>
    <row r="304" spans="3:3" x14ac:dyDescent="0.25">
      <c r="C304" s="5">
        <f t="shared" si="4"/>
        <v>0</v>
      </c>
    </row>
    <row r="305" spans="3:3" x14ac:dyDescent="0.25">
      <c r="C305" s="5">
        <f t="shared" si="4"/>
        <v>0</v>
      </c>
    </row>
    <row r="306" spans="3:3" x14ac:dyDescent="0.25">
      <c r="C306" s="5">
        <f t="shared" si="4"/>
        <v>0</v>
      </c>
    </row>
    <row r="307" spans="3:3" x14ac:dyDescent="0.25">
      <c r="C307" s="5">
        <f t="shared" si="4"/>
        <v>0</v>
      </c>
    </row>
    <row r="308" spans="3:3" x14ac:dyDescent="0.25">
      <c r="C308" s="5">
        <f t="shared" si="4"/>
        <v>0</v>
      </c>
    </row>
    <row r="309" spans="3:3" x14ac:dyDescent="0.25">
      <c r="C309" s="5">
        <f t="shared" si="4"/>
        <v>0</v>
      </c>
    </row>
    <row r="310" spans="3:3" x14ac:dyDescent="0.25">
      <c r="C310" s="5">
        <f t="shared" si="4"/>
        <v>0</v>
      </c>
    </row>
    <row r="311" spans="3:3" x14ac:dyDescent="0.25">
      <c r="C311" s="5">
        <f t="shared" si="4"/>
        <v>0</v>
      </c>
    </row>
    <row r="312" spans="3:3" x14ac:dyDescent="0.25">
      <c r="C312" s="5">
        <f t="shared" si="4"/>
        <v>0</v>
      </c>
    </row>
    <row r="313" spans="3:3" x14ac:dyDescent="0.25">
      <c r="C313" s="5">
        <f t="shared" si="4"/>
        <v>0</v>
      </c>
    </row>
    <row r="314" spans="3:3" x14ac:dyDescent="0.25">
      <c r="C314" s="5">
        <f t="shared" si="4"/>
        <v>0</v>
      </c>
    </row>
    <row r="315" spans="3:3" x14ac:dyDescent="0.25">
      <c r="C315" s="5">
        <f t="shared" si="4"/>
        <v>0</v>
      </c>
    </row>
    <row r="316" spans="3:3" x14ac:dyDescent="0.25">
      <c r="C316" s="5">
        <f t="shared" si="4"/>
        <v>0</v>
      </c>
    </row>
    <row r="317" spans="3:3" x14ac:dyDescent="0.25">
      <c r="C317" s="5">
        <f t="shared" si="4"/>
        <v>0</v>
      </c>
    </row>
    <row r="318" spans="3:3" x14ac:dyDescent="0.25">
      <c r="C318" s="5">
        <f t="shared" si="4"/>
        <v>0</v>
      </c>
    </row>
    <row r="319" spans="3:3" x14ac:dyDescent="0.25">
      <c r="C319" s="5">
        <f t="shared" si="4"/>
        <v>0</v>
      </c>
    </row>
    <row r="320" spans="3:3" x14ac:dyDescent="0.25">
      <c r="C320" s="5">
        <f t="shared" si="4"/>
        <v>0</v>
      </c>
    </row>
    <row r="321" spans="3:3" x14ac:dyDescent="0.25">
      <c r="C321" s="5">
        <f t="shared" si="4"/>
        <v>0</v>
      </c>
    </row>
    <row r="322" spans="3:3" x14ac:dyDescent="0.25">
      <c r="C322" s="5">
        <f t="shared" ref="C322:C385" si="5">IF(EXACT(B322,"kOhms"),_xlfn.CONCAT(A322,"k"),IF(EXACT(B322,"Ohms"),_xlfn.CONCAT(A322,"R"),IF(EXACT(B322,"Mohms"),_xlfn.CONCAT(A322,"M"),0)))</f>
        <v>0</v>
      </c>
    </row>
    <row r="323" spans="3:3" x14ac:dyDescent="0.25">
      <c r="C323" s="5">
        <f t="shared" si="5"/>
        <v>0</v>
      </c>
    </row>
    <row r="324" spans="3:3" x14ac:dyDescent="0.25">
      <c r="C324" s="5">
        <f t="shared" si="5"/>
        <v>0</v>
      </c>
    </row>
    <row r="325" spans="3:3" x14ac:dyDescent="0.25">
      <c r="C325" s="5">
        <f t="shared" si="5"/>
        <v>0</v>
      </c>
    </row>
    <row r="326" spans="3:3" x14ac:dyDescent="0.25">
      <c r="C326" s="5">
        <f t="shared" si="5"/>
        <v>0</v>
      </c>
    </row>
    <row r="327" spans="3:3" x14ac:dyDescent="0.25">
      <c r="C327" s="5">
        <f t="shared" si="5"/>
        <v>0</v>
      </c>
    </row>
    <row r="328" spans="3:3" x14ac:dyDescent="0.25">
      <c r="C328" s="5">
        <f t="shared" si="5"/>
        <v>0</v>
      </c>
    </row>
    <row r="329" spans="3:3" x14ac:dyDescent="0.25">
      <c r="C329" s="5">
        <f t="shared" si="5"/>
        <v>0</v>
      </c>
    </row>
    <row r="330" spans="3:3" x14ac:dyDescent="0.25">
      <c r="C330" s="5">
        <f t="shared" si="5"/>
        <v>0</v>
      </c>
    </row>
    <row r="331" spans="3:3" x14ac:dyDescent="0.25">
      <c r="C331" s="5">
        <f t="shared" si="5"/>
        <v>0</v>
      </c>
    </row>
    <row r="332" spans="3:3" x14ac:dyDescent="0.25">
      <c r="C332" s="5">
        <f t="shared" si="5"/>
        <v>0</v>
      </c>
    </row>
    <row r="333" spans="3:3" x14ac:dyDescent="0.25">
      <c r="C333" s="5">
        <f t="shared" si="5"/>
        <v>0</v>
      </c>
    </row>
    <row r="334" spans="3:3" x14ac:dyDescent="0.25">
      <c r="C334" s="5">
        <f t="shared" si="5"/>
        <v>0</v>
      </c>
    </row>
    <row r="335" spans="3:3" x14ac:dyDescent="0.25">
      <c r="C335" s="5">
        <f t="shared" si="5"/>
        <v>0</v>
      </c>
    </row>
    <row r="336" spans="3:3" x14ac:dyDescent="0.25">
      <c r="C336" s="5">
        <f t="shared" si="5"/>
        <v>0</v>
      </c>
    </row>
    <row r="337" spans="3:3" x14ac:dyDescent="0.25">
      <c r="C337" s="5">
        <f t="shared" si="5"/>
        <v>0</v>
      </c>
    </row>
    <row r="338" spans="3:3" x14ac:dyDescent="0.25">
      <c r="C338" s="5">
        <f t="shared" si="5"/>
        <v>0</v>
      </c>
    </row>
    <row r="339" spans="3:3" x14ac:dyDescent="0.25">
      <c r="C339" s="5">
        <f t="shared" si="5"/>
        <v>0</v>
      </c>
    </row>
    <row r="340" spans="3:3" x14ac:dyDescent="0.25">
      <c r="C340" s="5">
        <f t="shared" si="5"/>
        <v>0</v>
      </c>
    </row>
    <row r="341" spans="3:3" x14ac:dyDescent="0.25">
      <c r="C341" s="5">
        <f t="shared" si="5"/>
        <v>0</v>
      </c>
    </row>
    <row r="342" spans="3:3" x14ac:dyDescent="0.25">
      <c r="C342" s="5">
        <f t="shared" si="5"/>
        <v>0</v>
      </c>
    </row>
    <row r="343" spans="3:3" x14ac:dyDescent="0.25">
      <c r="C343" s="5">
        <f t="shared" si="5"/>
        <v>0</v>
      </c>
    </row>
    <row r="344" spans="3:3" x14ac:dyDescent="0.25">
      <c r="C344" s="5">
        <f t="shared" si="5"/>
        <v>0</v>
      </c>
    </row>
    <row r="345" spans="3:3" x14ac:dyDescent="0.25">
      <c r="C345" s="5">
        <f t="shared" si="5"/>
        <v>0</v>
      </c>
    </row>
    <row r="346" spans="3:3" x14ac:dyDescent="0.25">
      <c r="C346" s="5">
        <f t="shared" si="5"/>
        <v>0</v>
      </c>
    </row>
    <row r="347" spans="3:3" x14ac:dyDescent="0.25">
      <c r="C347" s="5">
        <f t="shared" si="5"/>
        <v>0</v>
      </c>
    </row>
    <row r="348" spans="3:3" x14ac:dyDescent="0.25">
      <c r="C348" s="5">
        <f t="shared" si="5"/>
        <v>0</v>
      </c>
    </row>
    <row r="349" spans="3:3" x14ac:dyDescent="0.25">
      <c r="C349" s="5">
        <f t="shared" si="5"/>
        <v>0</v>
      </c>
    </row>
    <row r="350" spans="3:3" x14ac:dyDescent="0.25">
      <c r="C350" s="5">
        <f t="shared" si="5"/>
        <v>0</v>
      </c>
    </row>
    <row r="351" spans="3:3" x14ac:dyDescent="0.25">
      <c r="C351" s="5">
        <f t="shared" si="5"/>
        <v>0</v>
      </c>
    </row>
    <row r="352" spans="3:3" x14ac:dyDescent="0.25">
      <c r="C352" s="5">
        <f t="shared" si="5"/>
        <v>0</v>
      </c>
    </row>
    <row r="353" spans="3:3" x14ac:dyDescent="0.25">
      <c r="C353" s="5">
        <f t="shared" si="5"/>
        <v>0</v>
      </c>
    </row>
    <row r="354" spans="3:3" x14ac:dyDescent="0.25">
      <c r="C354" s="5">
        <f t="shared" si="5"/>
        <v>0</v>
      </c>
    </row>
    <row r="355" spans="3:3" x14ac:dyDescent="0.25">
      <c r="C355" s="5">
        <f t="shared" si="5"/>
        <v>0</v>
      </c>
    </row>
    <row r="356" spans="3:3" x14ac:dyDescent="0.25">
      <c r="C356" s="5">
        <f t="shared" si="5"/>
        <v>0</v>
      </c>
    </row>
    <row r="357" spans="3:3" x14ac:dyDescent="0.25">
      <c r="C357" s="5">
        <f t="shared" si="5"/>
        <v>0</v>
      </c>
    </row>
    <row r="358" spans="3:3" x14ac:dyDescent="0.25">
      <c r="C358" s="5">
        <f t="shared" si="5"/>
        <v>0</v>
      </c>
    </row>
    <row r="359" spans="3:3" x14ac:dyDescent="0.25">
      <c r="C359" s="5">
        <f t="shared" si="5"/>
        <v>0</v>
      </c>
    </row>
    <row r="360" spans="3:3" x14ac:dyDescent="0.25">
      <c r="C360" s="5">
        <f t="shared" si="5"/>
        <v>0</v>
      </c>
    </row>
    <row r="361" spans="3:3" x14ac:dyDescent="0.25">
      <c r="C361" s="5">
        <f t="shared" si="5"/>
        <v>0</v>
      </c>
    </row>
    <row r="362" spans="3:3" x14ac:dyDescent="0.25">
      <c r="C362" s="5">
        <f t="shared" si="5"/>
        <v>0</v>
      </c>
    </row>
    <row r="363" spans="3:3" x14ac:dyDescent="0.25">
      <c r="C363" s="5">
        <f t="shared" si="5"/>
        <v>0</v>
      </c>
    </row>
    <row r="364" spans="3:3" x14ac:dyDescent="0.25">
      <c r="C364" s="5">
        <f t="shared" si="5"/>
        <v>0</v>
      </c>
    </row>
    <row r="365" spans="3:3" x14ac:dyDescent="0.25">
      <c r="C365" s="5">
        <f t="shared" si="5"/>
        <v>0</v>
      </c>
    </row>
    <row r="366" spans="3:3" x14ac:dyDescent="0.25">
      <c r="C366" s="5">
        <f t="shared" si="5"/>
        <v>0</v>
      </c>
    </row>
    <row r="367" spans="3:3" x14ac:dyDescent="0.25">
      <c r="C367" s="5">
        <f t="shared" si="5"/>
        <v>0</v>
      </c>
    </row>
    <row r="368" spans="3:3" x14ac:dyDescent="0.25">
      <c r="C368" s="5">
        <f t="shared" si="5"/>
        <v>0</v>
      </c>
    </row>
    <row r="369" spans="3:3" x14ac:dyDescent="0.25">
      <c r="C369" s="5">
        <f t="shared" si="5"/>
        <v>0</v>
      </c>
    </row>
    <row r="370" spans="3:3" x14ac:dyDescent="0.25">
      <c r="C370" s="5">
        <f t="shared" si="5"/>
        <v>0</v>
      </c>
    </row>
    <row r="371" spans="3:3" x14ac:dyDescent="0.25">
      <c r="C371" s="5">
        <f t="shared" si="5"/>
        <v>0</v>
      </c>
    </row>
    <row r="372" spans="3:3" x14ac:dyDescent="0.25">
      <c r="C372" s="5">
        <f t="shared" si="5"/>
        <v>0</v>
      </c>
    </row>
    <row r="373" spans="3:3" x14ac:dyDescent="0.25">
      <c r="C373" s="5">
        <f t="shared" si="5"/>
        <v>0</v>
      </c>
    </row>
    <row r="374" spans="3:3" x14ac:dyDescent="0.25">
      <c r="C374" s="5">
        <f t="shared" si="5"/>
        <v>0</v>
      </c>
    </row>
    <row r="375" spans="3:3" x14ac:dyDescent="0.25">
      <c r="C375" s="5">
        <f t="shared" si="5"/>
        <v>0</v>
      </c>
    </row>
    <row r="376" spans="3:3" x14ac:dyDescent="0.25">
      <c r="C376" s="5">
        <f t="shared" si="5"/>
        <v>0</v>
      </c>
    </row>
    <row r="377" spans="3:3" x14ac:dyDescent="0.25">
      <c r="C377" s="5">
        <f t="shared" si="5"/>
        <v>0</v>
      </c>
    </row>
    <row r="378" spans="3:3" x14ac:dyDescent="0.25">
      <c r="C378" s="5">
        <f t="shared" si="5"/>
        <v>0</v>
      </c>
    </row>
    <row r="379" spans="3:3" x14ac:dyDescent="0.25">
      <c r="C379" s="5">
        <f t="shared" si="5"/>
        <v>0</v>
      </c>
    </row>
    <row r="380" spans="3:3" x14ac:dyDescent="0.25">
      <c r="C380" s="5">
        <f t="shared" si="5"/>
        <v>0</v>
      </c>
    </row>
    <row r="381" spans="3:3" x14ac:dyDescent="0.25">
      <c r="C381" s="5">
        <f t="shared" si="5"/>
        <v>0</v>
      </c>
    </row>
    <row r="382" spans="3:3" x14ac:dyDescent="0.25">
      <c r="C382" s="5">
        <f t="shared" si="5"/>
        <v>0</v>
      </c>
    </row>
    <row r="383" spans="3:3" x14ac:dyDescent="0.25">
      <c r="C383" s="5">
        <f t="shared" si="5"/>
        <v>0</v>
      </c>
    </row>
    <row r="384" spans="3:3" x14ac:dyDescent="0.25">
      <c r="C384" s="5">
        <f t="shared" si="5"/>
        <v>0</v>
      </c>
    </row>
    <row r="385" spans="3:3" x14ac:dyDescent="0.25">
      <c r="C385" s="5">
        <f t="shared" si="5"/>
        <v>0</v>
      </c>
    </row>
    <row r="386" spans="3:3" x14ac:dyDescent="0.25">
      <c r="C386" s="5">
        <f t="shared" ref="C386:C449" si="6">IF(EXACT(B386,"kOhms"),_xlfn.CONCAT(A386,"k"),IF(EXACT(B386,"Ohms"),_xlfn.CONCAT(A386,"R"),IF(EXACT(B386,"Mohms"),_xlfn.CONCAT(A386,"M"),0)))</f>
        <v>0</v>
      </c>
    </row>
    <row r="387" spans="3:3" x14ac:dyDescent="0.25">
      <c r="C387" s="5">
        <f t="shared" si="6"/>
        <v>0</v>
      </c>
    </row>
    <row r="388" spans="3:3" x14ac:dyDescent="0.25">
      <c r="C388" s="5">
        <f t="shared" si="6"/>
        <v>0</v>
      </c>
    </row>
    <row r="389" spans="3:3" x14ac:dyDescent="0.25">
      <c r="C389" s="5">
        <f t="shared" si="6"/>
        <v>0</v>
      </c>
    </row>
    <row r="390" spans="3:3" x14ac:dyDescent="0.25">
      <c r="C390" s="5">
        <f t="shared" si="6"/>
        <v>0</v>
      </c>
    </row>
    <row r="391" spans="3:3" x14ac:dyDescent="0.25">
      <c r="C391" s="5">
        <f t="shared" si="6"/>
        <v>0</v>
      </c>
    </row>
    <row r="392" spans="3:3" x14ac:dyDescent="0.25">
      <c r="C392" s="5">
        <f t="shared" si="6"/>
        <v>0</v>
      </c>
    </row>
    <row r="393" spans="3:3" x14ac:dyDescent="0.25">
      <c r="C393" s="5">
        <f t="shared" si="6"/>
        <v>0</v>
      </c>
    </row>
    <row r="394" spans="3:3" x14ac:dyDescent="0.25">
      <c r="C394" s="5">
        <f t="shared" si="6"/>
        <v>0</v>
      </c>
    </row>
    <row r="395" spans="3:3" x14ac:dyDescent="0.25">
      <c r="C395" s="5">
        <f t="shared" si="6"/>
        <v>0</v>
      </c>
    </row>
    <row r="396" spans="3:3" x14ac:dyDescent="0.25">
      <c r="C396" s="5">
        <f t="shared" si="6"/>
        <v>0</v>
      </c>
    </row>
    <row r="397" spans="3:3" x14ac:dyDescent="0.25">
      <c r="C397" s="5">
        <f t="shared" si="6"/>
        <v>0</v>
      </c>
    </row>
    <row r="398" spans="3:3" x14ac:dyDescent="0.25">
      <c r="C398" s="5">
        <f t="shared" si="6"/>
        <v>0</v>
      </c>
    </row>
    <row r="399" spans="3:3" x14ac:dyDescent="0.25">
      <c r="C399" s="5">
        <f t="shared" si="6"/>
        <v>0</v>
      </c>
    </row>
    <row r="400" spans="3:3" x14ac:dyDescent="0.25">
      <c r="C400" s="5">
        <f t="shared" si="6"/>
        <v>0</v>
      </c>
    </row>
    <row r="401" spans="3:3" x14ac:dyDescent="0.25">
      <c r="C401" s="5">
        <f t="shared" si="6"/>
        <v>0</v>
      </c>
    </row>
    <row r="402" spans="3:3" x14ac:dyDescent="0.25">
      <c r="C402" s="5">
        <f t="shared" si="6"/>
        <v>0</v>
      </c>
    </row>
    <row r="403" spans="3:3" x14ac:dyDescent="0.25">
      <c r="C403" s="5">
        <f t="shared" si="6"/>
        <v>0</v>
      </c>
    </row>
    <row r="404" spans="3:3" x14ac:dyDescent="0.25">
      <c r="C404" s="5">
        <f t="shared" si="6"/>
        <v>0</v>
      </c>
    </row>
    <row r="405" spans="3:3" x14ac:dyDescent="0.25">
      <c r="C405" s="5">
        <f t="shared" si="6"/>
        <v>0</v>
      </c>
    </row>
    <row r="406" spans="3:3" x14ac:dyDescent="0.25">
      <c r="C406" s="5">
        <f t="shared" si="6"/>
        <v>0</v>
      </c>
    </row>
    <row r="407" spans="3:3" x14ac:dyDescent="0.25">
      <c r="C407" s="5">
        <f t="shared" si="6"/>
        <v>0</v>
      </c>
    </row>
    <row r="408" spans="3:3" x14ac:dyDescent="0.25">
      <c r="C408" s="5">
        <f t="shared" si="6"/>
        <v>0</v>
      </c>
    </row>
    <row r="409" spans="3:3" x14ac:dyDescent="0.25">
      <c r="C409" s="5">
        <f t="shared" si="6"/>
        <v>0</v>
      </c>
    </row>
    <row r="410" spans="3:3" x14ac:dyDescent="0.25">
      <c r="C410" s="5">
        <f t="shared" si="6"/>
        <v>0</v>
      </c>
    </row>
    <row r="411" spans="3:3" x14ac:dyDescent="0.25">
      <c r="C411" s="5">
        <f t="shared" si="6"/>
        <v>0</v>
      </c>
    </row>
    <row r="412" spans="3:3" x14ac:dyDescent="0.25">
      <c r="C412" s="5">
        <f t="shared" si="6"/>
        <v>0</v>
      </c>
    </row>
    <row r="413" spans="3:3" x14ac:dyDescent="0.25">
      <c r="C413" s="5">
        <f t="shared" si="6"/>
        <v>0</v>
      </c>
    </row>
    <row r="414" spans="3:3" x14ac:dyDescent="0.25">
      <c r="C414" s="5">
        <f t="shared" si="6"/>
        <v>0</v>
      </c>
    </row>
    <row r="415" spans="3:3" x14ac:dyDescent="0.25">
      <c r="C415" s="5">
        <f t="shared" si="6"/>
        <v>0</v>
      </c>
    </row>
    <row r="416" spans="3:3" x14ac:dyDescent="0.25">
      <c r="C416" s="5">
        <f t="shared" si="6"/>
        <v>0</v>
      </c>
    </row>
    <row r="417" spans="3:3" x14ac:dyDescent="0.25">
      <c r="C417" s="5">
        <f t="shared" si="6"/>
        <v>0</v>
      </c>
    </row>
    <row r="418" spans="3:3" x14ac:dyDescent="0.25">
      <c r="C418" s="5">
        <f t="shared" si="6"/>
        <v>0</v>
      </c>
    </row>
    <row r="419" spans="3:3" x14ac:dyDescent="0.25">
      <c r="C419" s="5">
        <f t="shared" si="6"/>
        <v>0</v>
      </c>
    </row>
    <row r="420" spans="3:3" x14ac:dyDescent="0.25">
      <c r="C420" s="5">
        <f t="shared" si="6"/>
        <v>0</v>
      </c>
    </row>
    <row r="421" spans="3:3" x14ac:dyDescent="0.25">
      <c r="C421" s="5">
        <f t="shared" si="6"/>
        <v>0</v>
      </c>
    </row>
    <row r="422" spans="3:3" x14ac:dyDescent="0.25">
      <c r="C422" s="5">
        <f t="shared" si="6"/>
        <v>0</v>
      </c>
    </row>
    <row r="423" spans="3:3" x14ac:dyDescent="0.25">
      <c r="C423" s="5">
        <f t="shared" si="6"/>
        <v>0</v>
      </c>
    </row>
    <row r="424" spans="3:3" x14ac:dyDescent="0.25">
      <c r="C424" s="5">
        <f t="shared" si="6"/>
        <v>0</v>
      </c>
    </row>
    <row r="425" spans="3:3" x14ac:dyDescent="0.25">
      <c r="C425" s="5">
        <f t="shared" si="6"/>
        <v>0</v>
      </c>
    </row>
    <row r="426" spans="3:3" x14ac:dyDescent="0.25">
      <c r="C426" s="5">
        <f t="shared" si="6"/>
        <v>0</v>
      </c>
    </row>
    <row r="427" spans="3:3" x14ac:dyDescent="0.25">
      <c r="C427" s="5">
        <f t="shared" si="6"/>
        <v>0</v>
      </c>
    </row>
    <row r="428" spans="3:3" x14ac:dyDescent="0.25">
      <c r="C428" s="5">
        <f t="shared" si="6"/>
        <v>0</v>
      </c>
    </row>
    <row r="429" spans="3:3" x14ac:dyDescent="0.25">
      <c r="C429" s="5">
        <f t="shared" si="6"/>
        <v>0</v>
      </c>
    </row>
    <row r="430" spans="3:3" x14ac:dyDescent="0.25">
      <c r="C430" s="5">
        <f t="shared" si="6"/>
        <v>0</v>
      </c>
    </row>
    <row r="431" spans="3:3" x14ac:dyDescent="0.25">
      <c r="C431" s="5">
        <f t="shared" si="6"/>
        <v>0</v>
      </c>
    </row>
    <row r="432" spans="3:3" x14ac:dyDescent="0.25">
      <c r="C432" s="5">
        <f t="shared" si="6"/>
        <v>0</v>
      </c>
    </row>
    <row r="433" spans="3:3" x14ac:dyDescent="0.25">
      <c r="C433" s="5">
        <f t="shared" si="6"/>
        <v>0</v>
      </c>
    </row>
    <row r="434" spans="3:3" x14ac:dyDescent="0.25">
      <c r="C434" s="5">
        <f t="shared" si="6"/>
        <v>0</v>
      </c>
    </row>
    <row r="435" spans="3:3" x14ac:dyDescent="0.25">
      <c r="C435" s="5">
        <f t="shared" si="6"/>
        <v>0</v>
      </c>
    </row>
    <row r="436" spans="3:3" x14ac:dyDescent="0.25">
      <c r="C436" s="5">
        <f t="shared" si="6"/>
        <v>0</v>
      </c>
    </row>
    <row r="437" spans="3:3" x14ac:dyDescent="0.25">
      <c r="C437" s="5">
        <f t="shared" si="6"/>
        <v>0</v>
      </c>
    </row>
    <row r="438" spans="3:3" x14ac:dyDescent="0.25">
      <c r="C438" s="5">
        <f t="shared" si="6"/>
        <v>0</v>
      </c>
    </row>
    <row r="439" spans="3:3" x14ac:dyDescent="0.25">
      <c r="C439" s="5">
        <f t="shared" si="6"/>
        <v>0</v>
      </c>
    </row>
    <row r="440" spans="3:3" x14ac:dyDescent="0.25">
      <c r="C440" s="5">
        <f t="shared" si="6"/>
        <v>0</v>
      </c>
    </row>
    <row r="441" spans="3:3" x14ac:dyDescent="0.25">
      <c r="C441" s="5">
        <f t="shared" si="6"/>
        <v>0</v>
      </c>
    </row>
    <row r="442" spans="3:3" x14ac:dyDescent="0.25">
      <c r="C442" s="5">
        <f t="shared" si="6"/>
        <v>0</v>
      </c>
    </row>
    <row r="443" spans="3:3" x14ac:dyDescent="0.25">
      <c r="C443" s="5">
        <f t="shared" si="6"/>
        <v>0</v>
      </c>
    </row>
    <row r="444" spans="3:3" x14ac:dyDescent="0.25">
      <c r="C444" s="5">
        <f t="shared" si="6"/>
        <v>0</v>
      </c>
    </row>
    <row r="445" spans="3:3" x14ac:dyDescent="0.25">
      <c r="C445" s="5">
        <f t="shared" si="6"/>
        <v>0</v>
      </c>
    </row>
    <row r="446" spans="3:3" x14ac:dyDescent="0.25">
      <c r="C446" s="5">
        <f t="shared" si="6"/>
        <v>0</v>
      </c>
    </row>
    <row r="447" spans="3:3" x14ac:dyDescent="0.25">
      <c r="C447" s="5">
        <f t="shared" si="6"/>
        <v>0</v>
      </c>
    </row>
    <row r="448" spans="3:3" x14ac:dyDescent="0.25">
      <c r="C448" s="5">
        <f t="shared" si="6"/>
        <v>0</v>
      </c>
    </row>
    <row r="449" spans="3:3" x14ac:dyDescent="0.25">
      <c r="C449" s="5">
        <f t="shared" si="6"/>
        <v>0</v>
      </c>
    </row>
    <row r="450" spans="3:3" x14ac:dyDescent="0.25">
      <c r="C450" s="5">
        <f t="shared" ref="C450:C500" si="7">IF(EXACT(B450,"kOhms"),_xlfn.CONCAT(A450,"k"),IF(EXACT(B450,"Ohms"),_xlfn.CONCAT(A450,"R"),IF(EXACT(B450,"Mohms"),_xlfn.CONCAT(A450,"M"),0)))</f>
        <v>0</v>
      </c>
    </row>
    <row r="451" spans="3:3" x14ac:dyDescent="0.25">
      <c r="C451" s="5">
        <f t="shared" si="7"/>
        <v>0</v>
      </c>
    </row>
    <row r="452" spans="3:3" x14ac:dyDescent="0.25">
      <c r="C452" s="5">
        <f t="shared" si="7"/>
        <v>0</v>
      </c>
    </row>
    <row r="453" spans="3:3" x14ac:dyDescent="0.25">
      <c r="C453" s="5">
        <f t="shared" si="7"/>
        <v>0</v>
      </c>
    </row>
    <row r="454" spans="3:3" x14ac:dyDescent="0.25">
      <c r="C454" s="5">
        <f t="shared" si="7"/>
        <v>0</v>
      </c>
    </row>
    <row r="455" spans="3:3" x14ac:dyDescent="0.25">
      <c r="C455" s="5">
        <f t="shared" si="7"/>
        <v>0</v>
      </c>
    </row>
    <row r="456" spans="3:3" x14ac:dyDescent="0.25">
      <c r="C456" s="5">
        <f t="shared" si="7"/>
        <v>0</v>
      </c>
    </row>
    <row r="457" spans="3:3" x14ac:dyDescent="0.25">
      <c r="C457" s="5">
        <f t="shared" si="7"/>
        <v>0</v>
      </c>
    </row>
    <row r="458" spans="3:3" x14ac:dyDescent="0.25">
      <c r="C458" s="5">
        <f t="shared" si="7"/>
        <v>0</v>
      </c>
    </row>
    <row r="459" spans="3:3" x14ac:dyDescent="0.25">
      <c r="C459" s="5">
        <f t="shared" si="7"/>
        <v>0</v>
      </c>
    </row>
    <row r="460" spans="3:3" x14ac:dyDescent="0.25">
      <c r="C460" s="5">
        <f t="shared" si="7"/>
        <v>0</v>
      </c>
    </row>
    <row r="461" spans="3:3" x14ac:dyDescent="0.25">
      <c r="C461" s="5">
        <f t="shared" si="7"/>
        <v>0</v>
      </c>
    </row>
    <row r="462" spans="3:3" x14ac:dyDescent="0.25">
      <c r="C462" s="5">
        <f t="shared" si="7"/>
        <v>0</v>
      </c>
    </row>
    <row r="463" spans="3:3" x14ac:dyDescent="0.25">
      <c r="C463" s="5">
        <f t="shared" si="7"/>
        <v>0</v>
      </c>
    </row>
    <row r="464" spans="3:3" x14ac:dyDescent="0.25">
      <c r="C464" s="5">
        <f t="shared" si="7"/>
        <v>0</v>
      </c>
    </row>
    <row r="465" spans="3:3" x14ac:dyDescent="0.25">
      <c r="C465" s="5">
        <f t="shared" si="7"/>
        <v>0</v>
      </c>
    </row>
    <row r="466" spans="3:3" x14ac:dyDescent="0.25">
      <c r="C466" s="5">
        <f t="shared" si="7"/>
        <v>0</v>
      </c>
    </row>
    <row r="467" spans="3:3" x14ac:dyDescent="0.25">
      <c r="C467" s="5">
        <f t="shared" si="7"/>
        <v>0</v>
      </c>
    </row>
    <row r="468" spans="3:3" x14ac:dyDescent="0.25">
      <c r="C468" s="5">
        <f t="shared" si="7"/>
        <v>0</v>
      </c>
    </row>
    <row r="469" spans="3:3" x14ac:dyDescent="0.25">
      <c r="C469" s="5">
        <f t="shared" si="7"/>
        <v>0</v>
      </c>
    </row>
    <row r="470" spans="3:3" x14ac:dyDescent="0.25">
      <c r="C470" s="5">
        <f t="shared" si="7"/>
        <v>0</v>
      </c>
    </row>
    <row r="471" spans="3:3" x14ac:dyDescent="0.25">
      <c r="C471" s="5">
        <f t="shared" si="7"/>
        <v>0</v>
      </c>
    </row>
    <row r="472" spans="3:3" x14ac:dyDescent="0.25">
      <c r="C472" s="5">
        <f t="shared" si="7"/>
        <v>0</v>
      </c>
    </row>
    <row r="473" spans="3:3" x14ac:dyDescent="0.25">
      <c r="C473" s="5">
        <f t="shared" si="7"/>
        <v>0</v>
      </c>
    </row>
    <row r="474" spans="3:3" x14ac:dyDescent="0.25">
      <c r="C474" s="5">
        <f t="shared" si="7"/>
        <v>0</v>
      </c>
    </row>
    <row r="475" spans="3:3" x14ac:dyDescent="0.25">
      <c r="C475" s="5">
        <f t="shared" si="7"/>
        <v>0</v>
      </c>
    </row>
    <row r="476" spans="3:3" x14ac:dyDescent="0.25">
      <c r="C476" s="5">
        <f t="shared" si="7"/>
        <v>0</v>
      </c>
    </row>
    <row r="477" spans="3:3" x14ac:dyDescent="0.25">
      <c r="C477" s="5">
        <f t="shared" si="7"/>
        <v>0</v>
      </c>
    </row>
    <row r="478" spans="3:3" x14ac:dyDescent="0.25">
      <c r="C478" s="5">
        <f t="shared" si="7"/>
        <v>0</v>
      </c>
    </row>
    <row r="479" spans="3:3" x14ac:dyDescent="0.25">
      <c r="C479" s="5">
        <f t="shared" si="7"/>
        <v>0</v>
      </c>
    </row>
    <row r="480" spans="3:3" x14ac:dyDescent="0.25">
      <c r="C480" s="5">
        <f t="shared" si="7"/>
        <v>0</v>
      </c>
    </row>
    <row r="481" spans="3:3" x14ac:dyDescent="0.25">
      <c r="C481" s="5">
        <f t="shared" si="7"/>
        <v>0</v>
      </c>
    </row>
    <row r="482" spans="3:3" x14ac:dyDescent="0.25">
      <c r="C482" s="5">
        <f t="shared" si="7"/>
        <v>0</v>
      </c>
    </row>
    <row r="483" spans="3:3" x14ac:dyDescent="0.25">
      <c r="C483" s="5">
        <f t="shared" si="7"/>
        <v>0</v>
      </c>
    </row>
    <row r="484" spans="3:3" x14ac:dyDescent="0.25">
      <c r="C484" s="5">
        <f t="shared" si="7"/>
        <v>0</v>
      </c>
    </row>
    <row r="485" spans="3:3" x14ac:dyDescent="0.25">
      <c r="C485" s="5">
        <f t="shared" si="7"/>
        <v>0</v>
      </c>
    </row>
    <row r="486" spans="3:3" x14ac:dyDescent="0.25">
      <c r="C486" s="5">
        <f t="shared" si="7"/>
        <v>0</v>
      </c>
    </row>
    <row r="487" spans="3:3" x14ac:dyDescent="0.25">
      <c r="C487" s="5">
        <f t="shared" si="7"/>
        <v>0</v>
      </c>
    </row>
    <row r="488" spans="3:3" x14ac:dyDescent="0.25">
      <c r="C488" s="5">
        <f t="shared" si="7"/>
        <v>0</v>
      </c>
    </row>
    <row r="489" spans="3:3" x14ac:dyDescent="0.25">
      <c r="C489" s="5">
        <f t="shared" si="7"/>
        <v>0</v>
      </c>
    </row>
    <row r="490" spans="3:3" x14ac:dyDescent="0.25">
      <c r="C490" s="5">
        <f t="shared" si="7"/>
        <v>0</v>
      </c>
    </row>
    <row r="491" spans="3:3" x14ac:dyDescent="0.25">
      <c r="C491" s="5">
        <f t="shared" si="7"/>
        <v>0</v>
      </c>
    </row>
    <row r="492" spans="3:3" x14ac:dyDescent="0.25">
      <c r="C492" s="5">
        <f t="shared" si="7"/>
        <v>0</v>
      </c>
    </row>
    <row r="493" spans="3:3" x14ac:dyDescent="0.25">
      <c r="C493" s="5">
        <f t="shared" si="7"/>
        <v>0</v>
      </c>
    </row>
    <row r="494" spans="3:3" x14ac:dyDescent="0.25">
      <c r="C494" s="5">
        <f t="shared" si="7"/>
        <v>0</v>
      </c>
    </row>
    <row r="495" spans="3:3" x14ac:dyDescent="0.25">
      <c r="C495" s="5">
        <f t="shared" si="7"/>
        <v>0</v>
      </c>
    </row>
    <row r="496" spans="3:3" x14ac:dyDescent="0.25">
      <c r="C496" s="5">
        <f t="shared" si="7"/>
        <v>0</v>
      </c>
    </row>
    <row r="497" spans="1:11" x14ac:dyDescent="0.25">
      <c r="C497" s="5">
        <f t="shared" si="7"/>
        <v>0</v>
      </c>
    </row>
    <row r="498" spans="1:11" x14ac:dyDescent="0.25">
      <c r="C498" s="5">
        <f t="shared" si="7"/>
        <v>0</v>
      </c>
    </row>
    <row r="499" spans="1:11" x14ac:dyDescent="0.25">
      <c r="C499" s="5">
        <f t="shared" si="7"/>
        <v>0</v>
      </c>
    </row>
    <row r="500" spans="1:11" x14ac:dyDescent="0.25">
      <c r="C500" s="5">
        <f t="shared" si="7"/>
        <v>0</v>
      </c>
    </row>
    <row r="501" spans="1:11" x14ac:dyDescent="0.25">
      <c r="A501"/>
      <c r="B501"/>
      <c r="G501"/>
      <c r="I501"/>
      <c r="J501"/>
      <c r="K501"/>
    </row>
    <row r="502" spans="1:11" x14ac:dyDescent="0.25">
      <c r="A502"/>
      <c r="B502"/>
      <c r="G502"/>
      <c r="I502"/>
      <c r="J502"/>
      <c r="K502"/>
    </row>
    <row r="503" spans="1:11" x14ac:dyDescent="0.25">
      <c r="A503"/>
      <c r="B503"/>
      <c r="G503"/>
      <c r="I503"/>
      <c r="J503"/>
      <c r="K503"/>
    </row>
    <row r="504" spans="1:11" x14ac:dyDescent="0.25">
      <c r="A504"/>
      <c r="B504"/>
      <c r="G504"/>
      <c r="I504"/>
      <c r="J504"/>
      <c r="K504"/>
    </row>
    <row r="505" spans="1:11" x14ac:dyDescent="0.25">
      <c r="A505"/>
      <c r="B505"/>
      <c r="G505"/>
      <c r="I505"/>
      <c r="J505"/>
      <c r="K505"/>
    </row>
    <row r="506" spans="1:11" x14ac:dyDescent="0.25">
      <c r="A506"/>
      <c r="B506"/>
      <c r="G506"/>
      <c r="I506"/>
      <c r="J506"/>
      <c r="K506"/>
    </row>
    <row r="507" spans="1:11" x14ac:dyDescent="0.25">
      <c r="A507"/>
      <c r="B507"/>
      <c r="G507"/>
      <c r="I507"/>
      <c r="J507"/>
      <c r="K507"/>
    </row>
    <row r="508" spans="1:11" x14ac:dyDescent="0.25">
      <c r="A508"/>
      <c r="B508"/>
      <c r="G508"/>
      <c r="I508"/>
      <c r="J508"/>
      <c r="K508"/>
    </row>
    <row r="509" spans="1:11" x14ac:dyDescent="0.25">
      <c r="A509"/>
      <c r="B509"/>
      <c r="G509"/>
      <c r="I509"/>
      <c r="J509"/>
      <c r="K509"/>
    </row>
    <row r="510" spans="1:11" x14ac:dyDescent="0.25">
      <c r="A510"/>
      <c r="B510"/>
      <c r="G510"/>
      <c r="I510"/>
      <c r="J510"/>
      <c r="K510"/>
    </row>
    <row r="511" spans="1:11" x14ac:dyDescent="0.25">
      <c r="A511"/>
      <c r="B511"/>
      <c r="G511"/>
      <c r="I511"/>
      <c r="J511"/>
      <c r="K511"/>
    </row>
    <row r="512" spans="1:11" x14ac:dyDescent="0.25">
      <c r="A512"/>
      <c r="B512"/>
      <c r="G512"/>
      <c r="I512"/>
      <c r="J512"/>
      <c r="K512"/>
    </row>
    <row r="513" spans="1:11" x14ac:dyDescent="0.25">
      <c r="A513"/>
      <c r="B513"/>
      <c r="G513"/>
      <c r="I513"/>
      <c r="J513"/>
      <c r="K513"/>
    </row>
    <row r="514" spans="1:11" x14ac:dyDescent="0.25">
      <c r="A514"/>
      <c r="B514"/>
      <c r="G514"/>
      <c r="I514"/>
      <c r="J514"/>
      <c r="K514"/>
    </row>
    <row r="515" spans="1:11" x14ac:dyDescent="0.25">
      <c r="A515"/>
      <c r="B515"/>
      <c r="G515"/>
      <c r="I515"/>
      <c r="J515"/>
      <c r="K515"/>
    </row>
    <row r="516" spans="1:11" x14ac:dyDescent="0.25">
      <c r="A516"/>
      <c r="B516"/>
      <c r="G516"/>
      <c r="I516"/>
      <c r="J516"/>
      <c r="K516"/>
    </row>
    <row r="517" spans="1:11" x14ac:dyDescent="0.25">
      <c r="A517"/>
      <c r="B517"/>
      <c r="G517"/>
      <c r="I517"/>
      <c r="J517"/>
      <c r="K517"/>
    </row>
    <row r="518" spans="1:11" x14ac:dyDescent="0.25">
      <c r="A518"/>
      <c r="B518"/>
      <c r="G518"/>
      <c r="I518"/>
      <c r="J518"/>
      <c r="K518"/>
    </row>
    <row r="519" spans="1:11" x14ac:dyDescent="0.25">
      <c r="A519"/>
      <c r="B519"/>
      <c r="G519"/>
      <c r="I519"/>
      <c r="J519"/>
      <c r="K519"/>
    </row>
    <row r="520" spans="1:11" x14ac:dyDescent="0.25">
      <c r="A520"/>
      <c r="B520"/>
      <c r="G520"/>
      <c r="I520"/>
      <c r="J520"/>
      <c r="K520"/>
    </row>
    <row r="521" spans="1:11" x14ac:dyDescent="0.25">
      <c r="A521"/>
      <c r="B521"/>
      <c r="G521"/>
      <c r="I521"/>
      <c r="J521"/>
      <c r="K521"/>
    </row>
    <row r="522" spans="1:11" x14ac:dyDescent="0.25">
      <c r="A522"/>
      <c r="B522"/>
      <c r="G522"/>
      <c r="I522"/>
      <c r="J522"/>
      <c r="K522"/>
    </row>
    <row r="523" spans="1:11" x14ac:dyDescent="0.25">
      <c r="A523"/>
      <c r="B523"/>
      <c r="G523"/>
      <c r="I523"/>
      <c r="J523"/>
      <c r="K523"/>
    </row>
    <row r="524" spans="1:11" x14ac:dyDescent="0.25">
      <c r="A524"/>
      <c r="B524"/>
      <c r="G524"/>
      <c r="I524"/>
      <c r="J524"/>
      <c r="K524"/>
    </row>
    <row r="525" spans="1:11" x14ac:dyDescent="0.25">
      <c r="A525"/>
      <c r="B525"/>
      <c r="G525"/>
      <c r="I525"/>
      <c r="J525"/>
      <c r="K525"/>
    </row>
    <row r="526" spans="1:11" x14ac:dyDescent="0.25">
      <c r="A526"/>
      <c r="B526"/>
      <c r="G526"/>
      <c r="I526"/>
      <c r="J526"/>
      <c r="K526"/>
    </row>
    <row r="527" spans="1:11" x14ac:dyDescent="0.25">
      <c r="A527"/>
      <c r="B527"/>
      <c r="G527"/>
      <c r="I527"/>
      <c r="J527"/>
      <c r="K527"/>
    </row>
    <row r="528" spans="1:11" x14ac:dyDescent="0.25">
      <c r="A528"/>
      <c r="B528"/>
      <c r="G528"/>
      <c r="I528"/>
      <c r="J528"/>
      <c r="K528"/>
    </row>
    <row r="529" spans="1:11" x14ac:dyDescent="0.25">
      <c r="A529"/>
      <c r="B529"/>
      <c r="G529"/>
      <c r="I529"/>
      <c r="J529"/>
      <c r="K529"/>
    </row>
    <row r="530" spans="1:11" x14ac:dyDescent="0.25">
      <c r="A530"/>
      <c r="B530"/>
      <c r="G530"/>
      <c r="I530"/>
      <c r="J530"/>
      <c r="K530"/>
    </row>
    <row r="531" spans="1:11" x14ac:dyDescent="0.25">
      <c r="A531"/>
      <c r="B531"/>
      <c r="G531"/>
      <c r="I531"/>
      <c r="J531"/>
      <c r="K531"/>
    </row>
    <row r="532" spans="1:11" x14ac:dyDescent="0.25">
      <c r="A532"/>
      <c r="B532"/>
      <c r="G532"/>
      <c r="I532"/>
      <c r="J532"/>
      <c r="K532"/>
    </row>
    <row r="533" spans="1:11" x14ac:dyDescent="0.25">
      <c r="A533"/>
      <c r="B533"/>
      <c r="G533"/>
      <c r="I533"/>
      <c r="J533"/>
      <c r="K533"/>
    </row>
    <row r="534" spans="1:11" x14ac:dyDescent="0.25">
      <c r="A534"/>
      <c r="B534"/>
      <c r="G534"/>
      <c r="I534"/>
      <c r="J534"/>
      <c r="K534"/>
    </row>
    <row r="535" spans="1:11" x14ac:dyDescent="0.25">
      <c r="A535"/>
      <c r="B535"/>
      <c r="G535"/>
      <c r="I535"/>
      <c r="J535"/>
      <c r="K535"/>
    </row>
    <row r="536" spans="1:11" x14ac:dyDescent="0.25">
      <c r="A536"/>
      <c r="B536"/>
      <c r="G536"/>
      <c r="I536"/>
      <c r="J536"/>
      <c r="K536"/>
    </row>
    <row r="537" spans="1:11" x14ac:dyDescent="0.25">
      <c r="A537"/>
      <c r="B537"/>
      <c r="G537"/>
      <c r="I537"/>
      <c r="J537"/>
      <c r="K537"/>
    </row>
    <row r="538" spans="1:11" x14ac:dyDescent="0.25">
      <c r="A538"/>
      <c r="B538"/>
      <c r="G538"/>
      <c r="I538"/>
      <c r="J538"/>
      <c r="K538"/>
    </row>
    <row r="539" spans="1:11" x14ac:dyDescent="0.25">
      <c r="A539"/>
      <c r="B539"/>
      <c r="G539"/>
      <c r="I539"/>
      <c r="J539"/>
      <c r="K539"/>
    </row>
    <row r="540" spans="1:11" x14ac:dyDescent="0.25">
      <c r="A540"/>
      <c r="B540"/>
      <c r="G540"/>
      <c r="I540"/>
      <c r="J540"/>
      <c r="K540"/>
    </row>
    <row r="541" spans="1:11" x14ac:dyDescent="0.25">
      <c r="A541"/>
      <c r="B541"/>
      <c r="G541"/>
      <c r="I541"/>
      <c r="J541"/>
      <c r="K541"/>
    </row>
    <row r="542" spans="1:11" x14ac:dyDescent="0.25">
      <c r="A542"/>
      <c r="B542"/>
      <c r="G542"/>
      <c r="I542"/>
      <c r="J542"/>
      <c r="K542"/>
    </row>
    <row r="543" spans="1:11" x14ac:dyDescent="0.25">
      <c r="A543"/>
      <c r="B543"/>
      <c r="G543"/>
      <c r="I543"/>
      <c r="J543"/>
      <c r="K543"/>
    </row>
    <row r="544" spans="1:11" x14ac:dyDescent="0.25">
      <c r="A544"/>
      <c r="B544"/>
      <c r="G544"/>
      <c r="I544"/>
      <c r="J544"/>
      <c r="K544"/>
    </row>
    <row r="545" spans="1:11" x14ac:dyDescent="0.25">
      <c r="A545"/>
      <c r="B545"/>
      <c r="G545"/>
      <c r="I545"/>
      <c r="J545"/>
      <c r="K545"/>
    </row>
    <row r="546" spans="1:11" x14ac:dyDescent="0.25">
      <c r="A546"/>
      <c r="B546"/>
      <c r="G546"/>
      <c r="I546"/>
      <c r="J546"/>
      <c r="K546"/>
    </row>
    <row r="547" spans="1:11" x14ac:dyDescent="0.25">
      <c r="A547"/>
      <c r="B547"/>
      <c r="G547"/>
      <c r="I547"/>
      <c r="J547"/>
      <c r="K547"/>
    </row>
    <row r="548" spans="1:11" x14ac:dyDescent="0.25">
      <c r="A548"/>
      <c r="B548"/>
      <c r="G548"/>
      <c r="I548"/>
      <c r="J548"/>
      <c r="K548"/>
    </row>
    <row r="549" spans="1:11" x14ac:dyDescent="0.25">
      <c r="A549"/>
      <c r="B549"/>
      <c r="G549"/>
      <c r="I549"/>
      <c r="J549"/>
      <c r="K549"/>
    </row>
    <row r="550" spans="1:11" x14ac:dyDescent="0.25">
      <c r="A550"/>
      <c r="B550"/>
      <c r="G550"/>
      <c r="I550"/>
      <c r="J550"/>
      <c r="K550"/>
    </row>
    <row r="551" spans="1:11" x14ac:dyDescent="0.25">
      <c r="A551"/>
      <c r="B551"/>
      <c r="G551"/>
      <c r="I551"/>
      <c r="J551"/>
      <c r="K551"/>
    </row>
    <row r="552" spans="1:11" x14ac:dyDescent="0.25">
      <c r="A552"/>
      <c r="B552"/>
      <c r="G552"/>
      <c r="I552"/>
      <c r="J552"/>
      <c r="K552"/>
    </row>
    <row r="553" spans="1:11" x14ac:dyDescent="0.25">
      <c r="A553"/>
      <c r="B553"/>
      <c r="G553"/>
      <c r="I553"/>
      <c r="J553"/>
      <c r="K553"/>
    </row>
    <row r="554" spans="1:11" x14ac:dyDescent="0.25">
      <c r="A554"/>
      <c r="B554"/>
      <c r="G554"/>
      <c r="I554"/>
      <c r="J554"/>
      <c r="K554"/>
    </row>
    <row r="555" spans="1:11" x14ac:dyDescent="0.25">
      <c r="A555"/>
      <c r="B555"/>
      <c r="G555"/>
      <c r="I555"/>
      <c r="J555"/>
      <c r="K555"/>
    </row>
    <row r="556" spans="1:11" x14ac:dyDescent="0.25">
      <c r="A556"/>
      <c r="B556"/>
      <c r="G556"/>
      <c r="I556"/>
      <c r="J556"/>
      <c r="K556"/>
    </row>
    <row r="557" spans="1:11" x14ac:dyDescent="0.25">
      <c r="A557"/>
      <c r="B557"/>
      <c r="G557"/>
      <c r="I557"/>
      <c r="J557"/>
      <c r="K557"/>
    </row>
    <row r="558" spans="1:11" x14ac:dyDescent="0.25">
      <c r="A558"/>
      <c r="B558"/>
      <c r="G558"/>
      <c r="I558"/>
      <c r="J558"/>
      <c r="K558"/>
    </row>
    <row r="559" spans="1:11" x14ac:dyDescent="0.25">
      <c r="A559"/>
      <c r="B559"/>
      <c r="G559"/>
      <c r="I559"/>
      <c r="J559"/>
      <c r="K559"/>
    </row>
    <row r="560" spans="1:11" x14ac:dyDescent="0.25">
      <c r="A560"/>
      <c r="B560"/>
      <c r="G560"/>
      <c r="I560"/>
      <c r="J560"/>
      <c r="K560"/>
    </row>
    <row r="561" spans="1:11" x14ac:dyDescent="0.25">
      <c r="A561"/>
      <c r="B561"/>
      <c r="G561"/>
      <c r="I561"/>
      <c r="J561"/>
      <c r="K561"/>
    </row>
    <row r="562" spans="1:11" x14ac:dyDescent="0.25">
      <c r="A562"/>
      <c r="B562"/>
      <c r="G562"/>
      <c r="I562"/>
      <c r="J562"/>
      <c r="K562"/>
    </row>
    <row r="563" spans="1:11" x14ac:dyDescent="0.25">
      <c r="A563"/>
      <c r="B563"/>
      <c r="G563"/>
      <c r="I563"/>
      <c r="J563"/>
      <c r="K563"/>
    </row>
    <row r="564" spans="1:11" x14ac:dyDescent="0.25">
      <c r="A564"/>
      <c r="B564"/>
      <c r="G564"/>
      <c r="I564"/>
      <c r="J564"/>
      <c r="K564"/>
    </row>
    <row r="565" spans="1:11" x14ac:dyDescent="0.25">
      <c r="A565"/>
      <c r="B565"/>
      <c r="G565"/>
      <c r="I565"/>
      <c r="J565"/>
      <c r="K565"/>
    </row>
    <row r="566" spans="1:11" x14ac:dyDescent="0.25">
      <c r="A566"/>
      <c r="B566"/>
      <c r="G566"/>
      <c r="I566"/>
      <c r="J566"/>
      <c r="K566"/>
    </row>
    <row r="567" spans="1:11" x14ac:dyDescent="0.25">
      <c r="A567"/>
      <c r="B567"/>
      <c r="G567"/>
      <c r="I567"/>
      <c r="J567"/>
      <c r="K567"/>
    </row>
    <row r="568" spans="1:11" x14ac:dyDescent="0.25">
      <c r="A568"/>
      <c r="B568"/>
      <c r="G568"/>
      <c r="I568"/>
      <c r="J568"/>
      <c r="K568"/>
    </row>
    <row r="569" spans="1:11" x14ac:dyDescent="0.25">
      <c r="A569"/>
      <c r="B569"/>
      <c r="G569"/>
      <c r="I569"/>
      <c r="J569"/>
      <c r="K569"/>
    </row>
    <row r="570" spans="1:11" x14ac:dyDescent="0.25">
      <c r="A570"/>
      <c r="B570"/>
      <c r="G570"/>
      <c r="I570"/>
      <c r="J570"/>
      <c r="K570"/>
    </row>
    <row r="571" spans="1:11" x14ac:dyDescent="0.25">
      <c r="A571"/>
      <c r="B571"/>
      <c r="G571"/>
      <c r="I571"/>
      <c r="J571"/>
      <c r="K571"/>
    </row>
    <row r="572" spans="1:11" x14ac:dyDescent="0.25">
      <c r="G572"/>
      <c r="I572"/>
      <c r="J572"/>
      <c r="K572"/>
    </row>
    <row r="573" spans="1:11" x14ac:dyDescent="0.25">
      <c r="G573"/>
      <c r="I573"/>
      <c r="J573"/>
      <c r="K573"/>
    </row>
    <row r="574" spans="1:11" x14ac:dyDescent="0.25">
      <c r="G574"/>
      <c r="I574"/>
      <c r="J574"/>
      <c r="K574"/>
    </row>
    <row r="575" spans="1:11" x14ac:dyDescent="0.25">
      <c r="G575"/>
      <c r="I575"/>
      <c r="J575"/>
      <c r="K575"/>
    </row>
    <row r="576" spans="1:11" x14ac:dyDescent="0.25">
      <c r="G576"/>
      <c r="I576"/>
      <c r="J576"/>
      <c r="K576"/>
    </row>
    <row r="577" spans="7:11" x14ac:dyDescent="0.25">
      <c r="G577"/>
      <c r="I577"/>
      <c r="J577"/>
      <c r="K577"/>
    </row>
    <row r="578" spans="7:11" x14ac:dyDescent="0.25">
      <c r="G578"/>
      <c r="I578"/>
      <c r="J578"/>
      <c r="K578"/>
    </row>
    <row r="579" spans="7:11" x14ac:dyDescent="0.25">
      <c r="G579"/>
      <c r="I579"/>
      <c r="J579"/>
      <c r="K579"/>
    </row>
    <row r="580" spans="7:11" x14ac:dyDescent="0.25">
      <c r="G580"/>
      <c r="I580"/>
      <c r="J580"/>
      <c r="K580"/>
    </row>
    <row r="581" spans="7:11" x14ac:dyDescent="0.25">
      <c r="G581"/>
      <c r="I581"/>
      <c r="J581"/>
      <c r="K581"/>
    </row>
    <row r="582" spans="7:11" x14ac:dyDescent="0.25">
      <c r="G582"/>
      <c r="I582"/>
      <c r="J582"/>
      <c r="K582"/>
    </row>
    <row r="583" spans="7:11" x14ac:dyDescent="0.25">
      <c r="G583"/>
      <c r="I583"/>
      <c r="J583"/>
      <c r="K583"/>
    </row>
    <row r="584" spans="7:11" x14ac:dyDescent="0.25">
      <c r="G584"/>
      <c r="I584"/>
      <c r="J584"/>
      <c r="K584"/>
    </row>
    <row r="585" spans="7:11" x14ac:dyDescent="0.25">
      <c r="G585"/>
      <c r="I585"/>
      <c r="J585"/>
      <c r="K585"/>
    </row>
    <row r="586" spans="7:11" x14ac:dyDescent="0.25">
      <c r="G586"/>
      <c r="I586"/>
      <c r="J586"/>
      <c r="K586"/>
    </row>
    <row r="587" spans="7:11" x14ac:dyDescent="0.25">
      <c r="G587"/>
      <c r="I587"/>
      <c r="J587"/>
      <c r="K587"/>
    </row>
    <row r="588" spans="7:11" x14ac:dyDescent="0.25">
      <c r="G588"/>
      <c r="I588"/>
      <c r="J588"/>
      <c r="K588"/>
    </row>
    <row r="589" spans="7:11" x14ac:dyDescent="0.25">
      <c r="G589"/>
      <c r="I589"/>
      <c r="J589"/>
      <c r="K589"/>
    </row>
    <row r="590" spans="7:11" x14ac:dyDescent="0.25">
      <c r="G590"/>
      <c r="I590"/>
      <c r="J590"/>
      <c r="K590"/>
    </row>
    <row r="591" spans="7:11" x14ac:dyDescent="0.25">
      <c r="G591"/>
      <c r="I591"/>
      <c r="J591"/>
      <c r="K591"/>
    </row>
    <row r="592" spans="7:11" x14ac:dyDescent="0.25">
      <c r="G592"/>
      <c r="I592"/>
      <c r="J592"/>
      <c r="K592"/>
    </row>
    <row r="593" spans="7:11" x14ac:dyDescent="0.25">
      <c r="G593"/>
      <c r="I593"/>
      <c r="J593"/>
      <c r="K593"/>
    </row>
    <row r="594" spans="7:11" x14ac:dyDescent="0.25">
      <c r="G594"/>
      <c r="I594"/>
      <c r="J594"/>
      <c r="K594"/>
    </row>
    <row r="595" spans="7:11" x14ac:dyDescent="0.25">
      <c r="G595"/>
      <c r="I595"/>
      <c r="J595"/>
      <c r="K595"/>
    </row>
    <row r="596" spans="7:11" x14ac:dyDescent="0.25">
      <c r="G596"/>
      <c r="I596"/>
      <c r="J596"/>
      <c r="K596"/>
    </row>
  </sheetData>
  <autoFilter ref="A1:P500" xr:uid="{B585ABD1-A3B1-4814-B6B3-0A062DE729D4}">
    <sortState ref="A34:P500">
      <sortCondition ref="A1:A5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AEFE-F7B6-4B8F-B7CD-A8CA818D28EE}">
  <dimension ref="A1:AR74"/>
  <sheetViews>
    <sheetView tabSelected="1" zoomScaleNormal="100" workbookViewId="0">
      <selection activeCell="AR8" sqref="AR8"/>
    </sheetView>
  </sheetViews>
  <sheetFormatPr defaultRowHeight="15" x14ac:dyDescent="0.25"/>
  <cols>
    <col min="1" max="1" width="6.140625" bestFit="1" customWidth="1"/>
    <col min="2" max="2" width="7" bestFit="1" customWidth="1"/>
    <col min="3" max="3" width="10.42578125" bestFit="1" customWidth="1"/>
    <col min="4" max="4" width="10.28515625" customWidth="1"/>
    <col min="5" max="5" width="6.7109375" bestFit="1" customWidth="1"/>
    <col min="6" max="6" width="9.7109375" bestFit="1" customWidth="1"/>
    <col min="7" max="7" width="31.7109375" bestFit="1" customWidth="1"/>
    <col min="8" max="8" width="8.42578125" bestFit="1" customWidth="1"/>
    <col min="9" max="9" width="12.140625" bestFit="1" customWidth="1"/>
    <col min="10" max="10" width="31.42578125" bestFit="1" customWidth="1"/>
    <col min="11" max="11" width="14.28515625" bestFit="1" customWidth="1"/>
    <col min="12" max="12" width="7.42578125" bestFit="1" customWidth="1"/>
    <col min="13" max="13" width="6.85546875" bestFit="1" customWidth="1"/>
    <col min="14" max="14" width="10.42578125" bestFit="1" customWidth="1"/>
    <col min="15" max="15" width="7" bestFit="1" customWidth="1"/>
    <col min="16" max="16" width="10.5703125" bestFit="1" customWidth="1"/>
    <col min="17" max="17" width="38.85546875" bestFit="1" customWidth="1"/>
    <col min="18" max="18" width="11.140625" bestFit="1" customWidth="1"/>
    <col min="19" max="19" width="46.85546875" bestFit="1" customWidth="1"/>
    <col min="20" max="20" width="11.5703125" bestFit="1" customWidth="1"/>
    <col min="21" max="21" width="13.28515625" bestFit="1" customWidth="1"/>
    <col min="22" max="22" width="33.140625" bestFit="1" customWidth="1"/>
    <col min="23" max="23" width="14.42578125" bestFit="1" customWidth="1"/>
    <col min="24" max="25" width="36.28515625" bestFit="1" customWidth="1"/>
    <col min="26" max="26" width="14.85546875" bestFit="1" customWidth="1"/>
    <col min="27" max="27" width="18.140625" bestFit="1" customWidth="1"/>
    <col min="28" max="28" width="21.42578125" bestFit="1" customWidth="1"/>
    <col min="29" max="29" width="66.140625" bestFit="1" customWidth="1"/>
    <col min="30" max="30" width="42.28515625" bestFit="1" customWidth="1"/>
    <col min="31" max="31" width="51.5703125" bestFit="1" customWidth="1"/>
    <col min="32" max="32" width="65.42578125" bestFit="1" customWidth="1"/>
    <col min="33" max="33" width="52" bestFit="1" customWidth="1"/>
    <col min="34" max="34" width="35.140625" bestFit="1" customWidth="1"/>
    <col min="35" max="35" width="34.5703125" bestFit="1" customWidth="1"/>
    <col min="36" max="36" width="38.28515625" bestFit="1" customWidth="1"/>
    <col min="37" max="37" width="34.7109375" bestFit="1" customWidth="1"/>
    <col min="38" max="38" width="38.42578125" bestFit="1" customWidth="1"/>
    <col min="39" max="39" width="16.85546875" bestFit="1" customWidth="1"/>
    <col min="40" max="40" width="18.5703125" bestFit="1" customWidth="1"/>
    <col min="41" max="41" width="12.7109375" bestFit="1" customWidth="1"/>
    <col min="42" max="42" width="13.7109375" bestFit="1" customWidth="1"/>
    <col min="43" max="43" width="15.5703125" bestFit="1" customWidth="1"/>
    <col min="44" max="44" width="255.7109375" bestFit="1" customWidth="1"/>
  </cols>
  <sheetData>
    <row r="1" spans="1:44" ht="30.75" thickBot="1" x14ac:dyDescent="0.3">
      <c r="A1" s="2" t="s">
        <v>0</v>
      </c>
      <c r="B1" s="2" t="s">
        <v>17</v>
      </c>
      <c r="C1" s="5" t="s">
        <v>18</v>
      </c>
      <c r="D1" s="3" t="s">
        <v>1</v>
      </c>
      <c r="E1" s="1" t="s">
        <v>2</v>
      </c>
      <c r="F1" s="1" t="s">
        <v>3</v>
      </c>
      <c r="G1" s="2" t="s">
        <v>13</v>
      </c>
      <c r="H1" s="4" t="s">
        <v>14</v>
      </c>
      <c r="I1" s="2" t="s">
        <v>10</v>
      </c>
      <c r="J1" s="2" t="s">
        <v>12</v>
      </c>
      <c r="K1" s="2" t="s">
        <v>11</v>
      </c>
      <c r="L1" s="2" t="s">
        <v>19</v>
      </c>
      <c r="M1" s="4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32</v>
      </c>
      <c r="X1" s="2" t="s">
        <v>30</v>
      </c>
      <c r="Y1" s="2" t="s">
        <v>31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67</v>
      </c>
    </row>
    <row r="2" spans="1:44" x14ac:dyDescent="0.25">
      <c r="A2" s="2">
        <v>10</v>
      </c>
      <c r="B2" s="2" t="s">
        <v>16</v>
      </c>
      <c r="C2" s="5" t="str">
        <f t="shared" ref="C2:C46" si="0">IF(EXACT(B2,"kOhms"),_xlfn.CONCAT(A2,"k"),IF(EXACT(B2,"Ohms"),_xlfn.CONCAT(A2,"R"),IF(EXACT(B2,"Mohms"),_xlfn.CONCAT(A2,"M"),0)))</f>
        <v>10R</v>
      </c>
      <c r="D2" s="2" t="s">
        <v>5</v>
      </c>
      <c r="E2" s="2" t="s">
        <v>71</v>
      </c>
      <c r="F2" s="2" t="s">
        <v>7</v>
      </c>
      <c r="G2" s="2" t="s">
        <v>75</v>
      </c>
      <c r="H2" s="2" t="s">
        <v>8</v>
      </c>
      <c r="I2" s="2" t="s">
        <v>76</v>
      </c>
      <c r="J2" s="2" t="s">
        <v>77</v>
      </c>
      <c r="K2" s="2" t="s">
        <v>78</v>
      </c>
      <c r="L2" s="2"/>
      <c r="M2" s="2"/>
      <c r="N2" s="2"/>
      <c r="O2" s="2"/>
      <c r="P2" s="2"/>
      <c r="Q2" t="str">
        <f t="shared" ref="Q2:Q46" si="1">_xlfn.CONCAT("&lt;deviceset name=""",C2,"_",D2,"_",E2,"_",F2,"""&gt;")</f>
        <v>&lt;deviceset name="10R_0402_1/16_1%"&gt;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tr">
        <f t="shared" ref="AC2:AC46" si="2">_xlfn.CONCAT("&lt;attribute name=""",$G$1,""" value=""",G2,"""/&gt;")</f>
        <v>&lt;attribute name="1_DESC" value="RES SMD 10 OHM 1% 1/16W 0402"/&gt;</v>
      </c>
      <c r="AD2" t="str">
        <f t="shared" ref="AD2:AD46" si="3">_xlfn.CONCAT("&lt;attribute name=""",$H$1,""" value=""",H2,"""/&gt;")</f>
        <v>&lt;attribute name="1_DIST" value="Digi-Key"/&gt;</v>
      </c>
      <c r="AE2" t="str">
        <f t="shared" ref="AE2:AE46" si="4">_xlfn.CONCAT("&lt;attribute name=""",$I$1,""" value=""",I2,"""/&gt;")</f>
        <v>&lt;attribute name="1_DIST_PN" value="YAG3438CT-ND"/&gt;</v>
      </c>
      <c r="AF2" t="str">
        <f t="shared" ref="AF2:AF46" si="5">_xlfn.CONCAT("&lt;attribute name=""",$J$1,""" value=""",J2,"""/&gt;")</f>
        <v>&lt;attribute name="1_MFG" value="Yageo"/&gt;</v>
      </c>
      <c r="AG2" t="str">
        <f t="shared" ref="AG2:AG46" si="6">_xlfn.CONCAT("&lt;attribute name=""",$K$1,""" value=""",K2,"""/&gt;")</f>
        <v>&lt;attribute name="1_MFG_PN" value="AC0402FR-0710RL"/&gt;</v>
      </c>
      <c r="AH2" t="str">
        <f t="shared" ref="AH2:AH46" si="7">_xlfn.CONCAT("&lt;attribute name=""",  $L$1,""" value=""",L2,"""/&gt;")</f>
        <v>&lt;attribute name="2_DESC" value=""/&gt;</v>
      </c>
      <c r="AI2" t="str">
        <f t="shared" ref="AI2:AI46" si="8">_xlfn.CONCAT("&lt;attribute name=""",$M$1,""" value=""",M2,"""/&gt;")</f>
        <v>&lt;attribute name="2_DIST" value=""/&gt;</v>
      </c>
      <c r="AJ2" t="str">
        <f t="shared" ref="AJ2:AJ46" si="9">_xlfn.CONCAT("&lt;attribute name=""",$N$1,""" value=""",N2,"""/&gt;")</f>
        <v>&lt;attribute name="2_DIST_PN" value=""/&gt;</v>
      </c>
      <c r="AK2" t="str">
        <f t="shared" ref="AK2:AK46" si="10">_xlfn.CONCAT("&lt;attribute name=""",$O$1,""" value=""",O2,"""/&gt;")</f>
        <v>&lt;attribute name="2_MFG" value=""/&gt;</v>
      </c>
      <c r="AL2" t="str">
        <f t="shared" ref="AL2:AL46" si="11">_xlfn.CONCAT("&lt;attribute name=""",$P$1,""" value=""",P2,"""/&gt;")</f>
        <v>&lt;attribute name="2_MFG_PN" value=""/&gt;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tr">
        <f t="shared" ref="AR2:AR46" si="12">_xlfn.CONCAT(Q2:AQ2)</f>
        <v>&lt;deviceset name="10R_0402_1/16_1%"&gt;&lt;gates&gt;&lt;gate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 OHM 1% 1/16W 0402"/&gt;&lt;attribute name="1_DIST" value="Digi-Key"/&gt;&lt;attribute name="1_DIST_PN" value="YAG3438CT-ND"/&gt;&lt;attribute name="1_MFG" value="Yageo"/&gt;&lt;attribute name="1_MFG_PN" value="AC0402FR-0710RL"/&gt;&lt;attribute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15</v>
      </c>
      <c r="B3" s="2" t="s">
        <v>16</v>
      </c>
      <c r="C3" s="5" t="str">
        <f t="shared" si="0"/>
        <v>15R</v>
      </c>
      <c r="D3" s="2" t="s">
        <v>5</v>
      </c>
      <c r="E3" s="2" t="s">
        <v>71</v>
      </c>
      <c r="F3" s="2" t="s">
        <v>7</v>
      </c>
      <c r="G3" s="2" t="s">
        <v>79</v>
      </c>
      <c r="H3" s="2" t="s">
        <v>8</v>
      </c>
      <c r="I3" s="2" t="s">
        <v>80</v>
      </c>
      <c r="J3" s="2" t="s">
        <v>77</v>
      </c>
      <c r="K3" s="2" t="s">
        <v>81</v>
      </c>
      <c r="L3" s="2"/>
      <c r="M3" s="2"/>
      <c r="N3" s="2"/>
      <c r="O3" s="2"/>
      <c r="P3" s="2"/>
      <c r="Q3" t="str">
        <f t="shared" si="1"/>
        <v>&lt;deviceset name="15R_0402_1/16_1%"&gt;</v>
      </c>
      <c r="R3" t="s">
        <v>51</v>
      </c>
      <c r="S3" t="s">
        <v>52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tr">
        <f t="shared" si="2"/>
        <v>&lt;attribute name="1_DESC" value="RES SMD 15 OHM 1% 1/16W 0402"/&gt;</v>
      </c>
      <c r="AD3" t="str">
        <f t="shared" si="3"/>
        <v>&lt;attribute name="1_DIST" value="Digi-Key"/&gt;</v>
      </c>
      <c r="AE3" t="str">
        <f t="shared" si="4"/>
        <v>&lt;attribute name="1_DIST_PN" value="YAG3445CT-ND"/&gt;</v>
      </c>
      <c r="AF3" t="str">
        <f t="shared" si="5"/>
        <v>&lt;attribute name="1_MFG" value="Yageo"/&gt;</v>
      </c>
      <c r="AG3" t="str">
        <f t="shared" si="6"/>
        <v>&lt;attribute name="1_MFG_PN" value="AC0402FR-0715RL"/&gt;</v>
      </c>
      <c r="AH3" t="str">
        <f t="shared" si="7"/>
        <v>&lt;attribute name="2_DESC" value=""/&gt;</v>
      </c>
      <c r="AI3" t="str">
        <f t="shared" si="8"/>
        <v>&lt;attribute name="2_DIST" value=""/&gt;</v>
      </c>
      <c r="AJ3" t="str">
        <f t="shared" si="9"/>
        <v>&lt;attribute name="2_DIST_PN" value=""/&gt;</v>
      </c>
      <c r="AK3" t="str">
        <f t="shared" si="10"/>
        <v>&lt;attribute name="2_MFG" value=""/&gt;</v>
      </c>
      <c r="AL3" t="str">
        <f t="shared" si="11"/>
        <v>&lt;attribute name="2_MFG_PN" value=""/&gt;</v>
      </c>
      <c r="AM3" t="s">
        <v>62</v>
      </c>
      <c r="AN3" t="s">
        <v>63</v>
      </c>
      <c r="AO3" t="s">
        <v>64</v>
      </c>
      <c r="AP3" t="s">
        <v>65</v>
      </c>
      <c r="AQ3" t="s">
        <v>66</v>
      </c>
      <c r="AR3" t="str">
        <f t="shared" si="12"/>
        <v>&lt;deviceset name="15R_0402_1/16_1%"&gt;&lt;gates&gt;&lt;gate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 OHM 1% 1/16W 0402"/&gt;&lt;attribute name="1_DIST" value="Digi-Key"/&gt;&lt;attribute name="1_DIST_PN" value="YAG3445CT-ND"/&gt;&lt;attribute name="1_MFG" value="Yageo"/&gt;&lt;attribute name="1_MFG_PN" value="AC0402FR-0715RL"/&gt;&lt;attribute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16.2</v>
      </c>
      <c r="B4" s="2" t="s">
        <v>16</v>
      </c>
      <c r="C4" s="5" t="str">
        <f t="shared" si="0"/>
        <v>16.2R</v>
      </c>
      <c r="D4" s="2" t="s">
        <v>5</v>
      </c>
      <c r="E4" s="2" t="s">
        <v>71</v>
      </c>
      <c r="F4" s="2" t="s">
        <v>7</v>
      </c>
      <c r="G4" s="2" t="s">
        <v>82</v>
      </c>
      <c r="H4" s="2" t="s">
        <v>8</v>
      </c>
      <c r="I4" s="2" t="s">
        <v>83</v>
      </c>
      <c r="J4" s="2" t="s">
        <v>77</v>
      </c>
      <c r="K4" s="2" t="s">
        <v>84</v>
      </c>
      <c r="L4" s="2"/>
      <c r="M4" s="2"/>
      <c r="N4" s="2"/>
      <c r="O4" s="2"/>
      <c r="P4" s="2"/>
      <c r="Q4" t="str">
        <f t="shared" si="1"/>
        <v>&lt;deviceset name="16.2R_0402_1/16_1%"&gt;</v>
      </c>
      <c r="R4" t="s">
        <v>51</v>
      </c>
      <c r="S4" t="s">
        <v>52</v>
      </c>
      <c r="T4" t="s">
        <v>53</v>
      </c>
      <c r="U4" t="s">
        <v>54</v>
      </c>
      <c r="V4" t="s">
        <v>55</v>
      </c>
      <c r="W4" t="s">
        <v>56</v>
      </c>
      <c r="X4" t="s">
        <v>57</v>
      </c>
      <c r="Y4" t="s">
        <v>58</v>
      </c>
      <c r="Z4" t="s">
        <v>59</v>
      </c>
      <c r="AA4" t="s">
        <v>60</v>
      </c>
      <c r="AB4" t="s">
        <v>61</v>
      </c>
      <c r="AC4" t="str">
        <f t="shared" si="2"/>
        <v>&lt;attribute name="1_DESC" value="RES 16.2 OHM 1% 1/16W 0402"/&gt;</v>
      </c>
      <c r="AD4" t="str">
        <f t="shared" si="3"/>
        <v>&lt;attribute name="1_DIST" value="Digi-Key"/&gt;</v>
      </c>
      <c r="AE4" t="str">
        <f t="shared" si="4"/>
        <v>&lt;attribute name="1_DIST_PN" value="YAG5149CT-ND"/&gt;</v>
      </c>
      <c r="AF4" t="str">
        <f t="shared" si="5"/>
        <v>&lt;attribute name="1_MFG" value="Yageo"/&gt;</v>
      </c>
      <c r="AG4" t="str">
        <f t="shared" si="6"/>
        <v>&lt;attribute name="1_MFG_PN" value="AC0402FR-0716R2L"/&gt;</v>
      </c>
      <c r="AH4" t="str">
        <f t="shared" si="7"/>
        <v>&lt;attribute name="2_DESC" value=""/&gt;</v>
      </c>
      <c r="AI4" t="str">
        <f t="shared" si="8"/>
        <v>&lt;attribute name="2_DIST" value=""/&gt;</v>
      </c>
      <c r="AJ4" t="str">
        <f t="shared" si="9"/>
        <v>&lt;attribute name="2_DIST_PN" value=""/&gt;</v>
      </c>
      <c r="AK4" t="str">
        <f t="shared" si="10"/>
        <v>&lt;attribute name="2_MFG" value=""/&gt;</v>
      </c>
      <c r="AL4" t="str">
        <f t="shared" si="11"/>
        <v>&lt;attribute name="2_MFG_PN" value=""/&gt;</v>
      </c>
      <c r="AM4" t="s">
        <v>62</v>
      </c>
      <c r="AN4" t="s">
        <v>63</v>
      </c>
      <c r="AO4" t="s">
        <v>64</v>
      </c>
      <c r="AP4" t="s">
        <v>65</v>
      </c>
      <c r="AQ4" t="s">
        <v>66</v>
      </c>
      <c r="AR4" t="str">
        <f t="shared" si="12"/>
        <v>&lt;deviceset name="16.2R_0402_1/16_1%"&gt;&lt;gates&gt;&lt;gate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16.2 OHM 1% 1/16W 0402"/&gt;&lt;attribute name="1_DIST" value="Digi-Key"/&gt;&lt;attribute name="1_DIST_PN" value="YAG5149CT-ND"/&gt;&lt;attribute name="1_MFG" value="Yageo"/&gt;&lt;attribute name="1_MFG_PN" value="AC0402FR-0716R2L"/&gt;&lt;attribute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18</v>
      </c>
      <c r="B5" s="2" t="s">
        <v>16</v>
      </c>
      <c r="C5" s="5" t="str">
        <f t="shared" si="0"/>
        <v>18R</v>
      </c>
      <c r="D5" s="2" t="s">
        <v>5</v>
      </c>
      <c r="E5" s="2" t="s">
        <v>71</v>
      </c>
      <c r="F5" s="2" t="s">
        <v>7</v>
      </c>
      <c r="G5" s="2" t="s">
        <v>85</v>
      </c>
      <c r="H5" s="2" t="s">
        <v>8</v>
      </c>
      <c r="I5" s="2" t="s">
        <v>86</v>
      </c>
      <c r="J5" s="2" t="s">
        <v>77</v>
      </c>
      <c r="K5" s="2" t="s">
        <v>87</v>
      </c>
      <c r="L5" s="2"/>
      <c r="M5" s="2"/>
      <c r="N5" s="2"/>
      <c r="O5" s="2"/>
      <c r="P5" s="2"/>
      <c r="Q5" t="str">
        <f t="shared" si="1"/>
        <v>&lt;deviceset name="18R_0402_1/16_1%"&gt;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56</v>
      </c>
      <c r="X5" t="s">
        <v>57</v>
      </c>
      <c r="Y5" t="s">
        <v>58</v>
      </c>
      <c r="Z5" t="s">
        <v>59</v>
      </c>
      <c r="AA5" t="s">
        <v>60</v>
      </c>
      <c r="AB5" t="s">
        <v>61</v>
      </c>
      <c r="AC5" t="str">
        <f t="shared" si="2"/>
        <v>&lt;attribute name="1_DESC" value="RES SMD 18 OHM 1% 1/16W 0402"/&gt;</v>
      </c>
      <c r="AD5" t="str">
        <f t="shared" si="3"/>
        <v>&lt;attribute name="1_DIST" value="Digi-Key"/&gt;</v>
      </c>
      <c r="AE5" t="str">
        <f t="shared" si="4"/>
        <v>&lt;attribute name="1_DIST_PN" value="YAG5640CT-ND"/&gt;</v>
      </c>
      <c r="AF5" t="str">
        <f t="shared" si="5"/>
        <v>&lt;attribute name="1_MFG" value="Yageo"/&gt;</v>
      </c>
      <c r="AG5" t="str">
        <f t="shared" si="6"/>
        <v>&lt;attribute name="1_MFG_PN" value="AC0402FR-0718RL"/&gt;</v>
      </c>
      <c r="AH5" t="str">
        <f t="shared" si="7"/>
        <v>&lt;attribute name="2_DESC" value=""/&gt;</v>
      </c>
      <c r="AI5" t="str">
        <f t="shared" si="8"/>
        <v>&lt;attribute name="2_DIST" value=""/&gt;</v>
      </c>
      <c r="AJ5" t="str">
        <f t="shared" si="9"/>
        <v>&lt;attribute name="2_DIST_PN" value=""/&gt;</v>
      </c>
      <c r="AK5" t="str">
        <f t="shared" si="10"/>
        <v>&lt;attribute name="2_MFG" value=""/&gt;</v>
      </c>
      <c r="AL5" t="str">
        <f t="shared" si="11"/>
        <v>&lt;attribute name="2_MFG_PN" value=""/&gt;</v>
      </c>
      <c r="AM5" t="s">
        <v>62</v>
      </c>
      <c r="AN5" t="s">
        <v>63</v>
      </c>
      <c r="AO5" t="s">
        <v>64</v>
      </c>
      <c r="AP5" t="s">
        <v>65</v>
      </c>
      <c r="AQ5" t="s">
        <v>66</v>
      </c>
      <c r="AR5" t="str">
        <f t="shared" si="12"/>
        <v>&lt;deviceset name="18R_0402_1/16_1%"&gt;&lt;gates&gt;&lt;gate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 OHM 1% 1/16W 0402"/&gt;&lt;attribute name="1_DIST" value="Digi-Key"/&gt;&lt;attribute name="1_DIST_PN" value="YAG5640CT-ND"/&gt;&lt;attribute name="1_MFG" value="Yageo"/&gt;&lt;attribute name="1_MFG_PN" value="AC0402FR-0718RL"/&gt;&lt;attribute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18.2</v>
      </c>
      <c r="B6" s="2" t="s">
        <v>16</v>
      </c>
      <c r="C6" s="5" t="str">
        <f t="shared" si="0"/>
        <v>18.2R</v>
      </c>
      <c r="D6" s="2" t="s">
        <v>5</v>
      </c>
      <c r="E6" s="2" t="s">
        <v>71</v>
      </c>
      <c r="F6" s="2" t="s">
        <v>7</v>
      </c>
      <c r="G6" s="2" t="s">
        <v>88</v>
      </c>
      <c r="H6" s="2" t="s">
        <v>8</v>
      </c>
      <c r="I6" s="2" t="s">
        <v>89</v>
      </c>
      <c r="J6" s="2" t="s">
        <v>77</v>
      </c>
      <c r="K6" s="2" t="s">
        <v>90</v>
      </c>
      <c r="L6" s="2"/>
      <c r="M6" s="2"/>
      <c r="N6" s="2"/>
      <c r="O6" s="2"/>
      <c r="P6" s="2"/>
      <c r="Q6" t="str">
        <f t="shared" si="1"/>
        <v>&lt;deviceset name="18.2R_0402_1/16_1%"&gt;</v>
      </c>
      <c r="R6" t="s">
        <v>51</v>
      </c>
      <c r="S6" t="s">
        <v>52</v>
      </c>
      <c r="T6" t="s">
        <v>53</v>
      </c>
      <c r="U6" t="s">
        <v>54</v>
      </c>
      <c r="V6" t="s">
        <v>55</v>
      </c>
      <c r="W6" t="s">
        <v>56</v>
      </c>
      <c r="X6" t="s">
        <v>57</v>
      </c>
      <c r="Y6" t="s">
        <v>58</v>
      </c>
      <c r="Z6" t="s">
        <v>59</v>
      </c>
      <c r="AA6" t="s">
        <v>60</v>
      </c>
      <c r="AB6" t="s">
        <v>61</v>
      </c>
      <c r="AC6" t="str">
        <f t="shared" si="2"/>
        <v>&lt;attribute name="1_DESC" value="RES SMD 18.2 OHM 1% 1/16W 0402"/&gt;</v>
      </c>
      <c r="AD6" t="str">
        <f t="shared" si="3"/>
        <v>&lt;attribute name="1_DIST" value="Digi-Key"/&gt;</v>
      </c>
      <c r="AE6" t="str">
        <f t="shared" si="4"/>
        <v>&lt;attribute name="1_DIST_PN" value="YAG5265CT-ND"/&gt;</v>
      </c>
      <c r="AF6" t="str">
        <f t="shared" si="5"/>
        <v>&lt;attribute name="1_MFG" value="Yageo"/&gt;</v>
      </c>
      <c r="AG6" t="str">
        <f t="shared" si="6"/>
        <v>&lt;attribute name="1_MFG_PN" value="AC0402FR-0718R2L"/&gt;</v>
      </c>
      <c r="AH6" t="str">
        <f t="shared" si="7"/>
        <v>&lt;attribute name="2_DESC" value=""/&gt;</v>
      </c>
      <c r="AI6" t="str">
        <f t="shared" si="8"/>
        <v>&lt;attribute name="2_DIST" value=""/&gt;</v>
      </c>
      <c r="AJ6" t="str">
        <f t="shared" si="9"/>
        <v>&lt;attribute name="2_DIST_PN" value=""/&gt;</v>
      </c>
      <c r="AK6" t="str">
        <f t="shared" si="10"/>
        <v>&lt;attribute name="2_MFG" value=""/&gt;</v>
      </c>
      <c r="AL6" t="str">
        <f t="shared" si="11"/>
        <v>&lt;attribute name="2_MFG_PN" value=""/&gt;</v>
      </c>
      <c r="AM6" t="s">
        <v>62</v>
      </c>
      <c r="AN6" t="s">
        <v>63</v>
      </c>
      <c r="AO6" t="s">
        <v>64</v>
      </c>
      <c r="AP6" t="s">
        <v>65</v>
      </c>
      <c r="AQ6" t="s">
        <v>66</v>
      </c>
      <c r="AR6" t="str">
        <f t="shared" si="12"/>
        <v>&lt;deviceset name="18.2R_0402_1/16_1%"&gt;&lt;gates&gt;&lt;gate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 OHM 1% 1/16W 0402"/&gt;&lt;attribute name="1_DIST" value="Digi-Key"/&gt;&lt;attribute name="1_DIST_PN" value="YAG5265CT-ND"/&gt;&lt;attribute name="1_MFG" value="Yageo"/&gt;&lt;attribute name="1_MFG_PN" value="AC0402FR-0718R2L"/&gt;&lt;attribute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20</v>
      </c>
      <c r="B7" s="2" t="s">
        <v>16</v>
      </c>
      <c r="C7" s="5" t="str">
        <f t="shared" si="0"/>
        <v>20R</v>
      </c>
      <c r="D7" s="2" t="s">
        <v>5</v>
      </c>
      <c r="E7" s="2" t="s">
        <v>71</v>
      </c>
      <c r="F7" s="2" t="s">
        <v>7</v>
      </c>
      <c r="G7" s="2" t="s">
        <v>91</v>
      </c>
      <c r="H7" s="2" t="s">
        <v>8</v>
      </c>
      <c r="I7" s="2" t="s">
        <v>92</v>
      </c>
      <c r="J7" s="2" t="s">
        <v>77</v>
      </c>
      <c r="K7" s="2" t="s">
        <v>93</v>
      </c>
      <c r="L7" s="2"/>
      <c r="M7" s="2"/>
      <c r="N7" s="2"/>
      <c r="O7" s="2"/>
      <c r="P7" s="2"/>
      <c r="Q7" t="str">
        <f t="shared" si="1"/>
        <v>&lt;deviceset name="20R_0402_1/16_1%"&gt;</v>
      </c>
      <c r="R7" t="s">
        <v>51</v>
      </c>
      <c r="S7" t="s">
        <v>52</v>
      </c>
      <c r="T7" t="s">
        <v>53</v>
      </c>
      <c r="U7" t="s">
        <v>54</v>
      </c>
      <c r="V7" t="s">
        <v>55</v>
      </c>
      <c r="W7" t="s">
        <v>56</v>
      </c>
      <c r="X7" t="s">
        <v>57</v>
      </c>
      <c r="Y7" t="s">
        <v>58</v>
      </c>
      <c r="Z7" t="s">
        <v>59</v>
      </c>
      <c r="AA7" t="s">
        <v>60</v>
      </c>
      <c r="AB7" t="s">
        <v>61</v>
      </c>
      <c r="AC7" t="str">
        <f t="shared" si="2"/>
        <v>&lt;attribute name="1_DESC" value="RES SMD 20 OHM 1% 1/16W 0402"/&gt;</v>
      </c>
      <c r="AD7" t="str">
        <f t="shared" si="3"/>
        <v>&lt;attribute name="1_DIST" value="Digi-Key"/&gt;</v>
      </c>
      <c r="AE7" t="str">
        <f t="shared" si="4"/>
        <v>&lt;attribute name="1_DIST_PN" value="YAG3455CT-ND"/&gt;</v>
      </c>
      <c r="AF7" t="str">
        <f t="shared" si="5"/>
        <v>&lt;attribute name="1_MFG" value="Yageo"/&gt;</v>
      </c>
      <c r="AG7" t="str">
        <f t="shared" si="6"/>
        <v>&lt;attribute name="1_MFG_PN" value="AC0402FR-0720RL"/&gt;</v>
      </c>
      <c r="AH7" t="str">
        <f t="shared" si="7"/>
        <v>&lt;attribute name="2_DESC" value=""/&gt;</v>
      </c>
      <c r="AI7" t="str">
        <f t="shared" si="8"/>
        <v>&lt;attribute name="2_DIST" value=""/&gt;</v>
      </c>
      <c r="AJ7" t="str">
        <f t="shared" si="9"/>
        <v>&lt;attribute name="2_DIST_PN" value=""/&gt;</v>
      </c>
      <c r="AK7" t="str">
        <f t="shared" si="10"/>
        <v>&lt;attribute name="2_MFG" value=""/&gt;</v>
      </c>
      <c r="AL7" t="str">
        <f t="shared" si="11"/>
        <v>&lt;attribute name="2_MFG_PN" value=""/&gt;</v>
      </c>
      <c r="AM7" t="s">
        <v>62</v>
      </c>
      <c r="AN7" t="s">
        <v>63</v>
      </c>
      <c r="AO7" t="s">
        <v>64</v>
      </c>
      <c r="AP7" t="s">
        <v>65</v>
      </c>
      <c r="AQ7" t="s">
        <v>66</v>
      </c>
      <c r="AR7" t="str">
        <f t="shared" si="12"/>
        <v>&lt;deviceset name="20R_0402_1/16_1%"&gt;&lt;gates&gt;&lt;gate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 OHM 1% 1/16W 0402"/&gt;&lt;attribute name="1_DIST" value="Digi-Key"/&gt;&lt;attribute name="1_DIST_PN" value="YAG3455CT-ND"/&gt;&lt;attribute name="1_MFG" value="Yageo"/&gt;&lt;attribute name="1_MFG_PN" value="AC0402FR-0720RL"/&gt;&lt;attribute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22</v>
      </c>
      <c r="B8" s="2" t="s">
        <v>16</v>
      </c>
      <c r="C8" s="5" t="str">
        <f t="shared" si="0"/>
        <v>22R</v>
      </c>
      <c r="D8" s="2" t="s">
        <v>5</v>
      </c>
      <c r="E8" s="2" t="s">
        <v>71</v>
      </c>
      <c r="F8" s="2" t="s">
        <v>7</v>
      </c>
      <c r="G8" s="2" t="s">
        <v>94</v>
      </c>
      <c r="H8" s="2" t="s">
        <v>8</v>
      </c>
      <c r="I8" s="2" t="s">
        <v>95</v>
      </c>
      <c r="J8" s="2" t="s">
        <v>77</v>
      </c>
      <c r="K8" s="2" t="s">
        <v>96</v>
      </c>
      <c r="L8" s="2"/>
      <c r="M8" s="2"/>
      <c r="N8" s="2"/>
      <c r="O8" s="2"/>
      <c r="P8" s="2"/>
      <c r="Q8" t="str">
        <f t="shared" si="1"/>
        <v>&lt;deviceset name="22R_0402_1/16_1%"&gt;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58</v>
      </c>
      <c r="Z8" t="s">
        <v>59</v>
      </c>
      <c r="AA8" t="s">
        <v>60</v>
      </c>
      <c r="AB8" t="s">
        <v>61</v>
      </c>
      <c r="AC8" t="str">
        <f t="shared" si="2"/>
        <v>&lt;attribute name="1_DESC" value="RES SMD 22 OHM 1% 1/16W 0402"/&gt;</v>
      </c>
      <c r="AD8" t="str">
        <f t="shared" si="3"/>
        <v>&lt;attribute name="1_DIST" value="Digi-Key"/&gt;</v>
      </c>
      <c r="AE8" t="str">
        <f t="shared" si="4"/>
        <v>&lt;attribute name="1_DIST_PN" value="YAG3460CT-ND"/&gt;</v>
      </c>
      <c r="AF8" t="str">
        <f t="shared" si="5"/>
        <v>&lt;attribute name="1_MFG" value="Yageo"/&gt;</v>
      </c>
      <c r="AG8" t="str">
        <f t="shared" si="6"/>
        <v>&lt;attribute name="1_MFG_PN" value="AC0402FR-0722RL"/&gt;</v>
      </c>
      <c r="AH8" t="str">
        <f t="shared" si="7"/>
        <v>&lt;attribute name="2_DESC" value=""/&gt;</v>
      </c>
      <c r="AI8" t="str">
        <f t="shared" si="8"/>
        <v>&lt;attribute name="2_DIST" value=""/&gt;</v>
      </c>
      <c r="AJ8" t="str">
        <f t="shared" si="9"/>
        <v>&lt;attribute name="2_DIST_PN" value=""/&gt;</v>
      </c>
      <c r="AK8" t="str">
        <f t="shared" si="10"/>
        <v>&lt;attribute name="2_MFG" value=""/&gt;</v>
      </c>
      <c r="AL8" t="str">
        <f t="shared" si="11"/>
        <v>&lt;attribute name="2_MFG_PN" value=""/&gt;</v>
      </c>
      <c r="AM8" t="s">
        <v>62</v>
      </c>
      <c r="AN8" t="s">
        <v>63</v>
      </c>
      <c r="AO8" t="s">
        <v>64</v>
      </c>
      <c r="AP8" t="s">
        <v>65</v>
      </c>
      <c r="AQ8" t="s">
        <v>66</v>
      </c>
      <c r="AR8" t="str">
        <f t="shared" si="12"/>
        <v>&lt;deviceset name="22R_0402_1/16_1%"&gt;&lt;gates&gt;&lt;gate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 OHM 1% 1/16W 0402"/&gt;&lt;attribute name="1_DIST" value="Digi-Key"/&gt;&lt;attribute name="1_DIST_PN" value="YAG3460CT-ND"/&gt;&lt;attribute name="1_MFG" value="Yageo"/&gt;&lt;attribute name="1_MFG_PN" value="AC0402FR-0722RL"/&gt;&lt;attribute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22.1</v>
      </c>
      <c r="B9" s="2" t="s">
        <v>16</v>
      </c>
      <c r="C9" s="5" t="str">
        <f t="shared" si="0"/>
        <v>22.1R</v>
      </c>
      <c r="D9" s="2" t="s">
        <v>5</v>
      </c>
      <c r="E9" s="2" t="s">
        <v>71</v>
      </c>
      <c r="F9" s="2" t="s">
        <v>7</v>
      </c>
      <c r="G9" s="2" t="s">
        <v>97</v>
      </c>
      <c r="H9" s="2" t="s">
        <v>8</v>
      </c>
      <c r="I9" s="2" t="s">
        <v>98</v>
      </c>
      <c r="J9" s="2" t="s">
        <v>77</v>
      </c>
      <c r="K9" s="2" t="s">
        <v>99</v>
      </c>
      <c r="L9" s="2"/>
      <c r="M9" s="2"/>
      <c r="N9" s="2"/>
      <c r="O9" s="2"/>
      <c r="P9" s="2"/>
      <c r="Q9" t="str">
        <f t="shared" si="1"/>
        <v>&lt;deviceset name="22.1R_0402_1/16_1%"&gt;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56</v>
      </c>
      <c r="X9" t="s">
        <v>57</v>
      </c>
      <c r="Y9" t="s">
        <v>58</v>
      </c>
      <c r="Z9" t="s">
        <v>59</v>
      </c>
      <c r="AA9" t="s">
        <v>60</v>
      </c>
      <c r="AB9" t="s">
        <v>61</v>
      </c>
      <c r="AC9" t="str">
        <f t="shared" si="2"/>
        <v>&lt;attribute name="1_DESC" value="RES SMD 22.1 OHM 1% 1/16W 0402"/&gt;</v>
      </c>
      <c r="AD9" t="str">
        <f t="shared" si="3"/>
        <v>&lt;attribute name="1_DIST" value="Digi-Key"/&gt;</v>
      </c>
      <c r="AE9" t="str">
        <f t="shared" si="4"/>
        <v>&lt;attribute name="1_DIST_PN" value="YAG3459CT-ND"/&gt;</v>
      </c>
      <c r="AF9" t="str">
        <f t="shared" si="5"/>
        <v>&lt;attribute name="1_MFG" value="Yageo"/&gt;</v>
      </c>
      <c r="AG9" t="str">
        <f t="shared" si="6"/>
        <v>&lt;attribute name="1_MFG_PN" value="AC0402FR-0722R1L"/&gt;</v>
      </c>
      <c r="AH9" t="str">
        <f t="shared" si="7"/>
        <v>&lt;attribute name="2_DESC" value=""/&gt;</v>
      </c>
      <c r="AI9" t="str">
        <f t="shared" si="8"/>
        <v>&lt;attribute name="2_DIST" value=""/&gt;</v>
      </c>
      <c r="AJ9" t="str">
        <f t="shared" si="9"/>
        <v>&lt;attribute name="2_DIST_PN" value=""/&gt;</v>
      </c>
      <c r="AK9" t="str">
        <f t="shared" si="10"/>
        <v>&lt;attribute name="2_MFG" value=""/&gt;</v>
      </c>
      <c r="AL9" t="str">
        <f t="shared" si="11"/>
        <v>&lt;attribute name="2_MFG_PN" value=""/&gt;</v>
      </c>
      <c r="AM9" t="s">
        <v>62</v>
      </c>
      <c r="AN9" t="s">
        <v>63</v>
      </c>
      <c r="AO9" t="s">
        <v>64</v>
      </c>
      <c r="AP9" t="s">
        <v>65</v>
      </c>
      <c r="AQ9" t="s">
        <v>66</v>
      </c>
      <c r="AR9" t="str">
        <f t="shared" si="12"/>
        <v>&lt;deviceset name="22.1R_0402_1/16_1%"&gt;&lt;gates&gt;&lt;gate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 OHM 1% 1/16W 0402"/&gt;&lt;attribute name="1_DIST" value="Digi-Key"/&gt;&lt;attribute name="1_DIST_PN" value="YAG3459CT-ND"/&gt;&lt;attribute name="1_MFG" value="Yageo"/&gt;&lt;attribute name="1_MFG_PN" value="AC0402FR-0722R1L"/&gt;&lt;attribute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22.6</v>
      </c>
      <c r="B10" s="2" t="s">
        <v>16</v>
      </c>
      <c r="C10" s="5" t="str">
        <f t="shared" si="0"/>
        <v>22.6R</v>
      </c>
      <c r="D10" s="2" t="s">
        <v>5</v>
      </c>
      <c r="E10" s="2" t="s">
        <v>71</v>
      </c>
      <c r="F10" s="2" t="s">
        <v>7</v>
      </c>
      <c r="G10" s="2" t="s">
        <v>100</v>
      </c>
      <c r="H10" s="2" t="s">
        <v>8</v>
      </c>
      <c r="I10" s="2" t="s">
        <v>101</v>
      </c>
      <c r="J10" s="2" t="s">
        <v>77</v>
      </c>
      <c r="K10" s="2" t="s">
        <v>102</v>
      </c>
      <c r="L10" s="2"/>
      <c r="M10" s="2"/>
      <c r="N10" s="2"/>
      <c r="O10" s="2"/>
      <c r="P10" s="2"/>
      <c r="Q10" t="str">
        <f t="shared" si="1"/>
        <v>&lt;deviceset name="22.6R_0402_1/16_1%"&gt;</v>
      </c>
      <c r="R10" t="s">
        <v>51</v>
      </c>
      <c r="S10" t="s">
        <v>52</v>
      </c>
      <c r="T10" t="s">
        <v>53</v>
      </c>
      <c r="U10" t="s">
        <v>54</v>
      </c>
      <c r="V10" t="s">
        <v>55</v>
      </c>
      <c r="W10" t="s">
        <v>56</v>
      </c>
      <c r="X10" t="s">
        <v>57</v>
      </c>
      <c r="Y10" t="s">
        <v>58</v>
      </c>
      <c r="Z10" t="s">
        <v>59</v>
      </c>
      <c r="AA10" t="s">
        <v>60</v>
      </c>
      <c r="AB10" t="s">
        <v>61</v>
      </c>
      <c r="AC10" t="str">
        <f t="shared" si="2"/>
        <v>&lt;attribute name="1_DESC" value="RES SMD 22.6 OHM 1% 1/16W 0402"/&gt;</v>
      </c>
      <c r="AD10" t="str">
        <f t="shared" si="3"/>
        <v>&lt;attribute name="1_DIST" value="Digi-Key"/&gt;</v>
      </c>
      <c r="AE10" t="str">
        <f t="shared" si="4"/>
        <v>&lt;attribute name="1_DIST_PN" value="YAG5273CT-ND"/&gt;</v>
      </c>
      <c r="AF10" t="str">
        <f t="shared" si="5"/>
        <v>&lt;attribute name="1_MFG" value="Yageo"/&gt;</v>
      </c>
      <c r="AG10" t="str">
        <f t="shared" si="6"/>
        <v>&lt;attribute name="1_MFG_PN" value="AC0402FR-0722R6L"/&gt;</v>
      </c>
      <c r="AH10" t="str">
        <f t="shared" si="7"/>
        <v>&lt;attribute name="2_DESC" value=""/&gt;</v>
      </c>
      <c r="AI10" t="str">
        <f t="shared" si="8"/>
        <v>&lt;attribute name="2_DIST" value=""/&gt;</v>
      </c>
      <c r="AJ10" t="str">
        <f t="shared" si="9"/>
        <v>&lt;attribute name="2_DIST_PN" value=""/&gt;</v>
      </c>
      <c r="AK10" t="str">
        <f t="shared" si="10"/>
        <v>&lt;attribute name="2_MFG" value=""/&gt;</v>
      </c>
      <c r="AL10" t="str">
        <f t="shared" si="11"/>
        <v>&lt;attribute name="2_MFG_PN" value=""/&gt;</v>
      </c>
      <c r="AM10" t="s">
        <v>62</v>
      </c>
      <c r="AN10" t="s">
        <v>63</v>
      </c>
      <c r="AO10" t="s">
        <v>64</v>
      </c>
      <c r="AP10" t="s">
        <v>65</v>
      </c>
      <c r="AQ10" t="s">
        <v>66</v>
      </c>
      <c r="AR10" t="str">
        <f t="shared" si="12"/>
        <v>&lt;deviceset name="22.6R_0402_1/16_1%"&gt;&lt;gates&gt;&lt;gate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 OHM 1% 1/16W 0402"/&gt;&lt;attribute name="1_DIST" value="Digi-Key"/&gt;&lt;attribute name="1_DIST_PN" value="YAG5273CT-ND"/&gt;&lt;attribute name="1_MFG" value="Yageo"/&gt;&lt;attribute name="1_MFG_PN" value="AC0402FR-0722R6L"/&gt;&lt;attribute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24.9</v>
      </c>
      <c r="B11" s="2" t="s">
        <v>16</v>
      </c>
      <c r="C11" s="5" t="str">
        <f t="shared" si="0"/>
        <v>24.9R</v>
      </c>
      <c r="D11" s="2" t="s">
        <v>5</v>
      </c>
      <c r="E11" s="2" t="s">
        <v>71</v>
      </c>
      <c r="F11" s="2" t="s">
        <v>7</v>
      </c>
      <c r="G11" s="2" t="s">
        <v>103</v>
      </c>
      <c r="H11" s="2" t="s">
        <v>8</v>
      </c>
      <c r="I11" s="2" t="s">
        <v>104</v>
      </c>
      <c r="J11" s="2" t="s">
        <v>77</v>
      </c>
      <c r="K11" s="2" t="s">
        <v>105</v>
      </c>
      <c r="L11" s="2"/>
      <c r="M11" s="2"/>
      <c r="N11" s="2"/>
      <c r="O11" s="2"/>
      <c r="P11" s="2"/>
      <c r="Q11" t="str">
        <f t="shared" si="1"/>
        <v>&lt;deviceset name="24.9R_0402_1/16_1%"&gt;</v>
      </c>
      <c r="R11" t="s">
        <v>51</v>
      </c>
      <c r="S11" t="s">
        <v>52</v>
      </c>
      <c r="T11" t="s">
        <v>53</v>
      </c>
      <c r="U11" t="s">
        <v>54</v>
      </c>
      <c r="V11" t="s">
        <v>55</v>
      </c>
      <c r="W11" t="s">
        <v>56</v>
      </c>
      <c r="X11" t="s">
        <v>57</v>
      </c>
      <c r="Y11" t="s">
        <v>58</v>
      </c>
      <c r="Z11" t="s">
        <v>59</v>
      </c>
      <c r="AA11" t="s">
        <v>60</v>
      </c>
      <c r="AB11" t="s">
        <v>61</v>
      </c>
      <c r="AC11" t="str">
        <f t="shared" si="2"/>
        <v>&lt;attribute name="1_DESC" value="RES SMD 24.9 OHM 1% 1/16W 0402"/&gt;</v>
      </c>
      <c r="AD11" t="str">
        <f t="shared" si="3"/>
        <v>&lt;attribute name="1_DIST" value="Digi-Key"/&gt;</v>
      </c>
      <c r="AE11" t="str">
        <f t="shared" si="4"/>
        <v>&lt;attribute name="1_DIST_PN" value="YAG3465CT-ND"/&gt;</v>
      </c>
      <c r="AF11" t="str">
        <f t="shared" si="5"/>
        <v>&lt;attribute name="1_MFG" value="Yageo"/&gt;</v>
      </c>
      <c r="AG11" t="str">
        <f t="shared" si="6"/>
        <v>&lt;attribute name="1_MFG_PN" value="AC0402FR-0724R9L"/&gt;</v>
      </c>
      <c r="AH11" t="str">
        <f t="shared" si="7"/>
        <v>&lt;attribute name="2_DESC" value=""/&gt;</v>
      </c>
      <c r="AI11" t="str">
        <f t="shared" si="8"/>
        <v>&lt;attribute name="2_DIST" value=""/&gt;</v>
      </c>
      <c r="AJ11" t="str">
        <f t="shared" si="9"/>
        <v>&lt;attribute name="2_DIST_PN" value=""/&gt;</v>
      </c>
      <c r="AK11" t="str">
        <f t="shared" si="10"/>
        <v>&lt;attribute name="2_MFG" value=""/&gt;</v>
      </c>
      <c r="AL11" t="str">
        <f t="shared" si="11"/>
        <v>&lt;attribute name="2_MFG_PN" value=""/&gt;</v>
      </c>
      <c r="AM11" t="s">
        <v>62</v>
      </c>
      <c r="AN11" t="s">
        <v>63</v>
      </c>
      <c r="AO11" t="s">
        <v>64</v>
      </c>
      <c r="AP11" t="s">
        <v>65</v>
      </c>
      <c r="AQ11" t="s">
        <v>66</v>
      </c>
      <c r="AR11" t="str">
        <f t="shared" si="12"/>
        <v>&lt;deviceset name="24.9R_0402_1/16_1%"&gt;&lt;gates&gt;&lt;gate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 OHM 1% 1/16W 0402"/&gt;&lt;attribute name="1_DIST" value="Digi-Key"/&gt;&lt;attribute name="1_DIST_PN" value="YAG3465CT-ND"/&gt;&lt;attribute name="1_MFG" value="Yageo"/&gt;&lt;attribute name="1_MFG_PN" value="AC0402FR-0724R9L"/&gt;&lt;attribute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26.7</v>
      </c>
      <c r="B12" s="2" t="s">
        <v>16</v>
      </c>
      <c r="C12" s="5" t="str">
        <f t="shared" si="0"/>
        <v>26.7R</v>
      </c>
      <c r="D12" s="2" t="s">
        <v>5</v>
      </c>
      <c r="E12" s="2" t="s">
        <v>71</v>
      </c>
      <c r="F12" s="2" t="s">
        <v>7</v>
      </c>
      <c r="G12" s="2" t="s">
        <v>106</v>
      </c>
      <c r="H12" s="2" t="s">
        <v>8</v>
      </c>
      <c r="I12" s="2" t="s">
        <v>107</v>
      </c>
      <c r="J12" s="2" t="s">
        <v>77</v>
      </c>
      <c r="K12" s="2" t="s">
        <v>108</v>
      </c>
      <c r="L12" s="2"/>
      <c r="M12" s="2"/>
      <c r="N12" s="2"/>
      <c r="O12" s="2"/>
      <c r="P12" s="2"/>
      <c r="Q12" t="str">
        <f t="shared" si="1"/>
        <v>&lt;deviceset name="26.7R_0402_1/16_1%"&gt;</v>
      </c>
      <c r="R12" t="s">
        <v>51</v>
      </c>
      <c r="S12" t="s">
        <v>52</v>
      </c>
      <c r="T12" t="s">
        <v>53</v>
      </c>
      <c r="U12" t="s">
        <v>54</v>
      </c>
      <c r="V12" t="s">
        <v>55</v>
      </c>
      <c r="W12" t="s">
        <v>56</v>
      </c>
      <c r="X12" t="s">
        <v>57</v>
      </c>
      <c r="Y12" t="s">
        <v>58</v>
      </c>
      <c r="Z12" t="s">
        <v>59</v>
      </c>
      <c r="AA12" t="s">
        <v>60</v>
      </c>
      <c r="AB12" t="s">
        <v>61</v>
      </c>
      <c r="AC12" t="str">
        <f t="shared" si="2"/>
        <v>&lt;attribute name="1_DESC" value="RES 26.7 OHM 1% 1/16W 0402"/&gt;</v>
      </c>
      <c r="AD12" t="str">
        <f t="shared" si="3"/>
        <v>&lt;attribute name="1_DIST" value="Digi-Key"/&gt;</v>
      </c>
      <c r="AE12" t="str">
        <f t="shared" si="4"/>
        <v>&lt;attribute name="1_DIST_PN" value="YAG5148CT-ND"/&gt;</v>
      </c>
      <c r="AF12" t="str">
        <f t="shared" si="5"/>
        <v>&lt;attribute name="1_MFG" value="Yageo"/&gt;</v>
      </c>
      <c r="AG12" t="str">
        <f t="shared" si="6"/>
        <v>&lt;attribute name="1_MFG_PN" value="AC0402FR-0726R7L"/&gt;</v>
      </c>
      <c r="AH12" t="str">
        <f t="shared" si="7"/>
        <v>&lt;attribute name="2_DESC" value=""/&gt;</v>
      </c>
      <c r="AI12" t="str">
        <f t="shared" si="8"/>
        <v>&lt;attribute name="2_DIST" value=""/&gt;</v>
      </c>
      <c r="AJ12" t="str">
        <f t="shared" si="9"/>
        <v>&lt;attribute name="2_DIST_PN" value=""/&gt;</v>
      </c>
      <c r="AK12" t="str">
        <f t="shared" si="10"/>
        <v>&lt;attribute name="2_MFG" value=""/&gt;</v>
      </c>
      <c r="AL12" t="str">
        <f t="shared" si="11"/>
        <v>&lt;attribute name="2_MFG_PN" value=""/&gt;</v>
      </c>
      <c r="AM12" t="s">
        <v>62</v>
      </c>
      <c r="AN12" t="s">
        <v>63</v>
      </c>
      <c r="AO12" t="s">
        <v>64</v>
      </c>
      <c r="AP12" t="s">
        <v>65</v>
      </c>
      <c r="AQ12" t="s">
        <v>66</v>
      </c>
      <c r="AR12" t="str">
        <f t="shared" si="12"/>
        <v>&lt;deviceset name="26.7R_0402_1/16_1%"&gt;&lt;gates&gt;&lt;gate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26.7 OHM 1% 1/16W 0402"/&gt;&lt;attribute name="1_DIST" value="Digi-Key"/&gt;&lt;attribute name="1_DIST_PN" value="YAG5148CT-ND"/&gt;&lt;attribute name="1_MFG" value="Yageo"/&gt;&lt;attribute name="1_MFG_PN" value="AC0402FR-0726R7L"/&gt;&lt;attribute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27</v>
      </c>
      <c r="B13" s="2" t="s">
        <v>16</v>
      </c>
      <c r="C13" s="5" t="str">
        <f t="shared" si="0"/>
        <v>27R</v>
      </c>
      <c r="D13" s="2" t="s">
        <v>5</v>
      </c>
      <c r="E13" s="2" t="s">
        <v>71</v>
      </c>
      <c r="F13" s="2" t="s">
        <v>7</v>
      </c>
      <c r="G13" s="2" t="s">
        <v>109</v>
      </c>
      <c r="H13" s="2" t="s">
        <v>8</v>
      </c>
      <c r="I13" s="2" t="s">
        <v>110</v>
      </c>
      <c r="J13" s="2" t="s">
        <v>77</v>
      </c>
      <c r="K13" s="2" t="s">
        <v>111</v>
      </c>
      <c r="L13" s="2"/>
      <c r="M13" s="2"/>
      <c r="N13" s="2"/>
      <c r="O13" s="2"/>
      <c r="P13" s="2"/>
      <c r="Q13" t="str">
        <f t="shared" si="1"/>
        <v>&lt;deviceset name="27R_0402_1/16_1%"&gt;</v>
      </c>
      <c r="R13" t="s">
        <v>51</v>
      </c>
      <c r="S13" t="s">
        <v>52</v>
      </c>
      <c r="T13" t="s">
        <v>53</v>
      </c>
      <c r="U13" t="s">
        <v>54</v>
      </c>
      <c r="V13" t="s">
        <v>55</v>
      </c>
      <c r="W13" t="s">
        <v>56</v>
      </c>
      <c r="X13" t="s">
        <v>57</v>
      </c>
      <c r="Y13" t="s">
        <v>58</v>
      </c>
      <c r="Z13" t="s">
        <v>59</v>
      </c>
      <c r="AA13" t="s">
        <v>60</v>
      </c>
      <c r="AB13" t="s">
        <v>61</v>
      </c>
      <c r="AC13" t="str">
        <f t="shared" si="2"/>
        <v>&lt;attribute name="1_DESC" value="RES SMD 27 OHM 1% 1/16W 0402"/&gt;</v>
      </c>
      <c r="AD13" t="str">
        <f t="shared" si="3"/>
        <v>&lt;attribute name="1_DIST" value="Digi-Key"/&gt;</v>
      </c>
      <c r="AE13" t="str">
        <f t="shared" si="4"/>
        <v>&lt;attribute name="1_DIST_PN" value="YAG5278CT-ND"/&gt;</v>
      </c>
      <c r="AF13" t="str">
        <f t="shared" si="5"/>
        <v>&lt;attribute name="1_MFG" value="Yageo"/&gt;</v>
      </c>
      <c r="AG13" t="str">
        <f t="shared" si="6"/>
        <v>&lt;attribute name="1_MFG_PN" value="AC0402FR-0727RL"/&gt;</v>
      </c>
      <c r="AH13" t="str">
        <f t="shared" si="7"/>
        <v>&lt;attribute name="2_DESC" value=""/&gt;</v>
      </c>
      <c r="AI13" t="str">
        <f t="shared" si="8"/>
        <v>&lt;attribute name="2_DIST" value=""/&gt;</v>
      </c>
      <c r="AJ13" t="str">
        <f t="shared" si="9"/>
        <v>&lt;attribute name="2_DIST_PN" value=""/&gt;</v>
      </c>
      <c r="AK13" t="str">
        <f t="shared" si="10"/>
        <v>&lt;attribute name="2_MFG" value=""/&gt;</v>
      </c>
      <c r="AL13" t="str">
        <f t="shared" si="11"/>
        <v>&lt;attribute name="2_MFG_PN" value=""/&gt;</v>
      </c>
      <c r="AM13" t="s">
        <v>62</v>
      </c>
      <c r="AN13" t="s">
        <v>63</v>
      </c>
      <c r="AO13" t="s">
        <v>64</v>
      </c>
      <c r="AP13" t="s">
        <v>65</v>
      </c>
      <c r="AQ13" t="s">
        <v>66</v>
      </c>
      <c r="AR13" t="str">
        <f t="shared" si="12"/>
        <v>&lt;deviceset name="27R_0402_1/16_1%"&gt;&lt;gates&gt;&lt;gate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 OHM 1% 1/16W 0402"/&gt;&lt;attribute name="1_DIST" value="Digi-Key"/&gt;&lt;attribute name="1_DIST_PN" value="YAG5278CT-ND"/&gt;&lt;attribute name="1_MFG" value="Yageo"/&gt;&lt;attribute name="1_MFG_PN" value="AC0402FR-0727RL"/&gt;&lt;attribute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27.4</v>
      </c>
      <c r="B14" s="2" t="s">
        <v>16</v>
      </c>
      <c r="C14" s="5" t="str">
        <f t="shared" si="0"/>
        <v>27.4R</v>
      </c>
      <c r="D14" s="2" t="s">
        <v>5</v>
      </c>
      <c r="E14" s="2" t="s">
        <v>71</v>
      </c>
      <c r="F14" s="2" t="s">
        <v>7</v>
      </c>
      <c r="G14" s="2" t="s">
        <v>112</v>
      </c>
      <c r="H14" s="2" t="s">
        <v>8</v>
      </c>
      <c r="I14" s="2" t="s">
        <v>113</v>
      </c>
      <c r="J14" s="2" t="s">
        <v>77</v>
      </c>
      <c r="K14" s="2" t="s">
        <v>114</v>
      </c>
      <c r="L14" s="2"/>
      <c r="M14" s="2"/>
      <c r="N14" s="2"/>
      <c r="O14" s="2"/>
      <c r="P14" s="2"/>
      <c r="Q14" t="str">
        <f t="shared" si="1"/>
        <v>&lt;deviceset name="27.4R_0402_1/16_1%"&gt;</v>
      </c>
      <c r="R14" t="s">
        <v>51</v>
      </c>
      <c r="S14" t="s">
        <v>52</v>
      </c>
      <c r="T14" t="s">
        <v>53</v>
      </c>
      <c r="U14" t="s">
        <v>54</v>
      </c>
      <c r="V14" t="s">
        <v>55</v>
      </c>
      <c r="W14" t="s">
        <v>56</v>
      </c>
      <c r="X14" t="s">
        <v>57</v>
      </c>
      <c r="Y14" t="s">
        <v>58</v>
      </c>
      <c r="Z14" t="s">
        <v>59</v>
      </c>
      <c r="AA14" t="s">
        <v>60</v>
      </c>
      <c r="AB14" t="s">
        <v>61</v>
      </c>
      <c r="AC14" t="str">
        <f t="shared" si="2"/>
        <v>&lt;attribute name="1_DESC" value="RES SMD 27.4 OHM 1% 1/16W 0402"/&gt;</v>
      </c>
      <c r="AD14" t="str">
        <f t="shared" si="3"/>
        <v>&lt;attribute name="1_DIST" value="Digi-Key"/&gt;</v>
      </c>
      <c r="AE14" t="str">
        <f t="shared" si="4"/>
        <v>&lt;attribute name="1_DIST_PN" value="YAG5277CT-ND"/&gt;</v>
      </c>
      <c r="AF14" t="str">
        <f t="shared" si="5"/>
        <v>&lt;attribute name="1_MFG" value="Yageo"/&gt;</v>
      </c>
      <c r="AG14" t="str">
        <f t="shared" si="6"/>
        <v>&lt;attribute name="1_MFG_PN" value="AC0402FR-0727R4L"/&gt;</v>
      </c>
      <c r="AH14" t="str">
        <f t="shared" si="7"/>
        <v>&lt;attribute name="2_DESC" value=""/&gt;</v>
      </c>
      <c r="AI14" t="str">
        <f t="shared" si="8"/>
        <v>&lt;attribute name="2_DIST" value=""/&gt;</v>
      </c>
      <c r="AJ14" t="str">
        <f t="shared" si="9"/>
        <v>&lt;attribute name="2_DIST_PN" value=""/&gt;</v>
      </c>
      <c r="AK14" t="str">
        <f t="shared" si="10"/>
        <v>&lt;attribute name="2_MFG" value=""/&gt;</v>
      </c>
      <c r="AL14" t="str">
        <f t="shared" si="11"/>
        <v>&lt;attribute name="2_MFG_PN" value=""/&gt;</v>
      </c>
      <c r="AM14" t="s">
        <v>62</v>
      </c>
      <c r="AN14" t="s">
        <v>63</v>
      </c>
      <c r="AO14" t="s">
        <v>64</v>
      </c>
      <c r="AP14" t="s">
        <v>65</v>
      </c>
      <c r="AQ14" t="s">
        <v>66</v>
      </c>
      <c r="AR14" t="str">
        <f t="shared" si="12"/>
        <v>&lt;deviceset name="27.4R_0402_1/16_1%"&gt;&lt;gates&gt;&lt;gate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 OHM 1% 1/16W 0402"/&gt;&lt;attribute name="1_DIST" value="Digi-Key"/&gt;&lt;attribute name="1_DIST_PN" value="YAG5277CT-ND"/&gt;&lt;attribute name="1_MFG" value="Yageo"/&gt;&lt;attribute name="1_MFG_PN" value="AC0402FR-0727R4L"/&gt;&lt;attribute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33</v>
      </c>
      <c r="B15" s="2" t="s">
        <v>16</v>
      </c>
      <c r="C15" s="5" t="str">
        <f t="shared" si="0"/>
        <v>33R</v>
      </c>
      <c r="D15" s="2" t="s">
        <v>5</v>
      </c>
      <c r="E15" s="2" t="s">
        <v>71</v>
      </c>
      <c r="F15" s="2" t="s">
        <v>7</v>
      </c>
      <c r="G15" s="2" t="s">
        <v>115</v>
      </c>
      <c r="H15" s="2" t="s">
        <v>8</v>
      </c>
      <c r="I15" s="2" t="s">
        <v>116</v>
      </c>
      <c r="J15" s="2" t="s">
        <v>77</v>
      </c>
      <c r="K15" s="2" t="s">
        <v>117</v>
      </c>
      <c r="L15" s="2"/>
      <c r="M15" s="2"/>
      <c r="N15" s="2"/>
      <c r="O15" s="2"/>
      <c r="P15" s="2"/>
      <c r="Q15" t="str">
        <f t="shared" si="1"/>
        <v>&lt;deviceset name="33R_0402_1/16_1%"&gt;</v>
      </c>
      <c r="R15" t="s">
        <v>51</v>
      </c>
      <c r="S15" t="s">
        <v>52</v>
      </c>
      <c r="T15" t="s">
        <v>53</v>
      </c>
      <c r="U15" t="s">
        <v>54</v>
      </c>
      <c r="V15" t="s">
        <v>55</v>
      </c>
      <c r="W15" t="s">
        <v>56</v>
      </c>
      <c r="X15" t="s">
        <v>57</v>
      </c>
      <c r="Y15" t="s">
        <v>58</v>
      </c>
      <c r="Z15" t="s">
        <v>59</v>
      </c>
      <c r="AA15" t="s">
        <v>60</v>
      </c>
      <c r="AB15" t="s">
        <v>61</v>
      </c>
      <c r="AC15" t="str">
        <f t="shared" si="2"/>
        <v>&lt;attribute name="1_DESC" value="RES SMD 33 OHM 1% 1/16W 0402"/&gt;</v>
      </c>
      <c r="AD15" t="str">
        <f t="shared" si="3"/>
        <v>&lt;attribute name="1_DIST" value="Digi-Key"/&gt;</v>
      </c>
      <c r="AE15" t="str">
        <f t="shared" si="4"/>
        <v>&lt;attribute name="1_DIST_PN" value="YAG3479CT-ND"/&gt;</v>
      </c>
      <c r="AF15" t="str">
        <f t="shared" si="5"/>
        <v>&lt;attribute name="1_MFG" value="Yageo"/&gt;</v>
      </c>
      <c r="AG15" t="str">
        <f t="shared" si="6"/>
        <v>&lt;attribute name="1_MFG_PN" value="AC0402FR-0733RL"/&gt;</v>
      </c>
      <c r="AH15" t="str">
        <f t="shared" si="7"/>
        <v>&lt;attribute name="2_DESC" value=""/&gt;</v>
      </c>
      <c r="AI15" t="str">
        <f t="shared" si="8"/>
        <v>&lt;attribute name="2_DIST" value=""/&gt;</v>
      </c>
      <c r="AJ15" t="str">
        <f t="shared" si="9"/>
        <v>&lt;attribute name="2_DIST_PN" value=""/&gt;</v>
      </c>
      <c r="AK15" t="str">
        <f t="shared" si="10"/>
        <v>&lt;attribute name="2_MFG" value=""/&gt;</v>
      </c>
      <c r="AL15" t="str">
        <f t="shared" si="11"/>
        <v>&lt;attribute name="2_MFG_PN" value=""/&gt;</v>
      </c>
      <c r="AM15" t="s">
        <v>62</v>
      </c>
      <c r="AN15" t="s">
        <v>63</v>
      </c>
      <c r="AO15" t="s">
        <v>64</v>
      </c>
      <c r="AP15" t="s">
        <v>65</v>
      </c>
      <c r="AQ15" t="s">
        <v>66</v>
      </c>
      <c r="AR15" t="str">
        <f t="shared" si="12"/>
        <v>&lt;deviceset name="33R_0402_1/16_1%"&gt;&lt;gates&gt;&lt;gate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 OHM 1% 1/16W 0402"/&gt;&lt;attribute name="1_DIST" value="Digi-Key"/&gt;&lt;attribute name="1_DIST_PN" value="YAG3479CT-ND"/&gt;&lt;attribute name="1_MFG" value="Yageo"/&gt;&lt;attribute name="1_MFG_PN" value="AC0402FR-0733RL"/&gt;&lt;attribute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36</v>
      </c>
      <c r="B16" s="2" t="s">
        <v>16</v>
      </c>
      <c r="C16" s="5" t="str">
        <f t="shared" si="0"/>
        <v>36R</v>
      </c>
      <c r="D16" s="2" t="s">
        <v>5</v>
      </c>
      <c r="E16" s="2" t="s">
        <v>71</v>
      </c>
      <c r="F16" s="2" t="s">
        <v>7</v>
      </c>
      <c r="G16" s="2" t="s">
        <v>118</v>
      </c>
      <c r="H16" s="2" t="s">
        <v>8</v>
      </c>
      <c r="I16" s="2" t="s">
        <v>119</v>
      </c>
      <c r="J16" s="2" t="s">
        <v>77</v>
      </c>
      <c r="K16" s="2" t="s">
        <v>120</v>
      </c>
      <c r="L16" s="2"/>
      <c r="M16" s="2"/>
      <c r="N16" s="2"/>
      <c r="O16" s="2"/>
      <c r="P16" s="2"/>
      <c r="Q16" t="str">
        <f t="shared" si="1"/>
        <v>&lt;deviceset name="36R_0402_1/16_1%"&gt;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56</v>
      </c>
      <c r="X16" t="s">
        <v>57</v>
      </c>
      <c r="Y16" t="s">
        <v>58</v>
      </c>
      <c r="Z16" t="s">
        <v>59</v>
      </c>
      <c r="AA16" t="s">
        <v>60</v>
      </c>
      <c r="AB16" t="s">
        <v>61</v>
      </c>
      <c r="AC16" t="str">
        <f t="shared" si="2"/>
        <v>&lt;attribute name="1_DESC" value="RES SMD 36 OHM 1% 1/16W 0402"/&gt;</v>
      </c>
      <c r="AD16" t="str">
        <f t="shared" si="3"/>
        <v>&lt;attribute name="1_DIST" value="Digi-Key"/&gt;</v>
      </c>
      <c r="AE16" t="str">
        <f t="shared" si="4"/>
        <v>&lt;attribute name="1_DIST_PN" value="YAG5734CT-ND"/&gt;</v>
      </c>
      <c r="AF16" t="str">
        <f t="shared" si="5"/>
        <v>&lt;attribute name="1_MFG" value="Yageo"/&gt;</v>
      </c>
      <c r="AG16" t="str">
        <f t="shared" si="6"/>
        <v>&lt;attribute name="1_MFG_PN" value="AC0402FR-0736RL"/&gt;</v>
      </c>
      <c r="AH16" t="str">
        <f t="shared" si="7"/>
        <v>&lt;attribute name="2_DESC" value=""/&gt;</v>
      </c>
      <c r="AI16" t="str">
        <f t="shared" si="8"/>
        <v>&lt;attribute name="2_DIST" value=""/&gt;</v>
      </c>
      <c r="AJ16" t="str">
        <f t="shared" si="9"/>
        <v>&lt;attribute name="2_DIST_PN" value=""/&gt;</v>
      </c>
      <c r="AK16" t="str">
        <f t="shared" si="10"/>
        <v>&lt;attribute name="2_MFG" value=""/&gt;</v>
      </c>
      <c r="AL16" t="str">
        <f t="shared" si="11"/>
        <v>&lt;attribute name="2_MFG_PN" value=""/&gt;</v>
      </c>
      <c r="AM16" t="s">
        <v>62</v>
      </c>
      <c r="AN16" t="s">
        <v>63</v>
      </c>
      <c r="AO16" t="s">
        <v>64</v>
      </c>
      <c r="AP16" t="s">
        <v>65</v>
      </c>
      <c r="AQ16" t="s">
        <v>66</v>
      </c>
      <c r="AR16" t="str">
        <f t="shared" si="12"/>
        <v>&lt;deviceset name="36R_0402_1/16_1%"&gt;&lt;gates&gt;&lt;gate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 OHM 1% 1/16W 0402"/&gt;&lt;attribute name="1_DIST" value="Digi-Key"/&gt;&lt;attribute name="1_DIST_PN" value="YAG5734CT-ND"/&gt;&lt;attribute name="1_MFG" value="Yageo"/&gt;&lt;attribute name="1_MFG_PN" value="AC0402FR-0736RL"/&gt;&lt;attribute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39</v>
      </c>
      <c r="B17" s="2" t="s">
        <v>16</v>
      </c>
      <c r="C17" s="5" t="str">
        <f t="shared" si="0"/>
        <v>39R</v>
      </c>
      <c r="D17" s="2" t="s">
        <v>5</v>
      </c>
      <c r="E17" s="2" t="s">
        <v>71</v>
      </c>
      <c r="F17" s="2" t="s">
        <v>7</v>
      </c>
      <c r="G17" s="2" t="s">
        <v>121</v>
      </c>
      <c r="H17" s="2" t="s">
        <v>8</v>
      </c>
      <c r="I17" s="2" t="s">
        <v>122</v>
      </c>
      <c r="J17" s="2" t="s">
        <v>77</v>
      </c>
      <c r="K17" s="2" t="s">
        <v>123</v>
      </c>
      <c r="L17" s="2"/>
      <c r="M17" s="2"/>
      <c r="N17" s="2"/>
      <c r="O17" s="2"/>
      <c r="P17" s="2"/>
      <c r="Q17" t="str">
        <f t="shared" si="1"/>
        <v>&lt;deviceset name="39R_0402_1/16_1%"&gt;</v>
      </c>
      <c r="R17" t="s">
        <v>51</v>
      </c>
      <c r="S17" t="s">
        <v>52</v>
      </c>
      <c r="T17" t="s">
        <v>53</v>
      </c>
      <c r="U17" t="s">
        <v>54</v>
      </c>
      <c r="V17" t="s">
        <v>55</v>
      </c>
      <c r="W17" t="s">
        <v>56</v>
      </c>
      <c r="X17" t="s">
        <v>57</v>
      </c>
      <c r="Y17" t="s">
        <v>58</v>
      </c>
      <c r="Z17" t="s">
        <v>59</v>
      </c>
      <c r="AA17" t="s">
        <v>60</v>
      </c>
      <c r="AB17" t="s">
        <v>61</v>
      </c>
      <c r="AC17" t="str">
        <f t="shared" si="2"/>
        <v>&lt;attribute name="1_DESC" value="RES SMD 39 OHM 1% 1/16W 0402"/&gt;</v>
      </c>
      <c r="AD17" t="str">
        <f t="shared" si="3"/>
        <v>&lt;attribute name="1_DIST" value="Digi-Key"/&gt;</v>
      </c>
      <c r="AE17" t="str">
        <f t="shared" si="4"/>
        <v>&lt;attribute name="1_DIST_PN" value="YAG3481CT-ND"/&gt;</v>
      </c>
      <c r="AF17" t="str">
        <f t="shared" si="5"/>
        <v>&lt;attribute name="1_MFG" value="Yageo"/&gt;</v>
      </c>
      <c r="AG17" t="str">
        <f t="shared" si="6"/>
        <v>&lt;attribute name="1_MFG_PN" value="AC0402FR-0739RL"/&gt;</v>
      </c>
      <c r="AH17" t="str">
        <f t="shared" si="7"/>
        <v>&lt;attribute name="2_DESC" value=""/&gt;</v>
      </c>
      <c r="AI17" t="str">
        <f t="shared" si="8"/>
        <v>&lt;attribute name="2_DIST" value=""/&gt;</v>
      </c>
      <c r="AJ17" t="str">
        <f t="shared" si="9"/>
        <v>&lt;attribute name="2_DIST_PN" value=""/&gt;</v>
      </c>
      <c r="AK17" t="str">
        <f t="shared" si="10"/>
        <v>&lt;attribute name="2_MFG" value=""/&gt;</v>
      </c>
      <c r="AL17" t="str">
        <f t="shared" si="11"/>
        <v>&lt;attribute name="2_MFG_PN" value=""/&gt;</v>
      </c>
      <c r="AM17" t="s">
        <v>62</v>
      </c>
      <c r="AN17" t="s">
        <v>63</v>
      </c>
      <c r="AO17" t="s">
        <v>64</v>
      </c>
      <c r="AP17" t="s">
        <v>65</v>
      </c>
      <c r="AQ17" t="s">
        <v>66</v>
      </c>
      <c r="AR17" t="str">
        <f t="shared" si="12"/>
        <v>&lt;deviceset name="39R_0402_1/16_1%"&gt;&lt;gates&gt;&lt;gate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 OHM 1% 1/16W 0402"/&gt;&lt;attribute name="1_DIST" value="Digi-Key"/&gt;&lt;attribute name="1_DIST_PN" value="YAG3481CT-ND"/&gt;&lt;attribute name="1_MFG" value="Yageo"/&gt;&lt;attribute name="1_MFG_PN" value="AC0402FR-0739RL"/&gt;&lt;attribute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40.200000000000003</v>
      </c>
      <c r="B18" s="2" t="s">
        <v>16</v>
      </c>
      <c r="C18" s="5" t="str">
        <f t="shared" si="0"/>
        <v>40.2R</v>
      </c>
      <c r="D18" s="2" t="s">
        <v>5</v>
      </c>
      <c r="E18" s="2" t="s">
        <v>71</v>
      </c>
      <c r="F18" s="2" t="s">
        <v>7</v>
      </c>
      <c r="G18" s="2" t="s">
        <v>124</v>
      </c>
      <c r="H18" s="2" t="s">
        <v>8</v>
      </c>
      <c r="I18" s="2" t="s">
        <v>125</v>
      </c>
      <c r="J18" s="2" t="s">
        <v>77</v>
      </c>
      <c r="K18" s="2" t="s">
        <v>126</v>
      </c>
      <c r="L18" s="2"/>
      <c r="M18" s="2"/>
      <c r="N18" s="2"/>
      <c r="O18" s="2"/>
      <c r="P18" s="2"/>
      <c r="Q18" t="str">
        <f t="shared" si="1"/>
        <v>&lt;deviceset name="40.2R_0402_1/16_1%"&gt;</v>
      </c>
      <c r="R18" t="s">
        <v>51</v>
      </c>
      <c r="S18" t="s">
        <v>52</v>
      </c>
      <c r="T18" t="s">
        <v>53</v>
      </c>
      <c r="U18" t="s">
        <v>54</v>
      </c>
      <c r="V18" t="s">
        <v>55</v>
      </c>
      <c r="W18" t="s">
        <v>56</v>
      </c>
      <c r="X18" t="s">
        <v>57</v>
      </c>
      <c r="Y18" t="s">
        <v>58</v>
      </c>
      <c r="Z18" t="s">
        <v>59</v>
      </c>
      <c r="AA18" t="s">
        <v>60</v>
      </c>
      <c r="AB18" t="s">
        <v>61</v>
      </c>
      <c r="AC18" t="str">
        <f t="shared" si="2"/>
        <v>&lt;attribute name="1_DESC" value="RES SMD 40.2 OHM 1% 1/16W 0402"/&gt;</v>
      </c>
      <c r="AD18" t="str">
        <f t="shared" si="3"/>
        <v>&lt;attribute name="1_DIST" value="Digi-Key"/&gt;</v>
      </c>
      <c r="AE18" t="str">
        <f t="shared" si="4"/>
        <v>&lt;attribute name="1_DIST_PN" value="YAG3487CT-ND"/&gt;</v>
      </c>
      <c r="AF18" t="str">
        <f t="shared" si="5"/>
        <v>&lt;attribute name="1_MFG" value="Yageo"/&gt;</v>
      </c>
      <c r="AG18" t="str">
        <f t="shared" si="6"/>
        <v>&lt;attribute name="1_MFG_PN" value="AC0402FR-0740R2L"/&gt;</v>
      </c>
      <c r="AH18" t="str">
        <f t="shared" si="7"/>
        <v>&lt;attribute name="2_DESC" value=""/&gt;</v>
      </c>
      <c r="AI18" t="str">
        <f t="shared" si="8"/>
        <v>&lt;attribute name="2_DIST" value=""/&gt;</v>
      </c>
      <c r="AJ18" t="str">
        <f t="shared" si="9"/>
        <v>&lt;attribute name="2_DIST_PN" value=""/&gt;</v>
      </c>
      <c r="AK18" t="str">
        <f t="shared" si="10"/>
        <v>&lt;attribute name="2_MFG" value=""/&gt;</v>
      </c>
      <c r="AL18" t="str">
        <f t="shared" si="11"/>
        <v>&lt;attribute name="2_MFG_PN" value=""/&gt;</v>
      </c>
      <c r="AM18" t="s">
        <v>62</v>
      </c>
      <c r="AN18" t="s">
        <v>63</v>
      </c>
      <c r="AO18" t="s">
        <v>64</v>
      </c>
      <c r="AP18" t="s">
        <v>65</v>
      </c>
      <c r="AQ18" t="s">
        <v>66</v>
      </c>
      <c r="AR18" t="str">
        <f t="shared" si="12"/>
        <v>&lt;deviceset name="40.2R_0402_1/16_1%"&gt;&lt;gates&gt;&lt;gate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 OHM 1% 1/16W 0402"/&gt;&lt;attribute name="1_DIST" value="Digi-Key"/&gt;&lt;attribute name="1_DIST_PN" value="YAG3487CT-ND"/&gt;&lt;attribute name="1_MFG" value="Yageo"/&gt;&lt;attribute name="1_MFG_PN" value="AC0402FR-0740R2L"/&gt;&lt;attribute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43</v>
      </c>
      <c r="B19" s="2" t="s">
        <v>16</v>
      </c>
      <c r="C19" s="5" t="str">
        <f t="shared" si="0"/>
        <v>43R</v>
      </c>
      <c r="D19" s="2" t="s">
        <v>5</v>
      </c>
      <c r="E19" s="2" t="s">
        <v>71</v>
      </c>
      <c r="F19" s="2" t="s">
        <v>7</v>
      </c>
      <c r="G19" s="2" t="s">
        <v>127</v>
      </c>
      <c r="H19" s="2" t="s">
        <v>8</v>
      </c>
      <c r="I19" s="2" t="s">
        <v>128</v>
      </c>
      <c r="J19" s="2" t="s">
        <v>77</v>
      </c>
      <c r="K19" s="2" t="s">
        <v>129</v>
      </c>
      <c r="L19" s="2"/>
      <c r="M19" s="2"/>
      <c r="N19" s="2"/>
      <c r="O19" s="2"/>
      <c r="P19" s="2"/>
      <c r="Q19" t="str">
        <f t="shared" si="1"/>
        <v>&lt;deviceset name="43R_0402_1/16_1%"&gt;</v>
      </c>
      <c r="R19" t="s">
        <v>51</v>
      </c>
      <c r="S19" t="s">
        <v>52</v>
      </c>
      <c r="T19" t="s">
        <v>53</v>
      </c>
      <c r="U19" t="s">
        <v>54</v>
      </c>
      <c r="V19" t="s">
        <v>55</v>
      </c>
      <c r="W19" t="s">
        <v>56</v>
      </c>
      <c r="X19" t="s">
        <v>57</v>
      </c>
      <c r="Y19" t="s">
        <v>58</v>
      </c>
      <c r="Z19" t="s">
        <v>59</v>
      </c>
      <c r="AA19" t="s">
        <v>60</v>
      </c>
      <c r="AB19" t="s">
        <v>61</v>
      </c>
      <c r="AC19" t="str">
        <f t="shared" si="2"/>
        <v>&lt;attribute name="1_DESC" value="RES SMD 43 OHM 1% 1/16W 0402"/&gt;</v>
      </c>
      <c r="AD19" t="str">
        <f t="shared" si="3"/>
        <v>&lt;attribute name="1_DIST" value="Digi-Key"/&gt;</v>
      </c>
      <c r="AE19" t="str">
        <f t="shared" si="4"/>
        <v>&lt;attribute name="1_DIST_PN" value="311-43LBCT-ND"/&gt;</v>
      </c>
      <c r="AF19" t="str">
        <f t="shared" si="5"/>
        <v>&lt;attribute name="1_MFG" value="Yageo"/&gt;</v>
      </c>
      <c r="AG19" t="str">
        <f t="shared" si="6"/>
        <v>&lt;attribute name="1_MFG_PN" value="AC0402FR-0743RL"/&gt;</v>
      </c>
      <c r="AH19" t="str">
        <f t="shared" si="7"/>
        <v>&lt;attribute name="2_DESC" value=""/&gt;</v>
      </c>
      <c r="AI19" t="str">
        <f t="shared" si="8"/>
        <v>&lt;attribute name="2_DIST" value=""/&gt;</v>
      </c>
      <c r="AJ19" t="str">
        <f t="shared" si="9"/>
        <v>&lt;attribute name="2_DIST_PN" value=""/&gt;</v>
      </c>
      <c r="AK19" t="str">
        <f t="shared" si="10"/>
        <v>&lt;attribute name="2_MFG" value=""/&gt;</v>
      </c>
      <c r="AL19" t="str">
        <f t="shared" si="11"/>
        <v>&lt;attribute name="2_MFG_PN" value=""/&gt;</v>
      </c>
      <c r="AM19" t="s">
        <v>62</v>
      </c>
      <c r="AN19" t="s">
        <v>63</v>
      </c>
      <c r="AO19" t="s">
        <v>64</v>
      </c>
      <c r="AP19" t="s">
        <v>65</v>
      </c>
      <c r="AQ19" t="s">
        <v>66</v>
      </c>
      <c r="AR19" t="str">
        <f t="shared" si="12"/>
        <v>&lt;deviceset name="43R_0402_1/16_1%"&gt;&lt;gates&gt;&lt;gate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 OHM 1% 1/16W 0402"/&gt;&lt;attribute name="1_DIST" value="Digi-Key"/&gt;&lt;attribute name="1_DIST_PN" value="311-43LBCT-ND"/&gt;&lt;attribute name="1_MFG" value="Yageo"/&gt;&lt;attribute name="1_MFG_PN" value="AC0402FR-0743RL"/&gt;&lt;attribute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45.3</v>
      </c>
      <c r="B20" s="2" t="s">
        <v>16</v>
      </c>
      <c r="C20" s="5" t="str">
        <f t="shared" si="0"/>
        <v>45.3R</v>
      </c>
      <c r="D20" s="2" t="s">
        <v>5</v>
      </c>
      <c r="E20" s="2" t="s">
        <v>71</v>
      </c>
      <c r="F20" s="2" t="s">
        <v>7</v>
      </c>
      <c r="G20" s="2" t="s">
        <v>130</v>
      </c>
      <c r="H20" s="2" t="s">
        <v>8</v>
      </c>
      <c r="I20" s="2" t="s">
        <v>131</v>
      </c>
      <c r="J20" s="2" t="s">
        <v>77</v>
      </c>
      <c r="K20" s="2" t="s">
        <v>132</v>
      </c>
      <c r="L20" s="2"/>
      <c r="M20" s="2"/>
      <c r="N20" s="2"/>
      <c r="O20" s="2"/>
      <c r="P20" s="2"/>
      <c r="Q20" t="str">
        <f t="shared" si="1"/>
        <v>&lt;deviceset name="45.3R_0402_1/16_1%"&gt;</v>
      </c>
      <c r="R20" t="s">
        <v>51</v>
      </c>
      <c r="S20" t="s">
        <v>52</v>
      </c>
      <c r="T20" t="s">
        <v>53</v>
      </c>
      <c r="U20" t="s">
        <v>54</v>
      </c>
      <c r="V20" t="s">
        <v>55</v>
      </c>
      <c r="W20" t="s">
        <v>56</v>
      </c>
      <c r="X20" t="s">
        <v>57</v>
      </c>
      <c r="Y20" t="s">
        <v>58</v>
      </c>
      <c r="Z20" t="s">
        <v>59</v>
      </c>
      <c r="AA20" t="s">
        <v>60</v>
      </c>
      <c r="AB20" t="s">
        <v>61</v>
      </c>
      <c r="AC20" t="str">
        <f t="shared" si="2"/>
        <v>&lt;attribute name="1_DESC" value="RES SMD 45.3 OHM 1% 1/16W 0402"/&gt;</v>
      </c>
      <c r="AD20" t="str">
        <f t="shared" si="3"/>
        <v>&lt;attribute name="1_DIST" value="Digi-Key"/&gt;</v>
      </c>
      <c r="AE20" t="str">
        <f t="shared" si="4"/>
        <v>&lt;attribute name="1_DIST_PN" value="YAG5671CT-ND"/&gt;</v>
      </c>
      <c r="AF20" t="str">
        <f t="shared" si="5"/>
        <v>&lt;attribute name="1_MFG" value="Yageo"/&gt;</v>
      </c>
      <c r="AG20" t="str">
        <f t="shared" si="6"/>
        <v>&lt;attribute name="1_MFG_PN" value="AC0402FR-0745R3L"/&gt;</v>
      </c>
      <c r="AH20" t="str">
        <f t="shared" si="7"/>
        <v>&lt;attribute name="2_DESC" value=""/&gt;</v>
      </c>
      <c r="AI20" t="str">
        <f t="shared" si="8"/>
        <v>&lt;attribute name="2_DIST" value=""/&gt;</v>
      </c>
      <c r="AJ20" t="str">
        <f t="shared" si="9"/>
        <v>&lt;attribute name="2_DIST_PN" value=""/&gt;</v>
      </c>
      <c r="AK20" t="str">
        <f t="shared" si="10"/>
        <v>&lt;attribute name="2_MFG" value=""/&gt;</v>
      </c>
      <c r="AL20" t="str">
        <f t="shared" si="11"/>
        <v>&lt;attribute name="2_MFG_PN" value=""/&gt;</v>
      </c>
      <c r="AM20" t="s">
        <v>62</v>
      </c>
      <c r="AN20" t="s">
        <v>63</v>
      </c>
      <c r="AO20" t="s">
        <v>64</v>
      </c>
      <c r="AP20" t="s">
        <v>65</v>
      </c>
      <c r="AQ20" t="s">
        <v>66</v>
      </c>
      <c r="AR20" t="str">
        <f t="shared" si="12"/>
        <v>&lt;deviceset name="45.3R_0402_1/16_1%"&gt;&lt;gates&gt;&lt;gate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 OHM 1% 1/16W 0402"/&gt;&lt;attribute name="1_DIST" value="Digi-Key"/&gt;&lt;attribute name="1_DIST_PN" value="YAG5671CT-ND"/&gt;&lt;attribute name="1_MFG" value="Yageo"/&gt;&lt;attribute name="1_MFG_PN" value="AC0402FR-0745R3L"/&gt;&lt;attribute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47</v>
      </c>
      <c r="B21" s="2" t="s">
        <v>16</v>
      </c>
      <c r="C21" s="5" t="str">
        <f t="shared" si="0"/>
        <v>47R</v>
      </c>
      <c r="D21" s="2" t="s">
        <v>5</v>
      </c>
      <c r="E21" s="2" t="s">
        <v>71</v>
      </c>
      <c r="F21" s="2" t="s">
        <v>7</v>
      </c>
      <c r="G21" s="2" t="s">
        <v>133</v>
      </c>
      <c r="H21" s="2" t="s">
        <v>8</v>
      </c>
      <c r="I21" s="2" t="s">
        <v>134</v>
      </c>
      <c r="J21" s="2" t="s">
        <v>77</v>
      </c>
      <c r="K21" s="2" t="s">
        <v>135</v>
      </c>
      <c r="L21" s="2"/>
      <c r="M21" s="2"/>
      <c r="N21" s="2"/>
      <c r="O21" s="2"/>
      <c r="P21" s="2"/>
      <c r="Q21" t="str">
        <f t="shared" si="1"/>
        <v>&lt;deviceset name="47R_0402_1/16_1%"&gt;</v>
      </c>
      <c r="R21" t="s">
        <v>51</v>
      </c>
      <c r="S21" t="s">
        <v>52</v>
      </c>
      <c r="T21" t="s">
        <v>53</v>
      </c>
      <c r="U21" t="s">
        <v>54</v>
      </c>
      <c r="V21" t="s">
        <v>55</v>
      </c>
      <c r="W21" t="s">
        <v>56</v>
      </c>
      <c r="X21" t="s">
        <v>57</v>
      </c>
      <c r="Y21" t="s">
        <v>58</v>
      </c>
      <c r="Z21" t="s">
        <v>59</v>
      </c>
      <c r="AA21" t="s">
        <v>60</v>
      </c>
      <c r="AB21" t="s">
        <v>61</v>
      </c>
      <c r="AC21" t="str">
        <f t="shared" si="2"/>
        <v>&lt;attribute name="1_DESC" value="RES SMD 47 OHM 1% 1/16W 0402"/&gt;</v>
      </c>
      <c r="AD21" t="str">
        <f t="shared" si="3"/>
        <v>&lt;attribute name="1_DIST" value="Digi-Key"/&gt;</v>
      </c>
      <c r="AE21" t="str">
        <f t="shared" si="4"/>
        <v>&lt;attribute name="1_DIST_PN" value="YAG3491CT-ND"/&gt;</v>
      </c>
      <c r="AF21" t="str">
        <f t="shared" si="5"/>
        <v>&lt;attribute name="1_MFG" value="Yageo"/&gt;</v>
      </c>
      <c r="AG21" t="str">
        <f t="shared" si="6"/>
        <v>&lt;attribute name="1_MFG_PN" value="AC0402FR-0747RL"/&gt;</v>
      </c>
      <c r="AH21" t="str">
        <f t="shared" si="7"/>
        <v>&lt;attribute name="2_DESC" value=""/&gt;</v>
      </c>
      <c r="AI21" t="str">
        <f t="shared" si="8"/>
        <v>&lt;attribute name="2_DIST" value=""/&gt;</v>
      </c>
      <c r="AJ21" t="str">
        <f t="shared" si="9"/>
        <v>&lt;attribute name="2_DIST_PN" value=""/&gt;</v>
      </c>
      <c r="AK21" t="str">
        <f t="shared" si="10"/>
        <v>&lt;attribute name="2_MFG" value=""/&gt;</v>
      </c>
      <c r="AL21" t="str">
        <f t="shared" si="11"/>
        <v>&lt;attribute name="2_MFG_PN" value=""/&gt;</v>
      </c>
      <c r="AM21" t="s">
        <v>62</v>
      </c>
      <c r="AN21" t="s">
        <v>63</v>
      </c>
      <c r="AO21" t="s">
        <v>64</v>
      </c>
      <c r="AP21" t="s">
        <v>65</v>
      </c>
      <c r="AQ21" t="s">
        <v>66</v>
      </c>
      <c r="AR21" t="str">
        <f t="shared" si="12"/>
        <v>&lt;deviceset name="47R_0402_1/16_1%"&gt;&lt;gates&gt;&lt;gate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 OHM 1% 1/16W 0402"/&gt;&lt;attribute name="1_DIST" value="Digi-Key"/&gt;&lt;attribute name="1_DIST_PN" value="YAG3491CT-ND"/&gt;&lt;attribute name="1_MFG" value="Yageo"/&gt;&lt;attribute name="1_MFG_PN" value="AC0402FR-0747RL"/&gt;&lt;attribute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51</v>
      </c>
      <c r="B22" s="2" t="s">
        <v>16</v>
      </c>
      <c r="C22" s="5" t="str">
        <f t="shared" si="0"/>
        <v>51R</v>
      </c>
      <c r="D22" s="2" t="s">
        <v>5</v>
      </c>
      <c r="E22" s="2" t="s">
        <v>71</v>
      </c>
      <c r="F22" s="2" t="s">
        <v>7</v>
      </c>
      <c r="G22" s="2" t="s">
        <v>136</v>
      </c>
      <c r="H22" s="2" t="s">
        <v>8</v>
      </c>
      <c r="I22" s="2" t="s">
        <v>137</v>
      </c>
      <c r="J22" s="2" t="s">
        <v>77</v>
      </c>
      <c r="K22" s="2" t="s">
        <v>138</v>
      </c>
      <c r="L22" s="2"/>
      <c r="M22" s="2"/>
      <c r="N22" s="2"/>
      <c r="O22" s="2"/>
      <c r="P22" s="2"/>
      <c r="Q22" t="str">
        <f t="shared" si="1"/>
        <v>&lt;deviceset name="51R_0402_1/16_1%"&gt;</v>
      </c>
      <c r="R22" t="s">
        <v>51</v>
      </c>
      <c r="S22" t="s">
        <v>52</v>
      </c>
      <c r="T22" t="s">
        <v>53</v>
      </c>
      <c r="U22" t="s">
        <v>54</v>
      </c>
      <c r="V22" t="s">
        <v>55</v>
      </c>
      <c r="W22" t="s">
        <v>56</v>
      </c>
      <c r="X22" t="s">
        <v>57</v>
      </c>
      <c r="Y22" t="s">
        <v>58</v>
      </c>
      <c r="Z22" t="s">
        <v>59</v>
      </c>
      <c r="AA22" t="s">
        <v>60</v>
      </c>
      <c r="AB22" t="s">
        <v>61</v>
      </c>
      <c r="AC22" t="str">
        <f t="shared" si="2"/>
        <v>&lt;attribute name="1_DESC" value="RES SMD 51 OHM 1% 1/16W 0402"/&gt;</v>
      </c>
      <c r="AD22" t="str">
        <f t="shared" si="3"/>
        <v>&lt;attribute name="1_DIST" value="Digi-Key"/&gt;</v>
      </c>
      <c r="AE22" t="str">
        <f t="shared" si="4"/>
        <v>&lt;attribute name="1_DIST_PN" value="YAG3500CT-ND"/&gt;</v>
      </c>
      <c r="AF22" t="str">
        <f t="shared" si="5"/>
        <v>&lt;attribute name="1_MFG" value="Yageo"/&gt;</v>
      </c>
      <c r="AG22" t="str">
        <f t="shared" si="6"/>
        <v>&lt;attribute name="1_MFG_PN" value="AC0402FR-0751RL"/&gt;</v>
      </c>
      <c r="AH22" t="str">
        <f t="shared" si="7"/>
        <v>&lt;attribute name="2_DESC" value=""/&gt;</v>
      </c>
      <c r="AI22" t="str">
        <f t="shared" si="8"/>
        <v>&lt;attribute name="2_DIST" value=""/&gt;</v>
      </c>
      <c r="AJ22" t="str">
        <f t="shared" si="9"/>
        <v>&lt;attribute name="2_DIST_PN" value=""/&gt;</v>
      </c>
      <c r="AK22" t="str">
        <f t="shared" si="10"/>
        <v>&lt;attribute name="2_MFG" value=""/&gt;</v>
      </c>
      <c r="AL22" t="str">
        <f t="shared" si="11"/>
        <v>&lt;attribute name="2_MFG_PN" value=""/&gt;</v>
      </c>
      <c r="AM22" t="s">
        <v>62</v>
      </c>
      <c r="AN22" t="s">
        <v>63</v>
      </c>
      <c r="AO22" t="s">
        <v>64</v>
      </c>
      <c r="AP22" t="s">
        <v>65</v>
      </c>
      <c r="AQ22" t="s">
        <v>66</v>
      </c>
      <c r="AR22" t="str">
        <f t="shared" si="12"/>
        <v>&lt;deviceset name="51R_0402_1/16_1%"&gt;&lt;gates&gt;&lt;gate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 OHM 1% 1/16W 0402"/&gt;&lt;attribute name="1_DIST" value="Digi-Key"/&gt;&lt;attribute name="1_DIST_PN" value="YAG3500CT-ND"/&gt;&lt;attribute name="1_MFG" value="Yageo"/&gt;&lt;attribute name="1_MFG_PN" value="AC0402FR-0751RL"/&gt;&lt;attribute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56</v>
      </c>
      <c r="B23" s="2" t="s">
        <v>16</v>
      </c>
      <c r="C23" s="5" t="str">
        <f t="shared" si="0"/>
        <v>56R</v>
      </c>
      <c r="D23" s="2" t="s">
        <v>5</v>
      </c>
      <c r="E23" s="2" t="s">
        <v>71</v>
      </c>
      <c r="F23" s="2" t="s">
        <v>7</v>
      </c>
      <c r="G23" s="2" t="s">
        <v>139</v>
      </c>
      <c r="H23" s="2" t="s">
        <v>8</v>
      </c>
      <c r="I23" s="2" t="s">
        <v>140</v>
      </c>
      <c r="J23" s="2" t="s">
        <v>77</v>
      </c>
      <c r="K23" s="2" t="s">
        <v>141</v>
      </c>
      <c r="L23" s="2"/>
      <c r="M23" s="2"/>
      <c r="N23" s="2"/>
      <c r="O23" s="2"/>
      <c r="P23" s="2"/>
      <c r="Q23" t="str">
        <f t="shared" si="1"/>
        <v>&lt;deviceset name="56R_0402_1/16_1%"&gt;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56</v>
      </c>
      <c r="X23" t="s">
        <v>57</v>
      </c>
      <c r="Y23" t="s">
        <v>58</v>
      </c>
      <c r="Z23" t="s">
        <v>59</v>
      </c>
      <c r="AA23" t="s">
        <v>60</v>
      </c>
      <c r="AB23" t="s">
        <v>61</v>
      </c>
      <c r="AC23" t="str">
        <f t="shared" si="2"/>
        <v>&lt;attribute name="1_DESC" value="RES SMD 56 OHM 1% 1/16W 0402"/&gt;</v>
      </c>
      <c r="AD23" t="str">
        <f t="shared" si="3"/>
        <v>&lt;attribute name="1_DIST" value="Digi-Key"/&gt;</v>
      </c>
      <c r="AE23" t="str">
        <f t="shared" si="4"/>
        <v>&lt;attribute name="1_DIST_PN" value="YAG3502CT-ND"/&gt;</v>
      </c>
      <c r="AF23" t="str">
        <f t="shared" si="5"/>
        <v>&lt;attribute name="1_MFG" value="Yageo"/&gt;</v>
      </c>
      <c r="AG23" t="str">
        <f t="shared" si="6"/>
        <v>&lt;attribute name="1_MFG_PN" value="AC0402FR-0756RL"/&gt;</v>
      </c>
      <c r="AH23" t="str">
        <f t="shared" si="7"/>
        <v>&lt;attribute name="2_DESC" value=""/&gt;</v>
      </c>
      <c r="AI23" t="str">
        <f t="shared" si="8"/>
        <v>&lt;attribute name="2_DIST" value=""/&gt;</v>
      </c>
      <c r="AJ23" t="str">
        <f t="shared" si="9"/>
        <v>&lt;attribute name="2_DIST_PN" value=""/&gt;</v>
      </c>
      <c r="AK23" t="str">
        <f t="shared" si="10"/>
        <v>&lt;attribute name="2_MFG" value=""/&gt;</v>
      </c>
      <c r="AL23" t="str">
        <f t="shared" si="11"/>
        <v>&lt;attribute name="2_MFG_PN" value=""/&gt;</v>
      </c>
      <c r="AM23" t="s">
        <v>62</v>
      </c>
      <c r="AN23" t="s">
        <v>63</v>
      </c>
      <c r="AO23" t="s">
        <v>64</v>
      </c>
      <c r="AP23" t="s">
        <v>65</v>
      </c>
      <c r="AQ23" t="s">
        <v>66</v>
      </c>
      <c r="AR23" t="str">
        <f t="shared" si="12"/>
        <v>&lt;deviceset name="56R_0402_1/16_1%"&gt;&lt;gates&gt;&lt;gate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 OHM 1% 1/16W 0402"/&gt;&lt;attribute name="1_DIST" value="Digi-Key"/&gt;&lt;attribute name="1_DIST_PN" value="YAG3502CT-ND"/&gt;&lt;attribute name="1_MFG" value="Yageo"/&gt;&lt;attribute name="1_MFG_PN" value="AC0402FR-0756RL"/&gt;&lt;attribute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68</v>
      </c>
      <c r="B24" s="2" t="s">
        <v>16</v>
      </c>
      <c r="C24" s="5" t="str">
        <f t="shared" si="0"/>
        <v>68R</v>
      </c>
      <c r="D24" s="2" t="s">
        <v>5</v>
      </c>
      <c r="E24" s="2" t="s">
        <v>71</v>
      </c>
      <c r="F24" s="2" t="s">
        <v>7</v>
      </c>
      <c r="G24" s="2" t="s">
        <v>142</v>
      </c>
      <c r="H24" s="2" t="s">
        <v>8</v>
      </c>
      <c r="I24" s="2" t="s">
        <v>143</v>
      </c>
      <c r="J24" s="2" t="s">
        <v>77</v>
      </c>
      <c r="K24" s="2" t="s">
        <v>144</v>
      </c>
      <c r="L24" s="2"/>
      <c r="M24" s="2"/>
      <c r="N24" s="2"/>
      <c r="O24" s="2"/>
      <c r="P24" s="2"/>
      <c r="Q24" t="str">
        <f t="shared" si="1"/>
        <v>&lt;deviceset name="68R_0402_1/16_1%"&gt;</v>
      </c>
      <c r="R24" t="s">
        <v>51</v>
      </c>
      <c r="S24" t="s">
        <v>52</v>
      </c>
      <c r="T24" t="s">
        <v>53</v>
      </c>
      <c r="U24" t="s">
        <v>54</v>
      </c>
      <c r="V24" t="s">
        <v>55</v>
      </c>
      <c r="W24" t="s">
        <v>56</v>
      </c>
      <c r="X24" t="s">
        <v>57</v>
      </c>
      <c r="Y24" t="s">
        <v>58</v>
      </c>
      <c r="Z24" t="s">
        <v>59</v>
      </c>
      <c r="AA24" t="s">
        <v>60</v>
      </c>
      <c r="AB24" t="s">
        <v>61</v>
      </c>
      <c r="AC24" t="str">
        <f t="shared" si="2"/>
        <v>&lt;attribute name="1_DESC" value="RES SMD 68 OHM 1% 1/16W 0402"/&gt;</v>
      </c>
      <c r="AD24" t="str">
        <f t="shared" si="3"/>
        <v>&lt;attribute name="1_DIST" value="Digi-Key"/&gt;</v>
      </c>
      <c r="AE24" t="str">
        <f t="shared" si="4"/>
        <v>&lt;attribute name="1_DIST_PN" value="YAG3507CT-ND"/&gt;</v>
      </c>
      <c r="AF24" t="str">
        <f t="shared" si="5"/>
        <v>&lt;attribute name="1_MFG" value="Yageo"/&gt;</v>
      </c>
      <c r="AG24" t="str">
        <f t="shared" si="6"/>
        <v>&lt;attribute name="1_MFG_PN" value="AC0402FR-0768RL"/&gt;</v>
      </c>
      <c r="AH24" t="str">
        <f t="shared" si="7"/>
        <v>&lt;attribute name="2_DESC" value=""/&gt;</v>
      </c>
      <c r="AI24" t="str">
        <f t="shared" si="8"/>
        <v>&lt;attribute name="2_DIST" value=""/&gt;</v>
      </c>
      <c r="AJ24" t="str">
        <f t="shared" si="9"/>
        <v>&lt;attribute name="2_DIST_PN" value=""/&gt;</v>
      </c>
      <c r="AK24" t="str">
        <f t="shared" si="10"/>
        <v>&lt;attribute name="2_MFG" value=""/&gt;</v>
      </c>
      <c r="AL24" t="str">
        <f t="shared" si="11"/>
        <v>&lt;attribute name="2_MFG_PN" value=""/&gt;</v>
      </c>
      <c r="AM24" t="s">
        <v>62</v>
      </c>
      <c r="AN24" t="s">
        <v>63</v>
      </c>
      <c r="AO24" t="s">
        <v>64</v>
      </c>
      <c r="AP24" t="s">
        <v>65</v>
      </c>
      <c r="AQ24" t="s">
        <v>66</v>
      </c>
      <c r="AR24" t="str">
        <f t="shared" si="12"/>
        <v>&lt;deviceset name="68R_0402_1/16_1%"&gt;&lt;gates&gt;&lt;gate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 OHM 1% 1/16W 0402"/&gt;&lt;attribute name="1_DIST" value="Digi-Key"/&gt;&lt;attribute name="1_DIST_PN" value="YAG3507CT-ND"/&gt;&lt;attribute name="1_MFG" value="Yageo"/&gt;&lt;attribute name="1_MFG_PN" value="AC0402FR-0768RL"/&gt;&lt;attribute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75</v>
      </c>
      <c r="B25" s="2" t="s">
        <v>16</v>
      </c>
      <c r="C25" s="5" t="str">
        <f t="shared" si="0"/>
        <v>75R</v>
      </c>
      <c r="D25" s="2" t="s">
        <v>5</v>
      </c>
      <c r="E25" s="2" t="s">
        <v>71</v>
      </c>
      <c r="F25" s="2" t="s">
        <v>7</v>
      </c>
      <c r="G25" s="2" t="s">
        <v>145</v>
      </c>
      <c r="H25" s="2" t="s">
        <v>8</v>
      </c>
      <c r="I25" s="2" t="s">
        <v>146</v>
      </c>
      <c r="J25" s="2" t="s">
        <v>77</v>
      </c>
      <c r="K25" s="2" t="s">
        <v>147</v>
      </c>
      <c r="L25" s="2"/>
      <c r="M25" s="2"/>
      <c r="N25" s="2"/>
      <c r="O25" s="2"/>
      <c r="P25" s="2"/>
      <c r="Q25" t="str">
        <f t="shared" si="1"/>
        <v>&lt;deviceset name="75R_0402_1/16_1%"&gt;</v>
      </c>
      <c r="R25" t="s">
        <v>51</v>
      </c>
      <c r="S25" t="s">
        <v>52</v>
      </c>
      <c r="T25" t="s">
        <v>53</v>
      </c>
      <c r="U25" t="s">
        <v>54</v>
      </c>
      <c r="V25" t="s">
        <v>55</v>
      </c>
      <c r="W25" t="s">
        <v>56</v>
      </c>
      <c r="X25" t="s">
        <v>57</v>
      </c>
      <c r="Y25" t="s">
        <v>58</v>
      </c>
      <c r="Z25" t="s">
        <v>59</v>
      </c>
      <c r="AA25" t="s">
        <v>60</v>
      </c>
      <c r="AB25" t="s">
        <v>61</v>
      </c>
      <c r="AC25" t="str">
        <f t="shared" si="2"/>
        <v>&lt;attribute name="1_DESC" value="RES SMD 75 OHM 1% 1/16W 0402"/&gt;</v>
      </c>
      <c r="AD25" t="str">
        <f t="shared" si="3"/>
        <v>&lt;attribute name="1_DIST" value="Digi-Key"/&gt;</v>
      </c>
      <c r="AE25" t="str">
        <f t="shared" si="4"/>
        <v>&lt;attribute name="1_DIST_PN" value="YAG3511CT-ND"/&gt;</v>
      </c>
      <c r="AF25" t="str">
        <f t="shared" si="5"/>
        <v>&lt;attribute name="1_MFG" value="Yageo"/&gt;</v>
      </c>
      <c r="AG25" t="str">
        <f t="shared" si="6"/>
        <v>&lt;attribute name="1_MFG_PN" value="AC0402FR-0775RL"/&gt;</v>
      </c>
      <c r="AH25" t="str">
        <f t="shared" si="7"/>
        <v>&lt;attribute name="2_DESC" value=""/&gt;</v>
      </c>
      <c r="AI25" t="str">
        <f t="shared" si="8"/>
        <v>&lt;attribute name="2_DIST" value=""/&gt;</v>
      </c>
      <c r="AJ25" t="str">
        <f t="shared" si="9"/>
        <v>&lt;attribute name="2_DIST_PN" value=""/&gt;</v>
      </c>
      <c r="AK25" t="str">
        <f t="shared" si="10"/>
        <v>&lt;attribute name="2_MFG" value=""/&gt;</v>
      </c>
      <c r="AL25" t="str">
        <f t="shared" si="11"/>
        <v>&lt;attribute name="2_MFG_PN" value=""/&gt;</v>
      </c>
      <c r="AM25" t="s">
        <v>62</v>
      </c>
      <c r="AN25" t="s">
        <v>63</v>
      </c>
      <c r="AO25" t="s">
        <v>64</v>
      </c>
      <c r="AP25" t="s">
        <v>65</v>
      </c>
      <c r="AQ25" t="s">
        <v>66</v>
      </c>
      <c r="AR25" t="str">
        <f t="shared" si="12"/>
        <v>&lt;deviceset name="75R_0402_1/16_1%"&gt;&lt;gates&gt;&lt;gate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 OHM 1% 1/16W 0402"/&gt;&lt;attribute name="1_DIST" value="Digi-Key"/&gt;&lt;attribute name="1_DIST_PN" value="YAG3511CT-ND"/&gt;&lt;attribute name="1_MFG" value="Yageo"/&gt;&lt;attribute name="1_MFG_PN" value="AC0402FR-0775RL"/&gt;&lt;attribute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82</v>
      </c>
      <c r="B26" s="2" t="s">
        <v>16</v>
      </c>
      <c r="C26" s="5" t="str">
        <f t="shared" si="0"/>
        <v>82R</v>
      </c>
      <c r="D26" s="2" t="s">
        <v>5</v>
      </c>
      <c r="E26" s="2" t="s">
        <v>71</v>
      </c>
      <c r="F26" s="2" t="s">
        <v>7</v>
      </c>
      <c r="G26" s="2" t="s">
        <v>148</v>
      </c>
      <c r="H26" s="2" t="s">
        <v>8</v>
      </c>
      <c r="I26" s="2" t="s">
        <v>149</v>
      </c>
      <c r="J26" s="2" t="s">
        <v>77</v>
      </c>
      <c r="K26" s="2" t="s">
        <v>150</v>
      </c>
      <c r="L26" s="2"/>
      <c r="M26" s="2"/>
      <c r="N26" s="2"/>
      <c r="O26" s="2"/>
      <c r="P26" s="2"/>
      <c r="Q26" t="str">
        <f t="shared" si="1"/>
        <v>&lt;deviceset name="82R_0402_1/16_1%"&gt;</v>
      </c>
      <c r="R26" t="s">
        <v>51</v>
      </c>
      <c r="S26" t="s">
        <v>52</v>
      </c>
      <c r="T26" t="s">
        <v>53</v>
      </c>
      <c r="U26" t="s">
        <v>54</v>
      </c>
      <c r="V26" t="s">
        <v>55</v>
      </c>
      <c r="W26" t="s">
        <v>56</v>
      </c>
      <c r="X26" t="s">
        <v>57</v>
      </c>
      <c r="Y26" t="s">
        <v>58</v>
      </c>
      <c r="Z26" t="s">
        <v>59</v>
      </c>
      <c r="AA26" t="s">
        <v>60</v>
      </c>
      <c r="AB26" t="s">
        <v>61</v>
      </c>
      <c r="AC26" t="str">
        <f t="shared" si="2"/>
        <v>&lt;attribute name="1_DESC" value="RES SMD 82 OHM 1% 1/16W 0402"/&gt;</v>
      </c>
      <c r="AD26" t="str">
        <f t="shared" si="3"/>
        <v>&lt;attribute name="1_DIST" value="Digi-Key"/&gt;</v>
      </c>
      <c r="AE26" t="str">
        <f t="shared" si="4"/>
        <v>&lt;attribute name="1_DIST_PN" value="YAG3513CT-ND"/&gt;</v>
      </c>
      <c r="AF26" t="str">
        <f t="shared" si="5"/>
        <v>&lt;attribute name="1_MFG" value="Yageo"/&gt;</v>
      </c>
      <c r="AG26" t="str">
        <f t="shared" si="6"/>
        <v>&lt;attribute name="1_MFG_PN" value="AC0402FR-0782RL"/&gt;</v>
      </c>
      <c r="AH26" t="str">
        <f t="shared" si="7"/>
        <v>&lt;attribute name="2_DESC" value=""/&gt;</v>
      </c>
      <c r="AI26" t="str">
        <f t="shared" si="8"/>
        <v>&lt;attribute name="2_DIST" value=""/&gt;</v>
      </c>
      <c r="AJ26" t="str">
        <f t="shared" si="9"/>
        <v>&lt;attribute name="2_DIST_PN" value=""/&gt;</v>
      </c>
      <c r="AK26" t="str">
        <f t="shared" si="10"/>
        <v>&lt;attribute name="2_MFG" value=""/&gt;</v>
      </c>
      <c r="AL26" t="str">
        <f t="shared" si="11"/>
        <v>&lt;attribute name="2_MFG_PN" value=""/&gt;</v>
      </c>
      <c r="AM26" t="s">
        <v>62</v>
      </c>
      <c r="AN26" t="s">
        <v>63</v>
      </c>
      <c r="AO26" t="s">
        <v>64</v>
      </c>
      <c r="AP26" t="s">
        <v>65</v>
      </c>
      <c r="AQ26" t="s">
        <v>66</v>
      </c>
      <c r="AR26" t="str">
        <f t="shared" si="12"/>
        <v>&lt;deviceset name="82R_0402_1/16_1%"&gt;&lt;gates&gt;&lt;gate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 OHM 1% 1/16W 0402"/&gt;&lt;attribute name="1_DIST" value="Digi-Key"/&gt;&lt;attribute name="1_DIST_PN" value="YAG3513CT-ND"/&gt;&lt;attribute name="1_MFG" value="Yageo"/&gt;&lt;attribute name="1_MFG_PN" value="AC0402FR-0782RL"/&gt;&lt;attribute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120</v>
      </c>
      <c r="B27" s="2" t="s">
        <v>16</v>
      </c>
      <c r="C27" s="5" t="str">
        <f t="shared" si="0"/>
        <v>120R</v>
      </c>
      <c r="D27" s="2" t="s">
        <v>5</v>
      </c>
      <c r="E27" s="2" t="s">
        <v>71</v>
      </c>
      <c r="F27" s="2" t="s">
        <v>7</v>
      </c>
      <c r="G27" s="2" t="s">
        <v>151</v>
      </c>
      <c r="H27" s="2" t="s">
        <v>8</v>
      </c>
      <c r="I27" s="2" t="s">
        <v>152</v>
      </c>
      <c r="J27" s="2" t="s">
        <v>77</v>
      </c>
      <c r="K27" s="2" t="s">
        <v>153</v>
      </c>
      <c r="L27" s="2"/>
      <c r="M27" s="2"/>
      <c r="N27" s="2"/>
      <c r="O27" s="2"/>
      <c r="P27" s="2"/>
      <c r="Q27" t="str">
        <f t="shared" si="1"/>
        <v>&lt;deviceset name="120R_0402_1/16_1%"&gt;</v>
      </c>
      <c r="R27" t="s">
        <v>51</v>
      </c>
      <c r="S27" t="s">
        <v>52</v>
      </c>
      <c r="T27" t="s">
        <v>53</v>
      </c>
      <c r="U27" t="s">
        <v>54</v>
      </c>
      <c r="V27" t="s">
        <v>55</v>
      </c>
      <c r="W27" t="s">
        <v>56</v>
      </c>
      <c r="X27" t="s">
        <v>57</v>
      </c>
      <c r="Y27" t="s">
        <v>58</v>
      </c>
      <c r="Z27" t="s">
        <v>59</v>
      </c>
      <c r="AA27" t="s">
        <v>60</v>
      </c>
      <c r="AB27" t="s">
        <v>61</v>
      </c>
      <c r="AC27" t="str">
        <f t="shared" si="2"/>
        <v>&lt;attribute name="1_DESC" value="RES SMD 120 OHM 1% 1/16W 0402"/&gt;</v>
      </c>
      <c r="AD27" t="str">
        <f t="shared" si="3"/>
        <v>&lt;attribute name="1_DIST" value="Digi-Key"/&gt;</v>
      </c>
      <c r="AE27" t="str">
        <f t="shared" si="4"/>
        <v>&lt;attribute name="1_DIST_PN" value="YAG3440CT-ND"/&gt;</v>
      </c>
      <c r="AF27" t="str">
        <f t="shared" si="5"/>
        <v>&lt;attribute name="1_MFG" value="Yageo"/&gt;</v>
      </c>
      <c r="AG27" t="str">
        <f t="shared" si="6"/>
        <v>&lt;attribute name="1_MFG_PN" value="AC0402FR-07120RL"/&gt;</v>
      </c>
      <c r="AH27" t="str">
        <f t="shared" si="7"/>
        <v>&lt;attribute name="2_DESC" value=""/&gt;</v>
      </c>
      <c r="AI27" t="str">
        <f t="shared" si="8"/>
        <v>&lt;attribute name="2_DIST" value=""/&gt;</v>
      </c>
      <c r="AJ27" t="str">
        <f t="shared" si="9"/>
        <v>&lt;attribute name="2_DIST_PN" value=""/&gt;</v>
      </c>
      <c r="AK27" t="str">
        <f t="shared" si="10"/>
        <v>&lt;attribute name="2_MFG" value=""/&gt;</v>
      </c>
      <c r="AL27" t="str">
        <f t="shared" si="11"/>
        <v>&lt;attribute name="2_MFG_PN" value=""/&gt;</v>
      </c>
      <c r="AM27" t="s">
        <v>62</v>
      </c>
      <c r="AN27" t="s">
        <v>63</v>
      </c>
      <c r="AO27" t="s">
        <v>64</v>
      </c>
      <c r="AP27" t="s">
        <v>65</v>
      </c>
      <c r="AQ27" t="s">
        <v>66</v>
      </c>
      <c r="AR27" t="str">
        <f t="shared" si="12"/>
        <v>&lt;deviceset name="120R_0402_1/16_1%"&gt;&lt;gates&gt;&lt;gate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 OHM 1% 1/16W 0402"/&gt;&lt;attribute name="1_DIST" value="Digi-Key"/&gt;&lt;attribute name="1_DIST_PN" value="YAG3440CT-ND"/&gt;&lt;attribute name="1_MFG" value="Yageo"/&gt;&lt;attribute name="1_MFG_PN" value="AC0402FR-07120RL"/&gt;&lt;attribute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150</v>
      </c>
      <c r="B28" s="2" t="s">
        <v>16</v>
      </c>
      <c r="C28" s="5" t="str">
        <f t="shared" si="0"/>
        <v>150R</v>
      </c>
      <c r="D28" s="2" t="s">
        <v>5</v>
      </c>
      <c r="E28" s="2" t="s">
        <v>71</v>
      </c>
      <c r="F28" s="2" t="s">
        <v>7</v>
      </c>
      <c r="G28" s="2" t="s">
        <v>154</v>
      </c>
      <c r="H28" s="2" t="s">
        <v>8</v>
      </c>
      <c r="I28" s="2" t="s">
        <v>155</v>
      </c>
      <c r="J28" s="2" t="s">
        <v>77</v>
      </c>
      <c r="K28" s="2" t="s">
        <v>156</v>
      </c>
      <c r="L28" s="2"/>
      <c r="M28" s="2"/>
      <c r="N28" s="2"/>
      <c r="O28" s="2"/>
      <c r="P28" s="2"/>
      <c r="Q28" t="str">
        <f t="shared" si="1"/>
        <v>&lt;deviceset name="150R_0402_1/16_1%"&gt;</v>
      </c>
      <c r="R28" t="s">
        <v>51</v>
      </c>
      <c r="S28" t="s">
        <v>52</v>
      </c>
      <c r="T28" t="s">
        <v>53</v>
      </c>
      <c r="U28" t="s">
        <v>54</v>
      </c>
      <c r="V28" t="s">
        <v>55</v>
      </c>
      <c r="W28" t="s">
        <v>56</v>
      </c>
      <c r="X28" t="s">
        <v>57</v>
      </c>
      <c r="Y28" t="s">
        <v>58</v>
      </c>
      <c r="Z28" t="s">
        <v>59</v>
      </c>
      <c r="AA28" t="s">
        <v>60</v>
      </c>
      <c r="AB28" t="s">
        <v>61</v>
      </c>
      <c r="AC28" t="str">
        <f t="shared" si="2"/>
        <v>&lt;attribute name="1_DESC" value="RES SMD 150 OHM 1% 1/16W 0402"/&gt;</v>
      </c>
      <c r="AD28" t="str">
        <f t="shared" si="3"/>
        <v>&lt;attribute name="1_DIST" value="Digi-Key"/&gt;</v>
      </c>
      <c r="AE28" t="str">
        <f t="shared" si="4"/>
        <v>&lt;attribute name="1_DIST_PN" value="YAG3443CT-ND"/&gt;</v>
      </c>
      <c r="AF28" t="str">
        <f t="shared" si="5"/>
        <v>&lt;attribute name="1_MFG" value="Yageo"/&gt;</v>
      </c>
      <c r="AG28" t="str">
        <f t="shared" si="6"/>
        <v>&lt;attribute name="1_MFG_PN" value="AC0402FR-07150RL"/&gt;</v>
      </c>
      <c r="AH28" t="str">
        <f t="shared" si="7"/>
        <v>&lt;attribute name="2_DESC" value=""/&gt;</v>
      </c>
      <c r="AI28" t="str">
        <f t="shared" si="8"/>
        <v>&lt;attribute name="2_DIST" value=""/&gt;</v>
      </c>
      <c r="AJ28" t="str">
        <f t="shared" si="9"/>
        <v>&lt;attribute name="2_DIST_PN" value=""/&gt;</v>
      </c>
      <c r="AK28" t="str">
        <f t="shared" si="10"/>
        <v>&lt;attribute name="2_MFG" value=""/&gt;</v>
      </c>
      <c r="AL28" t="str">
        <f t="shared" si="11"/>
        <v>&lt;attribute name="2_MFG_PN" value=""/&gt;</v>
      </c>
      <c r="AM28" t="s">
        <v>62</v>
      </c>
      <c r="AN28" t="s">
        <v>63</v>
      </c>
      <c r="AO28" t="s">
        <v>64</v>
      </c>
      <c r="AP28" t="s">
        <v>65</v>
      </c>
      <c r="AQ28" t="s">
        <v>66</v>
      </c>
      <c r="AR28" t="str">
        <f t="shared" si="12"/>
        <v>&lt;deviceset name="150R_0402_1/16_1%"&gt;&lt;gates&gt;&lt;gate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 OHM 1% 1/16W 0402"/&gt;&lt;attribute name="1_DIST" value="Digi-Key"/&gt;&lt;attribute name="1_DIST_PN" value="YAG3443CT-ND"/&gt;&lt;attribute name="1_MFG" value="Yageo"/&gt;&lt;attribute name="1_MFG_PN" value="AC0402FR-07150RL"/&gt;&lt;attribute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200</v>
      </c>
      <c r="B29" s="2" t="s">
        <v>16</v>
      </c>
      <c r="C29" s="5" t="str">
        <f t="shared" si="0"/>
        <v>200R</v>
      </c>
      <c r="D29" s="2" t="s">
        <v>5</v>
      </c>
      <c r="E29" s="2" t="s">
        <v>71</v>
      </c>
      <c r="F29" s="2" t="s">
        <v>7</v>
      </c>
      <c r="G29" s="2" t="s">
        <v>157</v>
      </c>
      <c r="H29" s="2" t="s">
        <v>8</v>
      </c>
      <c r="I29" s="2" t="s">
        <v>158</v>
      </c>
      <c r="J29" s="2" t="s">
        <v>77</v>
      </c>
      <c r="K29" s="2" t="s">
        <v>159</v>
      </c>
      <c r="L29" s="2"/>
      <c r="M29" s="2"/>
      <c r="N29" s="2"/>
      <c r="O29" s="2"/>
      <c r="P29" s="2"/>
      <c r="Q29" t="str">
        <f t="shared" si="1"/>
        <v>&lt;deviceset name="200R_0402_1/16_1%"&gt;</v>
      </c>
      <c r="R29" t="s">
        <v>51</v>
      </c>
      <c r="S29" t="s">
        <v>52</v>
      </c>
      <c r="T29" t="s">
        <v>53</v>
      </c>
      <c r="U29" t="s">
        <v>54</v>
      </c>
      <c r="V29" t="s">
        <v>55</v>
      </c>
      <c r="W29" t="s">
        <v>56</v>
      </c>
      <c r="X29" t="s">
        <v>57</v>
      </c>
      <c r="Y29" t="s">
        <v>58</v>
      </c>
      <c r="Z29" t="s">
        <v>59</v>
      </c>
      <c r="AA29" t="s">
        <v>60</v>
      </c>
      <c r="AB29" t="s">
        <v>61</v>
      </c>
      <c r="AC29" t="str">
        <f t="shared" si="2"/>
        <v>&lt;attribute name="1_DESC" value="RES SMD 200 OHM 1% 1/16W 0402"/&gt;</v>
      </c>
      <c r="AD29" t="str">
        <f t="shared" si="3"/>
        <v>&lt;attribute name="1_DIST" value="Digi-Key"/&gt;</v>
      </c>
      <c r="AE29" t="str">
        <f t="shared" si="4"/>
        <v>&lt;attribute name="1_DIST_PN" value="YAG3453CT-ND"/&gt;</v>
      </c>
      <c r="AF29" t="str">
        <f t="shared" si="5"/>
        <v>&lt;attribute name="1_MFG" value="Yageo"/&gt;</v>
      </c>
      <c r="AG29" t="str">
        <f t="shared" si="6"/>
        <v>&lt;attribute name="1_MFG_PN" value="AC0402FR-07200RL"/&gt;</v>
      </c>
      <c r="AH29" t="str">
        <f t="shared" si="7"/>
        <v>&lt;attribute name="2_DESC" value=""/&gt;</v>
      </c>
      <c r="AI29" t="str">
        <f t="shared" si="8"/>
        <v>&lt;attribute name="2_DIST" value=""/&gt;</v>
      </c>
      <c r="AJ29" t="str">
        <f t="shared" si="9"/>
        <v>&lt;attribute name="2_DIST_PN" value=""/&gt;</v>
      </c>
      <c r="AK29" t="str">
        <f t="shared" si="10"/>
        <v>&lt;attribute name="2_MFG" value=""/&gt;</v>
      </c>
      <c r="AL29" t="str">
        <f t="shared" si="11"/>
        <v>&lt;attribute name="2_MFG_PN" value=""/&gt;</v>
      </c>
      <c r="AM29" t="s">
        <v>62</v>
      </c>
      <c r="AN29" t="s">
        <v>63</v>
      </c>
      <c r="AO29" t="s">
        <v>64</v>
      </c>
      <c r="AP29" t="s">
        <v>65</v>
      </c>
      <c r="AQ29" t="s">
        <v>66</v>
      </c>
      <c r="AR29" t="str">
        <f t="shared" si="12"/>
        <v>&lt;deviceset name="200R_0402_1/16_1%"&gt;&lt;gates&gt;&lt;gate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 OHM 1% 1/16W 0402"/&gt;&lt;attribute name="1_DIST" value="Digi-Key"/&gt;&lt;attribute name="1_DIST_PN" value="YAG3453CT-ND"/&gt;&lt;attribute name="1_MFG" value="Yageo"/&gt;&lt;attribute name="1_MFG_PN" value="AC0402FR-07200RL"/&gt;&lt;attribute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220</v>
      </c>
      <c r="B30" s="2" t="s">
        <v>16</v>
      </c>
      <c r="C30" s="5" t="str">
        <f t="shared" si="0"/>
        <v>220R</v>
      </c>
      <c r="D30" s="2" t="s">
        <v>5</v>
      </c>
      <c r="E30" s="2" t="s">
        <v>71</v>
      </c>
      <c r="F30" s="2" t="s">
        <v>7</v>
      </c>
      <c r="G30" s="2" t="s">
        <v>160</v>
      </c>
      <c r="H30" s="2" t="s">
        <v>8</v>
      </c>
      <c r="I30" s="2" t="s">
        <v>161</v>
      </c>
      <c r="J30" s="2" t="s">
        <v>77</v>
      </c>
      <c r="K30" s="2" t="s">
        <v>162</v>
      </c>
      <c r="L30" s="2"/>
      <c r="M30" s="2"/>
      <c r="N30" s="2"/>
      <c r="O30" s="2"/>
      <c r="P30" s="2"/>
      <c r="Q30" t="str">
        <f t="shared" si="1"/>
        <v>&lt;deviceset name="220R_0402_1/16_1%"&gt;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tr">
        <f t="shared" si="2"/>
        <v>&lt;attribute name="1_DESC" value="RES SMD 220 OHM 1% 1/16W 0402"/&gt;</v>
      </c>
      <c r="AD30" t="str">
        <f t="shared" si="3"/>
        <v>&lt;attribute name="1_DIST" value="Digi-Key"/&gt;</v>
      </c>
      <c r="AE30" t="str">
        <f t="shared" si="4"/>
        <v>&lt;attribute name="1_DIST_PN" value="YAG3456CT-ND"/&gt;</v>
      </c>
      <c r="AF30" t="str">
        <f t="shared" si="5"/>
        <v>&lt;attribute name="1_MFG" value="Yageo"/&gt;</v>
      </c>
      <c r="AG30" t="str">
        <f t="shared" si="6"/>
        <v>&lt;attribute name="1_MFG_PN" value="AC0402FR-07220RL"/&gt;</v>
      </c>
      <c r="AH30" t="str">
        <f t="shared" si="7"/>
        <v>&lt;attribute name="2_DESC" value=""/&gt;</v>
      </c>
      <c r="AI30" t="str">
        <f t="shared" si="8"/>
        <v>&lt;attribute name="2_DIST" value=""/&gt;</v>
      </c>
      <c r="AJ30" t="str">
        <f t="shared" si="9"/>
        <v>&lt;attribute name="2_DIST_PN" value=""/&gt;</v>
      </c>
      <c r="AK30" t="str">
        <f t="shared" si="10"/>
        <v>&lt;attribute name="2_MFG" value=""/&gt;</v>
      </c>
      <c r="AL30" t="str">
        <f t="shared" si="11"/>
        <v>&lt;attribute name="2_MFG_PN" value=""/&gt;</v>
      </c>
      <c r="AM30" t="s">
        <v>62</v>
      </c>
      <c r="AN30" t="s">
        <v>63</v>
      </c>
      <c r="AO30" t="s">
        <v>64</v>
      </c>
      <c r="AP30" t="s">
        <v>65</v>
      </c>
      <c r="AQ30" t="s">
        <v>66</v>
      </c>
      <c r="AR30" t="str">
        <f t="shared" si="12"/>
        <v>&lt;deviceset name="220R_0402_1/16_1%"&gt;&lt;gates&gt;&lt;gate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 OHM 1% 1/16W 0402"/&gt;&lt;attribute name="1_DIST" value="Digi-Key"/&gt;&lt;attribute name="1_DIST_PN" value="YAG3456CT-ND"/&gt;&lt;attribute name="1_MFG" value="Yageo"/&gt;&lt;attribute name="1_MFG_PN" value="AC0402FR-07220RL"/&gt;&lt;attribute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240</v>
      </c>
      <c r="B31" s="2" t="s">
        <v>16</v>
      </c>
      <c r="C31" s="5" t="str">
        <f t="shared" si="0"/>
        <v>240R</v>
      </c>
      <c r="D31" s="2" t="s">
        <v>5</v>
      </c>
      <c r="E31" s="2" t="s">
        <v>71</v>
      </c>
      <c r="F31" s="2" t="s">
        <v>7</v>
      </c>
      <c r="G31" s="2" t="s">
        <v>163</v>
      </c>
      <c r="H31" s="2" t="s">
        <v>8</v>
      </c>
      <c r="I31" s="2" t="s">
        <v>164</v>
      </c>
      <c r="J31" s="2" t="s">
        <v>77</v>
      </c>
      <c r="K31" s="2" t="s">
        <v>165</v>
      </c>
      <c r="L31" s="2"/>
      <c r="M31" s="2"/>
      <c r="N31" s="2"/>
      <c r="O31" s="2"/>
      <c r="P31" s="2"/>
      <c r="Q31" t="str">
        <f t="shared" si="1"/>
        <v>&lt;deviceset name="240R_0402_1/16_1%"&gt;</v>
      </c>
      <c r="R31" t="s">
        <v>51</v>
      </c>
      <c r="S31" t="s">
        <v>52</v>
      </c>
      <c r="T31" t="s">
        <v>53</v>
      </c>
      <c r="U31" t="s">
        <v>54</v>
      </c>
      <c r="V31" t="s">
        <v>55</v>
      </c>
      <c r="W31" t="s">
        <v>56</v>
      </c>
      <c r="X31" t="s">
        <v>57</v>
      </c>
      <c r="Y31" t="s">
        <v>58</v>
      </c>
      <c r="Z31" t="s">
        <v>59</v>
      </c>
      <c r="AA31" t="s">
        <v>60</v>
      </c>
      <c r="AB31" t="s">
        <v>61</v>
      </c>
      <c r="AC31" t="str">
        <f t="shared" si="2"/>
        <v>&lt;attribute name="1_DESC" value="RES SMD 240 OHM 1% 1/16W 0402"/&gt;</v>
      </c>
      <c r="AD31" t="str">
        <f t="shared" si="3"/>
        <v>&lt;attribute name="1_DIST" value="Digi-Key"/&gt;</v>
      </c>
      <c r="AE31" t="str">
        <f t="shared" si="4"/>
        <v>&lt;attribute name="1_DIST_PN" value="YAG3461CT-ND"/&gt;</v>
      </c>
      <c r="AF31" t="str">
        <f t="shared" si="5"/>
        <v>&lt;attribute name="1_MFG" value="Yageo"/&gt;</v>
      </c>
      <c r="AG31" t="str">
        <f t="shared" si="6"/>
        <v>&lt;attribute name="1_MFG_PN" value="AC0402FR-07240RL"/&gt;</v>
      </c>
      <c r="AH31" t="str">
        <f t="shared" si="7"/>
        <v>&lt;attribute name="2_DESC" value=""/&gt;</v>
      </c>
      <c r="AI31" t="str">
        <f t="shared" si="8"/>
        <v>&lt;attribute name="2_DIST" value=""/&gt;</v>
      </c>
      <c r="AJ31" t="str">
        <f t="shared" si="9"/>
        <v>&lt;attribute name="2_DIST_PN" value=""/&gt;</v>
      </c>
      <c r="AK31" t="str">
        <f t="shared" si="10"/>
        <v>&lt;attribute name="2_MFG" value=""/&gt;</v>
      </c>
      <c r="AL31" t="str">
        <f t="shared" si="11"/>
        <v>&lt;attribute name="2_MFG_PN" value=""/&gt;</v>
      </c>
      <c r="AM31" t="s">
        <v>62</v>
      </c>
      <c r="AN31" t="s">
        <v>63</v>
      </c>
      <c r="AO31" t="s">
        <v>64</v>
      </c>
      <c r="AP31" t="s">
        <v>65</v>
      </c>
      <c r="AQ31" t="s">
        <v>66</v>
      </c>
      <c r="AR31" t="str">
        <f t="shared" si="12"/>
        <v>&lt;deviceset name="240R_0402_1/16_1%"&gt;&lt;gates&gt;&lt;gate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 OHM 1% 1/16W 0402"/&gt;&lt;attribute name="1_DIST" value="Digi-Key"/&gt;&lt;attribute name="1_DIST_PN" value="YAG3461CT-ND"/&gt;&lt;attribute name="1_MFG" value="Yageo"/&gt;&lt;attribute name="1_MFG_PN" value="AC0402FR-07240RL"/&gt;&lt;attribute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243</v>
      </c>
      <c r="B32" s="2" t="s">
        <v>16</v>
      </c>
      <c r="C32" s="5" t="str">
        <f t="shared" si="0"/>
        <v>243R</v>
      </c>
      <c r="D32" s="2" t="s">
        <v>5</v>
      </c>
      <c r="E32" s="2" t="s">
        <v>71</v>
      </c>
      <c r="F32" s="2" t="s">
        <v>7</v>
      </c>
      <c r="G32" s="2" t="s">
        <v>166</v>
      </c>
      <c r="H32" s="2" t="s">
        <v>8</v>
      </c>
      <c r="I32" s="2" t="s">
        <v>167</v>
      </c>
      <c r="J32" s="2" t="s">
        <v>77</v>
      </c>
      <c r="K32" s="2" t="s">
        <v>168</v>
      </c>
      <c r="L32" s="2"/>
      <c r="M32" s="2"/>
      <c r="N32" s="2"/>
      <c r="O32" s="2"/>
      <c r="P32" s="2"/>
      <c r="Q32" t="str">
        <f t="shared" si="1"/>
        <v>&lt;deviceset name="243R_0402_1/16_1%"&gt;</v>
      </c>
      <c r="R32" t="s">
        <v>51</v>
      </c>
      <c r="S32" t="s">
        <v>52</v>
      </c>
      <c r="T32" t="s">
        <v>53</v>
      </c>
      <c r="U32" t="s">
        <v>54</v>
      </c>
      <c r="V32" t="s">
        <v>55</v>
      </c>
      <c r="W32" t="s">
        <v>56</v>
      </c>
      <c r="X32" t="s">
        <v>57</v>
      </c>
      <c r="Y32" t="s">
        <v>58</v>
      </c>
      <c r="Z32" t="s">
        <v>59</v>
      </c>
      <c r="AA32" t="s">
        <v>60</v>
      </c>
      <c r="AB32" t="s">
        <v>61</v>
      </c>
      <c r="AC32" t="str">
        <f t="shared" si="2"/>
        <v>&lt;attribute name="1_DESC" value="RES SMD 243 OHM 1% 1/16W 0402"/&gt;</v>
      </c>
      <c r="AD32" t="str">
        <f t="shared" si="3"/>
        <v>&lt;attribute name="1_DIST" value="Digi-Key"/&gt;</v>
      </c>
      <c r="AE32" t="str">
        <f t="shared" si="4"/>
        <v>&lt;attribute name="1_DIST_PN" value="YAG3462CT-ND"/&gt;</v>
      </c>
      <c r="AF32" t="str">
        <f t="shared" si="5"/>
        <v>&lt;attribute name="1_MFG" value="Yageo"/&gt;</v>
      </c>
      <c r="AG32" t="str">
        <f t="shared" si="6"/>
        <v>&lt;attribute name="1_MFG_PN" value="AC0402FR-07243RL"/&gt;</v>
      </c>
      <c r="AH32" t="str">
        <f t="shared" si="7"/>
        <v>&lt;attribute name="2_DESC" value=""/&gt;</v>
      </c>
      <c r="AI32" t="str">
        <f t="shared" si="8"/>
        <v>&lt;attribute name="2_DIST" value=""/&gt;</v>
      </c>
      <c r="AJ32" t="str">
        <f t="shared" si="9"/>
        <v>&lt;attribute name="2_DIST_PN" value=""/&gt;</v>
      </c>
      <c r="AK32" t="str">
        <f t="shared" si="10"/>
        <v>&lt;attribute name="2_MFG" value=""/&gt;</v>
      </c>
      <c r="AL32" t="str">
        <f t="shared" si="11"/>
        <v>&lt;attribute name="2_MFG_PN" value=""/&gt;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tr">
        <f t="shared" si="12"/>
        <v>&lt;deviceset name="243R_0402_1/16_1%"&gt;&lt;gates&gt;&lt;gate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 OHM 1% 1/16W 0402"/&gt;&lt;attribute name="1_DIST" value="Digi-Key"/&gt;&lt;attribute name="1_DIST_PN" value="YAG3462CT-ND"/&gt;&lt;attribute name="1_MFG" value="Yageo"/&gt;&lt;attribute name="1_MFG_PN" value="AC0402FR-07243RL"/&gt;&lt;attribute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249</v>
      </c>
      <c r="B33" s="2" t="s">
        <v>16</v>
      </c>
      <c r="C33" s="5" t="str">
        <f t="shared" si="0"/>
        <v>249R</v>
      </c>
      <c r="D33" s="2" t="s">
        <v>5</v>
      </c>
      <c r="E33" s="2" t="s">
        <v>71</v>
      </c>
      <c r="F33" s="2" t="s">
        <v>7</v>
      </c>
      <c r="G33" s="2" t="s">
        <v>169</v>
      </c>
      <c r="H33" s="2" t="s">
        <v>8</v>
      </c>
      <c r="I33" s="2" t="s">
        <v>170</v>
      </c>
      <c r="J33" s="2" t="s">
        <v>77</v>
      </c>
      <c r="K33" s="2" t="s">
        <v>171</v>
      </c>
      <c r="L33" s="2"/>
      <c r="M33" s="2"/>
      <c r="N33" s="2"/>
      <c r="O33" s="2"/>
      <c r="P33" s="2"/>
      <c r="Q33" t="str">
        <f t="shared" si="1"/>
        <v>&lt;deviceset name="249R_0402_1/16_1%"&gt;</v>
      </c>
      <c r="R33" t="s">
        <v>51</v>
      </c>
      <c r="S33" t="s">
        <v>52</v>
      </c>
      <c r="T33" t="s">
        <v>53</v>
      </c>
      <c r="U33" t="s">
        <v>54</v>
      </c>
      <c r="V33" t="s">
        <v>55</v>
      </c>
      <c r="W33" t="s">
        <v>56</v>
      </c>
      <c r="X33" t="s">
        <v>57</v>
      </c>
      <c r="Y33" t="s">
        <v>58</v>
      </c>
      <c r="Z33" t="s">
        <v>59</v>
      </c>
      <c r="AA33" t="s">
        <v>60</v>
      </c>
      <c r="AB33" t="s">
        <v>61</v>
      </c>
      <c r="AC33" t="str">
        <f t="shared" si="2"/>
        <v>&lt;attribute name="1_DESC" value="RES SMD 249 OHM 1% 1/16W 0402"/&gt;</v>
      </c>
      <c r="AD33" t="str">
        <f t="shared" si="3"/>
        <v>&lt;attribute name="1_DIST" value="Digi-Key"/&gt;</v>
      </c>
      <c r="AE33" t="str">
        <f t="shared" si="4"/>
        <v>&lt;attribute name="1_DIST_PN" value="YAG5274CT-ND"/&gt;</v>
      </c>
      <c r="AF33" t="str">
        <f t="shared" si="5"/>
        <v>&lt;attribute name="1_MFG" value="Yageo"/&gt;</v>
      </c>
      <c r="AG33" t="str">
        <f t="shared" si="6"/>
        <v>&lt;attribute name="1_MFG_PN" value="AC0402FR-07249RL"/&gt;</v>
      </c>
      <c r="AH33" t="str">
        <f t="shared" si="7"/>
        <v>&lt;attribute name="2_DESC" value=""/&gt;</v>
      </c>
      <c r="AI33" t="str">
        <f t="shared" si="8"/>
        <v>&lt;attribute name="2_DIST" value=""/&gt;</v>
      </c>
      <c r="AJ33" t="str">
        <f t="shared" si="9"/>
        <v>&lt;attribute name="2_DIST_PN" value=""/&gt;</v>
      </c>
      <c r="AK33" t="str">
        <f t="shared" si="10"/>
        <v>&lt;attribute name="2_MFG" value=""/&gt;</v>
      </c>
      <c r="AL33" t="str">
        <f t="shared" si="11"/>
        <v>&lt;attribute name="2_MFG_PN" value=""/&gt;</v>
      </c>
      <c r="AM33" t="s">
        <v>62</v>
      </c>
      <c r="AN33" t="s">
        <v>63</v>
      </c>
      <c r="AO33" t="s">
        <v>64</v>
      </c>
      <c r="AP33" t="s">
        <v>65</v>
      </c>
      <c r="AQ33" t="s">
        <v>66</v>
      </c>
      <c r="AR33" t="str">
        <f t="shared" si="12"/>
        <v>&lt;deviceset name="249R_0402_1/16_1%"&gt;&lt;gates&gt;&lt;gate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 OHM 1% 1/16W 0402"/&gt;&lt;attribute name="1_DIST" value="Digi-Key"/&gt;&lt;attribute name="1_DIST_PN" value="YAG5274CT-ND"/&gt;&lt;attribute name="1_MFG" value="Yageo"/&gt;&lt;attribute name="1_MFG_PN" value="AC0402FR-07249RL"/&gt;&lt;attribute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300</v>
      </c>
      <c r="B34" s="2" t="s">
        <v>16</v>
      </c>
      <c r="C34" s="5" t="str">
        <f t="shared" si="0"/>
        <v>300R</v>
      </c>
      <c r="D34" s="2" t="s">
        <v>5</v>
      </c>
      <c r="E34" s="2" t="s">
        <v>71</v>
      </c>
      <c r="F34" s="2" t="s">
        <v>7</v>
      </c>
      <c r="G34" s="2" t="s">
        <v>172</v>
      </c>
      <c r="H34" s="2" t="s">
        <v>8</v>
      </c>
      <c r="I34" s="2" t="s">
        <v>173</v>
      </c>
      <c r="J34" s="2" t="s">
        <v>77</v>
      </c>
      <c r="K34" s="2" t="s">
        <v>174</v>
      </c>
      <c r="L34" s="2"/>
      <c r="M34" s="2"/>
      <c r="N34" s="2"/>
      <c r="O34" s="2"/>
      <c r="P34" s="2"/>
      <c r="Q34" t="str">
        <f t="shared" si="1"/>
        <v>&lt;deviceset name="300R_0402_1/16_1%"&gt;</v>
      </c>
      <c r="R34" t="s">
        <v>51</v>
      </c>
      <c r="S34" t="s">
        <v>52</v>
      </c>
      <c r="T34" t="s">
        <v>53</v>
      </c>
      <c r="U34" t="s">
        <v>54</v>
      </c>
      <c r="V34" t="s">
        <v>55</v>
      </c>
      <c r="W34" t="s">
        <v>56</v>
      </c>
      <c r="X34" t="s">
        <v>57</v>
      </c>
      <c r="Y34" t="s">
        <v>58</v>
      </c>
      <c r="Z34" t="s">
        <v>59</v>
      </c>
      <c r="AA34" t="s">
        <v>60</v>
      </c>
      <c r="AB34" t="s">
        <v>61</v>
      </c>
      <c r="AC34" t="str">
        <f t="shared" si="2"/>
        <v>&lt;attribute name="1_DESC" value="RES SMD 300 OHM 1% 1/16W 0402"/&gt;</v>
      </c>
      <c r="AD34" t="str">
        <f t="shared" si="3"/>
        <v>&lt;attribute name="1_DIST" value="Digi-Key"/&gt;</v>
      </c>
      <c r="AE34" t="str">
        <f t="shared" si="4"/>
        <v>&lt;attribute name="1_DIST_PN" value="YAG5286CT-ND"/&gt;</v>
      </c>
      <c r="AF34" t="str">
        <f t="shared" si="5"/>
        <v>&lt;attribute name="1_MFG" value="Yageo"/&gt;</v>
      </c>
      <c r="AG34" t="str">
        <f t="shared" si="6"/>
        <v>&lt;attribute name="1_MFG_PN" value="AC0402FR-07300RL"/&gt;</v>
      </c>
      <c r="AH34" t="str">
        <f t="shared" si="7"/>
        <v>&lt;attribute name="2_DESC" value=""/&gt;</v>
      </c>
      <c r="AI34" t="str">
        <f t="shared" si="8"/>
        <v>&lt;attribute name="2_DIST" value=""/&gt;</v>
      </c>
      <c r="AJ34" t="str">
        <f t="shared" si="9"/>
        <v>&lt;attribute name="2_DIST_PN" value=""/&gt;</v>
      </c>
      <c r="AK34" t="str">
        <f t="shared" si="10"/>
        <v>&lt;attribute name="2_MFG" value=""/&gt;</v>
      </c>
      <c r="AL34" t="str">
        <f t="shared" si="11"/>
        <v>&lt;attribute name="2_MFG_PN" value=""/&gt;</v>
      </c>
      <c r="AM34" t="s">
        <v>62</v>
      </c>
      <c r="AN34" t="s">
        <v>63</v>
      </c>
      <c r="AO34" t="s">
        <v>64</v>
      </c>
      <c r="AP34" t="s">
        <v>65</v>
      </c>
      <c r="AQ34" t="s">
        <v>66</v>
      </c>
      <c r="AR34" t="str">
        <f t="shared" si="12"/>
        <v>&lt;deviceset name="300R_0402_1/16_1%"&gt;&lt;gates&gt;&lt;gate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 OHM 1% 1/16W 0402"/&gt;&lt;attribute name="1_DIST" value="Digi-Key"/&gt;&lt;attribute name="1_DIST_PN" value="YAG5286CT-ND"/&gt;&lt;attribute name="1_MFG" value="Yageo"/&gt;&lt;attribute name="1_MFG_PN" value="AC0402FR-07300RL"/&gt;&lt;attribute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301</v>
      </c>
      <c r="B35" s="2" t="s">
        <v>16</v>
      </c>
      <c r="C35" s="5" t="str">
        <f t="shared" si="0"/>
        <v>301R</v>
      </c>
      <c r="D35" s="2" t="s">
        <v>5</v>
      </c>
      <c r="E35" s="2" t="s">
        <v>71</v>
      </c>
      <c r="F35" s="2" t="s">
        <v>7</v>
      </c>
      <c r="G35" s="2" t="s">
        <v>175</v>
      </c>
      <c r="H35" s="2" t="s">
        <v>8</v>
      </c>
      <c r="I35" s="2" t="s">
        <v>176</v>
      </c>
      <c r="J35" s="2" t="s">
        <v>77</v>
      </c>
      <c r="K35" s="2" t="s">
        <v>177</v>
      </c>
      <c r="L35" s="2"/>
      <c r="M35" s="2"/>
      <c r="N35" s="2"/>
      <c r="O35" s="2"/>
      <c r="P35" s="2"/>
      <c r="Q35" t="str">
        <f t="shared" si="1"/>
        <v>&lt;deviceset name="301R_0402_1/16_1%"&gt;</v>
      </c>
      <c r="R35" t="s">
        <v>51</v>
      </c>
      <c r="S35" t="s">
        <v>52</v>
      </c>
      <c r="T35" t="s">
        <v>53</v>
      </c>
      <c r="U35" t="s">
        <v>54</v>
      </c>
      <c r="V35" t="s">
        <v>55</v>
      </c>
      <c r="W35" t="s">
        <v>56</v>
      </c>
      <c r="X35" t="s">
        <v>57</v>
      </c>
      <c r="Y35" t="s">
        <v>58</v>
      </c>
      <c r="Z35" t="s">
        <v>59</v>
      </c>
      <c r="AA35" t="s">
        <v>60</v>
      </c>
      <c r="AB35" t="s">
        <v>61</v>
      </c>
      <c r="AC35" t="str">
        <f t="shared" si="2"/>
        <v>&lt;attribute name="1_DESC" value="RES SMD 301 OHM 1% 1/16W 0402"/&gt;</v>
      </c>
      <c r="AD35" t="str">
        <f t="shared" si="3"/>
        <v>&lt;attribute name="1_DIST" value="Digi-Key"/&gt;</v>
      </c>
      <c r="AE35" t="str">
        <f t="shared" si="4"/>
        <v>&lt;attribute name="1_DIST_PN" value="YAG3473CT-ND"/&gt;</v>
      </c>
      <c r="AF35" t="str">
        <f t="shared" si="5"/>
        <v>&lt;attribute name="1_MFG" value="Yageo"/&gt;</v>
      </c>
      <c r="AG35" t="str">
        <f t="shared" si="6"/>
        <v>&lt;attribute name="1_MFG_PN" value="AC0402FR-07301RL"/&gt;</v>
      </c>
      <c r="AH35" t="str">
        <f t="shared" si="7"/>
        <v>&lt;attribute name="2_DESC" value=""/&gt;</v>
      </c>
      <c r="AI35" t="str">
        <f t="shared" si="8"/>
        <v>&lt;attribute name="2_DIST" value=""/&gt;</v>
      </c>
      <c r="AJ35" t="str">
        <f t="shared" si="9"/>
        <v>&lt;attribute name="2_DIST_PN" value=""/&gt;</v>
      </c>
      <c r="AK35" t="str">
        <f t="shared" si="10"/>
        <v>&lt;attribute name="2_MFG" value=""/&gt;</v>
      </c>
      <c r="AL35" t="str">
        <f t="shared" si="11"/>
        <v>&lt;attribute name="2_MFG_PN" value=""/&gt;</v>
      </c>
      <c r="AM35" t="s">
        <v>62</v>
      </c>
      <c r="AN35" t="s">
        <v>63</v>
      </c>
      <c r="AO35" t="s">
        <v>64</v>
      </c>
      <c r="AP35" t="s">
        <v>65</v>
      </c>
      <c r="AQ35" t="s">
        <v>66</v>
      </c>
      <c r="AR35" t="str">
        <f t="shared" si="12"/>
        <v>&lt;deviceset name="301R_0402_1/16_1%"&gt;&lt;gates&gt;&lt;gate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 OHM 1% 1/16W 0402"/&gt;&lt;attribute name="1_DIST" value="Digi-Key"/&gt;&lt;attribute name="1_DIST_PN" value="YAG3473CT-ND"/&gt;&lt;attribute name="1_MFG" value="Yageo"/&gt;&lt;attribute name="1_MFG_PN" value="AC0402FR-07301RL"/&gt;&lt;attribute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330</v>
      </c>
      <c r="B36" s="2" t="s">
        <v>16</v>
      </c>
      <c r="C36" s="5" t="str">
        <f t="shared" si="0"/>
        <v>330R</v>
      </c>
      <c r="D36" s="2" t="s">
        <v>5</v>
      </c>
      <c r="E36" s="2" t="s">
        <v>71</v>
      </c>
      <c r="F36" s="2" t="s">
        <v>7</v>
      </c>
      <c r="G36" s="2" t="s">
        <v>178</v>
      </c>
      <c r="H36" s="2" t="s">
        <v>8</v>
      </c>
      <c r="I36" s="2" t="s">
        <v>179</v>
      </c>
      <c r="J36" s="2" t="s">
        <v>77</v>
      </c>
      <c r="K36" s="2" t="s">
        <v>180</v>
      </c>
      <c r="L36" s="2"/>
      <c r="M36" s="2"/>
      <c r="N36" s="2"/>
      <c r="O36" s="2"/>
      <c r="P36" s="2"/>
      <c r="Q36" t="str">
        <f t="shared" si="1"/>
        <v>&lt;deviceset name="330R_0402_1/16_1%"&gt;</v>
      </c>
      <c r="R36" t="s">
        <v>51</v>
      </c>
      <c r="S36" t="s">
        <v>52</v>
      </c>
      <c r="T36" t="s">
        <v>53</v>
      </c>
      <c r="U36" t="s">
        <v>54</v>
      </c>
      <c r="V36" t="s">
        <v>55</v>
      </c>
      <c r="W36" t="s">
        <v>56</v>
      </c>
      <c r="X36" t="s">
        <v>57</v>
      </c>
      <c r="Y36" t="s">
        <v>58</v>
      </c>
      <c r="Z36" t="s">
        <v>59</v>
      </c>
      <c r="AA36" t="s">
        <v>60</v>
      </c>
      <c r="AB36" t="s">
        <v>61</v>
      </c>
      <c r="AC36" t="str">
        <f t="shared" si="2"/>
        <v>&lt;attribute name="1_DESC" value="RES SMD 330 OHM 1% 1/16W 0402"/&gt;</v>
      </c>
      <c r="AD36" t="str">
        <f t="shared" si="3"/>
        <v>&lt;attribute name="1_DIST" value="Digi-Key"/&gt;</v>
      </c>
      <c r="AE36" t="str">
        <f t="shared" si="4"/>
        <v>&lt;attribute name="1_DIST_PN" value="YAG3476CT-ND"/&gt;</v>
      </c>
      <c r="AF36" t="str">
        <f t="shared" si="5"/>
        <v>&lt;attribute name="1_MFG" value="Yageo"/&gt;</v>
      </c>
      <c r="AG36" t="str">
        <f t="shared" si="6"/>
        <v>&lt;attribute name="1_MFG_PN" value="AC0402FR-07330RL"/&gt;</v>
      </c>
      <c r="AH36" t="str">
        <f t="shared" si="7"/>
        <v>&lt;attribute name="2_DESC" value=""/&gt;</v>
      </c>
      <c r="AI36" t="str">
        <f t="shared" si="8"/>
        <v>&lt;attribute name="2_DIST" value=""/&gt;</v>
      </c>
      <c r="AJ36" t="str">
        <f t="shared" si="9"/>
        <v>&lt;attribute name="2_DIST_PN" value=""/&gt;</v>
      </c>
      <c r="AK36" t="str">
        <f t="shared" si="10"/>
        <v>&lt;attribute name="2_MFG" value=""/&gt;</v>
      </c>
      <c r="AL36" t="str">
        <f t="shared" si="11"/>
        <v>&lt;attribute name="2_MFG_PN" value=""/&gt;</v>
      </c>
      <c r="AM36" t="s">
        <v>62</v>
      </c>
      <c r="AN36" t="s">
        <v>63</v>
      </c>
      <c r="AO36" t="s">
        <v>64</v>
      </c>
      <c r="AP36" t="s">
        <v>65</v>
      </c>
      <c r="AQ36" t="s">
        <v>66</v>
      </c>
      <c r="AR36" t="str">
        <f t="shared" si="12"/>
        <v>&lt;deviceset name="330R_0402_1/16_1%"&gt;&lt;gates&gt;&lt;gate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 OHM 1% 1/16W 0402"/&gt;&lt;attribute name="1_DIST" value="Digi-Key"/&gt;&lt;attribute name="1_DIST_PN" value="YAG3476CT-ND"/&gt;&lt;attribute name="1_MFG" value="Yageo"/&gt;&lt;attribute name="1_MFG_PN" value="AC0402FR-07330RL"/&gt;&lt;attribute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340</v>
      </c>
      <c r="B37" s="2" t="s">
        <v>16</v>
      </c>
      <c r="C37" s="5" t="str">
        <f t="shared" si="0"/>
        <v>340R</v>
      </c>
      <c r="D37" s="2" t="s">
        <v>5</v>
      </c>
      <c r="E37" s="2" t="s">
        <v>71</v>
      </c>
      <c r="F37" s="2" t="s">
        <v>7</v>
      </c>
      <c r="G37" s="2" t="s">
        <v>181</v>
      </c>
      <c r="H37" s="2" t="s">
        <v>8</v>
      </c>
      <c r="I37" s="2" t="s">
        <v>182</v>
      </c>
      <c r="J37" s="2" t="s">
        <v>77</v>
      </c>
      <c r="K37" s="2" t="s">
        <v>183</v>
      </c>
      <c r="L37" s="2"/>
      <c r="M37" s="2"/>
      <c r="N37" s="2"/>
      <c r="O37" s="2"/>
      <c r="P37" s="2"/>
      <c r="Q37" t="str">
        <f t="shared" si="1"/>
        <v>&lt;deviceset name="340R_0402_1/16_1%"&gt;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56</v>
      </c>
      <c r="X37" t="s">
        <v>57</v>
      </c>
      <c r="Y37" t="s">
        <v>58</v>
      </c>
      <c r="Z37" t="s">
        <v>59</v>
      </c>
      <c r="AA37" t="s">
        <v>60</v>
      </c>
      <c r="AB37" t="s">
        <v>61</v>
      </c>
      <c r="AC37" t="str">
        <f t="shared" si="2"/>
        <v>&lt;attribute name="1_DESC" value="RES 340 OHM 1% 1/16W 0402"/&gt;</v>
      </c>
      <c r="AD37" t="str">
        <f t="shared" si="3"/>
        <v>&lt;attribute name="1_DIST" value="Digi-Key"/&gt;</v>
      </c>
      <c r="AE37" t="str">
        <f t="shared" si="4"/>
        <v>&lt;attribute name="1_DIST_PN" value="YAG5147CT-ND"/&gt;</v>
      </c>
      <c r="AF37" t="str">
        <f t="shared" si="5"/>
        <v>&lt;attribute name="1_MFG" value="Yageo"/&gt;</v>
      </c>
      <c r="AG37" t="str">
        <f t="shared" si="6"/>
        <v>&lt;attribute name="1_MFG_PN" value="AC0402FR-07340RL"/&gt;</v>
      </c>
      <c r="AH37" t="str">
        <f t="shared" si="7"/>
        <v>&lt;attribute name="2_DESC" value=""/&gt;</v>
      </c>
      <c r="AI37" t="str">
        <f t="shared" si="8"/>
        <v>&lt;attribute name="2_DIST" value=""/&gt;</v>
      </c>
      <c r="AJ37" t="str">
        <f t="shared" si="9"/>
        <v>&lt;attribute name="2_DIST_PN" value=""/&gt;</v>
      </c>
      <c r="AK37" t="str">
        <f t="shared" si="10"/>
        <v>&lt;attribute name="2_MFG" value=""/&gt;</v>
      </c>
      <c r="AL37" t="str">
        <f t="shared" si="11"/>
        <v>&lt;attribute name="2_MFG_PN" value=""/&gt;</v>
      </c>
      <c r="AM37" t="s">
        <v>62</v>
      </c>
      <c r="AN37" t="s">
        <v>63</v>
      </c>
      <c r="AO37" t="s">
        <v>64</v>
      </c>
      <c r="AP37" t="s">
        <v>65</v>
      </c>
      <c r="AQ37" t="s">
        <v>66</v>
      </c>
      <c r="AR37" t="str">
        <f t="shared" si="12"/>
        <v>&lt;deviceset name="340R_0402_1/16_1%"&gt;&lt;gates&gt;&lt;gate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340 OHM 1% 1/16W 0402"/&gt;&lt;attribute name="1_DIST" value="Digi-Key"/&gt;&lt;attribute name="1_DIST_PN" value="YAG5147CT-ND"/&gt;&lt;attribute name="1_MFG" value="Yageo"/&gt;&lt;attribute name="1_MFG_PN" value="AC0402FR-07340RL"/&gt;&lt;attribute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402</v>
      </c>
      <c r="B38" s="2" t="s">
        <v>16</v>
      </c>
      <c r="C38" s="5" t="str">
        <f t="shared" si="0"/>
        <v>402R</v>
      </c>
      <c r="D38" s="2" t="s">
        <v>5</v>
      </c>
      <c r="E38" s="2" t="s">
        <v>71</v>
      </c>
      <c r="F38" s="2" t="s">
        <v>7</v>
      </c>
      <c r="G38" s="2" t="s">
        <v>184</v>
      </c>
      <c r="H38" s="2" t="s">
        <v>8</v>
      </c>
      <c r="I38" s="2" t="s">
        <v>185</v>
      </c>
      <c r="J38" s="2" t="s">
        <v>77</v>
      </c>
      <c r="K38" s="2" t="s">
        <v>186</v>
      </c>
      <c r="L38" s="2"/>
      <c r="M38" s="2"/>
      <c r="N38" s="2"/>
      <c r="O38" s="2"/>
      <c r="P38" s="2"/>
      <c r="Q38" t="str">
        <f t="shared" si="1"/>
        <v>&lt;deviceset name="402R_0402_1/16_1%"&gt;</v>
      </c>
      <c r="R38" t="s">
        <v>51</v>
      </c>
      <c r="S38" t="s">
        <v>52</v>
      </c>
      <c r="T38" t="s">
        <v>53</v>
      </c>
      <c r="U38" t="s">
        <v>54</v>
      </c>
      <c r="V38" t="s">
        <v>55</v>
      </c>
      <c r="W38" t="s">
        <v>56</v>
      </c>
      <c r="X38" t="s">
        <v>57</v>
      </c>
      <c r="Y38" t="s">
        <v>58</v>
      </c>
      <c r="Z38" t="s">
        <v>59</v>
      </c>
      <c r="AA38" t="s">
        <v>60</v>
      </c>
      <c r="AB38" t="s">
        <v>61</v>
      </c>
      <c r="AC38" t="str">
        <f t="shared" si="2"/>
        <v>&lt;attribute name="1_DESC" value="RES SMD 402 OHM 1% 1/16W 0402"/&gt;</v>
      </c>
      <c r="AD38" t="str">
        <f t="shared" si="3"/>
        <v>&lt;attribute name="1_DIST" value="Digi-Key"/&gt;</v>
      </c>
      <c r="AE38" t="str">
        <f t="shared" si="4"/>
        <v>&lt;attribute name="1_DIST_PN" value="YAG5293CT-ND"/&gt;</v>
      </c>
      <c r="AF38" t="str">
        <f t="shared" si="5"/>
        <v>&lt;attribute name="1_MFG" value="Yageo"/&gt;</v>
      </c>
      <c r="AG38" t="str">
        <f t="shared" si="6"/>
        <v>&lt;attribute name="1_MFG_PN" value="AC0402FR-07402RL"/&gt;</v>
      </c>
      <c r="AH38" t="str">
        <f t="shared" si="7"/>
        <v>&lt;attribute name="2_DESC" value=""/&gt;</v>
      </c>
      <c r="AI38" t="str">
        <f t="shared" si="8"/>
        <v>&lt;attribute name="2_DIST" value=""/&gt;</v>
      </c>
      <c r="AJ38" t="str">
        <f t="shared" si="9"/>
        <v>&lt;attribute name="2_DIST_PN" value=""/&gt;</v>
      </c>
      <c r="AK38" t="str">
        <f t="shared" si="10"/>
        <v>&lt;attribute name="2_MFG" value=""/&gt;</v>
      </c>
      <c r="AL38" t="str">
        <f t="shared" si="11"/>
        <v>&lt;attribute name="2_MFG_PN" value=""/&gt;</v>
      </c>
      <c r="AM38" t="s">
        <v>62</v>
      </c>
      <c r="AN38" t="s">
        <v>63</v>
      </c>
      <c r="AO38" t="s">
        <v>64</v>
      </c>
      <c r="AP38" t="s">
        <v>65</v>
      </c>
      <c r="AQ38" t="s">
        <v>66</v>
      </c>
      <c r="AR38" t="str">
        <f t="shared" si="12"/>
        <v>&lt;deviceset name="402R_0402_1/16_1%"&gt;&lt;gates&gt;&lt;gate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 OHM 1% 1/16W 0402"/&gt;&lt;attribute name="1_DIST" value="Digi-Key"/&gt;&lt;attribute name="1_DIST_PN" value="YAG5293CT-ND"/&gt;&lt;attribute name="1_MFG" value="Yageo"/&gt;&lt;attribute name="1_MFG_PN" value="AC0402FR-07402RL"/&gt;&lt;attribute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470</v>
      </c>
      <c r="B39" s="2" t="s">
        <v>16</v>
      </c>
      <c r="C39" s="5" t="str">
        <f t="shared" si="0"/>
        <v>470R</v>
      </c>
      <c r="D39" s="2" t="s">
        <v>5</v>
      </c>
      <c r="E39" s="2" t="s">
        <v>71</v>
      </c>
      <c r="F39" s="2" t="s">
        <v>7</v>
      </c>
      <c r="G39" s="2" t="s">
        <v>187</v>
      </c>
      <c r="H39" s="2" t="s">
        <v>8</v>
      </c>
      <c r="I39" s="2" t="s">
        <v>188</v>
      </c>
      <c r="J39" s="2" t="s">
        <v>77</v>
      </c>
      <c r="K39" s="2" t="s">
        <v>189</v>
      </c>
      <c r="L39" s="2"/>
      <c r="M39" s="2"/>
      <c r="N39" s="2"/>
      <c r="O39" s="2"/>
      <c r="P39" s="2"/>
      <c r="Q39" t="str">
        <f t="shared" si="1"/>
        <v>&lt;deviceset name="470R_0402_1/16_1%"&gt;</v>
      </c>
      <c r="R39" t="s">
        <v>51</v>
      </c>
      <c r="S39" t="s">
        <v>52</v>
      </c>
      <c r="T39" t="s">
        <v>53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  <c r="Z39" t="s">
        <v>59</v>
      </c>
      <c r="AA39" t="s">
        <v>60</v>
      </c>
      <c r="AB39" t="s">
        <v>61</v>
      </c>
      <c r="AC39" t="str">
        <f t="shared" si="2"/>
        <v>&lt;attribute name="1_DESC" value="RES SMD 470 OHM 1% 1/16W 0402"/&gt;</v>
      </c>
      <c r="AD39" t="str">
        <f t="shared" si="3"/>
        <v>&lt;attribute name="1_DIST" value="Digi-Key"/&gt;</v>
      </c>
      <c r="AE39" t="str">
        <f t="shared" si="4"/>
        <v>&lt;attribute name="1_DIST_PN" value="YAG3489CT-ND"/&gt;</v>
      </c>
      <c r="AF39" t="str">
        <f t="shared" si="5"/>
        <v>&lt;attribute name="1_MFG" value="Yageo"/&gt;</v>
      </c>
      <c r="AG39" t="str">
        <f t="shared" si="6"/>
        <v>&lt;attribute name="1_MFG_PN" value="AC0402FR-07470RL"/&gt;</v>
      </c>
      <c r="AH39" t="str">
        <f t="shared" si="7"/>
        <v>&lt;attribute name="2_DESC" value=""/&gt;</v>
      </c>
      <c r="AI39" t="str">
        <f t="shared" si="8"/>
        <v>&lt;attribute name="2_DIST" value=""/&gt;</v>
      </c>
      <c r="AJ39" t="str">
        <f t="shared" si="9"/>
        <v>&lt;attribute name="2_DIST_PN" value=""/&gt;</v>
      </c>
      <c r="AK39" t="str">
        <f t="shared" si="10"/>
        <v>&lt;attribute name="2_MFG" value=""/&gt;</v>
      </c>
      <c r="AL39" t="str">
        <f t="shared" si="11"/>
        <v>&lt;attribute name="2_MFG_PN" value=""/&gt;</v>
      </c>
      <c r="AM39" t="s">
        <v>62</v>
      </c>
      <c r="AN39" t="s">
        <v>63</v>
      </c>
      <c r="AO39" t="s">
        <v>64</v>
      </c>
      <c r="AP39" t="s">
        <v>65</v>
      </c>
      <c r="AQ39" t="s">
        <v>66</v>
      </c>
      <c r="AR39" t="str">
        <f t="shared" si="12"/>
        <v>&lt;deviceset name="470R_0402_1/16_1%"&gt;&lt;gates&gt;&lt;gate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 OHM 1% 1/16W 0402"/&gt;&lt;attribute name="1_DIST" value="Digi-Key"/&gt;&lt;attribute name="1_DIST_PN" value="YAG3489CT-ND"/&gt;&lt;attribute name="1_MFG" value="Yageo"/&gt;&lt;attribute name="1_MFG_PN" value="AC0402FR-07470RL"/&gt;&lt;attribute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499</v>
      </c>
      <c r="B40" s="2" t="s">
        <v>16</v>
      </c>
      <c r="C40" s="5" t="str">
        <f t="shared" si="0"/>
        <v>499R</v>
      </c>
      <c r="D40" s="2" t="s">
        <v>5</v>
      </c>
      <c r="E40" s="2" t="s">
        <v>71</v>
      </c>
      <c r="F40" s="2" t="s">
        <v>7</v>
      </c>
      <c r="G40" s="2" t="s">
        <v>190</v>
      </c>
      <c r="H40" s="2" t="s">
        <v>8</v>
      </c>
      <c r="I40" s="2" t="s">
        <v>191</v>
      </c>
      <c r="J40" s="2" t="s">
        <v>77</v>
      </c>
      <c r="K40" s="2" t="s">
        <v>192</v>
      </c>
      <c r="L40" s="2"/>
      <c r="M40" s="2"/>
      <c r="N40" s="2"/>
      <c r="O40" s="2"/>
      <c r="P40" s="2"/>
      <c r="Q40" t="str">
        <f t="shared" si="1"/>
        <v>&lt;deviceset name="499R_0402_1/16_1%"&gt;</v>
      </c>
      <c r="R40" t="s">
        <v>51</v>
      </c>
      <c r="S40" t="s">
        <v>52</v>
      </c>
      <c r="T40" t="s">
        <v>53</v>
      </c>
      <c r="U40" t="s">
        <v>54</v>
      </c>
      <c r="V40" t="s">
        <v>55</v>
      </c>
      <c r="W40" t="s">
        <v>56</v>
      </c>
      <c r="X40" t="s">
        <v>57</v>
      </c>
      <c r="Y40" t="s">
        <v>58</v>
      </c>
      <c r="Z40" t="s">
        <v>59</v>
      </c>
      <c r="AA40" t="s">
        <v>60</v>
      </c>
      <c r="AB40" t="s">
        <v>61</v>
      </c>
      <c r="AC40" t="str">
        <f t="shared" si="2"/>
        <v>&lt;attribute name="1_DESC" value="RES SMD 499 OHM 1% 1/16W 0402"/&gt;</v>
      </c>
      <c r="AD40" t="str">
        <f t="shared" si="3"/>
        <v>&lt;attribute name="1_DIST" value="Digi-Key"/&gt;</v>
      </c>
      <c r="AE40" t="str">
        <f t="shared" si="4"/>
        <v>&lt;attribute name="1_DIST_PN" value="YAG3492CT-ND"/&gt;</v>
      </c>
      <c r="AF40" t="str">
        <f t="shared" si="5"/>
        <v>&lt;attribute name="1_MFG" value="Yageo"/&gt;</v>
      </c>
      <c r="AG40" t="str">
        <f t="shared" si="6"/>
        <v>&lt;attribute name="1_MFG_PN" value="AC0402FR-07499RL"/&gt;</v>
      </c>
      <c r="AH40" t="str">
        <f t="shared" si="7"/>
        <v>&lt;attribute name="2_DESC" value=""/&gt;</v>
      </c>
      <c r="AI40" t="str">
        <f t="shared" si="8"/>
        <v>&lt;attribute name="2_DIST" value=""/&gt;</v>
      </c>
      <c r="AJ40" t="str">
        <f t="shared" si="9"/>
        <v>&lt;attribute name="2_DIST_PN" value=""/&gt;</v>
      </c>
      <c r="AK40" t="str">
        <f t="shared" si="10"/>
        <v>&lt;attribute name="2_MFG" value=""/&gt;</v>
      </c>
      <c r="AL40" t="str">
        <f t="shared" si="11"/>
        <v>&lt;attribute name="2_MFG_PN" value=""/&gt;</v>
      </c>
      <c r="AM40" t="s">
        <v>62</v>
      </c>
      <c r="AN40" t="s">
        <v>63</v>
      </c>
      <c r="AO40" t="s">
        <v>64</v>
      </c>
      <c r="AP40" t="s">
        <v>65</v>
      </c>
      <c r="AQ40" t="s">
        <v>66</v>
      </c>
      <c r="AR40" t="str">
        <f t="shared" si="12"/>
        <v>&lt;deviceset name="499R_0402_1/16_1%"&gt;&lt;gates&gt;&lt;gate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 OHM 1% 1/16W 0402"/&gt;&lt;attribute name="1_DIST" value="Digi-Key"/&gt;&lt;attribute name="1_DIST_PN" value="YAG3492CT-ND"/&gt;&lt;attribute name="1_MFG" value="Yageo"/&gt;&lt;attribute name="1_MFG_PN" value="AC0402FR-07499RL"/&gt;&lt;attribute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619</v>
      </c>
      <c r="B41" s="2" t="s">
        <v>16</v>
      </c>
      <c r="C41" s="5" t="str">
        <f t="shared" si="0"/>
        <v>619R</v>
      </c>
      <c r="D41" s="2" t="s">
        <v>5</v>
      </c>
      <c r="E41" s="2" t="s">
        <v>71</v>
      </c>
      <c r="F41" s="2" t="s">
        <v>7</v>
      </c>
      <c r="G41" s="2" t="s">
        <v>193</v>
      </c>
      <c r="H41" s="2" t="s">
        <v>8</v>
      </c>
      <c r="I41" s="2" t="s">
        <v>194</v>
      </c>
      <c r="J41" s="2" t="s">
        <v>77</v>
      </c>
      <c r="K41" s="2" t="s">
        <v>195</v>
      </c>
      <c r="L41" s="2"/>
      <c r="M41" s="2"/>
      <c r="N41" s="2"/>
      <c r="O41" s="2"/>
      <c r="P41" s="2"/>
      <c r="Q41" t="str">
        <f t="shared" si="1"/>
        <v>&lt;deviceset name="619R_0402_1/16_1%"&gt;</v>
      </c>
      <c r="R41" t="s">
        <v>51</v>
      </c>
      <c r="S41" t="s">
        <v>52</v>
      </c>
      <c r="T41" t="s">
        <v>53</v>
      </c>
      <c r="U41" t="s">
        <v>54</v>
      </c>
      <c r="V41" t="s">
        <v>55</v>
      </c>
      <c r="W41" t="s">
        <v>56</v>
      </c>
      <c r="X41" t="s">
        <v>57</v>
      </c>
      <c r="Y41" t="s">
        <v>58</v>
      </c>
      <c r="Z41" t="s">
        <v>59</v>
      </c>
      <c r="AA41" t="s">
        <v>60</v>
      </c>
      <c r="AB41" t="s">
        <v>61</v>
      </c>
      <c r="AC41" t="str">
        <f t="shared" si="2"/>
        <v>&lt;attribute name="1_DESC" value="RES SMD 619 OHM 1% 1/16W 0402"/&gt;</v>
      </c>
      <c r="AD41" t="str">
        <f t="shared" si="3"/>
        <v>&lt;attribute name="1_DIST" value="Digi-Key"/&gt;</v>
      </c>
      <c r="AE41" t="str">
        <f t="shared" si="4"/>
        <v>&lt;attribute name="1_DIST_PN" value="YAG5680CT-ND"/&gt;</v>
      </c>
      <c r="AF41" t="str">
        <f t="shared" si="5"/>
        <v>&lt;attribute name="1_MFG" value="Yageo"/&gt;</v>
      </c>
      <c r="AG41" t="str">
        <f t="shared" si="6"/>
        <v>&lt;attribute name="1_MFG_PN" value="AC0402FR-07619RL"/&gt;</v>
      </c>
      <c r="AH41" t="str">
        <f t="shared" si="7"/>
        <v>&lt;attribute name="2_DESC" value=""/&gt;</v>
      </c>
      <c r="AI41" t="str">
        <f t="shared" si="8"/>
        <v>&lt;attribute name="2_DIST" value=""/&gt;</v>
      </c>
      <c r="AJ41" t="str">
        <f t="shared" si="9"/>
        <v>&lt;attribute name="2_DIST_PN" value=""/&gt;</v>
      </c>
      <c r="AK41" t="str">
        <f t="shared" si="10"/>
        <v>&lt;attribute name="2_MFG" value=""/&gt;</v>
      </c>
      <c r="AL41" t="str">
        <f t="shared" si="11"/>
        <v>&lt;attribute name="2_MFG_PN" value=""/&gt;</v>
      </c>
      <c r="AM41" t="s">
        <v>62</v>
      </c>
      <c r="AN41" t="s">
        <v>63</v>
      </c>
      <c r="AO41" t="s">
        <v>64</v>
      </c>
      <c r="AP41" t="s">
        <v>65</v>
      </c>
      <c r="AQ41" t="s">
        <v>66</v>
      </c>
      <c r="AR41" t="str">
        <f t="shared" si="12"/>
        <v>&lt;deviceset name="619R_0402_1/16_1%"&gt;&lt;gates&gt;&lt;gate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 OHM 1% 1/16W 0402"/&gt;&lt;attribute name="1_DIST" value="Digi-Key"/&gt;&lt;attribute name="1_DIST_PN" value="YAG5680CT-ND"/&gt;&lt;attribute name="1_MFG" value="Yageo"/&gt;&lt;attribute name="1_MFG_PN" value="AC0402FR-07619RL"/&gt;&lt;attribute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649</v>
      </c>
      <c r="B42" s="2" t="s">
        <v>16</v>
      </c>
      <c r="C42" s="5" t="str">
        <f t="shared" si="0"/>
        <v>649R</v>
      </c>
      <c r="D42" s="2" t="s">
        <v>5</v>
      </c>
      <c r="E42" s="2" t="s">
        <v>71</v>
      </c>
      <c r="F42" s="2" t="s">
        <v>7</v>
      </c>
      <c r="G42" s="2" t="s">
        <v>196</v>
      </c>
      <c r="H42" s="2" t="s">
        <v>8</v>
      </c>
      <c r="I42" s="2" t="s">
        <v>197</v>
      </c>
      <c r="J42" s="2" t="s">
        <v>77</v>
      </c>
      <c r="K42" s="2" t="s">
        <v>198</v>
      </c>
      <c r="L42" s="2"/>
      <c r="M42" s="2"/>
      <c r="N42" s="2"/>
      <c r="O42" s="2"/>
      <c r="P42" s="2"/>
      <c r="Q42" t="str">
        <f t="shared" si="1"/>
        <v>&lt;deviceset name="649R_0402_1/16_1%"&gt;</v>
      </c>
      <c r="R42" t="s">
        <v>51</v>
      </c>
      <c r="S42" t="s">
        <v>52</v>
      </c>
      <c r="T42" t="s">
        <v>53</v>
      </c>
      <c r="U42" t="s">
        <v>54</v>
      </c>
      <c r="V42" t="s">
        <v>55</v>
      </c>
      <c r="W42" t="s">
        <v>56</v>
      </c>
      <c r="X42" t="s">
        <v>57</v>
      </c>
      <c r="Y42" t="s">
        <v>58</v>
      </c>
      <c r="Z42" t="s">
        <v>59</v>
      </c>
      <c r="AA42" t="s">
        <v>60</v>
      </c>
      <c r="AB42" t="s">
        <v>61</v>
      </c>
      <c r="AC42" t="str">
        <f t="shared" si="2"/>
        <v>&lt;attribute name="1_DESC" value="RES SMD 649 OHM 1% 1/16W 0402"/&gt;</v>
      </c>
      <c r="AD42" t="str">
        <f t="shared" si="3"/>
        <v>&lt;attribute name="1_DIST" value="Digi-Key"/&gt;</v>
      </c>
      <c r="AE42" t="str">
        <f t="shared" si="4"/>
        <v>&lt;attribute name="1_DIST_PN" value="YAG5682CT-ND"/&gt;</v>
      </c>
      <c r="AF42" t="str">
        <f t="shared" si="5"/>
        <v>&lt;attribute name="1_MFG" value="Yageo"/&gt;</v>
      </c>
      <c r="AG42" t="str">
        <f t="shared" si="6"/>
        <v>&lt;attribute name="1_MFG_PN" value="AC0402FR-07649RL"/&gt;</v>
      </c>
      <c r="AH42" t="str">
        <f t="shared" si="7"/>
        <v>&lt;attribute name="2_DESC" value=""/&gt;</v>
      </c>
      <c r="AI42" t="str">
        <f t="shared" si="8"/>
        <v>&lt;attribute name="2_DIST" value=""/&gt;</v>
      </c>
      <c r="AJ42" t="str">
        <f t="shared" si="9"/>
        <v>&lt;attribute name="2_DIST_PN" value=""/&gt;</v>
      </c>
      <c r="AK42" t="str">
        <f t="shared" si="10"/>
        <v>&lt;attribute name="2_MFG" value=""/&gt;</v>
      </c>
      <c r="AL42" t="str">
        <f t="shared" si="11"/>
        <v>&lt;attribute name="2_MFG_PN" value=""/&gt;</v>
      </c>
      <c r="AM42" t="s">
        <v>62</v>
      </c>
      <c r="AN42" t="s">
        <v>63</v>
      </c>
      <c r="AO42" t="s">
        <v>64</v>
      </c>
      <c r="AP42" t="s">
        <v>65</v>
      </c>
      <c r="AQ42" t="s">
        <v>66</v>
      </c>
      <c r="AR42" t="str">
        <f t="shared" si="12"/>
        <v>&lt;deviceset name="649R_0402_1/16_1%"&gt;&lt;gates&gt;&lt;gate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 OHM 1% 1/16W 0402"/&gt;&lt;attribute name="1_DIST" value="Digi-Key"/&gt;&lt;attribute name="1_DIST_PN" value="YAG5682CT-ND"/&gt;&lt;attribute name="1_MFG" value="Yageo"/&gt;&lt;attribute name="1_MFG_PN" value="AC0402FR-07649RL"/&gt;&lt;attribute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680</v>
      </c>
      <c r="B43" s="2" t="s">
        <v>16</v>
      </c>
      <c r="C43" s="5" t="str">
        <f t="shared" si="0"/>
        <v>680R</v>
      </c>
      <c r="D43" s="2" t="s">
        <v>5</v>
      </c>
      <c r="E43" s="2" t="s">
        <v>71</v>
      </c>
      <c r="F43" s="2" t="s">
        <v>7</v>
      </c>
      <c r="G43" s="2" t="s">
        <v>199</v>
      </c>
      <c r="H43" s="2" t="s">
        <v>8</v>
      </c>
      <c r="I43" s="2" t="s">
        <v>200</v>
      </c>
      <c r="J43" s="2" t="s">
        <v>77</v>
      </c>
      <c r="K43" s="2" t="s">
        <v>201</v>
      </c>
      <c r="L43" s="2"/>
      <c r="M43" s="2"/>
      <c r="N43" s="2"/>
      <c r="O43" s="2"/>
      <c r="P43" s="2"/>
      <c r="Q43" t="str">
        <f t="shared" si="1"/>
        <v>&lt;deviceset name="680R_0402_1/16_1%"&gt;</v>
      </c>
      <c r="R43" t="s">
        <v>51</v>
      </c>
      <c r="S43" t="s">
        <v>52</v>
      </c>
      <c r="T43" t="s">
        <v>53</v>
      </c>
      <c r="U43" t="s">
        <v>54</v>
      </c>
      <c r="V43" t="s">
        <v>55</v>
      </c>
      <c r="W43" t="s">
        <v>56</v>
      </c>
      <c r="X43" t="s">
        <v>57</v>
      </c>
      <c r="Y43" t="s">
        <v>58</v>
      </c>
      <c r="Z43" t="s">
        <v>59</v>
      </c>
      <c r="AA43" t="s">
        <v>60</v>
      </c>
      <c r="AB43" t="s">
        <v>61</v>
      </c>
      <c r="AC43" t="str">
        <f t="shared" si="2"/>
        <v>&lt;attribute name="1_DESC" value="RES SMD 680 OHM 1% 1/16W 0402"/&gt;</v>
      </c>
      <c r="AD43" t="str">
        <f t="shared" si="3"/>
        <v>&lt;attribute name="1_DIST" value="Digi-Key"/&gt;</v>
      </c>
      <c r="AE43" t="str">
        <f t="shared" si="4"/>
        <v>&lt;attribute name="1_DIST_PN" value="YAG3505CT-ND"/&gt;</v>
      </c>
      <c r="AF43" t="str">
        <f t="shared" si="5"/>
        <v>&lt;attribute name="1_MFG" value="Yageo"/&gt;</v>
      </c>
      <c r="AG43" t="str">
        <f t="shared" si="6"/>
        <v>&lt;attribute name="1_MFG_PN" value="AC0402FR-07680RL"/&gt;</v>
      </c>
      <c r="AH43" t="str">
        <f t="shared" si="7"/>
        <v>&lt;attribute name="2_DESC" value=""/&gt;</v>
      </c>
      <c r="AI43" t="str">
        <f t="shared" si="8"/>
        <v>&lt;attribute name="2_DIST" value=""/&gt;</v>
      </c>
      <c r="AJ43" t="str">
        <f t="shared" si="9"/>
        <v>&lt;attribute name="2_DIST_PN" value=""/&gt;</v>
      </c>
      <c r="AK43" t="str">
        <f t="shared" si="10"/>
        <v>&lt;attribute name="2_MFG" value=""/&gt;</v>
      </c>
      <c r="AL43" t="str">
        <f t="shared" si="11"/>
        <v>&lt;attribute name="2_MFG_PN" value=""/&gt;</v>
      </c>
      <c r="AM43" t="s">
        <v>62</v>
      </c>
      <c r="AN43" t="s">
        <v>63</v>
      </c>
      <c r="AO43" t="s">
        <v>64</v>
      </c>
      <c r="AP43" t="s">
        <v>65</v>
      </c>
      <c r="AQ43" t="s">
        <v>66</v>
      </c>
      <c r="AR43" t="str">
        <f t="shared" si="12"/>
        <v>&lt;deviceset name="680R_0402_1/16_1%"&gt;&lt;gates&gt;&lt;gate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 OHM 1% 1/16W 0402"/&gt;&lt;attribute name="1_DIST" value="Digi-Key"/&gt;&lt;attribute name="1_DIST_PN" value="YAG3505CT-ND"/&gt;&lt;attribute name="1_MFG" value="Yageo"/&gt;&lt;attribute name="1_MFG_PN" value="AC0402FR-07680RL"/&gt;&lt;attribute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806</v>
      </c>
      <c r="B44" s="2" t="s">
        <v>16</v>
      </c>
      <c r="C44" s="5" t="str">
        <f t="shared" si="0"/>
        <v>806R</v>
      </c>
      <c r="D44" s="2" t="s">
        <v>5</v>
      </c>
      <c r="E44" s="2" t="s">
        <v>71</v>
      </c>
      <c r="F44" s="2" t="s">
        <v>7</v>
      </c>
      <c r="G44" s="2" t="s">
        <v>202</v>
      </c>
      <c r="H44" s="2" t="s">
        <v>8</v>
      </c>
      <c r="I44" s="2" t="s">
        <v>203</v>
      </c>
      <c r="J44" s="2" t="s">
        <v>77</v>
      </c>
      <c r="K44" s="2" t="s">
        <v>204</v>
      </c>
      <c r="L44" s="2"/>
      <c r="M44" s="2"/>
      <c r="N44" s="2"/>
      <c r="O44" s="2"/>
      <c r="P44" s="2"/>
      <c r="Q44" t="str">
        <f t="shared" si="1"/>
        <v>&lt;deviceset name="806R_0402_1/16_1%"&gt;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56</v>
      </c>
      <c r="X44" t="s">
        <v>57</v>
      </c>
      <c r="Y44" t="s">
        <v>58</v>
      </c>
      <c r="Z44" t="s">
        <v>59</v>
      </c>
      <c r="AA44" t="s">
        <v>60</v>
      </c>
      <c r="AB44" t="s">
        <v>61</v>
      </c>
      <c r="AC44" t="str">
        <f t="shared" si="2"/>
        <v>&lt;attribute name="1_DESC" value="RES SMD 806 OHM 1% 1/16W 0402"/&gt;</v>
      </c>
      <c r="AD44" t="str">
        <f t="shared" si="3"/>
        <v>&lt;attribute name="1_DIST" value="Digi-Key"/&gt;</v>
      </c>
      <c r="AE44" t="str">
        <f t="shared" si="4"/>
        <v>&lt;attribute name="1_DIST_PN" value="YAG5689CT-ND"/&gt;</v>
      </c>
      <c r="AF44" t="str">
        <f t="shared" si="5"/>
        <v>&lt;attribute name="1_MFG" value="Yageo"/&gt;</v>
      </c>
      <c r="AG44" t="str">
        <f t="shared" si="6"/>
        <v>&lt;attribute name="1_MFG_PN" value="AC0402FR-07806RL"/&gt;</v>
      </c>
      <c r="AH44" t="str">
        <f t="shared" si="7"/>
        <v>&lt;attribute name="2_DESC" value=""/&gt;</v>
      </c>
      <c r="AI44" t="str">
        <f t="shared" si="8"/>
        <v>&lt;attribute name="2_DIST" value=""/&gt;</v>
      </c>
      <c r="AJ44" t="str">
        <f t="shared" si="9"/>
        <v>&lt;attribute name="2_DIST_PN" value=""/&gt;</v>
      </c>
      <c r="AK44" t="str">
        <f t="shared" si="10"/>
        <v>&lt;attribute name="2_MFG" value=""/&gt;</v>
      </c>
      <c r="AL44" t="str">
        <f t="shared" si="11"/>
        <v>&lt;attribute name="2_MFG_PN" value=""/&gt;</v>
      </c>
      <c r="AM44" t="s">
        <v>62</v>
      </c>
      <c r="AN44" t="s">
        <v>63</v>
      </c>
      <c r="AO44" t="s">
        <v>64</v>
      </c>
      <c r="AP44" t="s">
        <v>65</v>
      </c>
      <c r="AQ44" t="s">
        <v>66</v>
      </c>
      <c r="AR44" t="str">
        <f t="shared" si="12"/>
        <v>&lt;deviceset name="806R_0402_1/16_1%"&gt;&lt;gates&gt;&lt;gate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 OHM 1% 1/16W 0402"/&gt;&lt;attribute name="1_DIST" value="Digi-Key"/&gt;&lt;attribute name="1_DIST_PN" value="YAG5689CT-ND"/&gt;&lt;attribute name="1_MFG" value="Yageo"/&gt;&lt;attribute name="1_MFG_PN" value="AC0402FR-07806RL"/&gt;&lt;attribute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825</v>
      </c>
      <c r="B45" s="2" t="s">
        <v>16</v>
      </c>
      <c r="C45" s="5" t="str">
        <f t="shared" si="0"/>
        <v>825R</v>
      </c>
      <c r="D45" s="2" t="s">
        <v>5</v>
      </c>
      <c r="E45" s="2" t="s">
        <v>71</v>
      </c>
      <c r="F45" s="2" t="s">
        <v>7</v>
      </c>
      <c r="G45" s="2" t="s">
        <v>205</v>
      </c>
      <c r="H45" s="2" t="s">
        <v>8</v>
      </c>
      <c r="I45" s="2" t="s">
        <v>206</v>
      </c>
      <c r="J45" s="2" t="s">
        <v>77</v>
      </c>
      <c r="K45" s="2" t="s">
        <v>207</v>
      </c>
      <c r="L45" s="2"/>
      <c r="M45" s="2"/>
      <c r="N45" s="2"/>
      <c r="O45" s="2"/>
      <c r="P45" s="2"/>
      <c r="Q45" t="str">
        <f t="shared" si="1"/>
        <v>&lt;deviceset name="825R_0402_1/16_1%"&gt;</v>
      </c>
      <c r="R45" t="s">
        <v>51</v>
      </c>
      <c r="S45" t="s">
        <v>52</v>
      </c>
      <c r="T45" t="s">
        <v>53</v>
      </c>
      <c r="U45" t="s">
        <v>54</v>
      </c>
      <c r="V45" t="s">
        <v>55</v>
      </c>
      <c r="W45" t="s">
        <v>56</v>
      </c>
      <c r="X45" t="s">
        <v>57</v>
      </c>
      <c r="Y45" t="s">
        <v>58</v>
      </c>
      <c r="Z45" t="s">
        <v>59</v>
      </c>
      <c r="AA45" t="s">
        <v>60</v>
      </c>
      <c r="AB45" t="s">
        <v>61</v>
      </c>
      <c r="AC45" t="str">
        <f t="shared" si="2"/>
        <v>&lt;attribute name="1_DESC" value="RES SMD 825 OHM 1% 1/16W 0402"/&gt;</v>
      </c>
      <c r="AD45" t="str">
        <f t="shared" si="3"/>
        <v>&lt;attribute name="1_DIST" value="Digi-Key"/&gt;</v>
      </c>
      <c r="AE45" t="str">
        <f t="shared" si="4"/>
        <v>&lt;attribute name="1_DIST_PN" value="YAG5690CT-ND"/&gt;</v>
      </c>
      <c r="AF45" t="str">
        <f t="shared" si="5"/>
        <v>&lt;attribute name="1_MFG" value="Yageo"/&gt;</v>
      </c>
      <c r="AG45" t="str">
        <f t="shared" si="6"/>
        <v>&lt;attribute name="1_MFG_PN" value="AC0402FR-07825RL"/&gt;</v>
      </c>
      <c r="AH45" t="str">
        <f t="shared" si="7"/>
        <v>&lt;attribute name="2_DESC" value=""/&gt;</v>
      </c>
      <c r="AI45" t="str">
        <f t="shared" si="8"/>
        <v>&lt;attribute name="2_DIST" value=""/&gt;</v>
      </c>
      <c r="AJ45" t="str">
        <f t="shared" si="9"/>
        <v>&lt;attribute name="2_DIST_PN" value=""/&gt;</v>
      </c>
      <c r="AK45" t="str">
        <f t="shared" si="10"/>
        <v>&lt;attribute name="2_MFG" value=""/&gt;</v>
      </c>
      <c r="AL45" t="str">
        <f t="shared" si="11"/>
        <v>&lt;attribute name="2_MFG_PN" value=""/&gt;</v>
      </c>
      <c r="AM45" t="s">
        <v>62</v>
      </c>
      <c r="AN45" t="s">
        <v>63</v>
      </c>
      <c r="AO45" t="s">
        <v>64</v>
      </c>
      <c r="AP45" t="s">
        <v>65</v>
      </c>
      <c r="AQ45" t="s">
        <v>66</v>
      </c>
      <c r="AR45" t="str">
        <f t="shared" si="12"/>
        <v>&lt;deviceset name="825R_0402_1/16_1%"&gt;&lt;gates&gt;&lt;gate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 OHM 1% 1/16W 0402"/&gt;&lt;attribute name="1_DIST" value="Digi-Key"/&gt;&lt;attribute name="1_DIST_PN" value="YAG5690CT-ND"/&gt;&lt;attribute name="1_MFG" value="Yageo"/&gt;&lt;attribute name="1_MFG_PN" value="AC0402FR-07825RL"/&gt;&lt;attribute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866</v>
      </c>
      <c r="B46" s="2" t="s">
        <v>16</v>
      </c>
      <c r="C46" s="5" t="str">
        <f t="shared" si="0"/>
        <v>866R</v>
      </c>
      <c r="D46" s="2" t="s">
        <v>5</v>
      </c>
      <c r="E46" s="2" t="s">
        <v>71</v>
      </c>
      <c r="F46" s="2" t="s">
        <v>7</v>
      </c>
      <c r="G46" s="2" t="s">
        <v>208</v>
      </c>
      <c r="H46" s="2" t="s">
        <v>8</v>
      </c>
      <c r="I46" s="2" t="s">
        <v>209</v>
      </c>
      <c r="J46" s="2" t="s">
        <v>77</v>
      </c>
      <c r="K46" s="2" t="s">
        <v>210</v>
      </c>
      <c r="L46" s="2"/>
      <c r="M46" s="2"/>
      <c r="N46" s="2"/>
      <c r="O46" s="2"/>
      <c r="P46" s="2"/>
      <c r="Q46" t="str">
        <f t="shared" si="1"/>
        <v>&lt;deviceset name="866R_0402_1/16_1%"&gt;</v>
      </c>
      <c r="R46" t="s">
        <v>51</v>
      </c>
      <c r="S46" t="s">
        <v>52</v>
      </c>
      <c r="T46" t="s">
        <v>53</v>
      </c>
      <c r="U46" t="s">
        <v>54</v>
      </c>
      <c r="V46" t="s">
        <v>55</v>
      </c>
      <c r="W46" t="s">
        <v>56</v>
      </c>
      <c r="X46" t="s">
        <v>57</v>
      </c>
      <c r="Y46" t="s">
        <v>58</v>
      </c>
      <c r="Z46" t="s">
        <v>59</v>
      </c>
      <c r="AA46" t="s">
        <v>60</v>
      </c>
      <c r="AB46" t="s">
        <v>61</v>
      </c>
      <c r="AC46" t="str">
        <f t="shared" si="2"/>
        <v>&lt;attribute name="1_DESC" value="RES SMD 866 OHM 1% 1/16W 0402"/&gt;</v>
      </c>
      <c r="AD46" t="str">
        <f t="shared" si="3"/>
        <v>&lt;attribute name="1_DIST" value="Digi-Key"/&gt;</v>
      </c>
      <c r="AE46" t="str">
        <f t="shared" si="4"/>
        <v>&lt;attribute name="1_DIST_PN" value="YAG5691CT-ND"/&gt;</v>
      </c>
      <c r="AF46" t="str">
        <f t="shared" si="5"/>
        <v>&lt;attribute name="1_MFG" value="Yageo"/&gt;</v>
      </c>
      <c r="AG46" t="str">
        <f t="shared" si="6"/>
        <v>&lt;attribute name="1_MFG_PN" value="AC0402FR-07866RL"/&gt;</v>
      </c>
      <c r="AH46" t="str">
        <f t="shared" si="7"/>
        <v>&lt;attribute name="2_DESC" value=""/&gt;</v>
      </c>
      <c r="AI46" t="str">
        <f t="shared" si="8"/>
        <v>&lt;attribute name="2_DIST" value=""/&gt;</v>
      </c>
      <c r="AJ46" t="str">
        <f t="shared" si="9"/>
        <v>&lt;attribute name="2_DIST_PN" value=""/&gt;</v>
      </c>
      <c r="AK46" t="str">
        <f t="shared" si="10"/>
        <v>&lt;attribute name="2_MFG" value=""/&gt;</v>
      </c>
      <c r="AL46" t="str">
        <f t="shared" si="11"/>
        <v>&lt;attribute name="2_MFG_PN" value=""/&gt;</v>
      </c>
      <c r="AM46" t="s">
        <v>62</v>
      </c>
      <c r="AN46" t="s">
        <v>63</v>
      </c>
      <c r="AO46" t="s">
        <v>64</v>
      </c>
      <c r="AP46" t="s">
        <v>65</v>
      </c>
      <c r="AQ46" t="s">
        <v>66</v>
      </c>
      <c r="AR46" t="str">
        <f t="shared" si="12"/>
        <v>&lt;deviceset name="866R_0402_1/16_1%"&gt;&lt;gates&gt;&lt;gate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 OHM 1% 1/16W 0402"/&gt;&lt;attribute name="1_DIST" value="Digi-Key"/&gt;&lt;attribute name="1_DIST_PN" value="YAG5691CT-ND"/&gt;&lt;attribute name="1_MFG" value="Yageo"/&gt;&lt;attribute name="1_MFG_PN" value="AC0402FR-07866RL"/&gt;&lt;attribute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44" x14ac:dyDescent="0.25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A565-3081-48ED-8211-14BF07E4B202}">
  <dimension ref="A1:AR299"/>
  <sheetViews>
    <sheetView topLeftCell="P111" workbookViewId="0">
      <selection activeCell="AR2" sqref="AR2:AR148"/>
    </sheetView>
  </sheetViews>
  <sheetFormatPr defaultRowHeight="15" x14ac:dyDescent="0.25"/>
  <sheetData>
    <row r="1" spans="1:44" ht="30.75" thickBot="1" x14ac:dyDescent="0.3">
      <c r="A1" s="2" t="s">
        <v>0</v>
      </c>
      <c r="B1" s="2" t="s">
        <v>17</v>
      </c>
      <c r="C1" s="5" t="s">
        <v>18</v>
      </c>
      <c r="D1" s="3" t="s">
        <v>1</v>
      </c>
      <c r="E1" s="1" t="s">
        <v>2</v>
      </c>
      <c r="F1" s="1" t="s">
        <v>3</v>
      </c>
      <c r="G1" s="2" t="s">
        <v>13</v>
      </c>
      <c r="H1" s="4" t="s">
        <v>14</v>
      </c>
      <c r="I1" s="2" t="s">
        <v>10</v>
      </c>
      <c r="J1" s="2" t="s">
        <v>12</v>
      </c>
      <c r="K1" s="2" t="s">
        <v>11</v>
      </c>
      <c r="L1" s="2" t="s">
        <v>19</v>
      </c>
      <c r="M1" s="4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32</v>
      </c>
      <c r="X1" s="2" t="s">
        <v>30</v>
      </c>
      <c r="Y1" s="2" t="s">
        <v>31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67</v>
      </c>
    </row>
    <row r="2" spans="1:44" x14ac:dyDescent="0.25">
      <c r="A2" s="2">
        <v>1.02</v>
      </c>
      <c r="B2" s="2" t="s">
        <v>15</v>
      </c>
      <c r="C2" s="5" t="str">
        <f t="shared" ref="C2:C65" si="0">IF(EXACT(B2,"kOhms"),_xlfn.CONCAT(A2,"k"),IF(EXACT(B2,"Ohms"),_xlfn.CONCAT(A2,"R"),IF(EXACT(B2,"Mohms"),_xlfn.CONCAT(A2,"M"),0)))</f>
        <v>1.02k</v>
      </c>
      <c r="D2" s="2" t="s">
        <v>5</v>
      </c>
      <c r="E2" s="2" t="s">
        <v>71</v>
      </c>
      <c r="F2" s="2" t="s">
        <v>7</v>
      </c>
      <c r="G2" s="2" t="s">
        <v>211</v>
      </c>
      <c r="H2" s="2" t="s">
        <v>8</v>
      </c>
      <c r="I2" s="2" t="s">
        <v>212</v>
      </c>
      <c r="J2" s="2" t="s">
        <v>77</v>
      </c>
      <c r="K2" s="2" t="s">
        <v>213</v>
      </c>
      <c r="L2" s="2"/>
      <c r="M2" s="2"/>
      <c r="N2" s="2"/>
      <c r="O2" s="2"/>
      <c r="P2" s="2"/>
      <c r="Q2" t="str">
        <f t="shared" ref="Q2:Q65" si="1">_xlfn.CONCAT("&lt;deviceset name=""",C2,"_",D2,"_",E2,"_",F2,"""&gt;")</f>
        <v>&lt;deviceset name="1.02k_0402_1/16_1%"&gt;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tr">
        <f t="shared" ref="AC2:AC65" si="2">_xlfn.CONCAT("&lt;attribute name=""",$G$1,""" value=""",G2,"""/&gt;")</f>
        <v>&lt;attribute name="1_DESC" value="RES SMD 1.02K OHM 1% 1/16W 0402"/&gt;</v>
      </c>
      <c r="AD2" t="str">
        <f t="shared" ref="AD2:AD65" si="3">_xlfn.CONCAT("&lt;attribute name=""",$H$1,""" value=""",H2,"""/&gt;")</f>
        <v>&lt;attribute name="1_DIST" value="Digi-Key"/&gt;</v>
      </c>
      <c r="AE2" t="str">
        <f t="shared" ref="AE2:AE65" si="4">_xlfn.CONCAT("&lt;attribute name=""",$I$1,""" value=""",I2,"""/&gt;")</f>
        <v>&lt;attribute name="1_DIST_PN" value="YAG5641CT-ND"/&gt;</v>
      </c>
      <c r="AF2" t="str">
        <f t="shared" ref="AF2:AF65" si="5">_xlfn.CONCAT("&lt;attribute name=""",$J$1,""" value=""",J2,"""/&gt;")</f>
        <v>&lt;attribute name="1_MFG" value="Yageo"/&gt;</v>
      </c>
      <c r="AG2" t="str">
        <f t="shared" ref="AG2:AG65" si="6">_xlfn.CONCAT("&lt;attribute name=""",$K$1,""" value=""",K2,"""/&gt;")</f>
        <v>&lt;attribute name="1_MFG_PN" value="AC0402FR-071K02L"/&gt;</v>
      </c>
      <c r="AH2" t="str">
        <f t="shared" ref="AH2:AH65" si="7">_xlfn.CONCAT("&lt;attribute name=""",  $L$1,""" value=""",L2,"""/&gt;")</f>
        <v>&lt;attribute name="2_DESC" value=""/&gt;</v>
      </c>
      <c r="AI2" t="str">
        <f t="shared" ref="AI2:AI65" si="8">_xlfn.CONCAT("&lt;attribute name=""",$M$1,""" value=""",M2,"""/&gt;")</f>
        <v>&lt;attribute name="2_DIST" value=""/&gt;</v>
      </c>
      <c r="AJ2" t="str">
        <f t="shared" ref="AJ2:AJ65" si="9">_xlfn.CONCAT("&lt;attribute name=""",$N$1,""" value=""",N2,"""/&gt;")</f>
        <v>&lt;attribute name="2_DIST_PN" value=""/&gt;</v>
      </c>
      <c r="AK2" t="str">
        <f t="shared" ref="AK2:AK65" si="10">_xlfn.CONCAT("&lt;attribute name=""",$O$1,""" value=""",O2,"""/&gt;")</f>
        <v>&lt;attribute name="2_MFG" value=""/&gt;</v>
      </c>
      <c r="AL2" t="str">
        <f t="shared" ref="AL2:AL65" si="11">_xlfn.CONCAT("&lt;attribute name=""",$P$1,""" value=""",P2,"""/&gt;")</f>
        <v>&lt;attribute name="2_MFG_PN" value=""/&gt;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tr">
        <f t="shared" ref="AR2:AR65" si="12">_xlfn.CONCAT(Q2:AQ2)</f>
        <v>&lt;deviceset name="1.02k_0402_1/16_1%"&gt;&lt;gates&gt;&lt;gate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1.02K OHM 1% 1/16W 0402"/&gt;&lt;attribute name="1_DIST" value="Digi-Key"/&gt;&lt;attribute name="1_DIST_PN" value="YAG5641CT-ND"/&gt;&lt;attribute name="1_MFG" value="Yageo"/&gt;&lt;attribute name="1_MFG_PN" value="AC0402FR-071K02L"/&gt;&lt;attribute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1.05</v>
      </c>
      <c r="B3" s="2" t="s">
        <v>15</v>
      </c>
      <c r="C3" s="5" t="str">
        <f t="shared" si="0"/>
        <v>1.05k</v>
      </c>
      <c r="D3" s="2" t="s">
        <v>5</v>
      </c>
      <c r="E3" s="2" t="s">
        <v>71</v>
      </c>
      <c r="F3" s="2" t="s">
        <v>7</v>
      </c>
      <c r="G3" s="2" t="s">
        <v>214</v>
      </c>
      <c r="H3" s="2" t="s">
        <v>8</v>
      </c>
      <c r="I3" s="2" t="s">
        <v>215</v>
      </c>
      <c r="J3" s="2" t="s">
        <v>77</v>
      </c>
      <c r="K3" s="2" t="s">
        <v>216</v>
      </c>
      <c r="L3" s="2"/>
      <c r="M3" s="2"/>
      <c r="N3" s="2"/>
      <c r="O3" s="2"/>
      <c r="P3" s="2"/>
      <c r="Q3" t="str">
        <f t="shared" si="1"/>
        <v>&lt;deviceset name="1.05k_0402_1/16_1%"&gt;</v>
      </c>
      <c r="R3" t="s">
        <v>51</v>
      </c>
      <c r="S3" t="s">
        <v>52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tr">
        <f t="shared" si="2"/>
        <v>&lt;attribute name="1_DESC" value="RES SMD 1.05K OHM 1% 1/16W 0402"/&gt;</v>
      </c>
      <c r="AD3" t="str">
        <f t="shared" si="3"/>
        <v>&lt;attribute name="1_DIST" value="Digi-Key"/&gt;</v>
      </c>
      <c r="AE3" t="str">
        <f t="shared" si="4"/>
        <v>&lt;attribute name="1_DIST_PN" value="YAG5642CT-ND"/&gt;</v>
      </c>
      <c r="AF3" t="str">
        <f t="shared" si="5"/>
        <v>&lt;attribute name="1_MFG" value="Yageo"/&gt;</v>
      </c>
      <c r="AG3" t="str">
        <f t="shared" si="6"/>
        <v>&lt;attribute name="1_MFG_PN" value="AC0402FR-071K05L"/&gt;</v>
      </c>
      <c r="AH3" t="str">
        <f t="shared" si="7"/>
        <v>&lt;attribute name="2_DESC" value=""/&gt;</v>
      </c>
      <c r="AI3" t="str">
        <f t="shared" si="8"/>
        <v>&lt;attribute name="2_DIST" value=""/&gt;</v>
      </c>
      <c r="AJ3" t="str">
        <f t="shared" si="9"/>
        <v>&lt;attribute name="2_DIST_PN" value=""/&gt;</v>
      </c>
      <c r="AK3" t="str">
        <f t="shared" si="10"/>
        <v>&lt;attribute name="2_MFG" value=""/&gt;</v>
      </c>
      <c r="AL3" t="str">
        <f t="shared" si="11"/>
        <v>&lt;attribute name="2_MFG_PN" value=""/&gt;</v>
      </c>
      <c r="AM3" t="s">
        <v>62</v>
      </c>
      <c r="AN3" t="s">
        <v>63</v>
      </c>
      <c r="AO3" t="s">
        <v>64</v>
      </c>
      <c r="AP3" t="s">
        <v>65</v>
      </c>
      <c r="AQ3" t="s">
        <v>66</v>
      </c>
      <c r="AR3" t="str">
        <f t="shared" si="12"/>
        <v>&lt;deviceset name="1.05k_0402_1/16_1%"&gt;&lt;gates&gt;&lt;gate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1.05K OHM 1% 1/16W 0402"/&gt;&lt;attribute name="1_DIST" value="Digi-Key"/&gt;&lt;attribute name="1_DIST_PN" value="YAG5642CT-ND"/&gt;&lt;attribute name="1_MFG" value="Yageo"/&gt;&lt;attribute name="1_MFG_PN" value="AC0402FR-071K05L"/&gt;&lt;attribute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1.1000000000000001</v>
      </c>
      <c r="B4" s="2" t="s">
        <v>15</v>
      </c>
      <c r="C4" s="5" t="str">
        <f t="shared" si="0"/>
        <v>1.1k</v>
      </c>
      <c r="D4" s="2" t="s">
        <v>5</v>
      </c>
      <c r="E4" s="2" t="s">
        <v>71</v>
      </c>
      <c r="F4" s="2" t="s">
        <v>7</v>
      </c>
      <c r="G4" s="2" t="s">
        <v>217</v>
      </c>
      <c r="H4" s="2" t="s">
        <v>8</v>
      </c>
      <c r="I4" s="2" t="s">
        <v>218</v>
      </c>
      <c r="J4" s="2" t="s">
        <v>77</v>
      </c>
      <c r="K4" s="2" t="s">
        <v>219</v>
      </c>
      <c r="L4" s="2"/>
      <c r="M4" s="2"/>
      <c r="N4" s="2"/>
      <c r="O4" s="2"/>
      <c r="P4" s="2"/>
      <c r="Q4" t="str">
        <f t="shared" si="1"/>
        <v>&lt;deviceset name="1.1k_0402_1/16_1%"&gt;</v>
      </c>
      <c r="R4" t="s">
        <v>51</v>
      </c>
      <c r="S4" t="s">
        <v>52</v>
      </c>
      <c r="T4" t="s">
        <v>53</v>
      </c>
      <c r="U4" t="s">
        <v>54</v>
      </c>
      <c r="V4" t="s">
        <v>55</v>
      </c>
      <c r="W4" t="s">
        <v>56</v>
      </c>
      <c r="X4" t="s">
        <v>57</v>
      </c>
      <c r="Y4" t="s">
        <v>58</v>
      </c>
      <c r="Z4" t="s">
        <v>59</v>
      </c>
      <c r="AA4" t="s">
        <v>60</v>
      </c>
      <c r="AB4" t="s">
        <v>61</v>
      </c>
      <c r="AC4" t="str">
        <f t="shared" si="2"/>
        <v>&lt;attribute name="1_DESC" value="RES SMD 1.1K OHM 1% 1/16W 0402"/&gt;</v>
      </c>
      <c r="AD4" t="str">
        <f t="shared" si="3"/>
        <v>&lt;attribute name="1_DIST" value="Digi-Key"/&gt;</v>
      </c>
      <c r="AE4" t="str">
        <f t="shared" si="4"/>
        <v>&lt;attribute name="1_DIST_PN" value="YAG5267CT-ND"/&gt;</v>
      </c>
      <c r="AF4" t="str">
        <f t="shared" si="5"/>
        <v>&lt;attribute name="1_MFG" value="Yageo"/&gt;</v>
      </c>
      <c r="AG4" t="str">
        <f t="shared" si="6"/>
        <v>&lt;attribute name="1_MFG_PN" value="AC0402FR-071K1L"/&gt;</v>
      </c>
      <c r="AH4" t="str">
        <f t="shared" si="7"/>
        <v>&lt;attribute name="2_DESC" value=""/&gt;</v>
      </c>
      <c r="AI4" t="str">
        <f t="shared" si="8"/>
        <v>&lt;attribute name="2_DIST" value=""/&gt;</v>
      </c>
      <c r="AJ4" t="str">
        <f t="shared" si="9"/>
        <v>&lt;attribute name="2_DIST_PN" value=""/&gt;</v>
      </c>
      <c r="AK4" t="str">
        <f t="shared" si="10"/>
        <v>&lt;attribute name="2_MFG" value=""/&gt;</v>
      </c>
      <c r="AL4" t="str">
        <f t="shared" si="11"/>
        <v>&lt;attribute name="2_MFG_PN" value=""/&gt;</v>
      </c>
      <c r="AM4" t="s">
        <v>62</v>
      </c>
      <c r="AN4" t="s">
        <v>63</v>
      </c>
      <c r="AO4" t="s">
        <v>64</v>
      </c>
      <c r="AP4" t="s">
        <v>65</v>
      </c>
      <c r="AQ4" t="s">
        <v>66</v>
      </c>
      <c r="AR4" t="str">
        <f t="shared" si="12"/>
        <v>&lt;deviceset name="1.1k_0402_1/16_1%"&gt;&lt;gates&gt;&lt;gate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1.1K OHM 1% 1/16W 0402"/&gt;&lt;attribute name="1_DIST" value="Digi-Key"/&gt;&lt;attribute name="1_DIST_PN" value="YAG5267CT-ND"/&gt;&lt;attribute name="1_MFG" value="Yageo"/&gt;&lt;attribute name="1_MFG_PN" value="AC0402FR-071K1L"/&gt;&lt;attribute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1.1299999999999999</v>
      </c>
      <c r="B5" s="2" t="s">
        <v>15</v>
      </c>
      <c r="C5" s="5" t="str">
        <f t="shared" si="0"/>
        <v>1.13k</v>
      </c>
      <c r="D5" s="2" t="s">
        <v>5</v>
      </c>
      <c r="E5" s="2" t="s">
        <v>71</v>
      </c>
      <c r="F5" s="2" t="s">
        <v>7</v>
      </c>
      <c r="G5" s="2" t="s">
        <v>220</v>
      </c>
      <c r="H5" s="2" t="s">
        <v>8</v>
      </c>
      <c r="I5" s="2" t="s">
        <v>221</v>
      </c>
      <c r="J5" s="2" t="s">
        <v>77</v>
      </c>
      <c r="K5" s="2" t="s">
        <v>222</v>
      </c>
      <c r="L5" s="2"/>
      <c r="M5" s="2"/>
      <c r="N5" s="2"/>
      <c r="O5" s="2"/>
      <c r="P5" s="2"/>
      <c r="Q5" t="str">
        <f t="shared" si="1"/>
        <v>&lt;deviceset name="1.13k_0402_1/16_1%"&gt;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56</v>
      </c>
      <c r="X5" t="s">
        <v>57</v>
      </c>
      <c r="Y5" t="s">
        <v>58</v>
      </c>
      <c r="Z5" t="s">
        <v>59</v>
      </c>
      <c r="AA5" t="s">
        <v>60</v>
      </c>
      <c r="AB5" t="s">
        <v>61</v>
      </c>
      <c r="AC5" t="str">
        <f t="shared" si="2"/>
        <v>&lt;attribute name="1_DESC" value="RES SMD 1.13K OHM 1% 1/16W 0402"/&gt;</v>
      </c>
      <c r="AD5" t="str">
        <f t="shared" si="3"/>
        <v>&lt;attribute name="1_DIST" value="Digi-Key"/&gt;</v>
      </c>
      <c r="AE5" t="str">
        <f t="shared" si="4"/>
        <v>&lt;attribute name="1_DIST_PN" value="YAG5643CT-ND"/&gt;</v>
      </c>
      <c r="AF5" t="str">
        <f t="shared" si="5"/>
        <v>&lt;attribute name="1_MFG" value="Yageo"/&gt;</v>
      </c>
      <c r="AG5" t="str">
        <f t="shared" si="6"/>
        <v>&lt;attribute name="1_MFG_PN" value="AC0402FR-071K13L"/&gt;</v>
      </c>
      <c r="AH5" t="str">
        <f t="shared" si="7"/>
        <v>&lt;attribute name="2_DESC" value=""/&gt;</v>
      </c>
      <c r="AI5" t="str">
        <f t="shared" si="8"/>
        <v>&lt;attribute name="2_DIST" value=""/&gt;</v>
      </c>
      <c r="AJ5" t="str">
        <f t="shared" si="9"/>
        <v>&lt;attribute name="2_DIST_PN" value=""/&gt;</v>
      </c>
      <c r="AK5" t="str">
        <f t="shared" si="10"/>
        <v>&lt;attribute name="2_MFG" value=""/&gt;</v>
      </c>
      <c r="AL5" t="str">
        <f t="shared" si="11"/>
        <v>&lt;attribute name="2_MFG_PN" value=""/&gt;</v>
      </c>
      <c r="AM5" t="s">
        <v>62</v>
      </c>
      <c r="AN5" t="s">
        <v>63</v>
      </c>
      <c r="AO5" t="s">
        <v>64</v>
      </c>
      <c r="AP5" t="s">
        <v>65</v>
      </c>
      <c r="AQ5" t="s">
        <v>66</v>
      </c>
      <c r="AR5" t="str">
        <f t="shared" si="12"/>
        <v>&lt;deviceset name="1.13k_0402_1/16_1%"&gt;&lt;gates&gt;&lt;gate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1.13K OHM 1% 1/16W 0402"/&gt;&lt;attribute name="1_DIST" value="Digi-Key"/&gt;&lt;attribute name="1_DIST_PN" value="YAG5643CT-ND"/&gt;&lt;attribute name="1_MFG" value="Yageo"/&gt;&lt;attribute name="1_MFG_PN" value="AC0402FR-071K13L"/&gt;&lt;attribute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1.2</v>
      </c>
      <c r="B6" s="2" t="s">
        <v>15</v>
      </c>
      <c r="C6" s="5" t="str">
        <f t="shared" si="0"/>
        <v>1.2k</v>
      </c>
      <c r="D6" s="2" t="s">
        <v>5</v>
      </c>
      <c r="E6" s="2" t="s">
        <v>71</v>
      </c>
      <c r="F6" s="2" t="s">
        <v>7</v>
      </c>
      <c r="G6" s="2" t="s">
        <v>223</v>
      </c>
      <c r="H6" s="2" t="s">
        <v>8</v>
      </c>
      <c r="I6" s="2" t="s">
        <v>224</v>
      </c>
      <c r="J6" s="2" t="s">
        <v>77</v>
      </c>
      <c r="K6" s="2" t="s">
        <v>225</v>
      </c>
      <c r="L6" s="2"/>
      <c r="M6" s="2"/>
      <c r="N6" s="2"/>
      <c r="O6" s="2"/>
      <c r="P6" s="2"/>
      <c r="Q6" t="str">
        <f t="shared" si="1"/>
        <v>&lt;deviceset name="1.2k_0402_1/16_1%"&gt;</v>
      </c>
      <c r="R6" t="s">
        <v>51</v>
      </c>
      <c r="S6" t="s">
        <v>52</v>
      </c>
      <c r="T6" t="s">
        <v>53</v>
      </c>
      <c r="U6" t="s">
        <v>54</v>
      </c>
      <c r="V6" t="s">
        <v>55</v>
      </c>
      <c r="W6" t="s">
        <v>56</v>
      </c>
      <c r="X6" t="s">
        <v>57</v>
      </c>
      <c r="Y6" t="s">
        <v>58</v>
      </c>
      <c r="Z6" t="s">
        <v>59</v>
      </c>
      <c r="AA6" t="s">
        <v>60</v>
      </c>
      <c r="AB6" t="s">
        <v>61</v>
      </c>
      <c r="AC6" t="str">
        <f t="shared" si="2"/>
        <v>&lt;attribute name="1_DESC" value="RES SMD 1.2K OHM 1% 1/16W 0402"/&gt;</v>
      </c>
      <c r="AD6" t="str">
        <f t="shared" si="3"/>
        <v>&lt;attribute name="1_DIST" value="Digi-Key"/&gt;</v>
      </c>
      <c r="AE6" t="str">
        <f t="shared" si="4"/>
        <v>&lt;attribute name="1_DIST_PN" value="YAG3447CT-ND"/&gt;</v>
      </c>
      <c r="AF6" t="str">
        <f t="shared" si="5"/>
        <v>&lt;attribute name="1_MFG" value="Yageo"/&gt;</v>
      </c>
      <c r="AG6" t="str">
        <f t="shared" si="6"/>
        <v>&lt;attribute name="1_MFG_PN" value="AC0402FR-071K2L"/&gt;</v>
      </c>
      <c r="AH6" t="str">
        <f t="shared" si="7"/>
        <v>&lt;attribute name="2_DESC" value=""/&gt;</v>
      </c>
      <c r="AI6" t="str">
        <f t="shared" si="8"/>
        <v>&lt;attribute name="2_DIST" value=""/&gt;</v>
      </c>
      <c r="AJ6" t="str">
        <f t="shared" si="9"/>
        <v>&lt;attribute name="2_DIST_PN" value=""/&gt;</v>
      </c>
      <c r="AK6" t="str">
        <f t="shared" si="10"/>
        <v>&lt;attribute name="2_MFG" value=""/&gt;</v>
      </c>
      <c r="AL6" t="str">
        <f t="shared" si="11"/>
        <v>&lt;attribute name="2_MFG_PN" value=""/&gt;</v>
      </c>
      <c r="AM6" t="s">
        <v>62</v>
      </c>
      <c r="AN6" t="s">
        <v>63</v>
      </c>
      <c r="AO6" t="s">
        <v>64</v>
      </c>
      <c r="AP6" t="s">
        <v>65</v>
      </c>
      <c r="AQ6" t="s">
        <v>66</v>
      </c>
      <c r="AR6" t="str">
        <f t="shared" si="12"/>
        <v>&lt;deviceset name="1.2k_0402_1/16_1%"&gt;&lt;gates&gt;&lt;gate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1.2K OHM 1% 1/16W 0402"/&gt;&lt;attribute name="1_DIST" value="Digi-Key"/&gt;&lt;attribute name="1_DIST_PN" value="YAG3447CT-ND"/&gt;&lt;attribute name="1_MFG" value="Yageo"/&gt;&lt;attribute name="1_MFG_PN" value="AC0402FR-071K2L"/&gt;&lt;attribute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1.21</v>
      </c>
      <c r="B7" s="2" t="s">
        <v>15</v>
      </c>
      <c r="C7" s="5" t="str">
        <f t="shared" si="0"/>
        <v>1.21k</v>
      </c>
      <c r="D7" s="2" t="s">
        <v>5</v>
      </c>
      <c r="E7" s="2" t="s">
        <v>71</v>
      </c>
      <c r="F7" s="2" t="s">
        <v>7</v>
      </c>
      <c r="G7" s="2" t="s">
        <v>226</v>
      </c>
      <c r="H7" s="2" t="s">
        <v>8</v>
      </c>
      <c r="I7" s="2" t="s">
        <v>227</v>
      </c>
      <c r="J7" s="2" t="s">
        <v>77</v>
      </c>
      <c r="K7" s="2" t="s">
        <v>228</v>
      </c>
      <c r="L7" s="2"/>
      <c r="M7" s="2"/>
      <c r="N7" s="2"/>
      <c r="O7" s="2"/>
      <c r="P7" s="2"/>
      <c r="Q7" t="str">
        <f t="shared" si="1"/>
        <v>&lt;deviceset name="1.21k_0402_1/16_1%"&gt;</v>
      </c>
      <c r="R7" t="s">
        <v>51</v>
      </c>
      <c r="S7" t="s">
        <v>52</v>
      </c>
      <c r="T7" t="s">
        <v>53</v>
      </c>
      <c r="U7" t="s">
        <v>54</v>
      </c>
      <c r="V7" t="s">
        <v>55</v>
      </c>
      <c r="W7" t="s">
        <v>56</v>
      </c>
      <c r="X7" t="s">
        <v>57</v>
      </c>
      <c r="Y7" t="s">
        <v>58</v>
      </c>
      <c r="Z7" t="s">
        <v>59</v>
      </c>
      <c r="AA7" t="s">
        <v>60</v>
      </c>
      <c r="AB7" t="s">
        <v>61</v>
      </c>
      <c r="AC7" t="str">
        <f t="shared" si="2"/>
        <v>&lt;attribute name="1_DESC" value="RES SMD 1.21K OHM 1% 1/16W 0402"/&gt;</v>
      </c>
      <c r="AD7" t="str">
        <f t="shared" si="3"/>
        <v>&lt;attribute name="1_DIST" value="Digi-Key"/&gt;</v>
      </c>
      <c r="AE7" t="str">
        <f t="shared" si="4"/>
        <v>&lt;attribute name="1_DIST_PN" value="YAG5268CT-ND"/&gt;</v>
      </c>
      <c r="AF7" t="str">
        <f t="shared" si="5"/>
        <v>&lt;attribute name="1_MFG" value="Yageo"/&gt;</v>
      </c>
      <c r="AG7" t="str">
        <f t="shared" si="6"/>
        <v>&lt;attribute name="1_MFG_PN" value="AC0402FR-071K21L"/&gt;</v>
      </c>
      <c r="AH7" t="str">
        <f t="shared" si="7"/>
        <v>&lt;attribute name="2_DESC" value=""/&gt;</v>
      </c>
      <c r="AI7" t="str">
        <f t="shared" si="8"/>
        <v>&lt;attribute name="2_DIST" value=""/&gt;</v>
      </c>
      <c r="AJ7" t="str">
        <f t="shared" si="9"/>
        <v>&lt;attribute name="2_DIST_PN" value=""/&gt;</v>
      </c>
      <c r="AK7" t="str">
        <f t="shared" si="10"/>
        <v>&lt;attribute name="2_MFG" value=""/&gt;</v>
      </c>
      <c r="AL7" t="str">
        <f t="shared" si="11"/>
        <v>&lt;attribute name="2_MFG_PN" value=""/&gt;</v>
      </c>
      <c r="AM7" t="s">
        <v>62</v>
      </c>
      <c r="AN7" t="s">
        <v>63</v>
      </c>
      <c r="AO7" t="s">
        <v>64</v>
      </c>
      <c r="AP7" t="s">
        <v>65</v>
      </c>
      <c r="AQ7" t="s">
        <v>66</v>
      </c>
      <c r="AR7" t="str">
        <f t="shared" si="12"/>
        <v>&lt;deviceset name="1.21k_0402_1/16_1%"&gt;&lt;gates&gt;&lt;gate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1.21K OHM 1% 1/16W 0402"/&gt;&lt;attribute name="1_DIST" value="Digi-Key"/&gt;&lt;attribute name="1_DIST_PN" value="YAG5268CT-ND"/&gt;&lt;attribute name="1_MFG" value="Yageo"/&gt;&lt;attribute name="1_MFG_PN" value="AC0402FR-071K21L"/&gt;&lt;attribute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1.24</v>
      </c>
      <c r="B8" s="2" t="s">
        <v>15</v>
      </c>
      <c r="C8" s="5" t="str">
        <f t="shared" si="0"/>
        <v>1.24k</v>
      </c>
      <c r="D8" s="2" t="s">
        <v>5</v>
      </c>
      <c r="E8" s="2" t="s">
        <v>71</v>
      </c>
      <c r="F8" s="2" t="s">
        <v>7</v>
      </c>
      <c r="G8" s="2" t="s">
        <v>229</v>
      </c>
      <c r="H8" s="2" t="s">
        <v>8</v>
      </c>
      <c r="I8" s="2" t="s">
        <v>230</v>
      </c>
      <c r="J8" s="2" t="s">
        <v>77</v>
      </c>
      <c r="K8" s="2" t="s">
        <v>231</v>
      </c>
      <c r="L8" s="2"/>
      <c r="M8" s="2"/>
      <c r="N8" s="2"/>
      <c r="O8" s="2"/>
      <c r="P8" s="2"/>
      <c r="Q8" t="str">
        <f t="shared" si="1"/>
        <v>&lt;deviceset name="1.24k_0402_1/16_1%"&gt;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58</v>
      </c>
      <c r="Z8" t="s">
        <v>59</v>
      </c>
      <c r="AA8" t="s">
        <v>60</v>
      </c>
      <c r="AB8" t="s">
        <v>61</v>
      </c>
      <c r="AC8" t="str">
        <f t="shared" si="2"/>
        <v>&lt;attribute name="1_DESC" value="RES SMD 1.24K OHM 1% 1/16W 0402"/&gt;</v>
      </c>
      <c r="AD8" t="str">
        <f t="shared" si="3"/>
        <v>&lt;attribute name="1_DIST" value="Digi-Key"/&gt;</v>
      </c>
      <c r="AE8" t="str">
        <f t="shared" si="4"/>
        <v>&lt;attribute name="1_DIST_PN" value="YAG5269CT-ND"/&gt;</v>
      </c>
      <c r="AF8" t="str">
        <f t="shared" si="5"/>
        <v>&lt;attribute name="1_MFG" value="Yageo"/&gt;</v>
      </c>
      <c r="AG8" t="str">
        <f t="shared" si="6"/>
        <v>&lt;attribute name="1_MFG_PN" value="AC0402FR-071K24L"/&gt;</v>
      </c>
      <c r="AH8" t="str">
        <f t="shared" si="7"/>
        <v>&lt;attribute name="2_DESC" value=""/&gt;</v>
      </c>
      <c r="AI8" t="str">
        <f t="shared" si="8"/>
        <v>&lt;attribute name="2_DIST" value=""/&gt;</v>
      </c>
      <c r="AJ8" t="str">
        <f t="shared" si="9"/>
        <v>&lt;attribute name="2_DIST_PN" value=""/&gt;</v>
      </c>
      <c r="AK8" t="str">
        <f t="shared" si="10"/>
        <v>&lt;attribute name="2_MFG" value=""/&gt;</v>
      </c>
      <c r="AL8" t="str">
        <f t="shared" si="11"/>
        <v>&lt;attribute name="2_MFG_PN" value=""/&gt;</v>
      </c>
      <c r="AM8" t="s">
        <v>62</v>
      </c>
      <c r="AN8" t="s">
        <v>63</v>
      </c>
      <c r="AO8" t="s">
        <v>64</v>
      </c>
      <c r="AP8" t="s">
        <v>65</v>
      </c>
      <c r="AQ8" t="s">
        <v>66</v>
      </c>
      <c r="AR8" t="str">
        <f t="shared" si="12"/>
        <v>&lt;deviceset name="1.24k_0402_1/16_1%"&gt;&lt;gates&gt;&lt;gate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1.24K OHM 1% 1/16W 0402"/&gt;&lt;attribute name="1_DIST" value="Digi-Key"/&gt;&lt;attribute name="1_DIST_PN" value="YAG5269CT-ND"/&gt;&lt;attribute name="1_MFG" value="Yageo"/&gt;&lt;attribute name="1_MFG_PN" value="AC0402FR-071K24L"/&gt;&lt;attribute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1.43</v>
      </c>
      <c r="B9" s="2" t="s">
        <v>15</v>
      </c>
      <c r="C9" s="5" t="str">
        <f t="shared" si="0"/>
        <v>1.43k</v>
      </c>
      <c r="D9" s="2" t="s">
        <v>5</v>
      </c>
      <c r="E9" s="2" t="s">
        <v>71</v>
      </c>
      <c r="F9" s="2" t="s">
        <v>7</v>
      </c>
      <c r="G9" s="2" t="s">
        <v>232</v>
      </c>
      <c r="H9" s="2" t="s">
        <v>8</v>
      </c>
      <c r="I9" s="2" t="s">
        <v>233</v>
      </c>
      <c r="J9" s="2" t="s">
        <v>77</v>
      </c>
      <c r="K9" s="2" t="s">
        <v>234</v>
      </c>
      <c r="L9" s="2"/>
      <c r="M9" s="2"/>
      <c r="N9" s="2"/>
      <c r="O9" s="2"/>
      <c r="P9" s="2"/>
      <c r="Q9" t="str">
        <f t="shared" si="1"/>
        <v>&lt;deviceset name="1.43k_0402_1/16_1%"&gt;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56</v>
      </c>
      <c r="X9" t="s">
        <v>57</v>
      </c>
      <c r="Y9" t="s">
        <v>58</v>
      </c>
      <c r="Z9" t="s">
        <v>59</v>
      </c>
      <c r="AA9" t="s">
        <v>60</v>
      </c>
      <c r="AB9" t="s">
        <v>61</v>
      </c>
      <c r="AC9" t="str">
        <f t="shared" si="2"/>
        <v>&lt;attribute name="1_DESC" value="RES SMD 1.43K OHM 1% 1/16W 0402"/&gt;</v>
      </c>
      <c r="AD9" t="str">
        <f t="shared" si="3"/>
        <v>&lt;attribute name="1_DIST" value="Digi-Key"/&gt;</v>
      </c>
      <c r="AE9" t="str">
        <f t="shared" si="4"/>
        <v>&lt;attribute name="1_DIST_PN" value="YAG5644CT-ND"/&gt;</v>
      </c>
      <c r="AF9" t="str">
        <f t="shared" si="5"/>
        <v>&lt;attribute name="1_MFG" value="Yageo"/&gt;</v>
      </c>
      <c r="AG9" t="str">
        <f t="shared" si="6"/>
        <v>&lt;attribute name="1_MFG_PN" value="AC0402FR-071K43L"/&gt;</v>
      </c>
      <c r="AH9" t="str">
        <f t="shared" si="7"/>
        <v>&lt;attribute name="2_DESC" value=""/&gt;</v>
      </c>
      <c r="AI9" t="str">
        <f t="shared" si="8"/>
        <v>&lt;attribute name="2_DIST" value=""/&gt;</v>
      </c>
      <c r="AJ9" t="str">
        <f t="shared" si="9"/>
        <v>&lt;attribute name="2_DIST_PN" value=""/&gt;</v>
      </c>
      <c r="AK9" t="str">
        <f t="shared" si="10"/>
        <v>&lt;attribute name="2_MFG" value=""/&gt;</v>
      </c>
      <c r="AL9" t="str">
        <f t="shared" si="11"/>
        <v>&lt;attribute name="2_MFG_PN" value=""/&gt;</v>
      </c>
      <c r="AM9" t="s">
        <v>62</v>
      </c>
      <c r="AN9" t="s">
        <v>63</v>
      </c>
      <c r="AO9" t="s">
        <v>64</v>
      </c>
      <c r="AP9" t="s">
        <v>65</v>
      </c>
      <c r="AQ9" t="s">
        <v>66</v>
      </c>
      <c r="AR9" t="str">
        <f t="shared" si="12"/>
        <v>&lt;deviceset name="1.43k_0402_1/16_1%"&gt;&lt;gates&gt;&lt;gate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1.43K OHM 1% 1/16W 0402"/&gt;&lt;attribute name="1_DIST" value="Digi-Key"/&gt;&lt;attribute name="1_DIST_PN" value="YAG5644CT-ND"/&gt;&lt;attribute name="1_MFG" value="Yageo"/&gt;&lt;attribute name="1_MFG_PN" value="AC0402FR-071K43L"/&gt;&lt;attribute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1.5</v>
      </c>
      <c r="B10" s="2" t="s">
        <v>15</v>
      </c>
      <c r="C10" s="5" t="str">
        <f t="shared" si="0"/>
        <v>1.5k</v>
      </c>
      <c r="D10" s="2" t="s">
        <v>5</v>
      </c>
      <c r="E10" s="2" t="s">
        <v>71</v>
      </c>
      <c r="F10" s="2" t="s">
        <v>7</v>
      </c>
      <c r="G10" s="2" t="s">
        <v>235</v>
      </c>
      <c r="H10" s="2" t="s">
        <v>8</v>
      </c>
      <c r="I10" s="2" t="s">
        <v>236</v>
      </c>
      <c r="J10" s="2" t="s">
        <v>77</v>
      </c>
      <c r="K10" s="2" t="s">
        <v>237</v>
      </c>
      <c r="L10" s="2"/>
      <c r="M10" s="2"/>
      <c r="N10" s="2"/>
      <c r="O10" s="2"/>
      <c r="P10" s="2"/>
      <c r="Q10" t="str">
        <f t="shared" si="1"/>
        <v>&lt;deviceset name="1.5k_0402_1/16_1%"&gt;</v>
      </c>
      <c r="R10" t="s">
        <v>51</v>
      </c>
      <c r="S10" t="s">
        <v>52</v>
      </c>
      <c r="T10" t="s">
        <v>53</v>
      </c>
      <c r="U10" t="s">
        <v>54</v>
      </c>
      <c r="V10" t="s">
        <v>55</v>
      </c>
      <c r="W10" t="s">
        <v>56</v>
      </c>
      <c r="X10" t="s">
        <v>57</v>
      </c>
      <c r="Y10" t="s">
        <v>58</v>
      </c>
      <c r="Z10" t="s">
        <v>59</v>
      </c>
      <c r="AA10" t="s">
        <v>60</v>
      </c>
      <c r="AB10" t="s">
        <v>61</v>
      </c>
      <c r="AC10" t="str">
        <f t="shared" si="2"/>
        <v>&lt;attribute name="1_DESC" value="RES SMD 1.5K OHM 1% 1/16W 0402"/&gt;</v>
      </c>
      <c r="AD10" t="str">
        <f t="shared" si="3"/>
        <v>&lt;attribute name="1_DIST" value="Digi-Key"/&gt;</v>
      </c>
      <c r="AE10" t="str">
        <f t="shared" si="4"/>
        <v>&lt;attribute name="1_DIST_PN" value="YAG3448CT-ND"/&gt;</v>
      </c>
      <c r="AF10" t="str">
        <f t="shared" si="5"/>
        <v>&lt;attribute name="1_MFG" value="Yageo"/&gt;</v>
      </c>
      <c r="AG10" t="str">
        <f t="shared" si="6"/>
        <v>&lt;attribute name="1_MFG_PN" value="AC0402FR-071K5L"/&gt;</v>
      </c>
      <c r="AH10" t="str">
        <f t="shared" si="7"/>
        <v>&lt;attribute name="2_DESC" value=""/&gt;</v>
      </c>
      <c r="AI10" t="str">
        <f t="shared" si="8"/>
        <v>&lt;attribute name="2_DIST" value=""/&gt;</v>
      </c>
      <c r="AJ10" t="str">
        <f t="shared" si="9"/>
        <v>&lt;attribute name="2_DIST_PN" value=""/&gt;</v>
      </c>
      <c r="AK10" t="str">
        <f t="shared" si="10"/>
        <v>&lt;attribute name="2_MFG" value=""/&gt;</v>
      </c>
      <c r="AL10" t="str">
        <f t="shared" si="11"/>
        <v>&lt;attribute name="2_MFG_PN" value=""/&gt;</v>
      </c>
      <c r="AM10" t="s">
        <v>62</v>
      </c>
      <c r="AN10" t="s">
        <v>63</v>
      </c>
      <c r="AO10" t="s">
        <v>64</v>
      </c>
      <c r="AP10" t="s">
        <v>65</v>
      </c>
      <c r="AQ10" t="s">
        <v>66</v>
      </c>
      <c r="AR10" t="str">
        <f t="shared" si="12"/>
        <v>&lt;deviceset name="1.5k_0402_1/16_1%"&gt;&lt;gates&gt;&lt;gate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1.5K OHM 1% 1/16W 0402"/&gt;&lt;attribute name="1_DIST" value="Digi-Key"/&gt;&lt;attribute name="1_DIST_PN" value="YAG3448CT-ND"/&gt;&lt;attribute name="1_MFG" value="Yageo"/&gt;&lt;attribute name="1_MFG_PN" value="AC0402FR-071K5L"/&gt;&lt;attribute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1.54</v>
      </c>
      <c r="B11" s="2" t="s">
        <v>15</v>
      </c>
      <c r="C11" s="5" t="str">
        <f t="shared" si="0"/>
        <v>1.54k</v>
      </c>
      <c r="D11" s="2" t="s">
        <v>5</v>
      </c>
      <c r="E11" s="2" t="s">
        <v>71</v>
      </c>
      <c r="F11" s="2" t="s">
        <v>7</v>
      </c>
      <c r="G11" s="2" t="s">
        <v>238</v>
      </c>
      <c r="H11" s="2" t="s">
        <v>8</v>
      </c>
      <c r="I11" s="2" t="s">
        <v>239</v>
      </c>
      <c r="J11" s="2" t="s">
        <v>77</v>
      </c>
      <c r="K11" s="2" t="s">
        <v>240</v>
      </c>
      <c r="L11" s="2"/>
      <c r="M11" s="2"/>
      <c r="N11" s="2"/>
      <c r="O11" s="2"/>
      <c r="P11" s="2"/>
      <c r="Q11" t="str">
        <f t="shared" si="1"/>
        <v>&lt;deviceset name="1.54k_0402_1/16_1%"&gt;</v>
      </c>
      <c r="R11" t="s">
        <v>51</v>
      </c>
      <c r="S11" t="s">
        <v>52</v>
      </c>
      <c r="T11" t="s">
        <v>53</v>
      </c>
      <c r="U11" t="s">
        <v>54</v>
      </c>
      <c r="V11" t="s">
        <v>55</v>
      </c>
      <c r="W11" t="s">
        <v>56</v>
      </c>
      <c r="X11" t="s">
        <v>57</v>
      </c>
      <c r="Y11" t="s">
        <v>58</v>
      </c>
      <c r="Z11" t="s">
        <v>59</v>
      </c>
      <c r="AA11" t="s">
        <v>60</v>
      </c>
      <c r="AB11" t="s">
        <v>61</v>
      </c>
      <c r="AC11" t="str">
        <f t="shared" si="2"/>
        <v>&lt;attribute name="1_DESC" value="RES SMD 1.54K OHM 1% 1/16W 0402"/&gt;</v>
      </c>
      <c r="AD11" t="str">
        <f t="shared" si="3"/>
        <v>&lt;attribute name="1_DIST" value="Digi-Key"/&gt;</v>
      </c>
      <c r="AE11" t="str">
        <f t="shared" si="4"/>
        <v>&lt;attribute name="1_DIST_PN" value="YAG5645CT-ND"/&gt;</v>
      </c>
      <c r="AF11" t="str">
        <f t="shared" si="5"/>
        <v>&lt;attribute name="1_MFG" value="Yageo"/&gt;</v>
      </c>
      <c r="AG11" t="str">
        <f t="shared" si="6"/>
        <v>&lt;attribute name="1_MFG_PN" value="AC0402FR-071K54L"/&gt;</v>
      </c>
      <c r="AH11" t="str">
        <f t="shared" si="7"/>
        <v>&lt;attribute name="2_DESC" value=""/&gt;</v>
      </c>
      <c r="AI11" t="str">
        <f t="shared" si="8"/>
        <v>&lt;attribute name="2_DIST" value=""/&gt;</v>
      </c>
      <c r="AJ11" t="str">
        <f t="shared" si="9"/>
        <v>&lt;attribute name="2_DIST_PN" value=""/&gt;</v>
      </c>
      <c r="AK11" t="str">
        <f t="shared" si="10"/>
        <v>&lt;attribute name="2_MFG" value=""/&gt;</v>
      </c>
      <c r="AL11" t="str">
        <f t="shared" si="11"/>
        <v>&lt;attribute name="2_MFG_PN" value=""/&gt;</v>
      </c>
      <c r="AM11" t="s">
        <v>62</v>
      </c>
      <c r="AN11" t="s">
        <v>63</v>
      </c>
      <c r="AO11" t="s">
        <v>64</v>
      </c>
      <c r="AP11" t="s">
        <v>65</v>
      </c>
      <c r="AQ11" t="s">
        <v>66</v>
      </c>
      <c r="AR11" t="str">
        <f t="shared" si="12"/>
        <v>&lt;deviceset name="1.54k_0402_1/16_1%"&gt;&lt;gates&gt;&lt;gate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1.54K OHM 1% 1/16W 0402"/&gt;&lt;attribute name="1_DIST" value="Digi-Key"/&gt;&lt;attribute name="1_DIST_PN" value="YAG5645CT-ND"/&gt;&lt;attribute name="1_MFG" value="Yageo"/&gt;&lt;attribute name="1_MFG_PN" value="AC0402FR-071K54L"/&gt;&lt;attribute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1.62</v>
      </c>
      <c r="B12" s="2" t="s">
        <v>15</v>
      </c>
      <c r="C12" s="5" t="str">
        <f t="shared" si="0"/>
        <v>1.62k</v>
      </c>
      <c r="D12" s="2" t="s">
        <v>5</v>
      </c>
      <c r="E12" s="2" t="s">
        <v>71</v>
      </c>
      <c r="F12" s="2" t="s">
        <v>7</v>
      </c>
      <c r="G12" s="2" t="s">
        <v>241</v>
      </c>
      <c r="H12" s="2" t="s">
        <v>8</v>
      </c>
      <c r="I12" s="2" t="s">
        <v>242</v>
      </c>
      <c r="J12" s="2" t="s">
        <v>77</v>
      </c>
      <c r="K12" s="2" t="s">
        <v>243</v>
      </c>
      <c r="L12" s="2"/>
      <c r="M12" s="2"/>
      <c r="N12" s="2"/>
      <c r="O12" s="2"/>
      <c r="P12" s="2"/>
      <c r="Q12" t="str">
        <f t="shared" si="1"/>
        <v>&lt;deviceset name="1.62k_0402_1/16_1%"&gt;</v>
      </c>
      <c r="R12" t="s">
        <v>51</v>
      </c>
      <c r="S12" t="s">
        <v>52</v>
      </c>
      <c r="T12" t="s">
        <v>53</v>
      </c>
      <c r="U12" t="s">
        <v>54</v>
      </c>
      <c r="V12" t="s">
        <v>55</v>
      </c>
      <c r="W12" t="s">
        <v>56</v>
      </c>
      <c r="X12" t="s">
        <v>57</v>
      </c>
      <c r="Y12" t="s">
        <v>58</v>
      </c>
      <c r="Z12" t="s">
        <v>59</v>
      </c>
      <c r="AA12" t="s">
        <v>60</v>
      </c>
      <c r="AB12" t="s">
        <v>61</v>
      </c>
      <c r="AC12" t="str">
        <f t="shared" si="2"/>
        <v>&lt;attribute name="1_DESC" value="RES SMD 1.62K OHM 1% 1/16W 0402"/&gt;</v>
      </c>
      <c r="AD12" t="str">
        <f t="shared" si="3"/>
        <v>&lt;attribute name="1_DIST" value="Digi-Key"/&gt;</v>
      </c>
      <c r="AE12" t="str">
        <f t="shared" si="4"/>
        <v>&lt;attribute name="1_DIST_PN" value="YAG5646CT-ND"/&gt;</v>
      </c>
      <c r="AF12" t="str">
        <f t="shared" si="5"/>
        <v>&lt;attribute name="1_MFG" value="Yageo"/&gt;</v>
      </c>
      <c r="AG12" t="str">
        <f t="shared" si="6"/>
        <v>&lt;attribute name="1_MFG_PN" value="AC0402FR-071K62L"/&gt;</v>
      </c>
      <c r="AH12" t="str">
        <f t="shared" si="7"/>
        <v>&lt;attribute name="2_DESC" value=""/&gt;</v>
      </c>
      <c r="AI12" t="str">
        <f t="shared" si="8"/>
        <v>&lt;attribute name="2_DIST" value=""/&gt;</v>
      </c>
      <c r="AJ12" t="str">
        <f t="shared" si="9"/>
        <v>&lt;attribute name="2_DIST_PN" value=""/&gt;</v>
      </c>
      <c r="AK12" t="str">
        <f t="shared" si="10"/>
        <v>&lt;attribute name="2_MFG" value=""/&gt;</v>
      </c>
      <c r="AL12" t="str">
        <f t="shared" si="11"/>
        <v>&lt;attribute name="2_MFG_PN" value=""/&gt;</v>
      </c>
      <c r="AM12" t="s">
        <v>62</v>
      </c>
      <c r="AN12" t="s">
        <v>63</v>
      </c>
      <c r="AO12" t="s">
        <v>64</v>
      </c>
      <c r="AP12" t="s">
        <v>65</v>
      </c>
      <c r="AQ12" t="s">
        <v>66</v>
      </c>
      <c r="AR12" t="str">
        <f t="shared" si="12"/>
        <v>&lt;deviceset name="1.62k_0402_1/16_1%"&gt;&lt;gates&gt;&lt;gate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1.62K OHM 1% 1/16W 0402"/&gt;&lt;attribute name="1_DIST" value="Digi-Key"/&gt;&lt;attribute name="1_DIST_PN" value="YAG5646CT-ND"/&gt;&lt;attribute name="1_MFG" value="Yageo"/&gt;&lt;attribute name="1_MFG_PN" value="AC0402FR-071K62L"/&gt;&lt;attribute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1.8</v>
      </c>
      <c r="B13" s="2" t="s">
        <v>15</v>
      </c>
      <c r="C13" s="5" t="str">
        <f t="shared" si="0"/>
        <v>1.8k</v>
      </c>
      <c r="D13" s="2" t="s">
        <v>5</v>
      </c>
      <c r="E13" s="2" t="s">
        <v>71</v>
      </c>
      <c r="F13" s="2" t="s">
        <v>7</v>
      </c>
      <c r="G13" s="2" t="s">
        <v>244</v>
      </c>
      <c r="H13" s="2" t="s">
        <v>8</v>
      </c>
      <c r="I13" s="2" t="s">
        <v>245</v>
      </c>
      <c r="J13" s="2" t="s">
        <v>77</v>
      </c>
      <c r="K13" s="2" t="s">
        <v>246</v>
      </c>
      <c r="L13" s="2"/>
      <c r="M13" s="2"/>
      <c r="N13" s="2"/>
      <c r="O13" s="2"/>
      <c r="P13" s="2"/>
      <c r="Q13" t="str">
        <f t="shared" si="1"/>
        <v>&lt;deviceset name="1.8k_0402_1/16_1%"&gt;</v>
      </c>
      <c r="R13" t="s">
        <v>51</v>
      </c>
      <c r="S13" t="s">
        <v>52</v>
      </c>
      <c r="T13" t="s">
        <v>53</v>
      </c>
      <c r="U13" t="s">
        <v>54</v>
      </c>
      <c r="V13" t="s">
        <v>55</v>
      </c>
      <c r="W13" t="s">
        <v>56</v>
      </c>
      <c r="X13" t="s">
        <v>57</v>
      </c>
      <c r="Y13" t="s">
        <v>58</v>
      </c>
      <c r="Z13" t="s">
        <v>59</v>
      </c>
      <c r="AA13" t="s">
        <v>60</v>
      </c>
      <c r="AB13" t="s">
        <v>61</v>
      </c>
      <c r="AC13" t="str">
        <f t="shared" si="2"/>
        <v>&lt;attribute name="1_DESC" value="RES SMD 1.8K OHM 1% 1/16W 0402"/&gt;</v>
      </c>
      <c r="AD13" t="str">
        <f t="shared" si="3"/>
        <v>&lt;attribute name="1_DIST" value="Digi-Key"/&gt;</v>
      </c>
      <c r="AE13" t="str">
        <f t="shared" si="4"/>
        <v>&lt;attribute name="1_DIST_PN" value="YAG3449CT-ND"/&gt;</v>
      </c>
      <c r="AF13" t="str">
        <f t="shared" si="5"/>
        <v>&lt;attribute name="1_MFG" value="Yageo"/&gt;</v>
      </c>
      <c r="AG13" t="str">
        <f t="shared" si="6"/>
        <v>&lt;attribute name="1_MFG_PN" value="AC0402FR-071K8L"/&gt;</v>
      </c>
      <c r="AH13" t="str">
        <f t="shared" si="7"/>
        <v>&lt;attribute name="2_DESC" value=""/&gt;</v>
      </c>
      <c r="AI13" t="str">
        <f t="shared" si="8"/>
        <v>&lt;attribute name="2_DIST" value=""/&gt;</v>
      </c>
      <c r="AJ13" t="str">
        <f t="shared" si="9"/>
        <v>&lt;attribute name="2_DIST_PN" value=""/&gt;</v>
      </c>
      <c r="AK13" t="str">
        <f t="shared" si="10"/>
        <v>&lt;attribute name="2_MFG" value=""/&gt;</v>
      </c>
      <c r="AL13" t="str">
        <f t="shared" si="11"/>
        <v>&lt;attribute name="2_MFG_PN" value=""/&gt;</v>
      </c>
      <c r="AM13" t="s">
        <v>62</v>
      </c>
      <c r="AN13" t="s">
        <v>63</v>
      </c>
      <c r="AO13" t="s">
        <v>64</v>
      </c>
      <c r="AP13" t="s">
        <v>65</v>
      </c>
      <c r="AQ13" t="s">
        <v>66</v>
      </c>
      <c r="AR13" t="str">
        <f t="shared" si="12"/>
        <v>&lt;deviceset name="1.8k_0402_1/16_1%"&gt;&lt;gates&gt;&lt;gate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1.8K OHM 1% 1/16W 0402"/&gt;&lt;attribute name="1_DIST" value="Digi-Key"/&gt;&lt;attribute name="1_DIST_PN" value="YAG3449CT-ND"/&gt;&lt;attribute name="1_MFG" value="Yageo"/&gt;&lt;attribute name="1_MFG_PN" value="AC0402FR-071K8L"/&gt;&lt;attribute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1.87</v>
      </c>
      <c r="B14" s="2" t="s">
        <v>15</v>
      </c>
      <c r="C14" s="5" t="str">
        <f t="shared" si="0"/>
        <v>1.87k</v>
      </c>
      <c r="D14" s="2" t="s">
        <v>5</v>
      </c>
      <c r="E14" s="2" t="s">
        <v>71</v>
      </c>
      <c r="F14" s="2" t="s">
        <v>7</v>
      </c>
      <c r="G14" s="2" t="s">
        <v>247</v>
      </c>
      <c r="H14" s="2" t="s">
        <v>8</v>
      </c>
      <c r="I14" s="2" t="s">
        <v>248</v>
      </c>
      <c r="J14" s="2" t="s">
        <v>77</v>
      </c>
      <c r="K14" s="2" t="s">
        <v>249</v>
      </c>
      <c r="L14" s="2"/>
      <c r="M14" s="2"/>
      <c r="N14" s="2"/>
      <c r="O14" s="2"/>
      <c r="P14" s="2"/>
      <c r="Q14" t="str">
        <f t="shared" si="1"/>
        <v>&lt;deviceset name="1.87k_0402_1/16_1%"&gt;</v>
      </c>
      <c r="R14" t="s">
        <v>51</v>
      </c>
      <c r="S14" t="s">
        <v>52</v>
      </c>
      <c r="T14" t="s">
        <v>53</v>
      </c>
      <c r="U14" t="s">
        <v>54</v>
      </c>
      <c r="V14" t="s">
        <v>55</v>
      </c>
      <c r="W14" t="s">
        <v>56</v>
      </c>
      <c r="X14" t="s">
        <v>57</v>
      </c>
      <c r="Y14" t="s">
        <v>58</v>
      </c>
      <c r="Z14" t="s">
        <v>59</v>
      </c>
      <c r="AA14" t="s">
        <v>60</v>
      </c>
      <c r="AB14" t="s">
        <v>61</v>
      </c>
      <c r="AC14" t="str">
        <f t="shared" si="2"/>
        <v>&lt;attribute name="1_DESC" value="RES SMD 1.87K OHM 1% 1/16W 0402"/&gt;</v>
      </c>
      <c r="AD14" t="str">
        <f t="shared" si="3"/>
        <v>&lt;attribute name="1_DIST" value="Digi-Key"/&gt;</v>
      </c>
      <c r="AE14" t="str">
        <f t="shared" si="4"/>
        <v>&lt;attribute name="1_DIST_PN" value="YAG5270CT-ND"/&gt;</v>
      </c>
      <c r="AF14" t="str">
        <f t="shared" si="5"/>
        <v>&lt;attribute name="1_MFG" value="Yageo"/&gt;</v>
      </c>
      <c r="AG14" t="str">
        <f t="shared" si="6"/>
        <v>&lt;attribute name="1_MFG_PN" value="AC0402FR-071K87L"/&gt;</v>
      </c>
      <c r="AH14" t="str">
        <f t="shared" si="7"/>
        <v>&lt;attribute name="2_DESC" value=""/&gt;</v>
      </c>
      <c r="AI14" t="str">
        <f t="shared" si="8"/>
        <v>&lt;attribute name="2_DIST" value=""/&gt;</v>
      </c>
      <c r="AJ14" t="str">
        <f t="shared" si="9"/>
        <v>&lt;attribute name="2_DIST_PN" value=""/&gt;</v>
      </c>
      <c r="AK14" t="str">
        <f t="shared" si="10"/>
        <v>&lt;attribute name="2_MFG" value=""/&gt;</v>
      </c>
      <c r="AL14" t="str">
        <f t="shared" si="11"/>
        <v>&lt;attribute name="2_MFG_PN" value=""/&gt;</v>
      </c>
      <c r="AM14" t="s">
        <v>62</v>
      </c>
      <c r="AN14" t="s">
        <v>63</v>
      </c>
      <c r="AO14" t="s">
        <v>64</v>
      </c>
      <c r="AP14" t="s">
        <v>65</v>
      </c>
      <c r="AQ14" t="s">
        <v>66</v>
      </c>
      <c r="AR14" t="str">
        <f t="shared" si="12"/>
        <v>&lt;deviceset name="1.87k_0402_1/16_1%"&gt;&lt;gates&gt;&lt;gate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1.87K OHM 1% 1/16W 0402"/&gt;&lt;attribute name="1_DIST" value="Digi-Key"/&gt;&lt;attribute name="1_DIST_PN" value="YAG5270CT-ND"/&gt;&lt;attribute name="1_MFG" value="Yageo"/&gt;&lt;attribute name="1_MFG_PN" value="AC0402FR-071K87L"/&gt;&lt;attribute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2</v>
      </c>
      <c r="B15" s="2" t="s">
        <v>15</v>
      </c>
      <c r="C15" s="5" t="str">
        <f t="shared" si="0"/>
        <v>2k</v>
      </c>
      <c r="D15" s="2" t="s">
        <v>5</v>
      </c>
      <c r="E15" s="2" t="s">
        <v>71</v>
      </c>
      <c r="F15" s="2" t="s">
        <v>7</v>
      </c>
      <c r="G15" s="2" t="s">
        <v>250</v>
      </c>
      <c r="H15" s="2" t="s">
        <v>8</v>
      </c>
      <c r="I15" s="2" t="s">
        <v>251</v>
      </c>
      <c r="J15" s="2" t="s">
        <v>77</v>
      </c>
      <c r="K15" s="2" t="s">
        <v>252</v>
      </c>
      <c r="L15" s="2"/>
      <c r="M15" s="2"/>
      <c r="N15" s="2"/>
      <c r="O15" s="2"/>
      <c r="P15" s="2"/>
      <c r="Q15" t="str">
        <f t="shared" si="1"/>
        <v>&lt;deviceset name="2k_0402_1/16_1%"&gt;</v>
      </c>
      <c r="R15" t="s">
        <v>51</v>
      </c>
      <c r="S15" t="s">
        <v>52</v>
      </c>
      <c r="T15" t="s">
        <v>53</v>
      </c>
      <c r="U15" t="s">
        <v>54</v>
      </c>
      <c r="V15" t="s">
        <v>55</v>
      </c>
      <c r="W15" t="s">
        <v>56</v>
      </c>
      <c r="X15" t="s">
        <v>57</v>
      </c>
      <c r="Y15" t="s">
        <v>58</v>
      </c>
      <c r="Z15" t="s">
        <v>59</v>
      </c>
      <c r="AA15" t="s">
        <v>60</v>
      </c>
      <c r="AB15" t="s">
        <v>61</v>
      </c>
      <c r="AC15" t="str">
        <f t="shared" si="2"/>
        <v>&lt;attribute name="1_DESC" value="RES SMD 2K OHM 1% 1/16W 0402"/&gt;</v>
      </c>
      <c r="AD15" t="str">
        <f t="shared" si="3"/>
        <v>&lt;attribute name="1_DIST" value="Digi-Key"/&gt;</v>
      </c>
      <c r="AE15" t="str">
        <f t="shared" si="4"/>
        <v>&lt;attribute name="1_DIST_PN" value="YAG3470CT-ND"/&gt;</v>
      </c>
      <c r="AF15" t="str">
        <f t="shared" si="5"/>
        <v>&lt;attribute name="1_MFG" value="Yageo"/&gt;</v>
      </c>
      <c r="AG15" t="str">
        <f t="shared" si="6"/>
        <v>&lt;attribute name="1_MFG_PN" value="AC0402FR-072KL"/&gt;</v>
      </c>
      <c r="AH15" t="str">
        <f t="shared" si="7"/>
        <v>&lt;attribute name="2_DESC" value=""/&gt;</v>
      </c>
      <c r="AI15" t="str">
        <f t="shared" si="8"/>
        <v>&lt;attribute name="2_DIST" value=""/&gt;</v>
      </c>
      <c r="AJ15" t="str">
        <f t="shared" si="9"/>
        <v>&lt;attribute name="2_DIST_PN" value=""/&gt;</v>
      </c>
      <c r="AK15" t="str">
        <f t="shared" si="10"/>
        <v>&lt;attribute name="2_MFG" value=""/&gt;</v>
      </c>
      <c r="AL15" t="str">
        <f t="shared" si="11"/>
        <v>&lt;attribute name="2_MFG_PN" value=""/&gt;</v>
      </c>
      <c r="AM15" t="s">
        <v>62</v>
      </c>
      <c r="AN15" t="s">
        <v>63</v>
      </c>
      <c r="AO15" t="s">
        <v>64</v>
      </c>
      <c r="AP15" t="s">
        <v>65</v>
      </c>
      <c r="AQ15" t="s">
        <v>66</v>
      </c>
      <c r="AR15" t="str">
        <f t="shared" si="12"/>
        <v>&lt;deviceset name="2k_0402_1/16_1%"&gt;&lt;gates&gt;&lt;gate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2K OHM 1% 1/16W 0402"/&gt;&lt;attribute name="1_DIST" value="Digi-Key"/&gt;&lt;attribute name="1_DIST_PN" value="YAG3470CT-ND"/&gt;&lt;attribute name="1_MFG" value="Yageo"/&gt;&lt;attribute name="1_MFG_PN" value="AC0402FR-072KL"/&gt;&lt;attribute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2.1</v>
      </c>
      <c r="B16" s="2" t="s">
        <v>15</v>
      </c>
      <c r="C16" s="5" t="str">
        <f t="shared" si="0"/>
        <v>2.1k</v>
      </c>
      <c r="D16" s="2" t="s">
        <v>5</v>
      </c>
      <c r="E16" s="2" t="s">
        <v>71</v>
      </c>
      <c r="F16" s="2" t="s">
        <v>7</v>
      </c>
      <c r="G16" s="2" t="s">
        <v>253</v>
      </c>
      <c r="H16" s="2" t="s">
        <v>8</v>
      </c>
      <c r="I16" s="2" t="s">
        <v>254</v>
      </c>
      <c r="J16" s="2" t="s">
        <v>77</v>
      </c>
      <c r="K16" s="2" t="s">
        <v>255</v>
      </c>
      <c r="L16" s="2"/>
      <c r="M16" s="2"/>
      <c r="N16" s="2"/>
      <c r="O16" s="2"/>
      <c r="P16" s="2"/>
      <c r="Q16" t="str">
        <f t="shared" si="1"/>
        <v>&lt;deviceset name="2.1k_0402_1/16_1%"&gt;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56</v>
      </c>
      <c r="X16" t="s">
        <v>57</v>
      </c>
      <c r="Y16" t="s">
        <v>58</v>
      </c>
      <c r="Z16" t="s">
        <v>59</v>
      </c>
      <c r="AA16" t="s">
        <v>60</v>
      </c>
      <c r="AB16" t="s">
        <v>61</v>
      </c>
      <c r="AC16" t="str">
        <f t="shared" si="2"/>
        <v>&lt;attribute name="1_DESC" value="RES SMD 2.1K OHM 1% 1/16W 0402"/&gt;</v>
      </c>
      <c r="AD16" t="str">
        <f t="shared" si="3"/>
        <v>&lt;attribute name="1_DIST" value="Digi-Key"/&gt;</v>
      </c>
      <c r="AE16" t="str">
        <f t="shared" si="4"/>
        <v>&lt;attribute name="1_DIST_PN" value="YAG5281CT-ND"/&gt;</v>
      </c>
      <c r="AF16" t="str">
        <f t="shared" si="5"/>
        <v>&lt;attribute name="1_MFG" value="Yageo"/&gt;</v>
      </c>
      <c r="AG16" t="str">
        <f t="shared" si="6"/>
        <v>&lt;attribute name="1_MFG_PN" value="AC0402FR-072K1L"/&gt;</v>
      </c>
      <c r="AH16" t="str">
        <f t="shared" si="7"/>
        <v>&lt;attribute name="2_DESC" value=""/&gt;</v>
      </c>
      <c r="AI16" t="str">
        <f t="shared" si="8"/>
        <v>&lt;attribute name="2_DIST" value=""/&gt;</v>
      </c>
      <c r="AJ16" t="str">
        <f t="shared" si="9"/>
        <v>&lt;attribute name="2_DIST_PN" value=""/&gt;</v>
      </c>
      <c r="AK16" t="str">
        <f t="shared" si="10"/>
        <v>&lt;attribute name="2_MFG" value=""/&gt;</v>
      </c>
      <c r="AL16" t="str">
        <f t="shared" si="11"/>
        <v>&lt;attribute name="2_MFG_PN" value=""/&gt;</v>
      </c>
      <c r="AM16" t="s">
        <v>62</v>
      </c>
      <c r="AN16" t="s">
        <v>63</v>
      </c>
      <c r="AO16" t="s">
        <v>64</v>
      </c>
      <c r="AP16" t="s">
        <v>65</v>
      </c>
      <c r="AQ16" t="s">
        <v>66</v>
      </c>
      <c r="AR16" t="str">
        <f t="shared" si="12"/>
        <v>&lt;deviceset name="2.1k_0402_1/16_1%"&gt;&lt;gates&gt;&lt;gate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2.1K OHM 1% 1/16W 0402"/&gt;&lt;attribute name="1_DIST" value="Digi-Key"/&gt;&lt;attribute name="1_DIST_PN" value="YAG5281CT-ND"/&gt;&lt;attribute name="1_MFG" value="Yageo"/&gt;&lt;attribute name="1_MFG_PN" value="AC0402FR-072K1L"/&gt;&lt;attribute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2.2000000000000002</v>
      </c>
      <c r="B17" s="2" t="s">
        <v>15</v>
      </c>
      <c r="C17" s="5" t="str">
        <f t="shared" si="0"/>
        <v>2.2k</v>
      </c>
      <c r="D17" s="2" t="s">
        <v>5</v>
      </c>
      <c r="E17" s="2" t="s">
        <v>71</v>
      </c>
      <c r="F17" s="2" t="s">
        <v>7</v>
      </c>
      <c r="G17" s="2" t="s">
        <v>256</v>
      </c>
      <c r="H17" s="2" t="s">
        <v>8</v>
      </c>
      <c r="I17" s="2" t="s">
        <v>257</v>
      </c>
      <c r="J17" s="2" t="s">
        <v>77</v>
      </c>
      <c r="K17" s="2" t="s">
        <v>258</v>
      </c>
      <c r="L17" s="2"/>
      <c r="M17" s="2"/>
      <c r="N17" s="2"/>
      <c r="O17" s="2"/>
      <c r="P17" s="2"/>
      <c r="Q17" t="str">
        <f t="shared" si="1"/>
        <v>&lt;deviceset name="2.2k_0402_1/16_1%"&gt;</v>
      </c>
      <c r="R17" t="s">
        <v>51</v>
      </c>
      <c r="S17" t="s">
        <v>52</v>
      </c>
      <c r="T17" t="s">
        <v>53</v>
      </c>
      <c r="U17" t="s">
        <v>54</v>
      </c>
      <c r="V17" t="s">
        <v>55</v>
      </c>
      <c r="W17" t="s">
        <v>56</v>
      </c>
      <c r="X17" t="s">
        <v>57</v>
      </c>
      <c r="Y17" t="s">
        <v>58</v>
      </c>
      <c r="Z17" t="s">
        <v>59</v>
      </c>
      <c r="AA17" t="s">
        <v>60</v>
      </c>
      <c r="AB17" t="s">
        <v>61</v>
      </c>
      <c r="AC17" t="str">
        <f t="shared" si="2"/>
        <v>&lt;attribute name="1_DESC" value="RES SMD 2.2K OHM 1% 1/16W 0402"/&gt;</v>
      </c>
      <c r="AD17" t="str">
        <f t="shared" si="3"/>
        <v>&lt;attribute name="1_DIST" value="Digi-Key"/&gt;</v>
      </c>
      <c r="AE17" t="str">
        <f t="shared" si="4"/>
        <v>&lt;attribute name="1_DIST_PN" value="YAG3467CT-ND"/&gt;</v>
      </c>
      <c r="AF17" t="str">
        <f t="shared" si="5"/>
        <v>&lt;attribute name="1_MFG" value="Yageo"/&gt;</v>
      </c>
      <c r="AG17" t="str">
        <f t="shared" si="6"/>
        <v>&lt;attribute name="1_MFG_PN" value="AC0402FR-072K2L"/&gt;</v>
      </c>
      <c r="AH17" t="str">
        <f t="shared" si="7"/>
        <v>&lt;attribute name="2_DESC" value=""/&gt;</v>
      </c>
      <c r="AI17" t="str">
        <f t="shared" si="8"/>
        <v>&lt;attribute name="2_DIST" value=""/&gt;</v>
      </c>
      <c r="AJ17" t="str">
        <f t="shared" si="9"/>
        <v>&lt;attribute name="2_DIST_PN" value=""/&gt;</v>
      </c>
      <c r="AK17" t="str">
        <f t="shared" si="10"/>
        <v>&lt;attribute name="2_MFG" value=""/&gt;</v>
      </c>
      <c r="AL17" t="str">
        <f t="shared" si="11"/>
        <v>&lt;attribute name="2_MFG_PN" value=""/&gt;</v>
      </c>
      <c r="AM17" t="s">
        <v>62</v>
      </c>
      <c r="AN17" t="s">
        <v>63</v>
      </c>
      <c r="AO17" t="s">
        <v>64</v>
      </c>
      <c r="AP17" t="s">
        <v>65</v>
      </c>
      <c r="AQ17" t="s">
        <v>66</v>
      </c>
      <c r="AR17" t="str">
        <f t="shared" si="12"/>
        <v>&lt;deviceset name="2.2k_0402_1/16_1%"&gt;&lt;gates&gt;&lt;gate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2.2K OHM 1% 1/16W 0402"/&gt;&lt;attribute name="1_DIST" value="Digi-Key"/&gt;&lt;attribute name="1_DIST_PN" value="YAG3467CT-ND"/&gt;&lt;attribute name="1_MFG" value="Yageo"/&gt;&lt;attribute name="1_MFG_PN" value="AC0402FR-072K2L"/&gt;&lt;attribute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2.21</v>
      </c>
      <c r="B18" s="2" t="s">
        <v>15</v>
      </c>
      <c r="C18" s="5" t="str">
        <f t="shared" si="0"/>
        <v>2.21k</v>
      </c>
      <c r="D18" s="2" t="s">
        <v>5</v>
      </c>
      <c r="E18" s="2" t="s">
        <v>71</v>
      </c>
      <c r="F18" s="2" t="s">
        <v>7</v>
      </c>
      <c r="G18" s="2" t="s">
        <v>259</v>
      </c>
      <c r="H18" s="2" t="s">
        <v>8</v>
      </c>
      <c r="I18" s="2" t="s">
        <v>260</v>
      </c>
      <c r="J18" s="2" t="s">
        <v>77</v>
      </c>
      <c r="K18" s="2" t="s">
        <v>261</v>
      </c>
      <c r="L18" s="2"/>
      <c r="M18" s="2"/>
      <c r="N18" s="2"/>
      <c r="O18" s="2"/>
      <c r="P18" s="2"/>
      <c r="Q18" t="str">
        <f t="shared" si="1"/>
        <v>&lt;deviceset name="2.21k_0402_1/16_1%"&gt;</v>
      </c>
      <c r="R18" t="s">
        <v>51</v>
      </c>
      <c r="S18" t="s">
        <v>52</v>
      </c>
      <c r="T18" t="s">
        <v>53</v>
      </c>
      <c r="U18" t="s">
        <v>54</v>
      </c>
      <c r="V18" t="s">
        <v>55</v>
      </c>
      <c r="W18" t="s">
        <v>56</v>
      </c>
      <c r="X18" t="s">
        <v>57</v>
      </c>
      <c r="Y18" t="s">
        <v>58</v>
      </c>
      <c r="Z18" t="s">
        <v>59</v>
      </c>
      <c r="AA18" t="s">
        <v>60</v>
      </c>
      <c r="AB18" t="s">
        <v>61</v>
      </c>
      <c r="AC18" t="str">
        <f t="shared" si="2"/>
        <v>&lt;attribute name="1_DESC" value="RES SMD 2.21K OHM 1% 1/16W 0402"/&gt;</v>
      </c>
      <c r="AD18" t="str">
        <f t="shared" si="3"/>
        <v>&lt;attribute name="1_DIST" value="Digi-Key"/&gt;</v>
      </c>
      <c r="AE18" t="str">
        <f t="shared" si="4"/>
        <v>&lt;attribute name="1_DIST_PN" value="YAG5282CT-ND"/&gt;</v>
      </c>
      <c r="AF18" t="str">
        <f t="shared" si="5"/>
        <v>&lt;attribute name="1_MFG" value="Yageo"/&gt;</v>
      </c>
      <c r="AG18" t="str">
        <f t="shared" si="6"/>
        <v>&lt;attribute name="1_MFG_PN" value="AC0402FR-072K21L"/&gt;</v>
      </c>
      <c r="AH18" t="str">
        <f t="shared" si="7"/>
        <v>&lt;attribute name="2_DESC" value=""/&gt;</v>
      </c>
      <c r="AI18" t="str">
        <f t="shared" si="8"/>
        <v>&lt;attribute name="2_DIST" value=""/&gt;</v>
      </c>
      <c r="AJ18" t="str">
        <f t="shared" si="9"/>
        <v>&lt;attribute name="2_DIST_PN" value=""/&gt;</v>
      </c>
      <c r="AK18" t="str">
        <f t="shared" si="10"/>
        <v>&lt;attribute name="2_MFG" value=""/&gt;</v>
      </c>
      <c r="AL18" t="str">
        <f t="shared" si="11"/>
        <v>&lt;attribute name="2_MFG_PN" value=""/&gt;</v>
      </c>
      <c r="AM18" t="s">
        <v>62</v>
      </c>
      <c r="AN18" t="s">
        <v>63</v>
      </c>
      <c r="AO18" t="s">
        <v>64</v>
      </c>
      <c r="AP18" t="s">
        <v>65</v>
      </c>
      <c r="AQ18" t="s">
        <v>66</v>
      </c>
      <c r="AR18" t="str">
        <f t="shared" si="12"/>
        <v>&lt;deviceset name="2.21k_0402_1/16_1%"&gt;&lt;gates&gt;&lt;gate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2.21K OHM 1% 1/16W 0402"/&gt;&lt;attribute name="1_DIST" value="Digi-Key"/&gt;&lt;attribute name="1_DIST_PN" value="YAG5282CT-ND"/&gt;&lt;attribute name="1_MFG" value="Yageo"/&gt;&lt;attribute name="1_MFG_PN" value="AC0402FR-072K21L"/&gt;&lt;attribute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2.3199999999999998</v>
      </c>
      <c r="B19" s="2" t="s">
        <v>15</v>
      </c>
      <c r="C19" s="5" t="str">
        <f t="shared" si="0"/>
        <v>2.32k</v>
      </c>
      <c r="D19" s="2" t="s">
        <v>5</v>
      </c>
      <c r="E19" s="2" t="s">
        <v>71</v>
      </c>
      <c r="F19" s="2" t="s">
        <v>7</v>
      </c>
      <c r="G19" s="2" t="s">
        <v>262</v>
      </c>
      <c r="H19" s="2" t="s">
        <v>8</v>
      </c>
      <c r="I19" s="2" t="s">
        <v>263</v>
      </c>
      <c r="J19" s="2" t="s">
        <v>77</v>
      </c>
      <c r="K19" s="2" t="s">
        <v>264</v>
      </c>
      <c r="L19" s="2"/>
      <c r="M19" s="2"/>
      <c r="N19" s="2"/>
      <c r="O19" s="2"/>
      <c r="P19" s="2"/>
      <c r="Q19" t="str">
        <f t="shared" si="1"/>
        <v>&lt;deviceset name="2.32k_0402_1/16_1%"&gt;</v>
      </c>
      <c r="R19" t="s">
        <v>51</v>
      </c>
      <c r="S19" t="s">
        <v>52</v>
      </c>
      <c r="T19" t="s">
        <v>53</v>
      </c>
      <c r="U19" t="s">
        <v>54</v>
      </c>
      <c r="V19" t="s">
        <v>55</v>
      </c>
      <c r="W19" t="s">
        <v>56</v>
      </c>
      <c r="X19" t="s">
        <v>57</v>
      </c>
      <c r="Y19" t="s">
        <v>58</v>
      </c>
      <c r="Z19" t="s">
        <v>59</v>
      </c>
      <c r="AA19" t="s">
        <v>60</v>
      </c>
      <c r="AB19" t="s">
        <v>61</v>
      </c>
      <c r="AC19" t="str">
        <f t="shared" si="2"/>
        <v>&lt;attribute name="1_DESC" value="RES SMD 2.32K OHM 1% 1/16W 0402"/&gt;</v>
      </c>
      <c r="AD19" t="str">
        <f t="shared" si="3"/>
        <v>&lt;attribute name="1_DIST" value="Digi-Key"/&gt;</v>
      </c>
      <c r="AE19" t="str">
        <f t="shared" si="4"/>
        <v>&lt;attribute name="1_DIST_PN" value="YAG5659CT-ND"/&gt;</v>
      </c>
      <c r="AF19" t="str">
        <f t="shared" si="5"/>
        <v>&lt;attribute name="1_MFG" value="Yageo"/&gt;</v>
      </c>
      <c r="AG19" t="str">
        <f t="shared" si="6"/>
        <v>&lt;attribute name="1_MFG_PN" value="AC0402FR-072K32L"/&gt;</v>
      </c>
      <c r="AH19" t="str">
        <f t="shared" si="7"/>
        <v>&lt;attribute name="2_DESC" value=""/&gt;</v>
      </c>
      <c r="AI19" t="str">
        <f t="shared" si="8"/>
        <v>&lt;attribute name="2_DIST" value=""/&gt;</v>
      </c>
      <c r="AJ19" t="str">
        <f t="shared" si="9"/>
        <v>&lt;attribute name="2_DIST_PN" value=""/&gt;</v>
      </c>
      <c r="AK19" t="str">
        <f t="shared" si="10"/>
        <v>&lt;attribute name="2_MFG" value=""/&gt;</v>
      </c>
      <c r="AL19" t="str">
        <f t="shared" si="11"/>
        <v>&lt;attribute name="2_MFG_PN" value=""/&gt;</v>
      </c>
      <c r="AM19" t="s">
        <v>62</v>
      </c>
      <c r="AN19" t="s">
        <v>63</v>
      </c>
      <c r="AO19" t="s">
        <v>64</v>
      </c>
      <c r="AP19" t="s">
        <v>65</v>
      </c>
      <c r="AQ19" t="s">
        <v>66</v>
      </c>
      <c r="AR19" t="str">
        <f t="shared" si="12"/>
        <v>&lt;deviceset name="2.32k_0402_1/16_1%"&gt;&lt;gates&gt;&lt;gate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2.32K OHM 1% 1/16W 0402"/&gt;&lt;attribute name="1_DIST" value="Digi-Key"/&gt;&lt;attribute name="1_DIST_PN" value="YAG5659CT-ND"/&gt;&lt;attribute name="1_MFG" value="Yageo"/&gt;&lt;attribute name="1_MFG_PN" value="AC0402FR-072K32L"/&gt;&lt;attribute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2.4</v>
      </c>
      <c r="B20" s="2" t="s">
        <v>15</v>
      </c>
      <c r="C20" s="5" t="str">
        <f t="shared" si="0"/>
        <v>2.4k</v>
      </c>
      <c r="D20" s="2" t="s">
        <v>5</v>
      </c>
      <c r="E20" s="2" t="s">
        <v>71</v>
      </c>
      <c r="F20" s="2" t="s">
        <v>7</v>
      </c>
      <c r="G20" s="2" t="s">
        <v>265</v>
      </c>
      <c r="H20" s="2" t="s">
        <v>8</v>
      </c>
      <c r="I20" s="2" t="s">
        <v>266</v>
      </c>
      <c r="J20" s="2" t="s">
        <v>77</v>
      </c>
      <c r="K20" s="2" t="s">
        <v>267</v>
      </c>
      <c r="L20" s="2"/>
      <c r="M20" s="2"/>
      <c r="N20" s="2"/>
      <c r="O20" s="2"/>
      <c r="P20" s="2"/>
      <c r="Q20" t="str">
        <f t="shared" si="1"/>
        <v>&lt;deviceset name="2.4k_0402_1/16_1%"&gt;</v>
      </c>
      <c r="R20" t="s">
        <v>51</v>
      </c>
      <c r="S20" t="s">
        <v>52</v>
      </c>
      <c r="T20" t="s">
        <v>53</v>
      </c>
      <c r="U20" t="s">
        <v>54</v>
      </c>
      <c r="V20" t="s">
        <v>55</v>
      </c>
      <c r="W20" t="s">
        <v>56</v>
      </c>
      <c r="X20" t="s">
        <v>57</v>
      </c>
      <c r="Y20" t="s">
        <v>58</v>
      </c>
      <c r="Z20" t="s">
        <v>59</v>
      </c>
      <c r="AA20" t="s">
        <v>60</v>
      </c>
      <c r="AB20" t="s">
        <v>61</v>
      </c>
      <c r="AC20" t="str">
        <f t="shared" si="2"/>
        <v>&lt;attribute name="1_DESC" value="RES SMD 2.4K OHM 1% 1/16W 0402"/&gt;</v>
      </c>
      <c r="AD20" t="str">
        <f t="shared" si="3"/>
        <v>&lt;attribute name="1_DIST" value="Digi-Key"/&gt;</v>
      </c>
      <c r="AE20" t="str">
        <f t="shared" si="4"/>
        <v>&lt;attribute name="1_DIST_PN" value="YAG5283CT-ND"/&gt;</v>
      </c>
      <c r="AF20" t="str">
        <f t="shared" si="5"/>
        <v>&lt;attribute name="1_MFG" value="Yageo"/&gt;</v>
      </c>
      <c r="AG20" t="str">
        <f t="shared" si="6"/>
        <v>&lt;attribute name="1_MFG_PN" value="AC0402FR-072K4L"/&gt;</v>
      </c>
      <c r="AH20" t="str">
        <f t="shared" si="7"/>
        <v>&lt;attribute name="2_DESC" value=""/&gt;</v>
      </c>
      <c r="AI20" t="str">
        <f t="shared" si="8"/>
        <v>&lt;attribute name="2_DIST" value=""/&gt;</v>
      </c>
      <c r="AJ20" t="str">
        <f t="shared" si="9"/>
        <v>&lt;attribute name="2_DIST_PN" value=""/&gt;</v>
      </c>
      <c r="AK20" t="str">
        <f t="shared" si="10"/>
        <v>&lt;attribute name="2_MFG" value=""/&gt;</v>
      </c>
      <c r="AL20" t="str">
        <f t="shared" si="11"/>
        <v>&lt;attribute name="2_MFG_PN" value=""/&gt;</v>
      </c>
      <c r="AM20" t="s">
        <v>62</v>
      </c>
      <c r="AN20" t="s">
        <v>63</v>
      </c>
      <c r="AO20" t="s">
        <v>64</v>
      </c>
      <c r="AP20" t="s">
        <v>65</v>
      </c>
      <c r="AQ20" t="s">
        <v>66</v>
      </c>
      <c r="AR20" t="str">
        <f t="shared" si="12"/>
        <v>&lt;deviceset name="2.4k_0402_1/16_1%"&gt;&lt;gates&gt;&lt;gate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2.4K OHM 1% 1/16W 0402"/&gt;&lt;attribute name="1_DIST" value="Digi-Key"/&gt;&lt;attribute name="1_DIST_PN" value="YAG5283CT-ND"/&gt;&lt;attribute name="1_MFG" value="Yageo"/&gt;&lt;attribute name="1_MFG_PN" value="AC0402FR-072K4L"/&gt;&lt;attribute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2.4300000000000002</v>
      </c>
      <c r="B21" s="2" t="s">
        <v>15</v>
      </c>
      <c r="C21" s="5" t="str">
        <f t="shared" si="0"/>
        <v>2.43k</v>
      </c>
      <c r="D21" s="2" t="s">
        <v>5</v>
      </c>
      <c r="E21" s="2" t="s">
        <v>71</v>
      </c>
      <c r="F21" s="2" t="s">
        <v>7</v>
      </c>
      <c r="G21" s="2" t="s">
        <v>268</v>
      </c>
      <c r="H21" s="2" t="s">
        <v>8</v>
      </c>
      <c r="I21" s="2" t="s">
        <v>269</v>
      </c>
      <c r="J21" s="2" t="s">
        <v>77</v>
      </c>
      <c r="K21" s="2" t="s">
        <v>270</v>
      </c>
      <c r="L21" s="2"/>
      <c r="M21" s="2"/>
      <c r="N21" s="2"/>
      <c r="O21" s="2"/>
      <c r="P21" s="2"/>
      <c r="Q21" t="str">
        <f t="shared" si="1"/>
        <v>&lt;deviceset name="2.43k_0402_1/16_1%"&gt;</v>
      </c>
      <c r="R21" t="s">
        <v>51</v>
      </c>
      <c r="S21" t="s">
        <v>52</v>
      </c>
      <c r="T21" t="s">
        <v>53</v>
      </c>
      <c r="U21" t="s">
        <v>54</v>
      </c>
      <c r="V21" t="s">
        <v>55</v>
      </c>
      <c r="W21" t="s">
        <v>56</v>
      </c>
      <c r="X21" t="s">
        <v>57</v>
      </c>
      <c r="Y21" t="s">
        <v>58</v>
      </c>
      <c r="Z21" t="s">
        <v>59</v>
      </c>
      <c r="AA21" t="s">
        <v>60</v>
      </c>
      <c r="AB21" t="s">
        <v>61</v>
      </c>
      <c r="AC21" t="str">
        <f t="shared" si="2"/>
        <v>&lt;attribute name="1_DESC" value="RES SMD 2.43K OHM 1% 1/16W 0402"/&gt;</v>
      </c>
      <c r="AD21" t="str">
        <f t="shared" si="3"/>
        <v>&lt;attribute name="1_DIST" value="Digi-Key"/&gt;</v>
      </c>
      <c r="AE21" t="str">
        <f t="shared" si="4"/>
        <v>&lt;attribute name="1_DIST_PN" value="YAG5660CT-ND"/&gt;</v>
      </c>
      <c r="AF21" t="str">
        <f t="shared" si="5"/>
        <v>&lt;attribute name="1_MFG" value="Yageo"/&gt;</v>
      </c>
      <c r="AG21" t="str">
        <f t="shared" si="6"/>
        <v>&lt;attribute name="1_MFG_PN" value="AC0402FR-072K43L"/&gt;</v>
      </c>
      <c r="AH21" t="str">
        <f t="shared" si="7"/>
        <v>&lt;attribute name="2_DESC" value=""/&gt;</v>
      </c>
      <c r="AI21" t="str">
        <f t="shared" si="8"/>
        <v>&lt;attribute name="2_DIST" value=""/&gt;</v>
      </c>
      <c r="AJ21" t="str">
        <f t="shared" si="9"/>
        <v>&lt;attribute name="2_DIST_PN" value=""/&gt;</v>
      </c>
      <c r="AK21" t="str">
        <f t="shared" si="10"/>
        <v>&lt;attribute name="2_MFG" value=""/&gt;</v>
      </c>
      <c r="AL21" t="str">
        <f t="shared" si="11"/>
        <v>&lt;attribute name="2_MFG_PN" value=""/&gt;</v>
      </c>
      <c r="AM21" t="s">
        <v>62</v>
      </c>
      <c r="AN21" t="s">
        <v>63</v>
      </c>
      <c r="AO21" t="s">
        <v>64</v>
      </c>
      <c r="AP21" t="s">
        <v>65</v>
      </c>
      <c r="AQ21" t="s">
        <v>66</v>
      </c>
      <c r="AR21" t="str">
        <f t="shared" si="12"/>
        <v>&lt;deviceset name="2.43k_0402_1/16_1%"&gt;&lt;gates&gt;&lt;gate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2.43K OHM 1% 1/16W 0402"/&gt;&lt;attribute name="1_DIST" value="Digi-Key"/&gt;&lt;attribute name="1_DIST_PN" value="YAG5660CT-ND"/&gt;&lt;attribute name="1_MFG" value="Yageo"/&gt;&lt;attribute name="1_MFG_PN" value="AC0402FR-072K43L"/&gt;&lt;attribute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2.4900000000000002</v>
      </c>
      <c r="B22" s="2" t="s">
        <v>15</v>
      </c>
      <c r="C22" s="5" t="str">
        <f t="shared" si="0"/>
        <v>2.49k</v>
      </c>
      <c r="D22" s="2" t="s">
        <v>5</v>
      </c>
      <c r="E22" s="2" t="s">
        <v>71</v>
      </c>
      <c r="F22" s="2" t="s">
        <v>7</v>
      </c>
      <c r="G22" s="2" t="s">
        <v>271</v>
      </c>
      <c r="H22" s="2" t="s">
        <v>8</v>
      </c>
      <c r="I22" s="2" t="s">
        <v>272</v>
      </c>
      <c r="J22" s="2" t="s">
        <v>77</v>
      </c>
      <c r="K22" s="2" t="s">
        <v>273</v>
      </c>
      <c r="L22" s="2"/>
      <c r="M22" s="2"/>
      <c r="N22" s="2"/>
      <c r="O22" s="2"/>
      <c r="P22" s="2"/>
      <c r="Q22" t="str">
        <f t="shared" si="1"/>
        <v>&lt;deviceset name="2.49k_0402_1/16_1%"&gt;</v>
      </c>
      <c r="R22" t="s">
        <v>51</v>
      </c>
      <c r="S22" t="s">
        <v>52</v>
      </c>
      <c r="T22" t="s">
        <v>53</v>
      </c>
      <c r="U22" t="s">
        <v>54</v>
      </c>
      <c r="V22" t="s">
        <v>55</v>
      </c>
      <c r="W22" t="s">
        <v>56</v>
      </c>
      <c r="X22" t="s">
        <v>57</v>
      </c>
      <c r="Y22" t="s">
        <v>58</v>
      </c>
      <c r="Z22" t="s">
        <v>59</v>
      </c>
      <c r="AA22" t="s">
        <v>60</v>
      </c>
      <c r="AB22" t="s">
        <v>61</v>
      </c>
      <c r="AC22" t="str">
        <f t="shared" si="2"/>
        <v>&lt;attribute name="1_DESC" value="RES SMD 2.49K OHM 1% 1/16W 0402"/&gt;</v>
      </c>
      <c r="AD22" t="str">
        <f t="shared" si="3"/>
        <v>&lt;attribute name="1_DIST" value="Digi-Key"/&gt;</v>
      </c>
      <c r="AE22" t="str">
        <f t="shared" si="4"/>
        <v>&lt;attribute name="1_DIST_PN" value="YAG3468CT-ND"/&gt;</v>
      </c>
      <c r="AF22" t="str">
        <f t="shared" si="5"/>
        <v>&lt;attribute name="1_MFG" value="Yageo"/&gt;</v>
      </c>
      <c r="AG22" t="str">
        <f t="shared" si="6"/>
        <v>&lt;attribute name="1_MFG_PN" value="AC0402FR-072K49L"/&gt;</v>
      </c>
      <c r="AH22" t="str">
        <f t="shared" si="7"/>
        <v>&lt;attribute name="2_DESC" value=""/&gt;</v>
      </c>
      <c r="AI22" t="str">
        <f t="shared" si="8"/>
        <v>&lt;attribute name="2_DIST" value=""/&gt;</v>
      </c>
      <c r="AJ22" t="str">
        <f t="shared" si="9"/>
        <v>&lt;attribute name="2_DIST_PN" value=""/&gt;</v>
      </c>
      <c r="AK22" t="str">
        <f t="shared" si="10"/>
        <v>&lt;attribute name="2_MFG" value=""/&gt;</v>
      </c>
      <c r="AL22" t="str">
        <f t="shared" si="11"/>
        <v>&lt;attribute name="2_MFG_PN" value=""/&gt;</v>
      </c>
      <c r="AM22" t="s">
        <v>62</v>
      </c>
      <c r="AN22" t="s">
        <v>63</v>
      </c>
      <c r="AO22" t="s">
        <v>64</v>
      </c>
      <c r="AP22" t="s">
        <v>65</v>
      </c>
      <c r="AQ22" t="s">
        <v>66</v>
      </c>
      <c r="AR22" t="str">
        <f t="shared" si="12"/>
        <v>&lt;deviceset name="2.49k_0402_1/16_1%"&gt;&lt;gates&gt;&lt;gate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2.49K OHM 1% 1/16W 0402"/&gt;&lt;attribute name="1_DIST" value="Digi-Key"/&gt;&lt;attribute name="1_DIST_PN" value="YAG3468CT-ND"/&gt;&lt;attribute name="1_MFG" value="Yageo"/&gt;&lt;attribute name="1_MFG_PN" value="AC0402FR-072K49L"/&gt;&lt;attribute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2.61</v>
      </c>
      <c r="B23" s="2" t="s">
        <v>15</v>
      </c>
      <c r="C23" s="5" t="str">
        <f t="shared" si="0"/>
        <v>2.61k</v>
      </c>
      <c r="D23" s="2" t="s">
        <v>5</v>
      </c>
      <c r="E23" s="2" t="s">
        <v>71</v>
      </c>
      <c r="F23" s="2" t="s">
        <v>7</v>
      </c>
      <c r="G23" s="2" t="s">
        <v>274</v>
      </c>
      <c r="H23" s="2" t="s">
        <v>8</v>
      </c>
      <c r="I23" s="2" t="s">
        <v>275</v>
      </c>
      <c r="J23" s="2" t="s">
        <v>77</v>
      </c>
      <c r="K23" s="2" t="s">
        <v>276</v>
      </c>
      <c r="L23" s="2"/>
      <c r="M23" s="2"/>
      <c r="N23" s="2"/>
      <c r="O23" s="2"/>
      <c r="P23" s="2"/>
      <c r="Q23" t="str">
        <f t="shared" si="1"/>
        <v>&lt;deviceset name="2.61k_0402_1/16_1%"&gt;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56</v>
      </c>
      <c r="X23" t="s">
        <v>57</v>
      </c>
      <c r="Y23" t="s">
        <v>58</v>
      </c>
      <c r="Z23" t="s">
        <v>59</v>
      </c>
      <c r="AA23" t="s">
        <v>60</v>
      </c>
      <c r="AB23" t="s">
        <v>61</v>
      </c>
      <c r="AC23" t="str">
        <f t="shared" si="2"/>
        <v>&lt;attribute name="1_DESC" value="RES SMD 2.61K OHM 1% 1/16W 0402"/&gt;</v>
      </c>
      <c r="AD23" t="str">
        <f t="shared" si="3"/>
        <v>&lt;attribute name="1_DIST" value="Digi-Key"/&gt;</v>
      </c>
      <c r="AE23" t="str">
        <f t="shared" si="4"/>
        <v>&lt;attribute name="1_DIST_PN" value="YAG5284CT-ND"/&gt;</v>
      </c>
      <c r="AF23" t="str">
        <f t="shared" si="5"/>
        <v>&lt;attribute name="1_MFG" value="Yageo"/&gt;</v>
      </c>
      <c r="AG23" t="str">
        <f t="shared" si="6"/>
        <v>&lt;attribute name="1_MFG_PN" value="AC0402FR-072K61L"/&gt;</v>
      </c>
      <c r="AH23" t="str">
        <f t="shared" si="7"/>
        <v>&lt;attribute name="2_DESC" value=""/&gt;</v>
      </c>
      <c r="AI23" t="str">
        <f t="shared" si="8"/>
        <v>&lt;attribute name="2_DIST" value=""/&gt;</v>
      </c>
      <c r="AJ23" t="str">
        <f t="shared" si="9"/>
        <v>&lt;attribute name="2_DIST_PN" value=""/&gt;</v>
      </c>
      <c r="AK23" t="str">
        <f t="shared" si="10"/>
        <v>&lt;attribute name="2_MFG" value=""/&gt;</v>
      </c>
      <c r="AL23" t="str">
        <f t="shared" si="11"/>
        <v>&lt;attribute name="2_MFG_PN" value=""/&gt;</v>
      </c>
      <c r="AM23" t="s">
        <v>62</v>
      </c>
      <c r="AN23" t="s">
        <v>63</v>
      </c>
      <c r="AO23" t="s">
        <v>64</v>
      </c>
      <c r="AP23" t="s">
        <v>65</v>
      </c>
      <c r="AQ23" t="s">
        <v>66</v>
      </c>
      <c r="AR23" t="str">
        <f t="shared" si="12"/>
        <v>&lt;deviceset name="2.61k_0402_1/16_1%"&gt;&lt;gates&gt;&lt;gate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2.61K OHM 1% 1/16W 0402"/&gt;&lt;attribute name="1_DIST" value="Digi-Key"/&gt;&lt;attribute name="1_DIST_PN" value="YAG5284CT-ND"/&gt;&lt;attribute name="1_MFG" value="Yageo"/&gt;&lt;attribute name="1_MFG_PN" value="AC0402FR-072K61L"/&gt;&lt;attribute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2.7</v>
      </c>
      <c r="B24" s="2" t="s">
        <v>15</v>
      </c>
      <c r="C24" s="5" t="str">
        <f t="shared" si="0"/>
        <v>2.7k</v>
      </c>
      <c r="D24" s="2" t="s">
        <v>5</v>
      </c>
      <c r="E24" s="2" t="s">
        <v>71</v>
      </c>
      <c r="F24" s="2" t="s">
        <v>7</v>
      </c>
      <c r="G24" s="2" t="s">
        <v>277</v>
      </c>
      <c r="H24" s="2" t="s">
        <v>8</v>
      </c>
      <c r="I24" s="2" t="s">
        <v>278</v>
      </c>
      <c r="J24" s="2" t="s">
        <v>77</v>
      </c>
      <c r="K24" s="2" t="s">
        <v>279</v>
      </c>
      <c r="L24" s="2"/>
      <c r="M24" s="2"/>
      <c r="N24" s="2"/>
      <c r="O24" s="2"/>
      <c r="P24" s="2"/>
      <c r="Q24" t="str">
        <f t="shared" si="1"/>
        <v>&lt;deviceset name="2.7k_0402_1/16_1%"&gt;</v>
      </c>
      <c r="R24" t="s">
        <v>51</v>
      </c>
      <c r="S24" t="s">
        <v>52</v>
      </c>
      <c r="T24" t="s">
        <v>53</v>
      </c>
      <c r="U24" t="s">
        <v>54</v>
      </c>
      <c r="V24" t="s">
        <v>55</v>
      </c>
      <c r="W24" t="s">
        <v>56</v>
      </c>
      <c r="X24" t="s">
        <v>57</v>
      </c>
      <c r="Y24" t="s">
        <v>58</v>
      </c>
      <c r="Z24" t="s">
        <v>59</v>
      </c>
      <c r="AA24" t="s">
        <v>60</v>
      </c>
      <c r="AB24" t="s">
        <v>61</v>
      </c>
      <c r="AC24" t="str">
        <f t="shared" si="2"/>
        <v>&lt;attribute name="1_DESC" value="RES SMD 2.7K OHM 1% 1/16W 0402"/&gt;</v>
      </c>
      <c r="AD24" t="str">
        <f t="shared" si="3"/>
        <v>&lt;attribute name="1_DIST" value="Digi-Key"/&gt;</v>
      </c>
      <c r="AE24" t="str">
        <f t="shared" si="4"/>
        <v>&lt;attribute name="1_DIST_PN" value="YAG3469CT-ND"/&gt;</v>
      </c>
      <c r="AF24" t="str">
        <f t="shared" si="5"/>
        <v>&lt;attribute name="1_MFG" value="Yageo"/&gt;</v>
      </c>
      <c r="AG24" t="str">
        <f t="shared" si="6"/>
        <v>&lt;attribute name="1_MFG_PN" value="AC0402FR-072K7L"/&gt;</v>
      </c>
      <c r="AH24" t="str">
        <f t="shared" si="7"/>
        <v>&lt;attribute name="2_DESC" value=""/&gt;</v>
      </c>
      <c r="AI24" t="str">
        <f t="shared" si="8"/>
        <v>&lt;attribute name="2_DIST" value=""/&gt;</v>
      </c>
      <c r="AJ24" t="str">
        <f t="shared" si="9"/>
        <v>&lt;attribute name="2_DIST_PN" value=""/&gt;</v>
      </c>
      <c r="AK24" t="str">
        <f t="shared" si="10"/>
        <v>&lt;attribute name="2_MFG" value=""/&gt;</v>
      </c>
      <c r="AL24" t="str">
        <f t="shared" si="11"/>
        <v>&lt;attribute name="2_MFG_PN" value=""/&gt;</v>
      </c>
      <c r="AM24" t="s">
        <v>62</v>
      </c>
      <c r="AN24" t="s">
        <v>63</v>
      </c>
      <c r="AO24" t="s">
        <v>64</v>
      </c>
      <c r="AP24" t="s">
        <v>65</v>
      </c>
      <c r="AQ24" t="s">
        <v>66</v>
      </c>
      <c r="AR24" t="str">
        <f t="shared" si="12"/>
        <v>&lt;deviceset name="2.7k_0402_1/16_1%"&gt;&lt;gates&gt;&lt;gate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2.7K OHM 1% 1/16W 0402"/&gt;&lt;attribute name="1_DIST" value="Digi-Key"/&gt;&lt;attribute name="1_DIST_PN" value="YAG3469CT-ND"/&gt;&lt;attribute name="1_MFG" value="Yageo"/&gt;&lt;attribute name="1_MFG_PN" value="AC0402FR-072K7L"/&gt;&lt;attribute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2.74</v>
      </c>
      <c r="B25" s="2" t="s">
        <v>15</v>
      </c>
      <c r="C25" s="5" t="str">
        <f t="shared" si="0"/>
        <v>2.74k</v>
      </c>
      <c r="D25" s="2" t="s">
        <v>5</v>
      </c>
      <c r="E25" s="2" t="s">
        <v>71</v>
      </c>
      <c r="F25" s="2" t="s">
        <v>7</v>
      </c>
      <c r="G25" s="2" t="s">
        <v>280</v>
      </c>
      <c r="H25" s="2" t="s">
        <v>8</v>
      </c>
      <c r="I25" s="2" t="s">
        <v>281</v>
      </c>
      <c r="J25" s="2" t="s">
        <v>77</v>
      </c>
      <c r="K25" s="2" t="s">
        <v>282</v>
      </c>
      <c r="L25" s="2"/>
      <c r="M25" s="2"/>
      <c r="N25" s="2"/>
      <c r="O25" s="2"/>
      <c r="P25" s="2"/>
      <c r="Q25" t="str">
        <f t="shared" si="1"/>
        <v>&lt;deviceset name="2.74k_0402_1/16_1%"&gt;</v>
      </c>
      <c r="R25" t="s">
        <v>51</v>
      </c>
      <c r="S25" t="s">
        <v>52</v>
      </c>
      <c r="T25" t="s">
        <v>53</v>
      </c>
      <c r="U25" t="s">
        <v>54</v>
      </c>
      <c r="V25" t="s">
        <v>55</v>
      </c>
      <c r="W25" t="s">
        <v>56</v>
      </c>
      <c r="X25" t="s">
        <v>57</v>
      </c>
      <c r="Y25" t="s">
        <v>58</v>
      </c>
      <c r="Z25" t="s">
        <v>59</v>
      </c>
      <c r="AA25" t="s">
        <v>60</v>
      </c>
      <c r="AB25" t="s">
        <v>61</v>
      </c>
      <c r="AC25" t="str">
        <f t="shared" si="2"/>
        <v>&lt;attribute name="1_DESC" value="RES SMD 2.74K OHM 1% 1/16W 0402"/&gt;</v>
      </c>
      <c r="AD25" t="str">
        <f t="shared" si="3"/>
        <v>&lt;attribute name="1_DIST" value="Digi-Key"/&gt;</v>
      </c>
      <c r="AE25" t="str">
        <f t="shared" si="4"/>
        <v>&lt;attribute name="1_DIST_PN" value="YAG5285CT-ND"/&gt;</v>
      </c>
      <c r="AF25" t="str">
        <f t="shared" si="5"/>
        <v>&lt;attribute name="1_MFG" value="Yageo"/&gt;</v>
      </c>
      <c r="AG25" t="str">
        <f t="shared" si="6"/>
        <v>&lt;attribute name="1_MFG_PN" value="AC0402FR-072K74L"/&gt;</v>
      </c>
      <c r="AH25" t="str">
        <f t="shared" si="7"/>
        <v>&lt;attribute name="2_DESC" value=""/&gt;</v>
      </c>
      <c r="AI25" t="str">
        <f t="shared" si="8"/>
        <v>&lt;attribute name="2_DIST" value=""/&gt;</v>
      </c>
      <c r="AJ25" t="str">
        <f t="shared" si="9"/>
        <v>&lt;attribute name="2_DIST_PN" value=""/&gt;</v>
      </c>
      <c r="AK25" t="str">
        <f t="shared" si="10"/>
        <v>&lt;attribute name="2_MFG" value=""/&gt;</v>
      </c>
      <c r="AL25" t="str">
        <f t="shared" si="11"/>
        <v>&lt;attribute name="2_MFG_PN" value=""/&gt;</v>
      </c>
      <c r="AM25" t="s">
        <v>62</v>
      </c>
      <c r="AN25" t="s">
        <v>63</v>
      </c>
      <c r="AO25" t="s">
        <v>64</v>
      </c>
      <c r="AP25" t="s">
        <v>65</v>
      </c>
      <c r="AQ25" t="s">
        <v>66</v>
      </c>
      <c r="AR25" t="str">
        <f t="shared" si="12"/>
        <v>&lt;deviceset name="2.74k_0402_1/16_1%"&gt;&lt;gates&gt;&lt;gate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2.74K OHM 1% 1/16W 0402"/&gt;&lt;attribute name="1_DIST" value="Digi-Key"/&gt;&lt;attribute name="1_DIST_PN" value="YAG5285CT-ND"/&gt;&lt;attribute name="1_MFG" value="Yageo"/&gt;&lt;attribute name="1_MFG_PN" value="AC0402FR-072K74L"/&gt;&lt;attribute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2.87</v>
      </c>
      <c r="B26" s="2" t="s">
        <v>15</v>
      </c>
      <c r="C26" s="5" t="str">
        <f t="shared" si="0"/>
        <v>2.87k</v>
      </c>
      <c r="D26" s="2" t="s">
        <v>5</v>
      </c>
      <c r="E26" s="2" t="s">
        <v>71</v>
      </c>
      <c r="F26" s="2" t="s">
        <v>7</v>
      </c>
      <c r="G26" s="2" t="s">
        <v>283</v>
      </c>
      <c r="H26" s="2" t="s">
        <v>8</v>
      </c>
      <c r="I26" s="2" t="s">
        <v>284</v>
      </c>
      <c r="J26" s="2" t="s">
        <v>77</v>
      </c>
      <c r="K26" s="2" t="s">
        <v>285</v>
      </c>
      <c r="L26" s="2"/>
      <c r="M26" s="2"/>
      <c r="N26" s="2"/>
      <c r="O26" s="2"/>
      <c r="P26" s="2"/>
      <c r="Q26" t="str">
        <f t="shared" si="1"/>
        <v>&lt;deviceset name="2.87k_0402_1/16_1%"&gt;</v>
      </c>
      <c r="R26" t="s">
        <v>51</v>
      </c>
      <c r="S26" t="s">
        <v>52</v>
      </c>
      <c r="T26" t="s">
        <v>53</v>
      </c>
      <c r="U26" t="s">
        <v>54</v>
      </c>
      <c r="V26" t="s">
        <v>55</v>
      </c>
      <c r="W26" t="s">
        <v>56</v>
      </c>
      <c r="X26" t="s">
        <v>57</v>
      </c>
      <c r="Y26" t="s">
        <v>58</v>
      </c>
      <c r="Z26" t="s">
        <v>59</v>
      </c>
      <c r="AA26" t="s">
        <v>60</v>
      </c>
      <c r="AB26" t="s">
        <v>61</v>
      </c>
      <c r="AC26" t="str">
        <f t="shared" si="2"/>
        <v>&lt;attribute name="1_DESC" value="RES SMD 2.87K OHM 1% 1/16W 0402"/&gt;</v>
      </c>
      <c r="AD26" t="str">
        <f t="shared" si="3"/>
        <v>&lt;attribute name="1_DIST" value="Digi-Key"/&gt;</v>
      </c>
      <c r="AE26" t="str">
        <f t="shared" si="4"/>
        <v>&lt;attribute name="1_DIST_PN" value="YAG5661CT-ND"/&gt;</v>
      </c>
      <c r="AF26" t="str">
        <f t="shared" si="5"/>
        <v>&lt;attribute name="1_MFG" value="Yageo"/&gt;</v>
      </c>
      <c r="AG26" t="str">
        <f t="shared" si="6"/>
        <v>&lt;attribute name="1_MFG_PN" value="AC0402FR-072K87L"/&gt;</v>
      </c>
      <c r="AH26" t="str">
        <f t="shared" si="7"/>
        <v>&lt;attribute name="2_DESC" value=""/&gt;</v>
      </c>
      <c r="AI26" t="str">
        <f t="shared" si="8"/>
        <v>&lt;attribute name="2_DIST" value=""/&gt;</v>
      </c>
      <c r="AJ26" t="str">
        <f t="shared" si="9"/>
        <v>&lt;attribute name="2_DIST_PN" value=""/&gt;</v>
      </c>
      <c r="AK26" t="str">
        <f t="shared" si="10"/>
        <v>&lt;attribute name="2_MFG" value=""/&gt;</v>
      </c>
      <c r="AL26" t="str">
        <f t="shared" si="11"/>
        <v>&lt;attribute name="2_MFG_PN" value=""/&gt;</v>
      </c>
      <c r="AM26" t="s">
        <v>62</v>
      </c>
      <c r="AN26" t="s">
        <v>63</v>
      </c>
      <c r="AO26" t="s">
        <v>64</v>
      </c>
      <c r="AP26" t="s">
        <v>65</v>
      </c>
      <c r="AQ26" t="s">
        <v>66</v>
      </c>
      <c r="AR26" t="str">
        <f t="shared" si="12"/>
        <v>&lt;deviceset name="2.87k_0402_1/16_1%"&gt;&lt;gates&gt;&lt;gate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2.87K OHM 1% 1/16W 0402"/&gt;&lt;attribute name="1_DIST" value="Digi-Key"/&gt;&lt;attribute name="1_DIST_PN" value="YAG5661CT-ND"/&gt;&lt;attribute name="1_MFG" value="Yageo"/&gt;&lt;attribute name="1_MFG_PN" value="AC0402FR-072K87L"/&gt;&lt;attribute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2.94</v>
      </c>
      <c r="B27" s="2" t="s">
        <v>15</v>
      </c>
      <c r="C27" s="5" t="str">
        <f t="shared" si="0"/>
        <v>2.94k</v>
      </c>
      <c r="D27" s="2" t="s">
        <v>5</v>
      </c>
      <c r="E27" s="2" t="s">
        <v>71</v>
      </c>
      <c r="F27" s="2" t="s">
        <v>7</v>
      </c>
      <c r="G27" s="2" t="s">
        <v>286</v>
      </c>
      <c r="H27" s="2" t="s">
        <v>8</v>
      </c>
      <c r="I27" s="2" t="s">
        <v>287</v>
      </c>
      <c r="J27" s="2" t="s">
        <v>77</v>
      </c>
      <c r="K27" s="2" t="s">
        <v>288</v>
      </c>
      <c r="L27" s="2"/>
      <c r="M27" s="2"/>
      <c r="N27" s="2"/>
      <c r="O27" s="2"/>
      <c r="P27" s="2"/>
      <c r="Q27" t="str">
        <f t="shared" si="1"/>
        <v>&lt;deviceset name="2.94k_0402_1/16_1%"&gt;</v>
      </c>
      <c r="R27" t="s">
        <v>51</v>
      </c>
      <c r="S27" t="s">
        <v>52</v>
      </c>
      <c r="T27" t="s">
        <v>53</v>
      </c>
      <c r="U27" t="s">
        <v>54</v>
      </c>
      <c r="V27" t="s">
        <v>55</v>
      </c>
      <c r="W27" t="s">
        <v>56</v>
      </c>
      <c r="X27" t="s">
        <v>57</v>
      </c>
      <c r="Y27" t="s">
        <v>58</v>
      </c>
      <c r="Z27" t="s">
        <v>59</v>
      </c>
      <c r="AA27" t="s">
        <v>60</v>
      </c>
      <c r="AB27" t="s">
        <v>61</v>
      </c>
      <c r="AC27" t="str">
        <f t="shared" si="2"/>
        <v>&lt;attribute name="1_DESC" value="RES SMD 2.94K OHM 1% 1/16W 0402"/&gt;</v>
      </c>
      <c r="AD27" t="str">
        <f t="shared" si="3"/>
        <v>&lt;attribute name="1_DIST" value="Digi-Key"/&gt;</v>
      </c>
      <c r="AE27" t="str">
        <f t="shared" si="4"/>
        <v>&lt;attribute name="1_DIST_PN" value="YAG5662CT-ND"/&gt;</v>
      </c>
      <c r="AF27" t="str">
        <f t="shared" si="5"/>
        <v>&lt;attribute name="1_MFG" value="Yageo"/&gt;</v>
      </c>
      <c r="AG27" t="str">
        <f t="shared" si="6"/>
        <v>&lt;attribute name="1_MFG_PN" value="AC0402FR-072K94L"/&gt;</v>
      </c>
      <c r="AH27" t="str">
        <f t="shared" si="7"/>
        <v>&lt;attribute name="2_DESC" value=""/&gt;</v>
      </c>
      <c r="AI27" t="str">
        <f t="shared" si="8"/>
        <v>&lt;attribute name="2_DIST" value=""/&gt;</v>
      </c>
      <c r="AJ27" t="str">
        <f t="shared" si="9"/>
        <v>&lt;attribute name="2_DIST_PN" value=""/&gt;</v>
      </c>
      <c r="AK27" t="str">
        <f t="shared" si="10"/>
        <v>&lt;attribute name="2_MFG" value=""/&gt;</v>
      </c>
      <c r="AL27" t="str">
        <f t="shared" si="11"/>
        <v>&lt;attribute name="2_MFG_PN" value=""/&gt;</v>
      </c>
      <c r="AM27" t="s">
        <v>62</v>
      </c>
      <c r="AN27" t="s">
        <v>63</v>
      </c>
      <c r="AO27" t="s">
        <v>64</v>
      </c>
      <c r="AP27" t="s">
        <v>65</v>
      </c>
      <c r="AQ27" t="s">
        <v>66</v>
      </c>
      <c r="AR27" t="str">
        <f t="shared" si="12"/>
        <v>&lt;deviceset name="2.94k_0402_1/16_1%"&gt;&lt;gates&gt;&lt;gate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2.94K OHM 1% 1/16W 0402"/&gt;&lt;attribute name="1_DIST" value="Digi-Key"/&gt;&lt;attribute name="1_DIST_PN" value="YAG5662CT-ND"/&gt;&lt;attribute name="1_MFG" value="Yageo"/&gt;&lt;attribute name="1_MFG_PN" value="AC0402FR-072K94L"/&gt;&lt;attribute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3</v>
      </c>
      <c r="B28" s="2" t="s">
        <v>15</v>
      </c>
      <c r="C28" s="5" t="str">
        <f t="shared" si="0"/>
        <v>3k</v>
      </c>
      <c r="D28" s="2" t="s">
        <v>5</v>
      </c>
      <c r="E28" s="2" t="s">
        <v>71</v>
      </c>
      <c r="F28" s="2" t="s">
        <v>7</v>
      </c>
      <c r="G28" s="2" t="s">
        <v>289</v>
      </c>
      <c r="H28" s="2" t="s">
        <v>8</v>
      </c>
      <c r="I28" s="2" t="s">
        <v>290</v>
      </c>
      <c r="J28" s="2" t="s">
        <v>77</v>
      </c>
      <c r="K28" s="2" t="s">
        <v>291</v>
      </c>
      <c r="L28" s="2"/>
      <c r="M28" s="2"/>
      <c r="N28" s="2"/>
      <c r="O28" s="2"/>
      <c r="P28" s="2"/>
      <c r="Q28" t="str">
        <f t="shared" si="1"/>
        <v>&lt;deviceset name="3k_0402_1/16_1%"&gt;</v>
      </c>
      <c r="R28" t="s">
        <v>51</v>
      </c>
      <c r="S28" t="s">
        <v>52</v>
      </c>
      <c r="T28" t="s">
        <v>53</v>
      </c>
      <c r="U28" t="s">
        <v>54</v>
      </c>
      <c r="V28" t="s">
        <v>55</v>
      </c>
      <c r="W28" t="s">
        <v>56</v>
      </c>
      <c r="X28" t="s">
        <v>57</v>
      </c>
      <c r="Y28" t="s">
        <v>58</v>
      </c>
      <c r="Z28" t="s">
        <v>59</v>
      </c>
      <c r="AA28" t="s">
        <v>60</v>
      </c>
      <c r="AB28" t="s">
        <v>61</v>
      </c>
      <c r="AC28" t="str">
        <f t="shared" si="2"/>
        <v>&lt;attribute name="1_DESC" value="RES SMD 3K OHM 1% 1/16W 0402"/&gt;</v>
      </c>
      <c r="AD28" t="str">
        <f t="shared" si="3"/>
        <v>&lt;attribute name="1_DIST" value="Digi-Key"/&gt;</v>
      </c>
      <c r="AE28" t="str">
        <f t="shared" si="4"/>
        <v>&lt;attribute name="1_DIST_PN" value="YAG3485CT-ND"/&gt;</v>
      </c>
      <c r="AF28" t="str">
        <f t="shared" si="5"/>
        <v>&lt;attribute name="1_MFG" value="Yageo"/&gt;</v>
      </c>
      <c r="AG28" t="str">
        <f t="shared" si="6"/>
        <v>&lt;attribute name="1_MFG_PN" value="AC0402FR-073KL"/&gt;</v>
      </c>
      <c r="AH28" t="str">
        <f t="shared" si="7"/>
        <v>&lt;attribute name="2_DESC" value=""/&gt;</v>
      </c>
      <c r="AI28" t="str">
        <f t="shared" si="8"/>
        <v>&lt;attribute name="2_DIST" value=""/&gt;</v>
      </c>
      <c r="AJ28" t="str">
        <f t="shared" si="9"/>
        <v>&lt;attribute name="2_DIST_PN" value=""/&gt;</v>
      </c>
      <c r="AK28" t="str">
        <f t="shared" si="10"/>
        <v>&lt;attribute name="2_MFG" value=""/&gt;</v>
      </c>
      <c r="AL28" t="str">
        <f t="shared" si="11"/>
        <v>&lt;attribute name="2_MFG_PN" value=""/&gt;</v>
      </c>
      <c r="AM28" t="s">
        <v>62</v>
      </c>
      <c r="AN28" t="s">
        <v>63</v>
      </c>
      <c r="AO28" t="s">
        <v>64</v>
      </c>
      <c r="AP28" t="s">
        <v>65</v>
      </c>
      <c r="AQ28" t="s">
        <v>66</v>
      </c>
      <c r="AR28" t="str">
        <f t="shared" si="12"/>
        <v>&lt;deviceset name="3k_0402_1/16_1%"&gt;&lt;gates&gt;&lt;gate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3K OHM 1% 1/16W 0402"/&gt;&lt;attribute name="1_DIST" value="Digi-Key"/&gt;&lt;attribute name="1_DIST_PN" value="YAG3485CT-ND"/&gt;&lt;attribute name="1_MFG" value="Yageo"/&gt;&lt;attribute name="1_MFG_PN" value="AC0402FR-073KL"/&gt;&lt;attribute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3.01</v>
      </c>
      <c r="B29" s="2" t="s">
        <v>15</v>
      </c>
      <c r="C29" s="5" t="str">
        <f t="shared" si="0"/>
        <v>3.01k</v>
      </c>
      <c r="D29" s="2" t="s">
        <v>5</v>
      </c>
      <c r="E29" s="2" t="s">
        <v>71</v>
      </c>
      <c r="F29" s="2" t="s">
        <v>7</v>
      </c>
      <c r="G29" s="2" t="s">
        <v>292</v>
      </c>
      <c r="H29" s="2" t="s">
        <v>8</v>
      </c>
      <c r="I29" s="2" t="s">
        <v>293</v>
      </c>
      <c r="J29" s="2" t="s">
        <v>77</v>
      </c>
      <c r="K29" s="2" t="s">
        <v>294</v>
      </c>
      <c r="L29" s="2"/>
      <c r="M29" s="2"/>
      <c r="N29" s="2"/>
      <c r="O29" s="2"/>
      <c r="P29" s="2"/>
      <c r="Q29" t="str">
        <f t="shared" si="1"/>
        <v>&lt;deviceset name="3.01k_0402_1/16_1%"&gt;</v>
      </c>
      <c r="R29" t="s">
        <v>51</v>
      </c>
      <c r="S29" t="s">
        <v>52</v>
      </c>
      <c r="T29" t="s">
        <v>53</v>
      </c>
      <c r="U29" t="s">
        <v>54</v>
      </c>
      <c r="V29" t="s">
        <v>55</v>
      </c>
      <c r="W29" t="s">
        <v>56</v>
      </c>
      <c r="X29" t="s">
        <v>57</v>
      </c>
      <c r="Y29" t="s">
        <v>58</v>
      </c>
      <c r="Z29" t="s">
        <v>59</v>
      </c>
      <c r="AA29" t="s">
        <v>60</v>
      </c>
      <c r="AB29" t="s">
        <v>61</v>
      </c>
      <c r="AC29" t="str">
        <f t="shared" si="2"/>
        <v>&lt;attribute name="1_DESC" value="RES SMD 3.01K OHM 1% 1/16W 0402"/&gt;</v>
      </c>
      <c r="AD29" t="str">
        <f t="shared" si="3"/>
        <v>&lt;attribute name="1_DIST" value="Digi-Key"/&gt;</v>
      </c>
      <c r="AE29" t="str">
        <f t="shared" si="4"/>
        <v>&lt;attribute name="1_DIST_PN" value="YAG3482CT-ND"/&gt;</v>
      </c>
      <c r="AF29" t="str">
        <f t="shared" si="5"/>
        <v>&lt;attribute name="1_MFG" value="Yageo"/&gt;</v>
      </c>
      <c r="AG29" t="str">
        <f t="shared" si="6"/>
        <v>&lt;attribute name="1_MFG_PN" value="AC0402FR-073K01L"/&gt;</v>
      </c>
      <c r="AH29" t="str">
        <f t="shared" si="7"/>
        <v>&lt;attribute name="2_DESC" value=""/&gt;</v>
      </c>
      <c r="AI29" t="str">
        <f t="shared" si="8"/>
        <v>&lt;attribute name="2_DIST" value=""/&gt;</v>
      </c>
      <c r="AJ29" t="str">
        <f t="shared" si="9"/>
        <v>&lt;attribute name="2_DIST_PN" value=""/&gt;</v>
      </c>
      <c r="AK29" t="str">
        <f t="shared" si="10"/>
        <v>&lt;attribute name="2_MFG" value=""/&gt;</v>
      </c>
      <c r="AL29" t="str">
        <f t="shared" si="11"/>
        <v>&lt;attribute name="2_MFG_PN" value=""/&gt;</v>
      </c>
      <c r="AM29" t="s">
        <v>62</v>
      </c>
      <c r="AN29" t="s">
        <v>63</v>
      </c>
      <c r="AO29" t="s">
        <v>64</v>
      </c>
      <c r="AP29" t="s">
        <v>65</v>
      </c>
      <c r="AQ29" t="s">
        <v>66</v>
      </c>
      <c r="AR29" t="str">
        <f t="shared" si="12"/>
        <v>&lt;deviceset name="3.01k_0402_1/16_1%"&gt;&lt;gates&gt;&lt;gate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3.01K OHM 1% 1/16W 0402"/&gt;&lt;attribute name="1_DIST" value="Digi-Key"/&gt;&lt;attribute name="1_DIST_PN" value="YAG3482CT-ND"/&gt;&lt;attribute name="1_MFG" value="Yageo"/&gt;&lt;attribute name="1_MFG_PN" value="AC0402FR-073K01L"/&gt;&lt;attribute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3.3</v>
      </c>
      <c r="B30" s="2" t="s">
        <v>15</v>
      </c>
      <c r="C30" s="5" t="str">
        <f t="shared" si="0"/>
        <v>3.3k</v>
      </c>
      <c r="D30" s="2" t="s">
        <v>5</v>
      </c>
      <c r="E30" s="2" t="s">
        <v>71</v>
      </c>
      <c r="F30" s="2" t="s">
        <v>7</v>
      </c>
      <c r="G30" s="2" t="s">
        <v>295</v>
      </c>
      <c r="H30" s="2" t="s">
        <v>8</v>
      </c>
      <c r="I30" s="2" t="s">
        <v>296</v>
      </c>
      <c r="J30" s="2" t="s">
        <v>77</v>
      </c>
      <c r="K30" s="2" t="s">
        <v>297</v>
      </c>
      <c r="L30" s="2"/>
      <c r="M30" s="2"/>
      <c r="N30" s="2"/>
      <c r="O30" s="2"/>
      <c r="P30" s="2"/>
      <c r="Q30" t="str">
        <f t="shared" si="1"/>
        <v>&lt;deviceset name="3.3k_0402_1/16_1%"&gt;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tr">
        <f t="shared" si="2"/>
        <v>&lt;attribute name="1_DESC" value="RES SMD 3.3K OHM 1% 1/16W 0402"/&gt;</v>
      </c>
      <c r="AD30" t="str">
        <f t="shared" si="3"/>
        <v>&lt;attribute name="1_DIST" value="Digi-Key"/&gt;</v>
      </c>
      <c r="AE30" t="str">
        <f t="shared" si="4"/>
        <v>&lt;attribute name="1_DIST_PN" value="YAG3483CT-ND"/&gt;</v>
      </c>
      <c r="AF30" t="str">
        <f t="shared" si="5"/>
        <v>&lt;attribute name="1_MFG" value="Yageo"/&gt;</v>
      </c>
      <c r="AG30" t="str">
        <f t="shared" si="6"/>
        <v>&lt;attribute name="1_MFG_PN" value="AC0402FR-073K3L"/&gt;</v>
      </c>
      <c r="AH30" t="str">
        <f t="shared" si="7"/>
        <v>&lt;attribute name="2_DESC" value=""/&gt;</v>
      </c>
      <c r="AI30" t="str">
        <f t="shared" si="8"/>
        <v>&lt;attribute name="2_DIST" value=""/&gt;</v>
      </c>
      <c r="AJ30" t="str">
        <f t="shared" si="9"/>
        <v>&lt;attribute name="2_DIST_PN" value=""/&gt;</v>
      </c>
      <c r="AK30" t="str">
        <f t="shared" si="10"/>
        <v>&lt;attribute name="2_MFG" value=""/&gt;</v>
      </c>
      <c r="AL30" t="str">
        <f t="shared" si="11"/>
        <v>&lt;attribute name="2_MFG_PN" value=""/&gt;</v>
      </c>
      <c r="AM30" t="s">
        <v>62</v>
      </c>
      <c r="AN30" t="s">
        <v>63</v>
      </c>
      <c r="AO30" t="s">
        <v>64</v>
      </c>
      <c r="AP30" t="s">
        <v>65</v>
      </c>
      <c r="AQ30" t="s">
        <v>66</v>
      </c>
      <c r="AR30" t="str">
        <f t="shared" si="12"/>
        <v>&lt;deviceset name="3.3k_0402_1/16_1%"&gt;&lt;gates&gt;&lt;gate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3.3K OHM 1% 1/16W 0402"/&gt;&lt;attribute name="1_DIST" value="Digi-Key"/&gt;&lt;attribute name="1_DIST_PN" value="YAG3483CT-ND"/&gt;&lt;attribute name="1_MFG" value="Yageo"/&gt;&lt;attribute name="1_MFG_PN" value="AC0402FR-073K3L"/&gt;&lt;attribute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3.32</v>
      </c>
      <c r="B31" s="2" t="s">
        <v>15</v>
      </c>
      <c r="C31" s="5" t="str">
        <f t="shared" si="0"/>
        <v>3.32k</v>
      </c>
      <c r="D31" s="2" t="s">
        <v>5</v>
      </c>
      <c r="E31" s="2" t="s">
        <v>71</v>
      </c>
      <c r="F31" s="2" t="s">
        <v>7</v>
      </c>
      <c r="G31" s="2" t="s">
        <v>298</v>
      </c>
      <c r="H31" s="2" t="s">
        <v>8</v>
      </c>
      <c r="I31" s="2" t="s">
        <v>299</v>
      </c>
      <c r="J31" s="2" t="s">
        <v>77</v>
      </c>
      <c r="K31" s="2" t="s">
        <v>300</v>
      </c>
      <c r="L31" s="2"/>
      <c r="M31" s="2"/>
      <c r="N31" s="2"/>
      <c r="O31" s="2"/>
      <c r="P31" s="2"/>
      <c r="Q31" t="str">
        <f t="shared" si="1"/>
        <v>&lt;deviceset name="3.32k_0402_1/16_1%"&gt;</v>
      </c>
      <c r="R31" t="s">
        <v>51</v>
      </c>
      <c r="S31" t="s">
        <v>52</v>
      </c>
      <c r="T31" t="s">
        <v>53</v>
      </c>
      <c r="U31" t="s">
        <v>54</v>
      </c>
      <c r="V31" t="s">
        <v>55</v>
      </c>
      <c r="W31" t="s">
        <v>56</v>
      </c>
      <c r="X31" t="s">
        <v>57</v>
      </c>
      <c r="Y31" t="s">
        <v>58</v>
      </c>
      <c r="Z31" t="s">
        <v>59</v>
      </c>
      <c r="AA31" t="s">
        <v>60</v>
      </c>
      <c r="AB31" t="s">
        <v>61</v>
      </c>
      <c r="AC31" t="str">
        <f t="shared" si="2"/>
        <v>&lt;attribute name="1_DESC" value="RES SMD 3.32K OHM 1% 1/16W 0402"/&gt;</v>
      </c>
      <c r="AD31" t="str">
        <f t="shared" si="3"/>
        <v>&lt;attribute name="1_DIST" value="Digi-Key"/&gt;</v>
      </c>
      <c r="AE31" t="str">
        <f t="shared" si="4"/>
        <v>&lt;attribute name="1_DIST_PN" value="YAG5292CT-ND"/&gt;</v>
      </c>
      <c r="AF31" t="str">
        <f t="shared" si="5"/>
        <v>&lt;attribute name="1_MFG" value="Yageo"/&gt;</v>
      </c>
      <c r="AG31" t="str">
        <f t="shared" si="6"/>
        <v>&lt;attribute name="1_MFG_PN" value="AC0402FR-073K32L"/&gt;</v>
      </c>
      <c r="AH31" t="str">
        <f t="shared" si="7"/>
        <v>&lt;attribute name="2_DESC" value=""/&gt;</v>
      </c>
      <c r="AI31" t="str">
        <f t="shared" si="8"/>
        <v>&lt;attribute name="2_DIST" value=""/&gt;</v>
      </c>
      <c r="AJ31" t="str">
        <f t="shared" si="9"/>
        <v>&lt;attribute name="2_DIST_PN" value=""/&gt;</v>
      </c>
      <c r="AK31" t="str">
        <f t="shared" si="10"/>
        <v>&lt;attribute name="2_MFG" value=""/&gt;</v>
      </c>
      <c r="AL31" t="str">
        <f t="shared" si="11"/>
        <v>&lt;attribute name="2_MFG_PN" value=""/&gt;</v>
      </c>
      <c r="AM31" t="s">
        <v>62</v>
      </c>
      <c r="AN31" t="s">
        <v>63</v>
      </c>
      <c r="AO31" t="s">
        <v>64</v>
      </c>
      <c r="AP31" t="s">
        <v>65</v>
      </c>
      <c r="AQ31" t="s">
        <v>66</v>
      </c>
      <c r="AR31" t="str">
        <f t="shared" si="12"/>
        <v>&lt;deviceset name="3.32k_0402_1/16_1%"&gt;&lt;gates&gt;&lt;gate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3.32K OHM 1% 1/16W 0402"/&gt;&lt;attribute name="1_DIST" value="Digi-Key"/&gt;&lt;attribute name="1_DIST_PN" value="YAG5292CT-ND"/&gt;&lt;attribute name="1_MFG" value="Yageo"/&gt;&lt;attribute name="1_MFG_PN" value="AC0402FR-073K32L"/&gt;&lt;attribute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3.4</v>
      </c>
      <c r="B32" s="2" t="s">
        <v>15</v>
      </c>
      <c r="C32" s="5" t="str">
        <f t="shared" si="0"/>
        <v>3.4k</v>
      </c>
      <c r="D32" s="2" t="s">
        <v>5</v>
      </c>
      <c r="E32" s="2" t="s">
        <v>71</v>
      </c>
      <c r="F32" s="2" t="s">
        <v>7</v>
      </c>
      <c r="G32" s="2" t="s">
        <v>301</v>
      </c>
      <c r="H32" s="2" t="s">
        <v>8</v>
      </c>
      <c r="I32" s="2" t="s">
        <v>302</v>
      </c>
      <c r="J32" s="2" t="s">
        <v>77</v>
      </c>
      <c r="K32" s="2" t="s">
        <v>303</v>
      </c>
      <c r="L32" s="2"/>
      <c r="M32" s="2"/>
      <c r="N32" s="2"/>
      <c r="O32" s="2"/>
      <c r="P32" s="2"/>
      <c r="Q32" t="str">
        <f t="shared" si="1"/>
        <v>&lt;deviceset name="3.4k_0402_1/16_1%"&gt;</v>
      </c>
      <c r="R32" t="s">
        <v>51</v>
      </c>
      <c r="S32" t="s">
        <v>52</v>
      </c>
      <c r="T32" t="s">
        <v>53</v>
      </c>
      <c r="U32" t="s">
        <v>54</v>
      </c>
      <c r="V32" t="s">
        <v>55</v>
      </c>
      <c r="W32" t="s">
        <v>56</v>
      </c>
      <c r="X32" t="s">
        <v>57</v>
      </c>
      <c r="Y32" t="s">
        <v>58</v>
      </c>
      <c r="Z32" t="s">
        <v>59</v>
      </c>
      <c r="AA32" t="s">
        <v>60</v>
      </c>
      <c r="AB32" t="s">
        <v>61</v>
      </c>
      <c r="AC32" t="str">
        <f t="shared" si="2"/>
        <v>&lt;attribute name="1_DESC" value="RES SMD 3.4K OHM 1% 1/16W 0402"/&gt;</v>
      </c>
      <c r="AD32" t="str">
        <f t="shared" si="3"/>
        <v>&lt;attribute name="1_DIST" value="Digi-Key"/&gt;</v>
      </c>
      <c r="AE32" t="str">
        <f t="shared" si="4"/>
        <v>&lt;attribute name="1_DIST_PN" value="YAG5668CT-ND"/&gt;</v>
      </c>
      <c r="AF32" t="str">
        <f t="shared" si="5"/>
        <v>&lt;attribute name="1_MFG" value="Yageo"/&gt;</v>
      </c>
      <c r="AG32" t="str">
        <f t="shared" si="6"/>
        <v>&lt;attribute name="1_MFG_PN" value="AC0402FR-073K4L"/&gt;</v>
      </c>
      <c r="AH32" t="str">
        <f t="shared" si="7"/>
        <v>&lt;attribute name="2_DESC" value=""/&gt;</v>
      </c>
      <c r="AI32" t="str">
        <f t="shared" si="8"/>
        <v>&lt;attribute name="2_DIST" value=""/&gt;</v>
      </c>
      <c r="AJ32" t="str">
        <f t="shared" si="9"/>
        <v>&lt;attribute name="2_DIST_PN" value=""/&gt;</v>
      </c>
      <c r="AK32" t="str">
        <f t="shared" si="10"/>
        <v>&lt;attribute name="2_MFG" value=""/&gt;</v>
      </c>
      <c r="AL32" t="str">
        <f t="shared" si="11"/>
        <v>&lt;attribute name="2_MFG_PN" value=""/&gt;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tr">
        <f t="shared" si="12"/>
        <v>&lt;deviceset name="3.4k_0402_1/16_1%"&gt;&lt;gates&gt;&lt;gate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3.4K OHM 1% 1/16W 0402"/&gt;&lt;attribute name="1_DIST" value="Digi-Key"/&gt;&lt;attribute name="1_DIST_PN" value="YAG5668CT-ND"/&gt;&lt;attribute name="1_MFG" value="Yageo"/&gt;&lt;attribute name="1_MFG_PN" value="AC0402FR-073K4L"/&gt;&lt;attribute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3.48</v>
      </c>
      <c r="B33" s="2" t="s">
        <v>15</v>
      </c>
      <c r="C33" s="5" t="str">
        <f t="shared" si="0"/>
        <v>3.48k</v>
      </c>
      <c r="D33" s="2" t="s">
        <v>5</v>
      </c>
      <c r="E33" s="2" t="s">
        <v>71</v>
      </c>
      <c r="F33" s="2" t="s">
        <v>7</v>
      </c>
      <c r="G33" s="2" t="s">
        <v>304</v>
      </c>
      <c r="H33" s="2" t="s">
        <v>8</v>
      </c>
      <c r="I33" s="2" t="s">
        <v>305</v>
      </c>
      <c r="J33" s="2" t="s">
        <v>77</v>
      </c>
      <c r="K33" s="2" t="s">
        <v>306</v>
      </c>
      <c r="L33" s="2"/>
      <c r="M33" s="2"/>
      <c r="N33" s="2"/>
      <c r="O33" s="2"/>
      <c r="P33" s="2"/>
      <c r="Q33" t="str">
        <f t="shared" si="1"/>
        <v>&lt;deviceset name="3.48k_0402_1/16_1%"&gt;</v>
      </c>
      <c r="R33" t="s">
        <v>51</v>
      </c>
      <c r="S33" t="s">
        <v>52</v>
      </c>
      <c r="T33" t="s">
        <v>53</v>
      </c>
      <c r="U33" t="s">
        <v>54</v>
      </c>
      <c r="V33" t="s">
        <v>55</v>
      </c>
      <c r="W33" t="s">
        <v>56</v>
      </c>
      <c r="X33" t="s">
        <v>57</v>
      </c>
      <c r="Y33" t="s">
        <v>58</v>
      </c>
      <c r="Z33" t="s">
        <v>59</v>
      </c>
      <c r="AA33" t="s">
        <v>60</v>
      </c>
      <c r="AB33" t="s">
        <v>61</v>
      </c>
      <c r="AC33" t="str">
        <f t="shared" si="2"/>
        <v>&lt;attribute name="1_DESC" value="RES SMD 3.48K OHM 1% 1/16W 0402"/&gt;</v>
      </c>
      <c r="AD33" t="str">
        <f t="shared" si="3"/>
        <v>&lt;attribute name="1_DIST" value="Digi-Key"/&gt;</v>
      </c>
      <c r="AE33" t="str">
        <f t="shared" si="4"/>
        <v>&lt;attribute name="1_DIST_PN" value="YAG5667CT-ND"/&gt;</v>
      </c>
      <c r="AF33" t="str">
        <f t="shared" si="5"/>
        <v>&lt;attribute name="1_MFG" value="Yageo"/&gt;</v>
      </c>
      <c r="AG33" t="str">
        <f t="shared" si="6"/>
        <v>&lt;attribute name="1_MFG_PN" value="AC0402FR-073K48L"/&gt;</v>
      </c>
      <c r="AH33" t="str">
        <f t="shared" si="7"/>
        <v>&lt;attribute name="2_DESC" value=""/&gt;</v>
      </c>
      <c r="AI33" t="str">
        <f t="shared" si="8"/>
        <v>&lt;attribute name="2_DIST" value=""/&gt;</v>
      </c>
      <c r="AJ33" t="str">
        <f t="shared" si="9"/>
        <v>&lt;attribute name="2_DIST_PN" value=""/&gt;</v>
      </c>
      <c r="AK33" t="str">
        <f t="shared" si="10"/>
        <v>&lt;attribute name="2_MFG" value=""/&gt;</v>
      </c>
      <c r="AL33" t="str">
        <f t="shared" si="11"/>
        <v>&lt;attribute name="2_MFG_PN" value=""/&gt;</v>
      </c>
      <c r="AM33" t="s">
        <v>62</v>
      </c>
      <c r="AN33" t="s">
        <v>63</v>
      </c>
      <c r="AO33" t="s">
        <v>64</v>
      </c>
      <c r="AP33" t="s">
        <v>65</v>
      </c>
      <c r="AQ33" t="s">
        <v>66</v>
      </c>
      <c r="AR33" t="str">
        <f t="shared" si="12"/>
        <v>&lt;deviceset name="3.48k_0402_1/16_1%"&gt;&lt;gates&gt;&lt;gate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3.48K OHM 1% 1/16W 0402"/&gt;&lt;attribute name="1_DIST" value="Digi-Key"/&gt;&lt;attribute name="1_DIST_PN" value="YAG5667CT-ND"/&gt;&lt;attribute name="1_MFG" value="Yageo"/&gt;&lt;attribute name="1_MFG_PN" value="AC0402FR-073K48L"/&gt;&lt;attribute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3.57</v>
      </c>
      <c r="B34" s="2" t="s">
        <v>15</v>
      </c>
      <c r="C34" s="5" t="str">
        <f t="shared" si="0"/>
        <v>3.57k</v>
      </c>
      <c r="D34" s="2" t="s">
        <v>5</v>
      </c>
      <c r="E34" s="2" t="s">
        <v>71</v>
      </c>
      <c r="F34" s="2" t="s">
        <v>7</v>
      </c>
      <c r="G34" s="2" t="s">
        <v>307</v>
      </c>
      <c r="H34" s="2" t="s">
        <v>8</v>
      </c>
      <c r="I34" s="2" t="s">
        <v>308</v>
      </c>
      <c r="J34" s="2" t="s">
        <v>77</v>
      </c>
      <c r="K34" s="2" t="s">
        <v>309</v>
      </c>
      <c r="L34" s="2"/>
      <c r="M34" s="2"/>
      <c r="N34" s="2"/>
      <c r="O34" s="2"/>
      <c r="P34" s="2"/>
      <c r="Q34" t="str">
        <f t="shared" si="1"/>
        <v>&lt;deviceset name="3.57k_0402_1/16_1%"&gt;</v>
      </c>
      <c r="R34" t="s">
        <v>51</v>
      </c>
      <c r="S34" t="s">
        <v>52</v>
      </c>
      <c r="T34" t="s">
        <v>53</v>
      </c>
      <c r="U34" t="s">
        <v>54</v>
      </c>
      <c r="V34" t="s">
        <v>55</v>
      </c>
      <c r="W34" t="s">
        <v>56</v>
      </c>
      <c r="X34" t="s">
        <v>57</v>
      </c>
      <c r="Y34" t="s">
        <v>58</v>
      </c>
      <c r="Z34" t="s">
        <v>59</v>
      </c>
      <c r="AA34" t="s">
        <v>60</v>
      </c>
      <c r="AB34" t="s">
        <v>61</v>
      </c>
      <c r="AC34" t="str">
        <f t="shared" si="2"/>
        <v>&lt;attribute name="1_DESC" value="RES SMD 3.57K OHM 1% 1/16W 0402"/&gt;</v>
      </c>
      <c r="AD34" t="str">
        <f t="shared" si="3"/>
        <v>&lt;attribute name="1_DIST" value="Digi-Key"/&gt;</v>
      </c>
      <c r="AE34" t="str">
        <f t="shared" si="4"/>
        <v>&lt;attribute name="1_DIST_PN" value="YAG5669CT-ND"/&gt;</v>
      </c>
      <c r="AF34" t="str">
        <f t="shared" si="5"/>
        <v>&lt;attribute name="1_MFG" value="Yageo"/&gt;</v>
      </c>
      <c r="AG34" t="str">
        <f t="shared" si="6"/>
        <v>&lt;attribute name="1_MFG_PN" value="AC0402FR-073K57L"/&gt;</v>
      </c>
      <c r="AH34" t="str">
        <f t="shared" si="7"/>
        <v>&lt;attribute name="2_DESC" value=""/&gt;</v>
      </c>
      <c r="AI34" t="str">
        <f t="shared" si="8"/>
        <v>&lt;attribute name="2_DIST" value=""/&gt;</v>
      </c>
      <c r="AJ34" t="str">
        <f t="shared" si="9"/>
        <v>&lt;attribute name="2_DIST_PN" value=""/&gt;</v>
      </c>
      <c r="AK34" t="str">
        <f t="shared" si="10"/>
        <v>&lt;attribute name="2_MFG" value=""/&gt;</v>
      </c>
      <c r="AL34" t="str">
        <f t="shared" si="11"/>
        <v>&lt;attribute name="2_MFG_PN" value=""/&gt;</v>
      </c>
      <c r="AM34" t="s">
        <v>62</v>
      </c>
      <c r="AN34" t="s">
        <v>63</v>
      </c>
      <c r="AO34" t="s">
        <v>64</v>
      </c>
      <c r="AP34" t="s">
        <v>65</v>
      </c>
      <c r="AQ34" t="s">
        <v>66</v>
      </c>
      <c r="AR34" t="str">
        <f t="shared" si="12"/>
        <v>&lt;deviceset name="3.57k_0402_1/16_1%"&gt;&lt;gates&gt;&lt;gate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3.57K OHM 1% 1/16W 0402"/&gt;&lt;attribute name="1_DIST" value="Digi-Key"/&gt;&lt;attribute name="1_DIST_PN" value="YAG5669CT-ND"/&gt;&lt;attribute name="1_MFG" value="Yageo"/&gt;&lt;attribute name="1_MFG_PN" value="AC0402FR-073K57L"/&gt;&lt;attribute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3.9</v>
      </c>
      <c r="B35" s="2" t="s">
        <v>15</v>
      </c>
      <c r="C35" s="5" t="str">
        <f t="shared" si="0"/>
        <v>3.9k</v>
      </c>
      <c r="D35" s="2" t="s">
        <v>5</v>
      </c>
      <c r="E35" s="2" t="s">
        <v>71</v>
      </c>
      <c r="F35" s="2" t="s">
        <v>7</v>
      </c>
      <c r="G35" s="2" t="s">
        <v>310</v>
      </c>
      <c r="H35" s="2" t="s">
        <v>8</v>
      </c>
      <c r="I35" s="2" t="s">
        <v>311</v>
      </c>
      <c r="J35" s="2" t="s">
        <v>77</v>
      </c>
      <c r="K35" s="2" t="s">
        <v>312</v>
      </c>
      <c r="L35" s="2"/>
      <c r="M35" s="2"/>
      <c r="N35" s="2"/>
      <c r="O35" s="2"/>
      <c r="P35" s="2"/>
      <c r="Q35" t="str">
        <f t="shared" si="1"/>
        <v>&lt;deviceset name="3.9k_0402_1/16_1%"&gt;</v>
      </c>
      <c r="R35" t="s">
        <v>51</v>
      </c>
      <c r="S35" t="s">
        <v>52</v>
      </c>
      <c r="T35" t="s">
        <v>53</v>
      </c>
      <c r="U35" t="s">
        <v>54</v>
      </c>
      <c r="V35" t="s">
        <v>55</v>
      </c>
      <c r="W35" t="s">
        <v>56</v>
      </c>
      <c r="X35" t="s">
        <v>57</v>
      </c>
      <c r="Y35" t="s">
        <v>58</v>
      </c>
      <c r="Z35" t="s">
        <v>59</v>
      </c>
      <c r="AA35" t="s">
        <v>60</v>
      </c>
      <c r="AB35" t="s">
        <v>61</v>
      </c>
      <c r="AC35" t="str">
        <f t="shared" si="2"/>
        <v>&lt;attribute name="1_DESC" value="RES SMD 3.9K OHM 1% 1/16W 0402"/&gt;</v>
      </c>
      <c r="AD35" t="str">
        <f t="shared" si="3"/>
        <v>&lt;attribute name="1_DIST" value="Digi-Key"/&gt;</v>
      </c>
      <c r="AE35" t="str">
        <f t="shared" si="4"/>
        <v>&lt;attribute name="1_DIST_PN" value="YAG3484CT-ND"/&gt;</v>
      </c>
      <c r="AF35" t="str">
        <f t="shared" si="5"/>
        <v>&lt;attribute name="1_MFG" value="Yageo"/&gt;</v>
      </c>
      <c r="AG35" t="str">
        <f t="shared" si="6"/>
        <v>&lt;attribute name="1_MFG_PN" value="AC0402FR-073K9L"/&gt;</v>
      </c>
      <c r="AH35" t="str">
        <f t="shared" si="7"/>
        <v>&lt;attribute name="2_DESC" value=""/&gt;</v>
      </c>
      <c r="AI35" t="str">
        <f t="shared" si="8"/>
        <v>&lt;attribute name="2_DIST" value=""/&gt;</v>
      </c>
      <c r="AJ35" t="str">
        <f t="shared" si="9"/>
        <v>&lt;attribute name="2_DIST_PN" value=""/&gt;</v>
      </c>
      <c r="AK35" t="str">
        <f t="shared" si="10"/>
        <v>&lt;attribute name="2_MFG" value=""/&gt;</v>
      </c>
      <c r="AL35" t="str">
        <f t="shared" si="11"/>
        <v>&lt;attribute name="2_MFG_PN" value=""/&gt;</v>
      </c>
      <c r="AM35" t="s">
        <v>62</v>
      </c>
      <c r="AN35" t="s">
        <v>63</v>
      </c>
      <c r="AO35" t="s">
        <v>64</v>
      </c>
      <c r="AP35" t="s">
        <v>65</v>
      </c>
      <c r="AQ35" t="s">
        <v>66</v>
      </c>
      <c r="AR35" t="str">
        <f t="shared" si="12"/>
        <v>&lt;deviceset name="3.9k_0402_1/16_1%"&gt;&lt;gates&gt;&lt;gate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3.9K OHM 1% 1/16W 0402"/&gt;&lt;attribute name="1_DIST" value="Digi-Key"/&gt;&lt;attribute name="1_DIST_PN" value="YAG3484CT-ND"/&gt;&lt;attribute name="1_MFG" value="Yageo"/&gt;&lt;attribute name="1_MFG_PN" value="AC0402FR-073K9L"/&gt;&lt;attribute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4.0199999999999996</v>
      </c>
      <c r="B36" s="2" t="s">
        <v>15</v>
      </c>
      <c r="C36" s="5" t="str">
        <f t="shared" si="0"/>
        <v>4.02k</v>
      </c>
      <c r="D36" s="2" t="s">
        <v>5</v>
      </c>
      <c r="E36" s="2" t="s">
        <v>71</v>
      </c>
      <c r="F36" s="2" t="s">
        <v>7</v>
      </c>
      <c r="G36" s="2" t="s">
        <v>313</v>
      </c>
      <c r="H36" s="2" t="s">
        <v>8</v>
      </c>
      <c r="I36" s="2" t="s">
        <v>314</v>
      </c>
      <c r="J36" s="2" t="s">
        <v>77</v>
      </c>
      <c r="K36" s="2" t="s">
        <v>315</v>
      </c>
      <c r="L36" s="2"/>
      <c r="M36" s="2"/>
      <c r="N36" s="2"/>
      <c r="O36" s="2"/>
      <c r="P36" s="2"/>
      <c r="Q36" t="str">
        <f t="shared" si="1"/>
        <v>&lt;deviceset name="4.02k_0402_1/16_1%"&gt;</v>
      </c>
      <c r="R36" t="s">
        <v>51</v>
      </c>
      <c r="S36" t="s">
        <v>52</v>
      </c>
      <c r="T36" t="s">
        <v>53</v>
      </c>
      <c r="U36" t="s">
        <v>54</v>
      </c>
      <c r="V36" t="s">
        <v>55</v>
      </c>
      <c r="W36" t="s">
        <v>56</v>
      </c>
      <c r="X36" t="s">
        <v>57</v>
      </c>
      <c r="Y36" t="s">
        <v>58</v>
      </c>
      <c r="Z36" t="s">
        <v>59</v>
      </c>
      <c r="AA36" t="s">
        <v>60</v>
      </c>
      <c r="AB36" t="s">
        <v>61</v>
      </c>
      <c r="AC36" t="str">
        <f t="shared" si="2"/>
        <v>&lt;attribute name="1_DESC" value="RES SMD 4.02K OHM 1% 1/16W 0402"/&gt;</v>
      </c>
      <c r="AD36" t="str">
        <f t="shared" si="3"/>
        <v>&lt;attribute name="1_DIST" value="Digi-Key"/&gt;</v>
      </c>
      <c r="AE36" t="str">
        <f t="shared" si="4"/>
        <v>&lt;attribute name="1_DIST_PN" value="YAG3495CT-ND"/&gt;</v>
      </c>
      <c r="AF36" t="str">
        <f t="shared" si="5"/>
        <v>&lt;attribute name="1_MFG" value="Yageo"/&gt;</v>
      </c>
      <c r="AG36" t="str">
        <f t="shared" si="6"/>
        <v>&lt;attribute name="1_MFG_PN" value="AC0402FR-074K02L"/&gt;</v>
      </c>
      <c r="AH36" t="str">
        <f t="shared" si="7"/>
        <v>&lt;attribute name="2_DESC" value=""/&gt;</v>
      </c>
      <c r="AI36" t="str">
        <f t="shared" si="8"/>
        <v>&lt;attribute name="2_DIST" value=""/&gt;</v>
      </c>
      <c r="AJ36" t="str">
        <f t="shared" si="9"/>
        <v>&lt;attribute name="2_DIST_PN" value=""/&gt;</v>
      </c>
      <c r="AK36" t="str">
        <f t="shared" si="10"/>
        <v>&lt;attribute name="2_MFG" value=""/&gt;</v>
      </c>
      <c r="AL36" t="str">
        <f t="shared" si="11"/>
        <v>&lt;attribute name="2_MFG_PN" value=""/&gt;</v>
      </c>
      <c r="AM36" t="s">
        <v>62</v>
      </c>
      <c r="AN36" t="s">
        <v>63</v>
      </c>
      <c r="AO36" t="s">
        <v>64</v>
      </c>
      <c r="AP36" t="s">
        <v>65</v>
      </c>
      <c r="AQ36" t="s">
        <v>66</v>
      </c>
      <c r="AR36" t="str">
        <f t="shared" si="12"/>
        <v>&lt;deviceset name="4.02k_0402_1/16_1%"&gt;&lt;gates&gt;&lt;gate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4.02K OHM 1% 1/16W 0402"/&gt;&lt;attribute name="1_DIST" value="Digi-Key"/&gt;&lt;attribute name="1_DIST_PN" value="YAG3495CT-ND"/&gt;&lt;attribute name="1_MFG" value="Yageo"/&gt;&lt;attribute name="1_MFG_PN" value="AC0402FR-074K02L"/&gt;&lt;attribute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4.12</v>
      </c>
      <c r="B37" s="2" t="s">
        <v>15</v>
      </c>
      <c r="C37" s="5" t="str">
        <f t="shared" si="0"/>
        <v>4.12k</v>
      </c>
      <c r="D37" s="2" t="s">
        <v>5</v>
      </c>
      <c r="E37" s="2" t="s">
        <v>71</v>
      </c>
      <c r="F37" s="2" t="s">
        <v>7</v>
      </c>
      <c r="G37" s="2" t="s">
        <v>316</v>
      </c>
      <c r="H37" s="2" t="s">
        <v>8</v>
      </c>
      <c r="I37" s="2" t="s">
        <v>317</v>
      </c>
      <c r="J37" s="2" t="s">
        <v>77</v>
      </c>
      <c r="K37" s="2" t="s">
        <v>318</v>
      </c>
      <c r="L37" s="2"/>
      <c r="M37" s="2"/>
      <c r="N37" s="2"/>
      <c r="O37" s="2"/>
      <c r="P37" s="2"/>
      <c r="Q37" t="str">
        <f t="shared" si="1"/>
        <v>&lt;deviceset name="4.12k_0402_1/16_1%"&gt;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56</v>
      </c>
      <c r="X37" t="s">
        <v>57</v>
      </c>
      <c r="Y37" t="s">
        <v>58</v>
      </c>
      <c r="Z37" t="s">
        <v>59</v>
      </c>
      <c r="AA37" t="s">
        <v>60</v>
      </c>
      <c r="AB37" t="s">
        <v>61</v>
      </c>
      <c r="AC37" t="str">
        <f t="shared" si="2"/>
        <v>&lt;attribute name="1_DESC" value="RES SMD 4.12K OHM 1% 1/16W 0402"/&gt;</v>
      </c>
      <c r="AD37" t="str">
        <f t="shared" si="3"/>
        <v>&lt;attribute name="1_DIST" value="Digi-Key"/&gt;</v>
      </c>
      <c r="AE37" t="str">
        <f t="shared" si="4"/>
        <v>&lt;attribute name="1_DIST_PN" value="YAG5673CT-ND"/&gt;</v>
      </c>
      <c r="AF37" t="str">
        <f t="shared" si="5"/>
        <v>&lt;attribute name="1_MFG" value="Yageo"/&gt;</v>
      </c>
      <c r="AG37" t="str">
        <f t="shared" si="6"/>
        <v>&lt;attribute name="1_MFG_PN" value="AC0402FR-074K12L"/&gt;</v>
      </c>
      <c r="AH37" t="str">
        <f t="shared" si="7"/>
        <v>&lt;attribute name="2_DESC" value=""/&gt;</v>
      </c>
      <c r="AI37" t="str">
        <f t="shared" si="8"/>
        <v>&lt;attribute name="2_DIST" value=""/&gt;</v>
      </c>
      <c r="AJ37" t="str">
        <f t="shared" si="9"/>
        <v>&lt;attribute name="2_DIST_PN" value=""/&gt;</v>
      </c>
      <c r="AK37" t="str">
        <f t="shared" si="10"/>
        <v>&lt;attribute name="2_MFG" value=""/&gt;</v>
      </c>
      <c r="AL37" t="str">
        <f t="shared" si="11"/>
        <v>&lt;attribute name="2_MFG_PN" value=""/&gt;</v>
      </c>
      <c r="AM37" t="s">
        <v>62</v>
      </c>
      <c r="AN37" t="s">
        <v>63</v>
      </c>
      <c r="AO37" t="s">
        <v>64</v>
      </c>
      <c r="AP37" t="s">
        <v>65</v>
      </c>
      <c r="AQ37" t="s">
        <v>66</v>
      </c>
      <c r="AR37" t="str">
        <f t="shared" si="12"/>
        <v>&lt;deviceset name="4.12k_0402_1/16_1%"&gt;&lt;gates&gt;&lt;gate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4.12K OHM 1% 1/16W 0402"/&gt;&lt;attribute name="1_DIST" value="Digi-Key"/&gt;&lt;attribute name="1_DIST_PN" value="YAG5673CT-ND"/&gt;&lt;attribute name="1_MFG" value="Yageo"/&gt;&lt;attribute name="1_MFG_PN" value="AC0402FR-074K12L"/&gt;&lt;attribute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4.32</v>
      </c>
      <c r="B38" s="2" t="s">
        <v>15</v>
      </c>
      <c r="C38" s="5" t="str">
        <f t="shared" si="0"/>
        <v>4.32k</v>
      </c>
      <c r="D38" s="2" t="s">
        <v>5</v>
      </c>
      <c r="E38" s="2" t="s">
        <v>71</v>
      </c>
      <c r="F38" s="2" t="s">
        <v>7</v>
      </c>
      <c r="G38" s="2" t="s">
        <v>319</v>
      </c>
      <c r="H38" s="2" t="s">
        <v>8</v>
      </c>
      <c r="I38" s="2" t="s">
        <v>320</v>
      </c>
      <c r="J38" s="2" t="s">
        <v>77</v>
      </c>
      <c r="K38" s="2" t="s">
        <v>321</v>
      </c>
      <c r="L38" s="2"/>
      <c r="M38" s="2"/>
      <c r="N38" s="2"/>
      <c r="O38" s="2"/>
      <c r="P38" s="2"/>
      <c r="Q38" t="str">
        <f t="shared" si="1"/>
        <v>&lt;deviceset name="4.32k_0402_1/16_1%"&gt;</v>
      </c>
      <c r="R38" t="s">
        <v>51</v>
      </c>
      <c r="S38" t="s">
        <v>52</v>
      </c>
      <c r="T38" t="s">
        <v>53</v>
      </c>
      <c r="U38" t="s">
        <v>54</v>
      </c>
      <c r="V38" t="s">
        <v>55</v>
      </c>
      <c r="W38" t="s">
        <v>56</v>
      </c>
      <c r="X38" t="s">
        <v>57</v>
      </c>
      <c r="Y38" t="s">
        <v>58</v>
      </c>
      <c r="Z38" t="s">
        <v>59</v>
      </c>
      <c r="AA38" t="s">
        <v>60</v>
      </c>
      <c r="AB38" t="s">
        <v>61</v>
      </c>
      <c r="AC38" t="str">
        <f t="shared" si="2"/>
        <v>&lt;attribute name="1_DESC" value="RES SMD 4.32K OHM 1% 1/16W 0402"/&gt;</v>
      </c>
      <c r="AD38" t="str">
        <f t="shared" si="3"/>
        <v>&lt;attribute name="1_DIST" value="Digi-Key"/&gt;</v>
      </c>
      <c r="AE38" t="str">
        <f t="shared" si="4"/>
        <v>&lt;attribute name="1_DIST_PN" value="YAG5300CT-ND"/&gt;</v>
      </c>
      <c r="AF38" t="str">
        <f t="shared" si="5"/>
        <v>&lt;attribute name="1_MFG" value="Yageo"/&gt;</v>
      </c>
      <c r="AG38" t="str">
        <f t="shared" si="6"/>
        <v>&lt;attribute name="1_MFG_PN" value="AC0402FR-074K32L"/&gt;</v>
      </c>
      <c r="AH38" t="str">
        <f t="shared" si="7"/>
        <v>&lt;attribute name="2_DESC" value=""/&gt;</v>
      </c>
      <c r="AI38" t="str">
        <f t="shared" si="8"/>
        <v>&lt;attribute name="2_DIST" value=""/&gt;</v>
      </c>
      <c r="AJ38" t="str">
        <f t="shared" si="9"/>
        <v>&lt;attribute name="2_DIST_PN" value=""/&gt;</v>
      </c>
      <c r="AK38" t="str">
        <f t="shared" si="10"/>
        <v>&lt;attribute name="2_MFG" value=""/&gt;</v>
      </c>
      <c r="AL38" t="str">
        <f t="shared" si="11"/>
        <v>&lt;attribute name="2_MFG_PN" value=""/&gt;</v>
      </c>
      <c r="AM38" t="s">
        <v>62</v>
      </c>
      <c r="AN38" t="s">
        <v>63</v>
      </c>
      <c r="AO38" t="s">
        <v>64</v>
      </c>
      <c r="AP38" t="s">
        <v>65</v>
      </c>
      <c r="AQ38" t="s">
        <v>66</v>
      </c>
      <c r="AR38" t="str">
        <f t="shared" si="12"/>
        <v>&lt;deviceset name="4.32k_0402_1/16_1%"&gt;&lt;gates&gt;&lt;gate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4.32K OHM 1% 1/16W 0402"/&gt;&lt;attribute name="1_DIST" value="Digi-Key"/&gt;&lt;attribute name="1_DIST_PN" value="YAG5300CT-ND"/&gt;&lt;attribute name="1_MFG" value="Yageo"/&gt;&lt;attribute name="1_MFG_PN" value="AC0402FR-074K32L"/&gt;&lt;attribute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4.6399999999999997</v>
      </c>
      <c r="B39" s="2" t="s">
        <v>15</v>
      </c>
      <c r="C39" s="5" t="str">
        <f t="shared" si="0"/>
        <v>4.64k</v>
      </c>
      <c r="D39" s="2" t="s">
        <v>5</v>
      </c>
      <c r="E39" s="2" t="s">
        <v>71</v>
      </c>
      <c r="F39" s="2" t="s">
        <v>7</v>
      </c>
      <c r="G39" s="2" t="s">
        <v>322</v>
      </c>
      <c r="H39" s="2" t="s">
        <v>8</v>
      </c>
      <c r="I39" s="2" t="s">
        <v>323</v>
      </c>
      <c r="J39" s="2" t="s">
        <v>77</v>
      </c>
      <c r="K39" s="2" t="s">
        <v>324</v>
      </c>
      <c r="L39" s="2"/>
      <c r="M39" s="2"/>
      <c r="N39" s="2"/>
      <c r="O39" s="2"/>
      <c r="P39" s="2"/>
      <c r="Q39" t="str">
        <f t="shared" si="1"/>
        <v>&lt;deviceset name="4.64k_0402_1/16_1%"&gt;</v>
      </c>
      <c r="R39" t="s">
        <v>51</v>
      </c>
      <c r="S39" t="s">
        <v>52</v>
      </c>
      <c r="T39" t="s">
        <v>53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  <c r="Z39" t="s">
        <v>59</v>
      </c>
      <c r="AA39" t="s">
        <v>60</v>
      </c>
      <c r="AB39" t="s">
        <v>61</v>
      </c>
      <c r="AC39" t="str">
        <f t="shared" si="2"/>
        <v>&lt;attribute name="1_DESC" value="RES SMD 4.64K OHM 1% 1/16W 0402"/&gt;</v>
      </c>
      <c r="AD39" t="str">
        <f t="shared" si="3"/>
        <v>&lt;attribute name="1_DIST" value="Digi-Key"/&gt;</v>
      </c>
      <c r="AE39" t="str">
        <f t="shared" si="4"/>
        <v>&lt;attribute name="1_DIST_PN" value="YAG5301CT-ND"/&gt;</v>
      </c>
      <c r="AF39" t="str">
        <f t="shared" si="5"/>
        <v>&lt;attribute name="1_MFG" value="Yageo"/&gt;</v>
      </c>
      <c r="AG39" t="str">
        <f t="shared" si="6"/>
        <v>&lt;attribute name="1_MFG_PN" value="AC0402FR-074K64L"/&gt;</v>
      </c>
      <c r="AH39" t="str">
        <f t="shared" si="7"/>
        <v>&lt;attribute name="2_DESC" value=""/&gt;</v>
      </c>
      <c r="AI39" t="str">
        <f t="shared" si="8"/>
        <v>&lt;attribute name="2_DIST" value=""/&gt;</v>
      </c>
      <c r="AJ39" t="str">
        <f t="shared" si="9"/>
        <v>&lt;attribute name="2_DIST_PN" value=""/&gt;</v>
      </c>
      <c r="AK39" t="str">
        <f t="shared" si="10"/>
        <v>&lt;attribute name="2_MFG" value=""/&gt;</v>
      </c>
      <c r="AL39" t="str">
        <f t="shared" si="11"/>
        <v>&lt;attribute name="2_MFG_PN" value=""/&gt;</v>
      </c>
      <c r="AM39" t="s">
        <v>62</v>
      </c>
      <c r="AN39" t="s">
        <v>63</v>
      </c>
      <c r="AO39" t="s">
        <v>64</v>
      </c>
      <c r="AP39" t="s">
        <v>65</v>
      </c>
      <c r="AQ39" t="s">
        <v>66</v>
      </c>
      <c r="AR39" t="str">
        <f t="shared" si="12"/>
        <v>&lt;deviceset name="4.64k_0402_1/16_1%"&gt;&lt;gates&gt;&lt;gate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4.64K OHM 1% 1/16W 0402"/&gt;&lt;attribute name="1_DIST" value="Digi-Key"/&gt;&lt;attribute name="1_DIST_PN" value="YAG5301CT-ND"/&gt;&lt;attribute name="1_MFG" value="Yageo"/&gt;&lt;attribute name="1_MFG_PN" value="AC0402FR-074K64L"/&gt;&lt;attribute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4.75</v>
      </c>
      <c r="B40" s="2" t="s">
        <v>15</v>
      </c>
      <c r="C40" s="5" t="str">
        <f t="shared" si="0"/>
        <v>4.75k</v>
      </c>
      <c r="D40" s="2" t="s">
        <v>5</v>
      </c>
      <c r="E40" s="2" t="s">
        <v>71</v>
      </c>
      <c r="F40" s="2" t="s">
        <v>7</v>
      </c>
      <c r="G40" s="2" t="s">
        <v>325</v>
      </c>
      <c r="H40" s="2" t="s">
        <v>8</v>
      </c>
      <c r="I40" s="2" t="s">
        <v>326</v>
      </c>
      <c r="J40" s="2" t="s">
        <v>77</v>
      </c>
      <c r="K40" s="2" t="s">
        <v>327</v>
      </c>
      <c r="L40" s="2"/>
      <c r="M40" s="2"/>
      <c r="N40" s="2"/>
      <c r="O40" s="2"/>
      <c r="P40" s="2"/>
      <c r="Q40" t="str">
        <f t="shared" si="1"/>
        <v>&lt;deviceset name="4.75k_0402_1/16_1%"&gt;</v>
      </c>
      <c r="R40" t="s">
        <v>51</v>
      </c>
      <c r="S40" t="s">
        <v>52</v>
      </c>
      <c r="T40" t="s">
        <v>53</v>
      </c>
      <c r="U40" t="s">
        <v>54</v>
      </c>
      <c r="V40" t="s">
        <v>55</v>
      </c>
      <c r="W40" t="s">
        <v>56</v>
      </c>
      <c r="X40" t="s">
        <v>57</v>
      </c>
      <c r="Y40" t="s">
        <v>58</v>
      </c>
      <c r="Z40" t="s">
        <v>59</v>
      </c>
      <c r="AA40" t="s">
        <v>60</v>
      </c>
      <c r="AB40" t="s">
        <v>61</v>
      </c>
      <c r="AC40" t="str">
        <f t="shared" si="2"/>
        <v>&lt;attribute name="1_DESC" value="RES SMD 4.75K OHM 1% 1/16W 0402"/&gt;</v>
      </c>
      <c r="AD40" t="str">
        <f t="shared" si="3"/>
        <v>&lt;attribute name="1_DIST" value="Digi-Key"/&gt;</v>
      </c>
      <c r="AE40" t="str">
        <f t="shared" si="4"/>
        <v>&lt;attribute name="1_DIST_PN" value="YAG3496CT-ND"/&gt;</v>
      </c>
      <c r="AF40" t="str">
        <f t="shared" si="5"/>
        <v>&lt;attribute name="1_MFG" value="Yageo"/&gt;</v>
      </c>
      <c r="AG40" t="str">
        <f t="shared" si="6"/>
        <v>&lt;attribute name="1_MFG_PN" value="AC0402FR-074K75L"/&gt;</v>
      </c>
      <c r="AH40" t="str">
        <f t="shared" si="7"/>
        <v>&lt;attribute name="2_DESC" value=""/&gt;</v>
      </c>
      <c r="AI40" t="str">
        <f t="shared" si="8"/>
        <v>&lt;attribute name="2_DIST" value=""/&gt;</v>
      </c>
      <c r="AJ40" t="str">
        <f t="shared" si="9"/>
        <v>&lt;attribute name="2_DIST_PN" value=""/&gt;</v>
      </c>
      <c r="AK40" t="str">
        <f t="shared" si="10"/>
        <v>&lt;attribute name="2_MFG" value=""/&gt;</v>
      </c>
      <c r="AL40" t="str">
        <f t="shared" si="11"/>
        <v>&lt;attribute name="2_MFG_PN" value=""/&gt;</v>
      </c>
      <c r="AM40" t="s">
        <v>62</v>
      </c>
      <c r="AN40" t="s">
        <v>63</v>
      </c>
      <c r="AO40" t="s">
        <v>64</v>
      </c>
      <c r="AP40" t="s">
        <v>65</v>
      </c>
      <c r="AQ40" t="s">
        <v>66</v>
      </c>
      <c r="AR40" t="str">
        <f t="shared" si="12"/>
        <v>&lt;deviceset name="4.75k_0402_1/16_1%"&gt;&lt;gates&gt;&lt;gate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4.75K OHM 1% 1/16W 0402"/&gt;&lt;attribute name="1_DIST" value="Digi-Key"/&gt;&lt;attribute name="1_DIST_PN" value="YAG3496CT-ND"/&gt;&lt;attribute name="1_MFG" value="Yageo"/&gt;&lt;attribute name="1_MFG_PN" value="AC0402FR-074K75L"/&gt;&lt;attribute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4.99</v>
      </c>
      <c r="B41" s="2" t="s">
        <v>15</v>
      </c>
      <c r="C41" s="5" t="str">
        <f t="shared" si="0"/>
        <v>4.99k</v>
      </c>
      <c r="D41" s="2" t="s">
        <v>5</v>
      </c>
      <c r="E41" s="2" t="s">
        <v>71</v>
      </c>
      <c r="F41" s="2" t="s">
        <v>7</v>
      </c>
      <c r="G41" s="2" t="s">
        <v>328</v>
      </c>
      <c r="H41" s="2" t="s">
        <v>8</v>
      </c>
      <c r="I41" s="2" t="s">
        <v>329</v>
      </c>
      <c r="J41" s="2" t="s">
        <v>77</v>
      </c>
      <c r="K41" s="2" t="s">
        <v>330</v>
      </c>
      <c r="L41" s="2"/>
      <c r="M41" s="2"/>
      <c r="N41" s="2"/>
      <c r="O41" s="2"/>
      <c r="P41" s="2"/>
      <c r="Q41" t="str">
        <f t="shared" si="1"/>
        <v>&lt;deviceset name="4.99k_0402_1/16_1%"&gt;</v>
      </c>
      <c r="R41" t="s">
        <v>51</v>
      </c>
      <c r="S41" t="s">
        <v>52</v>
      </c>
      <c r="T41" t="s">
        <v>53</v>
      </c>
      <c r="U41" t="s">
        <v>54</v>
      </c>
      <c r="V41" t="s">
        <v>55</v>
      </c>
      <c r="W41" t="s">
        <v>56</v>
      </c>
      <c r="X41" t="s">
        <v>57</v>
      </c>
      <c r="Y41" t="s">
        <v>58</v>
      </c>
      <c r="Z41" t="s">
        <v>59</v>
      </c>
      <c r="AA41" t="s">
        <v>60</v>
      </c>
      <c r="AB41" t="s">
        <v>61</v>
      </c>
      <c r="AC41" t="str">
        <f t="shared" si="2"/>
        <v>&lt;attribute name="1_DESC" value="RES SMD 4.99K OHM 1% 1/16W 0402"/&gt;</v>
      </c>
      <c r="AD41" t="str">
        <f t="shared" si="3"/>
        <v>&lt;attribute name="1_DIST" value="Digi-Key"/&gt;</v>
      </c>
      <c r="AE41" t="str">
        <f t="shared" si="4"/>
        <v>&lt;attribute name="1_DIST_PN" value="YAG3498CT-ND"/&gt;</v>
      </c>
      <c r="AF41" t="str">
        <f t="shared" si="5"/>
        <v>&lt;attribute name="1_MFG" value="Yageo"/&gt;</v>
      </c>
      <c r="AG41" t="str">
        <f t="shared" si="6"/>
        <v>&lt;attribute name="1_MFG_PN" value="AC0402FR-074K99L"/&gt;</v>
      </c>
      <c r="AH41" t="str">
        <f t="shared" si="7"/>
        <v>&lt;attribute name="2_DESC" value=""/&gt;</v>
      </c>
      <c r="AI41" t="str">
        <f t="shared" si="8"/>
        <v>&lt;attribute name="2_DIST" value=""/&gt;</v>
      </c>
      <c r="AJ41" t="str">
        <f t="shared" si="9"/>
        <v>&lt;attribute name="2_DIST_PN" value=""/&gt;</v>
      </c>
      <c r="AK41" t="str">
        <f t="shared" si="10"/>
        <v>&lt;attribute name="2_MFG" value=""/&gt;</v>
      </c>
      <c r="AL41" t="str">
        <f t="shared" si="11"/>
        <v>&lt;attribute name="2_MFG_PN" value=""/&gt;</v>
      </c>
      <c r="AM41" t="s">
        <v>62</v>
      </c>
      <c r="AN41" t="s">
        <v>63</v>
      </c>
      <c r="AO41" t="s">
        <v>64</v>
      </c>
      <c r="AP41" t="s">
        <v>65</v>
      </c>
      <c r="AQ41" t="s">
        <v>66</v>
      </c>
      <c r="AR41" t="str">
        <f t="shared" si="12"/>
        <v>&lt;deviceset name="4.99k_0402_1/16_1%"&gt;&lt;gates&gt;&lt;gate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4.99K OHM 1% 1/16W 0402"/&gt;&lt;attribute name="1_DIST" value="Digi-Key"/&gt;&lt;attribute name="1_DIST_PN" value="YAG3498CT-ND"/&gt;&lt;attribute name="1_MFG" value="Yageo"/&gt;&lt;attribute name="1_MFG_PN" value="AC0402FR-074K99L"/&gt;&lt;attribute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5.0999999999999996</v>
      </c>
      <c r="B42" s="2" t="s">
        <v>15</v>
      </c>
      <c r="C42" s="5" t="str">
        <f t="shared" si="0"/>
        <v>5.1k</v>
      </c>
      <c r="D42" s="2" t="s">
        <v>5</v>
      </c>
      <c r="E42" s="2" t="s">
        <v>71</v>
      </c>
      <c r="F42" s="2" t="s">
        <v>7</v>
      </c>
      <c r="G42" s="2" t="s">
        <v>331</v>
      </c>
      <c r="H42" s="2" t="s">
        <v>8</v>
      </c>
      <c r="I42" s="2" t="s">
        <v>332</v>
      </c>
      <c r="J42" s="2" t="s">
        <v>77</v>
      </c>
      <c r="K42" s="2" t="s">
        <v>333</v>
      </c>
      <c r="L42" s="2"/>
      <c r="M42" s="2"/>
      <c r="N42" s="2"/>
      <c r="O42" s="2"/>
      <c r="P42" s="2"/>
      <c r="Q42" t="str">
        <f t="shared" si="1"/>
        <v>&lt;deviceset name="5.1k_0402_1/16_1%"&gt;</v>
      </c>
      <c r="R42" t="s">
        <v>51</v>
      </c>
      <c r="S42" t="s">
        <v>52</v>
      </c>
      <c r="T42" t="s">
        <v>53</v>
      </c>
      <c r="U42" t="s">
        <v>54</v>
      </c>
      <c r="V42" t="s">
        <v>55</v>
      </c>
      <c r="W42" t="s">
        <v>56</v>
      </c>
      <c r="X42" t="s">
        <v>57</v>
      </c>
      <c r="Y42" t="s">
        <v>58</v>
      </c>
      <c r="Z42" t="s">
        <v>59</v>
      </c>
      <c r="AA42" t="s">
        <v>60</v>
      </c>
      <c r="AB42" t="s">
        <v>61</v>
      </c>
      <c r="AC42" t="str">
        <f t="shared" si="2"/>
        <v>&lt;attribute name="1_DESC" value="RES SMD 5.1K OHM 1% 1/16W 0402"/&gt;</v>
      </c>
      <c r="AD42" t="str">
        <f t="shared" si="3"/>
        <v>&lt;attribute name="1_DIST" value="Digi-Key"/&gt;</v>
      </c>
      <c r="AE42" t="str">
        <f t="shared" si="4"/>
        <v>&lt;attribute name="1_DIST_PN" value="YAG3503CT-ND"/&gt;</v>
      </c>
      <c r="AF42" t="str">
        <f t="shared" si="5"/>
        <v>&lt;attribute name="1_MFG" value="Yageo"/&gt;</v>
      </c>
      <c r="AG42" t="str">
        <f t="shared" si="6"/>
        <v>&lt;attribute name="1_MFG_PN" value="AC0402FR-075K1L"/&gt;</v>
      </c>
      <c r="AH42" t="str">
        <f t="shared" si="7"/>
        <v>&lt;attribute name="2_DESC" value=""/&gt;</v>
      </c>
      <c r="AI42" t="str">
        <f t="shared" si="8"/>
        <v>&lt;attribute name="2_DIST" value=""/&gt;</v>
      </c>
      <c r="AJ42" t="str">
        <f t="shared" si="9"/>
        <v>&lt;attribute name="2_DIST_PN" value=""/&gt;</v>
      </c>
      <c r="AK42" t="str">
        <f t="shared" si="10"/>
        <v>&lt;attribute name="2_MFG" value=""/&gt;</v>
      </c>
      <c r="AL42" t="str">
        <f t="shared" si="11"/>
        <v>&lt;attribute name="2_MFG_PN" value=""/&gt;</v>
      </c>
      <c r="AM42" t="s">
        <v>62</v>
      </c>
      <c r="AN42" t="s">
        <v>63</v>
      </c>
      <c r="AO42" t="s">
        <v>64</v>
      </c>
      <c r="AP42" t="s">
        <v>65</v>
      </c>
      <c r="AQ42" t="s">
        <v>66</v>
      </c>
      <c r="AR42" t="str">
        <f t="shared" si="12"/>
        <v>&lt;deviceset name="5.1k_0402_1/16_1%"&gt;&lt;gates&gt;&lt;gate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5.1K OHM 1% 1/16W 0402"/&gt;&lt;attribute name="1_DIST" value="Digi-Key"/&gt;&lt;attribute name="1_DIST_PN" value="YAG3503CT-ND"/&gt;&lt;attribute name="1_MFG" value="Yageo"/&gt;&lt;attribute name="1_MFG_PN" value="AC0402FR-075K1L"/&gt;&lt;attribute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5.6</v>
      </c>
      <c r="B43" s="2" t="s">
        <v>15</v>
      </c>
      <c r="C43" s="5" t="str">
        <f t="shared" si="0"/>
        <v>5.6k</v>
      </c>
      <c r="D43" s="2" t="s">
        <v>5</v>
      </c>
      <c r="E43" s="2" t="s">
        <v>71</v>
      </c>
      <c r="F43" s="2" t="s">
        <v>7</v>
      </c>
      <c r="G43" s="2" t="s">
        <v>334</v>
      </c>
      <c r="H43" s="2" t="s">
        <v>8</v>
      </c>
      <c r="I43" s="2" t="s">
        <v>335</v>
      </c>
      <c r="J43" s="2" t="s">
        <v>77</v>
      </c>
      <c r="K43" s="2" t="s">
        <v>336</v>
      </c>
      <c r="L43" s="2"/>
      <c r="M43" s="2"/>
      <c r="N43" s="2"/>
      <c r="O43" s="2"/>
      <c r="P43" s="2"/>
      <c r="Q43" t="str">
        <f t="shared" si="1"/>
        <v>&lt;deviceset name="5.6k_0402_1/16_1%"&gt;</v>
      </c>
      <c r="R43" t="s">
        <v>51</v>
      </c>
      <c r="S43" t="s">
        <v>52</v>
      </c>
      <c r="T43" t="s">
        <v>53</v>
      </c>
      <c r="U43" t="s">
        <v>54</v>
      </c>
      <c r="V43" t="s">
        <v>55</v>
      </c>
      <c r="W43" t="s">
        <v>56</v>
      </c>
      <c r="X43" t="s">
        <v>57</v>
      </c>
      <c r="Y43" t="s">
        <v>58</v>
      </c>
      <c r="Z43" t="s">
        <v>59</v>
      </c>
      <c r="AA43" t="s">
        <v>60</v>
      </c>
      <c r="AB43" t="s">
        <v>61</v>
      </c>
      <c r="AC43" t="str">
        <f t="shared" si="2"/>
        <v>&lt;attribute name="1_DESC" value="RES SMD 5.6K OHM 1% 1/16W 0402"/&gt;</v>
      </c>
      <c r="AD43" t="str">
        <f t="shared" si="3"/>
        <v>&lt;attribute name="1_DIST" value="Digi-Key"/&gt;</v>
      </c>
      <c r="AE43" t="str">
        <f t="shared" si="4"/>
        <v>&lt;attribute name="1_DIST_PN" value="YAG3504CT-ND"/&gt;</v>
      </c>
      <c r="AF43" t="str">
        <f t="shared" si="5"/>
        <v>&lt;attribute name="1_MFG" value="Yageo"/&gt;</v>
      </c>
      <c r="AG43" t="str">
        <f t="shared" si="6"/>
        <v>&lt;attribute name="1_MFG_PN" value="AC0402FR-075K6L"/&gt;</v>
      </c>
      <c r="AH43" t="str">
        <f t="shared" si="7"/>
        <v>&lt;attribute name="2_DESC" value=""/&gt;</v>
      </c>
      <c r="AI43" t="str">
        <f t="shared" si="8"/>
        <v>&lt;attribute name="2_DIST" value=""/&gt;</v>
      </c>
      <c r="AJ43" t="str">
        <f t="shared" si="9"/>
        <v>&lt;attribute name="2_DIST_PN" value=""/&gt;</v>
      </c>
      <c r="AK43" t="str">
        <f t="shared" si="10"/>
        <v>&lt;attribute name="2_MFG" value=""/&gt;</v>
      </c>
      <c r="AL43" t="str">
        <f t="shared" si="11"/>
        <v>&lt;attribute name="2_MFG_PN" value=""/&gt;</v>
      </c>
      <c r="AM43" t="s">
        <v>62</v>
      </c>
      <c r="AN43" t="s">
        <v>63</v>
      </c>
      <c r="AO43" t="s">
        <v>64</v>
      </c>
      <c r="AP43" t="s">
        <v>65</v>
      </c>
      <c r="AQ43" t="s">
        <v>66</v>
      </c>
      <c r="AR43" t="str">
        <f t="shared" si="12"/>
        <v>&lt;deviceset name="5.6k_0402_1/16_1%"&gt;&lt;gates&gt;&lt;gate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5.6K OHM 1% 1/16W 0402"/&gt;&lt;attribute name="1_DIST" value="Digi-Key"/&gt;&lt;attribute name="1_DIST_PN" value="YAG3504CT-ND"/&gt;&lt;attribute name="1_MFG" value="Yageo"/&gt;&lt;attribute name="1_MFG_PN" value="AC0402FR-075K6L"/&gt;&lt;attribute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5.62</v>
      </c>
      <c r="B44" s="2" t="s">
        <v>15</v>
      </c>
      <c r="C44" s="5" t="str">
        <f t="shared" si="0"/>
        <v>5.62k</v>
      </c>
      <c r="D44" s="2" t="s">
        <v>5</v>
      </c>
      <c r="E44" s="2" t="s">
        <v>71</v>
      </c>
      <c r="F44" s="2" t="s">
        <v>7</v>
      </c>
      <c r="G44" s="2" t="s">
        <v>337</v>
      </c>
      <c r="H44" s="2" t="s">
        <v>8</v>
      </c>
      <c r="I44" s="2" t="s">
        <v>338</v>
      </c>
      <c r="J44" s="2" t="s">
        <v>77</v>
      </c>
      <c r="K44" s="2" t="s">
        <v>339</v>
      </c>
      <c r="L44" s="2"/>
      <c r="M44" s="2"/>
      <c r="N44" s="2"/>
      <c r="O44" s="2"/>
      <c r="P44" s="2"/>
      <c r="Q44" t="str">
        <f t="shared" si="1"/>
        <v>&lt;deviceset name="5.62k_0402_1/16_1%"&gt;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56</v>
      </c>
      <c r="X44" t="s">
        <v>57</v>
      </c>
      <c r="Y44" t="s">
        <v>58</v>
      </c>
      <c r="Z44" t="s">
        <v>59</v>
      </c>
      <c r="AA44" t="s">
        <v>60</v>
      </c>
      <c r="AB44" t="s">
        <v>61</v>
      </c>
      <c r="AC44" t="str">
        <f t="shared" si="2"/>
        <v>&lt;attribute name="1_DESC" value="RES SMD 5.62K OHM 1% 1/16W 0402"/&gt;</v>
      </c>
      <c r="AD44" t="str">
        <f t="shared" si="3"/>
        <v>&lt;attribute name="1_DIST" value="Digi-Key"/&gt;</v>
      </c>
      <c r="AE44" t="str">
        <f t="shared" si="4"/>
        <v>&lt;attribute name="1_DIST_PN" value="YAG5303CT-ND"/&gt;</v>
      </c>
      <c r="AF44" t="str">
        <f t="shared" si="5"/>
        <v>&lt;attribute name="1_MFG" value="Yageo"/&gt;</v>
      </c>
      <c r="AG44" t="str">
        <f t="shared" si="6"/>
        <v>&lt;attribute name="1_MFG_PN" value="AC0402FR-075K62L"/&gt;</v>
      </c>
      <c r="AH44" t="str">
        <f t="shared" si="7"/>
        <v>&lt;attribute name="2_DESC" value=""/&gt;</v>
      </c>
      <c r="AI44" t="str">
        <f t="shared" si="8"/>
        <v>&lt;attribute name="2_DIST" value=""/&gt;</v>
      </c>
      <c r="AJ44" t="str">
        <f t="shared" si="9"/>
        <v>&lt;attribute name="2_DIST_PN" value=""/&gt;</v>
      </c>
      <c r="AK44" t="str">
        <f t="shared" si="10"/>
        <v>&lt;attribute name="2_MFG" value=""/&gt;</v>
      </c>
      <c r="AL44" t="str">
        <f t="shared" si="11"/>
        <v>&lt;attribute name="2_MFG_PN" value=""/&gt;</v>
      </c>
      <c r="AM44" t="s">
        <v>62</v>
      </c>
      <c r="AN44" t="s">
        <v>63</v>
      </c>
      <c r="AO44" t="s">
        <v>64</v>
      </c>
      <c r="AP44" t="s">
        <v>65</v>
      </c>
      <c r="AQ44" t="s">
        <v>66</v>
      </c>
      <c r="AR44" t="str">
        <f t="shared" si="12"/>
        <v>&lt;deviceset name="5.62k_0402_1/16_1%"&gt;&lt;gates&gt;&lt;gate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5.62K OHM 1% 1/16W 0402"/&gt;&lt;attribute name="1_DIST" value="Digi-Key"/&gt;&lt;attribute name="1_DIST_PN" value="YAG5303CT-ND"/&gt;&lt;attribute name="1_MFG" value="Yageo"/&gt;&lt;attribute name="1_MFG_PN" value="AC0402FR-075K62L"/&gt;&lt;attribute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5.9</v>
      </c>
      <c r="B45" s="2" t="s">
        <v>15</v>
      </c>
      <c r="C45" s="5" t="str">
        <f t="shared" si="0"/>
        <v>5.9k</v>
      </c>
      <c r="D45" s="2" t="s">
        <v>5</v>
      </c>
      <c r="E45" s="2" t="s">
        <v>71</v>
      </c>
      <c r="F45" s="2" t="s">
        <v>7</v>
      </c>
      <c r="G45" s="2" t="s">
        <v>340</v>
      </c>
      <c r="H45" s="2" t="s">
        <v>8</v>
      </c>
      <c r="I45" s="2" t="s">
        <v>341</v>
      </c>
      <c r="J45" s="2" t="s">
        <v>77</v>
      </c>
      <c r="K45" s="2" t="s">
        <v>342</v>
      </c>
      <c r="L45" s="2"/>
      <c r="M45" s="2"/>
      <c r="N45" s="2"/>
      <c r="O45" s="2"/>
      <c r="P45" s="2"/>
      <c r="Q45" t="str">
        <f t="shared" si="1"/>
        <v>&lt;deviceset name="5.9k_0402_1/16_1%"&gt;</v>
      </c>
      <c r="R45" t="s">
        <v>51</v>
      </c>
      <c r="S45" t="s">
        <v>52</v>
      </c>
      <c r="T45" t="s">
        <v>53</v>
      </c>
      <c r="U45" t="s">
        <v>54</v>
      </c>
      <c r="V45" t="s">
        <v>55</v>
      </c>
      <c r="W45" t="s">
        <v>56</v>
      </c>
      <c r="X45" t="s">
        <v>57</v>
      </c>
      <c r="Y45" t="s">
        <v>58</v>
      </c>
      <c r="Z45" t="s">
        <v>59</v>
      </c>
      <c r="AA45" t="s">
        <v>60</v>
      </c>
      <c r="AB45" t="s">
        <v>61</v>
      </c>
      <c r="AC45" t="str">
        <f t="shared" si="2"/>
        <v>&lt;attribute name="1_DESC" value="RES SMD 5.9K OHM 1% 1/16W 0402"/&gt;</v>
      </c>
      <c r="AD45" t="str">
        <f t="shared" si="3"/>
        <v>&lt;attribute name="1_DIST" value="Digi-Key"/&gt;</v>
      </c>
      <c r="AE45" t="str">
        <f t="shared" si="4"/>
        <v>&lt;attribute name="1_DIST_PN" value="YAG5677CT-ND"/&gt;</v>
      </c>
      <c r="AF45" t="str">
        <f t="shared" si="5"/>
        <v>&lt;attribute name="1_MFG" value="Yageo"/&gt;</v>
      </c>
      <c r="AG45" t="str">
        <f t="shared" si="6"/>
        <v>&lt;attribute name="1_MFG_PN" value="AC0402FR-075K9L"/&gt;</v>
      </c>
      <c r="AH45" t="str">
        <f t="shared" si="7"/>
        <v>&lt;attribute name="2_DESC" value=""/&gt;</v>
      </c>
      <c r="AI45" t="str">
        <f t="shared" si="8"/>
        <v>&lt;attribute name="2_DIST" value=""/&gt;</v>
      </c>
      <c r="AJ45" t="str">
        <f t="shared" si="9"/>
        <v>&lt;attribute name="2_DIST_PN" value=""/&gt;</v>
      </c>
      <c r="AK45" t="str">
        <f t="shared" si="10"/>
        <v>&lt;attribute name="2_MFG" value=""/&gt;</v>
      </c>
      <c r="AL45" t="str">
        <f t="shared" si="11"/>
        <v>&lt;attribute name="2_MFG_PN" value=""/&gt;</v>
      </c>
      <c r="AM45" t="s">
        <v>62</v>
      </c>
      <c r="AN45" t="s">
        <v>63</v>
      </c>
      <c r="AO45" t="s">
        <v>64</v>
      </c>
      <c r="AP45" t="s">
        <v>65</v>
      </c>
      <c r="AQ45" t="s">
        <v>66</v>
      </c>
      <c r="AR45" t="str">
        <f t="shared" si="12"/>
        <v>&lt;deviceset name="5.9k_0402_1/16_1%"&gt;&lt;gates&gt;&lt;gate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5.9K OHM 1% 1/16W 0402"/&gt;&lt;attribute name="1_DIST" value="Digi-Key"/&gt;&lt;attribute name="1_DIST_PN" value="YAG5677CT-ND"/&gt;&lt;attribute name="1_MFG" value="Yageo"/&gt;&lt;attribute name="1_MFG_PN" value="AC0402FR-075K9L"/&gt;&lt;attribute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6.04</v>
      </c>
      <c r="B46" s="2" t="s">
        <v>15</v>
      </c>
      <c r="C46" s="5" t="str">
        <f t="shared" si="0"/>
        <v>6.04k</v>
      </c>
      <c r="D46" s="2" t="s">
        <v>5</v>
      </c>
      <c r="E46" s="2" t="s">
        <v>71</v>
      </c>
      <c r="F46" s="2" t="s">
        <v>7</v>
      </c>
      <c r="G46" s="2" t="s">
        <v>343</v>
      </c>
      <c r="H46" s="2" t="s">
        <v>8</v>
      </c>
      <c r="I46" s="2" t="s">
        <v>344</v>
      </c>
      <c r="J46" s="2" t="s">
        <v>77</v>
      </c>
      <c r="K46" s="2" t="s">
        <v>345</v>
      </c>
      <c r="L46" s="2"/>
      <c r="M46" s="2"/>
      <c r="N46" s="2"/>
      <c r="O46" s="2"/>
      <c r="P46" s="2"/>
      <c r="Q46" t="str">
        <f t="shared" si="1"/>
        <v>&lt;deviceset name="6.04k_0402_1/16_1%"&gt;</v>
      </c>
      <c r="R46" t="s">
        <v>51</v>
      </c>
      <c r="S46" t="s">
        <v>52</v>
      </c>
      <c r="T46" t="s">
        <v>53</v>
      </c>
      <c r="U46" t="s">
        <v>54</v>
      </c>
      <c r="V46" t="s">
        <v>55</v>
      </c>
      <c r="W46" t="s">
        <v>56</v>
      </c>
      <c r="X46" t="s">
        <v>57</v>
      </c>
      <c r="Y46" t="s">
        <v>58</v>
      </c>
      <c r="Z46" t="s">
        <v>59</v>
      </c>
      <c r="AA46" t="s">
        <v>60</v>
      </c>
      <c r="AB46" t="s">
        <v>61</v>
      </c>
      <c r="AC46" t="str">
        <f t="shared" si="2"/>
        <v>&lt;attribute name="1_DESC" value="RES SMD 6.04K OHM 1% 1/16W 0402"/&gt;</v>
      </c>
      <c r="AD46" t="str">
        <f t="shared" si="3"/>
        <v>&lt;attribute name="1_DIST" value="Digi-Key"/&gt;</v>
      </c>
      <c r="AE46" t="str">
        <f t="shared" si="4"/>
        <v>&lt;attribute name="1_DIST_PN" value="YAG5309CT-ND"/&gt;</v>
      </c>
      <c r="AF46" t="str">
        <f t="shared" si="5"/>
        <v>&lt;attribute name="1_MFG" value="Yageo"/&gt;</v>
      </c>
      <c r="AG46" t="str">
        <f t="shared" si="6"/>
        <v>&lt;attribute name="1_MFG_PN" value="AC0402FR-076K04L"/&gt;</v>
      </c>
      <c r="AH46" t="str">
        <f t="shared" si="7"/>
        <v>&lt;attribute name="2_DESC" value=""/&gt;</v>
      </c>
      <c r="AI46" t="str">
        <f t="shared" si="8"/>
        <v>&lt;attribute name="2_DIST" value=""/&gt;</v>
      </c>
      <c r="AJ46" t="str">
        <f t="shared" si="9"/>
        <v>&lt;attribute name="2_DIST_PN" value=""/&gt;</v>
      </c>
      <c r="AK46" t="str">
        <f t="shared" si="10"/>
        <v>&lt;attribute name="2_MFG" value=""/&gt;</v>
      </c>
      <c r="AL46" t="str">
        <f t="shared" si="11"/>
        <v>&lt;attribute name="2_MFG_PN" value=""/&gt;</v>
      </c>
      <c r="AM46" t="s">
        <v>62</v>
      </c>
      <c r="AN46" t="s">
        <v>63</v>
      </c>
      <c r="AO46" t="s">
        <v>64</v>
      </c>
      <c r="AP46" t="s">
        <v>65</v>
      </c>
      <c r="AQ46" t="s">
        <v>66</v>
      </c>
      <c r="AR46" t="str">
        <f t="shared" si="12"/>
        <v>&lt;deviceset name="6.04k_0402_1/16_1%"&gt;&lt;gates&gt;&lt;gate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6.04K OHM 1% 1/16W 0402"/&gt;&lt;attribute name="1_DIST" value="Digi-Key"/&gt;&lt;attribute name="1_DIST_PN" value="YAG5309CT-ND"/&gt;&lt;attribute name="1_MFG" value="Yageo"/&gt;&lt;attribute name="1_MFG_PN" value="AC0402FR-076K04L"/&gt;&lt;attribute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6.2</v>
      </c>
      <c r="B47" s="2" t="s">
        <v>15</v>
      </c>
      <c r="C47" s="5" t="str">
        <f t="shared" si="0"/>
        <v>6.2k</v>
      </c>
      <c r="D47" s="2" t="s">
        <v>5</v>
      </c>
      <c r="E47" s="2" t="s">
        <v>71</v>
      </c>
      <c r="F47" s="2" t="s">
        <v>7</v>
      </c>
      <c r="G47" s="2" t="s">
        <v>346</v>
      </c>
      <c r="H47" s="2" t="s">
        <v>8</v>
      </c>
      <c r="I47" s="2" t="s">
        <v>347</v>
      </c>
      <c r="J47" s="2" t="s">
        <v>77</v>
      </c>
      <c r="K47" s="2" t="s">
        <v>348</v>
      </c>
      <c r="L47" s="2"/>
      <c r="M47" s="2"/>
      <c r="N47" s="2"/>
      <c r="O47" s="2"/>
      <c r="P47" s="2"/>
      <c r="Q47" t="str">
        <f t="shared" si="1"/>
        <v>&lt;deviceset name="6.2k_0402_1/16_1%"&gt;</v>
      </c>
      <c r="R47" t="s">
        <v>51</v>
      </c>
      <c r="S47" t="s">
        <v>52</v>
      </c>
      <c r="T47" t="s">
        <v>53</v>
      </c>
      <c r="U47" t="s">
        <v>54</v>
      </c>
      <c r="V47" t="s">
        <v>55</v>
      </c>
      <c r="W47" t="s">
        <v>56</v>
      </c>
      <c r="X47" t="s">
        <v>57</v>
      </c>
      <c r="Y47" t="s">
        <v>58</v>
      </c>
      <c r="Z47" t="s">
        <v>59</v>
      </c>
      <c r="AA47" t="s">
        <v>60</v>
      </c>
      <c r="AB47" t="s">
        <v>61</v>
      </c>
      <c r="AC47" t="str">
        <f t="shared" si="2"/>
        <v>&lt;attribute name="1_DESC" value="RES SMD 6.2K OHM 1% 1/16W 0402"/&gt;</v>
      </c>
      <c r="AD47" t="str">
        <f t="shared" si="3"/>
        <v>&lt;attribute name="1_DIST" value="Digi-Key"/&gt;</v>
      </c>
      <c r="AE47" t="str">
        <f t="shared" si="4"/>
        <v>&lt;attribute name="1_DIST_PN" value="YAG3508CT-ND"/&gt;</v>
      </c>
      <c r="AF47" t="str">
        <f t="shared" si="5"/>
        <v>&lt;attribute name="1_MFG" value="Yageo"/&gt;</v>
      </c>
      <c r="AG47" t="str">
        <f t="shared" si="6"/>
        <v>&lt;attribute name="1_MFG_PN" value="AC0402FR-076K2L"/&gt;</v>
      </c>
      <c r="AH47" t="str">
        <f t="shared" si="7"/>
        <v>&lt;attribute name="2_DESC" value=""/&gt;</v>
      </c>
      <c r="AI47" t="str">
        <f t="shared" si="8"/>
        <v>&lt;attribute name="2_DIST" value=""/&gt;</v>
      </c>
      <c r="AJ47" t="str">
        <f t="shared" si="9"/>
        <v>&lt;attribute name="2_DIST_PN" value=""/&gt;</v>
      </c>
      <c r="AK47" t="str">
        <f t="shared" si="10"/>
        <v>&lt;attribute name="2_MFG" value=""/&gt;</v>
      </c>
      <c r="AL47" t="str">
        <f t="shared" si="11"/>
        <v>&lt;attribute name="2_MFG_PN" value=""/&gt;</v>
      </c>
      <c r="AM47" t="s">
        <v>62</v>
      </c>
      <c r="AN47" t="s">
        <v>63</v>
      </c>
      <c r="AO47" t="s">
        <v>64</v>
      </c>
      <c r="AP47" t="s">
        <v>65</v>
      </c>
      <c r="AQ47" t="s">
        <v>66</v>
      </c>
      <c r="AR47" t="str">
        <f t="shared" si="12"/>
        <v>&lt;deviceset name="6.2k_0402_1/16_1%"&gt;&lt;gates&gt;&lt;gate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6.2K OHM 1% 1/16W 0402"/&gt;&lt;attribute name="1_DIST" value="Digi-Key"/&gt;&lt;attribute name="1_DIST_PN" value="YAG3508CT-ND"/&gt;&lt;attribute name="1_MFG" value="Yageo"/&gt;&lt;attribute name="1_MFG_PN" value="AC0402FR-076K2L"/&gt;&lt;attribute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6.8</v>
      </c>
      <c r="B48" s="2" t="s">
        <v>15</v>
      </c>
      <c r="C48" s="5" t="str">
        <f t="shared" si="0"/>
        <v>6.8k</v>
      </c>
      <c r="D48" s="2" t="s">
        <v>5</v>
      </c>
      <c r="E48" s="2" t="s">
        <v>71</v>
      </c>
      <c r="F48" s="2" t="s">
        <v>7</v>
      </c>
      <c r="G48" s="2" t="s">
        <v>349</v>
      </c>
      <c r="H48" s="2" t="s">
        <v>8</v>
      </c>
      <c r="I48" s="2" t="s">
        <v>350</v>
      </c>
      <c r="J48" s="2" t="s">
        <v>77</v>
      </c>
      <c r="K48" s="2" t="s">
        <v>351</v>
      </c>
      <c r="L48" s="2"/>
      <c r="M48" s="2"/>
      <c r="N48" s="2"/>
      <c r="O48" s="2"/>
      <c r="P48" s="2"/>
      <c r="Q48" t="str">
        <f t="shared" si="1"/>
        <v>&lt;deviceset name="6.8k_0402_1/16_1%"&gt;</v>
      </c>
      <c r="R48" t="s">
        <v>51</v>
      </c>
      <c r="S48" t="s">
        <v>52</v>
      </c>
      <c r="T48" t="s">
        <v>53</v>
      </c>
      <c r="U48" t="s">
        <v>54</v>
      </c>
      <c r="V48" t="s">
        <v>55</v>
      </c>
      <c r="W48" t="s">
        <v>56</v>
      </c>
      <c r="X48" t="s">
        <v>57</v>
      </c>
      <c r="Y48" t="s">
        <v>58</v>
      </c>
      <c r="Z48" t="s">
        <v>59</v>
      </c>
      <c r="AA48" t="s">
        <v>60</v>
      </c>
      <c r="AB48" t="s">
        <v>61</v>
      </c>
      <c r="AC48" t="str">
        <f t="shared" si="2"/>
        <v>&lt;attribute name="1_DESC" value="RES SMD 6.8K OHM 1% 1/16W 0402"/&gt;</v>
      </c>
      <c r="AD48" t="str">
        <f t="shared" si="3"/>
        <v>&lt;attribute name="1_DIST" value="Digi-Key"/&gt;</v>
      </c>
      <c r="AE48" t="str">
        <f t="shared" si="4"/>
        <v>&lt;attribute name="1_DIST_PN" value="YAG3509CT-ND"/&gt;</v>
      </c>
      <c r="AF48" t="str">
        <f t="shared" si="5"/>
        <v>&lt;attribute name="1_MFG" value="Yageo"/&gt;</v>
      </c>
      <c r="AG48" t="str">
        <f t="shared" si="6"/>
        <v>&lt;attribute name="1_MFG_PN" value="AC0402FR-076K8L"/&gt;</v>
      </c>
      <c r="AH48" t="str">
        <f t="shared" si="7"/>
        <v>&lt;attribute name="2_DESC" value=""/&gt;</v>
      </c>
      <c r="AI48" t="str">
        <f t="shared" si="8"/>
        <v>&lt;attribute name="2_DIST" value=""/&gt;</v>
      </c>
      <c r="AJ48" t="str">
        <f t="shared" si="9"/>
        <v>&lt;attribute name="2_DIST_PN" value=""/&gt;</v>
      </c>
      <c r="AK48" t="str">
        <f t="shared" si="10"/>
        <v>&lt;attribute name="2_MFG" value=""/&gt;</v>
      </c>
      <c r="AL48" t="str">
        <f t="shared" si="11"/>
        <v>&lt;attribute name="2_MFG_PN" value=""/&gt;</v>
      </c>
      <c r="AM48" t="s">
        <v>62</v>
      </c>
      <c r="AN48" t="s">
        <v>63</v>
      </c>
      <c r="AO48" t="s">
        <v>64</v>
      </c>
      <c r="AP48" t="s">
        <v>65</v>
      </c>
      <c r="AQ48" t="s">
        <v>66</v>
      </c>
      <c r="AR48" t="str">
        <f t="shared" si="12"/>
        <v>&lt;deviceset name="6.8k_0402_1/16_1%"&gt;&lt;gates&gt;&lt;gate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6.8K OHM 1% 1/16W 0402"/&gt;&lt;attribute name="1_DIST" value="Digi-Key"/&gt;&lt;attribute name="1_DIST_PN" value="YAG3509CT-ND"/&gt;&lt;attribute name="1_MFG" value="Yageo"/&gt;&lt;attribute name="1_MFG_PN" value="AC0402FR-076K8L"/&gt;&lt;attribute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7.15</v>
      </c>
      <c r="B49" s="2" t="s">
        <v>15</v>
      </c>
      <c r="C49" s="5" t="str">
        <f t="shared" si="0"/>
        <v>7.15k</v>
      </c>
      <c r="D49" s="2" t="s">
        <v>5</v>
      </c>
      <c r="E49" s="2" t="s">
        <v>71</v>
      </c>
      <c r="F49" s="2" t="s">
        <v>7</v>
      </c>
      <c r="G49" s="2" t="s">
        <v>352</v>
      </c>
      <c r="H49" s="2" t="s">
        <v>8</v>
      </c>
      <c r="I49" s="2" t="s">
        <v>353</v>
      </c>
      <c r="J49" s="2" t="s">
        <v>77</v>
      </c>
      <c r="K49" s="2" t="s">
        <v>354</v>
      </c>
      <c r="L49" s="2"/>
      <c r="M49" s="2"/>
      <c r="N49" s="2"/>
      <c r="O49" s="2"/>
      <c r="P49" s="2"/>
      <c r="Q49" t="str">
        <f t="shared" si="1"/>
        <v>&lt;deviceset name="7.15k_0402_1/16_1%"&gt;</v>
      </c>
      <c r="R49" t="s">
        <v>51</v>
      </c>
      <c r="S49" t="s">
        <v>52</v>
      </c>
      <c r="T49" t="s">
        <v>53</v>
      </c>
      <c r="U49" t="s">
        <v>54</v>
      </c>
      <c r="V49" t="s">
        <v>55</v>
      </c>
      <c r="W49" t="s">
        <v>56</v>
      </c>
      <c r="X49" t="s">
        <v>57</v>
      </c>
      <c r="Y49" t="s">
        <v>58</v>
      </c>
      <c r="Z49" t="s">
        <v>59</v>
      </c>
      <c r="AA49" t="s">
        <v>60</v>
      </c>
      <c r="AB49" t="s">
        <v>61</v>
      </c>
      <c r="AC49" t="str">
        <f t="shared" si="2"/>
        <v>&lt;attribute name="1_DESC" value="RES SMD 7.15K OHM 1% 1/16W 0402"/&gt;</v>
      </c>
      <c r="AD49" t="str">
        <f t="shared" si="3"/>
        <v>&lt;attribute name="1_DIST" value="Digi-Key"/&gt;</v>
      </c>
      <c r="AE49" t="str">
        <f t="shared" si="4"/>
        <v>&lt;attribute name="1_DIST_PN" value="YAG5687CT-ND"/&gt;</v>
      </c>
      <c r="AF49" t="str">
        <f t="shared" si="5"/>
        <v>&lt;attribute name="1_MFG" value="Yageo"/&gt;</v>
      </c>
      <c r="AG49" t="str">
        <f t="shared" si="6"/>
        <v>&lt;attribute name="1_MFG_PN" value="AC0402FR-077K15L"/&gt;</v>
      </c>
      <c r="AH49" t="str">
        <f t="shared" si="7"/>
        <v>&lt;attribute name="2_DESC" value=""/&gt;</v>
      </c>
      <c r="AI49" t="str">
        <f t="shared" si="8"/>
        <v>&lt;attribute name="2_DIST" value=""/&gt;</v>
      </c>
      <c r="AJ49" t="str">
        <f t="shared" si="9"/>
        <v>&lt;attribute name="2_DIST_PN" value=""/&gt;</v>
      </c>
      <c r="AK49" t="str">
        <f t="shared" si="10"/>
        <v>&lt;attribute name="2_MFG" value=""/&gt;</v>
      </c>
      <c r="AL49" t="str">
        <f t="shared" si="11"/>
        <v>&lt;attribute name="2_MFG_PN" value=""/&gt;</v>
      </c>
      <c r="AM49" t="s">
        <v>62</v>
      </c>
      <c r="AN49" t="s">
        <v>63</v>
      </c>
      <c r="AO49" t="s">
        <v>64</v>
      </c>
      <c r="AP49" t="s">
        <v>65</v>
      </c>
      <c r="AQ49" t="s">
        <v>66</v>
      </c>
      <c r="AR49" t="str">
        <f t="shared" si="12"/>
        <v>&lt;deviceset name="7.15k_0402_1/16_1%"&gt;&lt;gates&gt;&lt;gate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7.15K OHM 1% 1/16W 0402"/&gt;&lt;attribute name="1_DIST" value="Digi-Key"/&gt;&lt;attribute name="1_DIST_PN" value="YAG5687CT-ND"/&gt;&lt;attribute name="1_MFG" value="Yageo"/&gt;&lt;attribute name="1_MFG_PN" value="AC0402FR-077K15L"/&gt;&lt;attribute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7.5</v>
      </c>
      <c r="B50" s="2" t="s">
        <v>15</v>
      </c>
      <c r="C50" s="5" t="str">
        <f t="shared" si="0"/>
        <v>7.5k</v>
      </c>
      <c r="D50" s="2" t="s">
        <v>5</v>
      </c>
      <c r="E50" s="2" t="s">
        <v>71</v>
      </c>
      <c r="F50" s="2" t="s">
        <v>7</v>
      </c>
      <c r="G50" s="2" t="s">
        <v>355</v>
      </c>
      <c r="H50" s="2" t="s">
        <v>8</v>
      </c>
      <c r="I50" s="2" t="s">
        <v>356</v>
      </c>
      <c r="J50" s="2" t="s">
        <v>77</v>
      </c>
      <c r="K50" s="2" t="s">
        <v>357</v>
      </c>
      <c r="L50" s="2"/>
      <c r="M50" s="2"/>
      <c r="N50" s="2"/>
      <c r="O50" s="2"/>
      <c r="P50" s="2"/>
      <c r="Q50" t="str">
        <f t="shared" si="1"/>
        <v>&lt;deviceset name="7.5k_0402_1/16_1%"&gt;</v>
      </c>
      <c r="R50" t="s">
        <v>51</v>
      </c>
      <c r="S50" t="s">
        <v>52</v>
      </c>
      <c r="T50" t="s">
        <v>53</v>
      </c>
      <c r="U50" t="s">
        <v>54</v>
      </c>
      <c r="V50" t="s">
        <v>55</v>
      </c>
      <c r="W50" t="s">
        <v>56</v>
      </c>
      <c r="X50" t="s">
        <v>57</v>
      </c>
      <c r="Y50" t="s">
        <v>58</v>
      </c>
      <c r="Z50" t="s">
        <v>59</v>
      </c>
      <c r="AA50" t="s">
        <v>60</v>
      </c>
      <c r="AB50" t="s">
        <v>61</v>
      </c>
      <c r="AC50" t="str">
        <f t="shared" si="2"/>
        <v>&lt;attribute name="1_DESC" value="RES SMD 7.5K OHM 1% 1/16W 0402"/&gt;</v>
      </c>
      <c r="AD50" t="str">
        <f t="shared" si="3"/>
        <v>&lt;attribute name="1_DIST" value="Digi-Key"/&gt;</v>
      </c>
      <c r="AE50" t="str">
        <f t="shared" si="4"/>
        <v>&lt;attribute name="1_DIST_PN" value="YAG3512CT-ND"/&gt;</v>
      </c>
      <c r="AF50" t="str">
        <f t="shared" si="5"/>
        <v>&lt;attribute name="1_MFG" value="Yageo"/&gt;</v>
      </c>
      <c r="AG50" t="str">
        <f t="shared" si="6"/>
        <v>&lt;attribute name="1_MFG_PN" value="AC0402FR-077K5L"/&gt;</v>
      </c>
      <c r="AH50" t="str">
        <f t="shared" si="7"/>
        <v>&lt;attribute name="2_DESC" value=""/&gt;</v>
      </c>
      <c r="AI50" t="str">
        <f t="shared" si="8"/>
        <v>&lt;attribute name="2_DIST" value=""/&gt;</v>
      </c>
      <c r="AJ50" t="str">
        <f t="shared" si="9"/>
        <v>&lt;attribute name="2_DIST_PN" value=""/&gt;</v>
      </c>
      <c r="AK50" t="str">
        <f t="shared" si="10"/>
        <v>&lt;attribute name="2_MFG" value=""/&gt;</v>
      </c>
      <c r="AL50" t="str">
        <f t="shared" si="11"/>
        <v>&lt;attribute name="2_MFG_PN" value=""/&gt;</v>
      </c>
      <c r="AM50" t="s">
        <v>62</v>
      </c>
      <c r="AN50" t="s">
        <v>63</v>
      </c>
      <c r="AO50" t="s">
        <v>64</v>
      </c>
      <c r="AP50" t="s">
        <v>65</v>
      </c>
      <c r="AQ50" t="s">
        <v>66</v>
      </c>
      <c r="AR50" t="str">
        <f t="shared" si="12"/>
        <v>&lt;deviceset name="7.5k_0402_1/16_1%"&gt;&lt;gates&gt;&lt;gate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7.5K OHM 1% 1/16W 0402"/&gt;&lt;attribute name="1_DIST" value="Digi-Key"/&gt;&lt;attribute name="1_DIST_PN" value="YAG3512CT-ND"/&gt;&lt;attribute name="1_MFG" value="Yageo"/&gt;&lt;attribute name="1_MFG_PN" value="AC0402FR-077K5L"/&gt;&lt;attribute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7.68</v>
      </c>
      <c r="B51" s="2" t="s">
        <v>15</v>
      </c>
      <c r="C51" s="5" t="str">
        <f t="shared" si="0"/>
        <v>7.68k</v>
      </c>
      <c r="D51" s="2" t="s">
        <v>5</v>
      </c>
      <c r="E51" s="2" t="s">
        <v>71</v>
      </c>
      <c r="F51" s="2" t="s">
        <v>7</v>
      </c>
      <c r="G51" s="2" t="s">
        <v>358</v>
      </c>
      <c r="H51" s="2" t="s">
        <v>8</v>
      </c>
      <c r="I51" s="2" t="s">
        <v>359</v>
      </c>
      <c r="J51" s="2" t="s">
        <v>77</v>
      </c>
      <c r="K51" s="2" t="s">
        <v>360</v>
      </c>
      <c r="L51" s="2"/>
      <c r="M51" s="2"/>
      <c r="N51" s="2"/>
      <c r="O51" s="2"/>
      <c r="P51" s="2"/>
      <c r="Q51" t="str">
        <f t="shared" si="1"/>
        <v>&lt;deviceset name="7.68k_0402_1/16_1%"&gt;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56</v>
      </c>
      <c r="X51" t="s">
        <v>57</v>
      </c>
      <c r="Y51" t="s">
        <v>58</v>
      </c>
      <c r="Z51" t="s">
        <v>59</v>
      </c>
      <c r="AA51" t="s">
        <v>60</v>
      </c>
      <c r="AB51" t="s">
        <v>61</v>
      </c>
      <c r="AC51" t="str">
        <f t="shared" si="2"/>
        <v>&lt;attribute name="1_DESC" value="RES SMD 7.68K OHM 1% 1/16W 0402"/&gt;</v>
      </c>
      <c r="AD51" t="str">
        <f t="shared" si="3"/>
        <v>&lt;attribute name="1_DIST" value="Digi-Key"/&gt;</v>
      </c>
      <c r="AE51" t="str">
        <f t="shared" si="4"/>
        <v>&lt;attribute name="1_DIST_PN" value="YAG5688CT-ND"/&gt;</v>
      </c>
      <c r="AF51" t="str">
        <f t="shared" si="5"/>
        <v>&lt;attribute name="1_MFG" value="Yageo"/&gt;</v>
      </c>
      <c r="AG51" t="str">
        <f t="shared" si="6"/>
        <v>&lt;attribute name="1_MFG_PN" value="AC0402FR-077K68L"/&gt;</v>
      </c>
      <c r="AH51" t="str">
        <f t="shared" si="7"/>
        <v>&lt;attribute name="2_DESC" value=""/&gt;</v>
      </c>
      <c r="AI51" t="str">
        <f t="shared" si="8"/>
        <v>&lt;attribute name="2_DIST" value=""/&gt;</v>
      </c>
      <c r="AJ51" t="str">
        <f t="shared" si="9"/>
        <v>&lt;attribute name="2_DIST_PN" value=""/&gt;</v>
      </c>
      <c r="AK51" t="str">
        <f t="shared" si="10"/>
        <v>&lt;attribute name="2_MFG" value=""/&gt;</v>
      </c>
      <c r="AL51" t="str">
        <f t="shared" si="11"/>
        <v>&lt;attribute name="2_MFG_PN" value=""/&gt;</v>
      </c>
      <c r="AM51" t="s">
        <v>62</v>
      </c>
      <c r="AN51" t="s">
        <v>63</v>
      </c>
      <c r="AO51" t="s">
        <v>64</v>
      </c>
      <c r="AP51" t="s">
        <v>65</v>
      </c>
      <c r="AQ51" t="s">
        <v>66</v>
      </c>
      <c r="AR51" t="str">
        <f t="shared" si="12"/>
        <v>&lt;deviceset name="7.68k_0402_1/16_1%"&gt;&lt;gates&gt;&lt;gate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7.68K OHM 1% 1/16W 0402"/&gt;&lt;attribute name="1_DIST" value="Digi-Key"/&gt;&lt;attribute name="1_DIST_PN" value="YAG5688CT-ND"/&gt;&lt;attribute name="1_MFG" value="Yageo"/&gt;&lt;attribute name="1_MFG_PN" value="AC0402FR-077K68L"/&gt;&lt;attribute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8.06</v>
      </c>
      <c r="B52" s="2" t="s">
        <v>15</v>
      </c>
      <c r="C52" s="5" t="str">
        <f t="shared" si="0"/>
        <v>8.06k</v>
      </c>
      <c r="D52" s="2" t="s">
        <v>5</v>
      </c>
      <c r="E52" s="2" t="s">
        <v>71</v>
      </c>
      <c r="F52" s="2" t="s">
        <v>7</v>
      </c>
      <c r="G52" s="2" t="s">
        <v>361</v>
      </c>
      <c r="H52" s="2" t="s">
        <v>8</v>
      </c>
      <c r="I52" s="2" t="s">
        <v>362</v>
      </c>
      <c r="J52" s="2" t="s">
        <v>77</v>
      </c>
      <c r="K52" s="2" t="s">
        <v>363</v>
      </c>
      <c r="L52" s="2"/>
      <c r="M52" s="2"/>
      <c r="N52" s="2"/>
      <c r="O52" s="2"/>
      <c r="P52" s="2"/>
      <c r="Q52" t="str">
        <f t="shared" si="1"/>
        <v>&lt;deviceset name="8.06k_0402_1/16_1%"&gt;</v>
      </c>
      <c r="R52" t="s">
        <v>51</v>
      </c>
      <c r="S52" t="s">
        <v>52</v>
      </c>
      <c r="T52" t="s">
        <v>53</v>
      </c>
      <c r="U52" t="s">
        <v>54</v>
      </c>
      <c r="V52" t="s">
        <v>55</v>
      </c>
      <c r="W52" t="s">
        <v>56</v>
      </c>
      <c r="X52" t="s">
        <v>57</v>
      </c>
      <c r="Y52" t="s">
        <v>58</v>
      </c>
      <c r="Z52" t="s">
        <v>59</v>
      </c>
      <c r="AA52" t="s">
        <v>60</v>
      </c>
      <c r="AB52" t="s">
        <v>61</v>
      </c>
      <c r="AC52" t="str">
        <f t="shared" si="2"/>
        <v>&lt;attribute name="1_DESC" value="RES SMD 8.06K OHM 1% 1/16W 0402"/&gt;</v>
      </c>
      <c r="AD52" t="str">
        <f t="shared" si="3"/>
        <v>&lt;attribute name="1_DIST" value="Digi-Key"/&gt;</v>
      </c>
      <c r="AE52" t="str">
        <f t="shared" si="4"/>
        <v>&lt;attribute name="1_DIST_PN" value="YAG5312CT-ND"/&gt;</v>
      </c>
      <c r="AF52" t="str">
        <f t="shared" si="5"/>
        <v>&lt;attribute name="1_MFG" value="Yageo"/&gt;</v>
      </c>
      <c r="AG52" t="str">
        <f t="shared" si="6"/>
        <v>&lt;attribute name="1_MFG_PN" value="AC0402FR-078K06L"/&gt;</v>
      </c>
      <c r="AH52" t="str">
        <f t="shared" si="7"/>
        <v>&lt;attribute name="2_DESC" value=""/&gt;</v>
      </c>
      <c r="AI52" t="str">
        <f t="shared" si="8"/>
        <v>&lt;attribute name="2_DIST" value=""/&gt;</v>
      </c>
      <c r="AJ52" t="str">
        <f t="shared" si="9"/>
        <v>&lt;attribute name="2_DIST_PN" value=""/&gt;</v>
      </c>
      <c r="AK52" t="str">
        <f t="shared" si="10"/>
        <v>&lt;attribute name="2_MFG" value=""/&gt;</v>
      </c>
      <c r="AL52" t="str">
        <f t="shared" si="11"/>
        <v>&lt;attribute name="2_MFG_PN" value=""/&gt;</v>
      </c>
      <c r="AM52" t="s">
        <v>62</v>
      </c>
      <c r="AN52" t="s">
        <v>63</v>
      </c>
      <c r="AO52" t="s">
        <v>64</v>
      </c>
      <c r="AP52" t="s">
        <v>65</v>
      </c>
      <c r="AQ52" t="s">
        <v>66</v>
      </c>
      <c r="AR52" t="str">
        <f t="shared" si="12"/>
        <v>&lt;deviceset name="8.06k_0402_1/16_1%"&gt;&lt;gates&gt;&lt;gate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8.06K OHM 1% 1/16W 0402"/&gt;&lt;attribute name="1_DIST" value="Digi-Key"/&gt;&lt;attribute name="1_DIST_PN" value="YAG5312CT-ND"/&gt;&lt;attribute name="1_MFG" value="Yageo"/&gt;&lt;attribute name="1_MFG_PN" value="AC0402FR-078K06L"/&gt;&lt;attribute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8.1999999999999993</v>
      </c>
      <c r="B53" s="2" t="s">
        <v>15</v>
      </c>
      <c r="C53" s="5" t="str">
        <f t="shared" si="0"/>
        <v>8.2k</v>
      </c>
      <c r="D53" s="2" t="s">
        <v>5</v>
      </c>
      <c r="E53" s="2" t="s">
        <v>71</v>
      </c>
      <c r="F53" s="2" t="s">
        <v>7</v>
      </c>
      <c r="G53" s="2" t="s">
        <v>364</v>
      </c>
      <c r="H53" s="2" t="s">
        <v>8</v>
      </c>
      <c r="I53" s="2" t="s">
        <v>365</v>
      </c>
      <c r="J53" s="2" t="s">
        <v>77</v>
      </c>
      <c r="K53" s="2" t="s">
        <v>366</v>
      </c>
      <c r="L53" s="2"/>
      <c r="M53" s="2"/>
      <c r="N53" s="2"/>
      <c r="O53" s="2"/>
      <c r="P53" s="2"/>
      <c r="Q53" t="str">
        <f t="shared" si="1"/>
        <v>&lt;deviceset name="8.2k_0402_1/16_1%"&gt;</v>
      </c>
      <c r="R53" t="s">
        <v>51</v>
      </c>
      <c r="S53" t="s">
        <v>52</v>
      </c>
      <c r="T53" t="s">
        <v>53</v>
      </c>
      <c r="U53" t="s">
        <v>54</v>
      </c>
      <c r="V53" t="s">
        <v>55</v>
      </c>
      <c r="W53" t="s">
        <v>56</v>
      </c>
      <c r="X53" t="s">
        <v>57</v>
      </c>
      <c r="Y53" t="s">
        <v>58</v>
      </c>
      <c r="Z53" t="s">
        <v>59</v>
      </c>
      <c r="AA53" t="s">
        <v>60</v>
      </c>
      <c r="AB53" t="s">
        <v>61</v>
      </c>
      <c r="AC53" t="str">
        <f t="shared" si="2"/>
        <v>&lt;attribute name="1_DESC" value="RES SMD 8.2K OHM 1% 1/16W 0402"/&gt;</v>
      </c>
      <c r="AD53" t="str">
        <f t="shared" si="3"/>
        <v>&lt;attribute name="1_DIST" value="Digi-Key"/&gt;</v>
      </c>
      <c r="AE53" t="str">
        <f t="shared" si="4"/>
        <v>&lt;attribute name="1_DIST_PN" value="YAG3514CT-ND"/&gt;</v>
      </c>
      <c r="AF53" t="str">
        <f t="shared" si="5"/>
        <v>&lt;attribute name="1_MFG" value="Yageo"/&gt;</v>
      </c>
      <c r="AG53" t="str">
        <f t="shared" si="6"/>
        <v>&lt;attribute name="1_MFG_PN" value="AC0402FR-078K2L"/&gt;</v>
      </c>
      <c r="AH53" t="str">
        <f t="shared" si="7"/>
        <v>&lt;attribute name="2_DESC" value=""/&gt;</v>
      </c>
      <c r="AI53" t="str">
        <f t="shared" si="8"/>
        <v>&lt;attribute name="2_DIST" value=""/&gt;</v>
      </c>
      <c r="AJ53" t="str">
        <f t="shared" si="9"/>
        <v>&lt;attribute name="2_DIST_PN" value=""/&gt;</v>
      </c>
      <c r="AK53" t="str">
        <f t="shared" si="10"/>
        <v>&lt;attribute name="2_MFG" value=""/&gt;</v>
      </c>
      <c r="AL53" t="str">
        <f t="shared" si="11"/>
        <v>&lt;attribute name="2_MFG_PN" value=""/&gt;</v>
      </c>
      <c r="AM53" t="s">
        <v>62</v>
      </c>
      <c r="AN53" t="s">
        <v>63</v>
      </c>
      <c r="AO53" t="s">
        <v>64</v>
      </c>
      <c r="AP53" t="s">
        <v>65</v>
      </c>
      <c r="AQ53" t="s">
        <v>66</v>
      </c>
      <c r="AR53" t="str">
        <f t="shared" si="12"/>
        <v>&lt;deviceset name="8.2k_0402_1/16_1%"&gt;&lt;gates&gt;&lt;gate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8.2K OHM 1% 1/16W 0402"/&gt;&lt;attribute name="1_DIST" value="Digi-Key"/&gt;&lt;attribute name="1_DIST_PN" value="YAG3514CT-ND"/&gt;&lt;attribute name="1_MFG" value="Yageo"/&gt;&lt;attribute name="1_MFG_PN" value="AC0402FR-078K2L"/&gt;&lt;attribute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8.8699999999999992</v>
      </c>
      <c r="B54" s="2" t="s">
        <v>15</v>
      </c>
      <c r="C54" s="5" t="str">
        <f t="shared" si="0"/>
        <v>8.87k</v>
      </c>
      <c r="D54" s="2" t="s">
        <v>5</v>
      </c>
      <c r="E54" s="2" t="s">
        <v>71</v>
      </c>
      <c r="F54" s="2" t="s">
        <v>7</v>
      </c>
      <c r="G54" s="2" t="s">
        <v>367</v>
      </c>
      <c r="H54" s="2" t="s">
        <v>8</v>
      </c>
      <c r="I54" s="2" t="s">
        <v>368</v>
      </c>
      <c r="J54" s="2" t="s">
        <v>77</v>
      </c>
      <c r="K54" s="2" t="s">
        <v>369</v>
      </c>
      <c r="L54" s="2"/>
      <c r="M54" s="2"/>
      <c r="N54" s="2"/>
      <c r="O54" s="2"/>
      <c r="P54" s="2"/>
      <c r="Q54" t="str">
        <f t="shared" si="1"/>
        <v>&lt;deviceset name="8.87k_0402_1/16_1%"&gt;</v>
      </c>
      <c r="R54" t="s">
        <v>51</v>
      </c>
      <c r="S54" t="s">
        <v>52</v>
      </c>
      <c r="T54" t="s">
        <v>53</v>
      </c>
      <c r="U54" t="s">
        <v>54</v>
      </c>
      <c r="V54" t="s">
        <v>55</v>
      </c>
      <c r="W54" t="s">
        <v>56</v>
      </c>
      <c r="X54" t="s">
        <v>57</v>
      </c>
      <c r="Y54" t="s">
        <v>58</v>
      </c>
      <c r="Z54" t="s">
        <v>59</v>
      </c>
      <c r="AA54" t="s">
        <v>60</v>
      </c>
      <c r="AB54" t="s">
        <v>61</v>
      </c>
      <c r="AC54" t="str">
        <f t="shared" si="2"/>
        <v>&lt;attribute name="1_DESC" value="RES SMD 8.87K OHM 1% 1/16W 0402"/&gt;</v>
      </c>
      <c r="AD54" t="str">
        <f t="shared" si="3"/>
        <v>&lt;attribute name="1_DIST" value="Digi-Key"/&gt;</v>
      </c>
      <c r="AE54" t="str">
        <f t="shared" si="4"/>
        <v>&lt;attribute name="1_DIST_PN" value="YAG5313CT-ND"/&gt;</v>
      </c>
      <c r="AF54" t="str">
        <f t="shared" si="5"/>
        <v>&lt;attribute name="1_MFG" value="Yageo"/&gt;</v>
      </c>
      <c r="AG54" t="str">
        <f t="shared" si="6"/>
        <v>&lt;attribute name="1_MFG_PN" value="AC0402FR-078K87L"/&gt;</v>
      </c>
      <c r="AH54" t="str">
        <f t="shared" si="7"/>
        <v>&lt;attribute name="2_DESC" value=""/&gt;</v>
      </c>
      <c r="AI54" t="str">
        <f t="shared" si="8"/>
        <v>&lt;attribute name="2_DIST" value=""/&gt;</v>
      </c>
      <c r="AJ54" t="str">
        <f t="shared" si="9"/>
        <v>&lt;attribute name="2_DIST_PN" value=""/&gt;</v>
      </c>
      <c r="AK54" t="str">
        <f t="shared" si="10"/>
        <v>&lt;attribute name="2_MFG" value=""/&gt;</v>
      </c>
      <c r="AL54" t="str">
        <f t="shared" si="11"/>
        <v>&lt;attribute name="2_MFG_PN" value=""/&gt;</v>
      </c>
      <c r="AM54" t="s">
        <v>62</v>
      </c>
      <c r="AN54" t="s">
        <v>63</v>
      </c>
      <c r="AO54" t="s">
        <v>64</v>
      </c>
      <c r="AP54" t="s">
        <v>65</v>
      </c>
      <c r="AQ54" t="s">
        <v>66</v>
      </c>
      <c r="AR54" t="str">
        <f t="shared" si="12"/>
        <v>&lt;deviceset name="8.87k_0402_1/16_1%"&gt;&lt;gates&gt;&lt;gate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8.87K OHM 1% 1/16W 0402"/&gt;&lt;attribute name="1_DIST" value="Digi-Key"/&gt;&lt;attribute name="1_DIST_PN" value="YAG5313CT-ND"/&gt;&lt;attribute name="1_MFG" value="Yageo"/&gt;&lt;attribute name="1_MFG_PN" value="AC0402FR-078K87L"/&gt;&lt;attribute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9.5299999999999994</v>
      </c>
      <c r="B55" s="2" t="s">
        <v>15</v>
      </c>
      <c r="C55" s="5" t="str">
        <f t="shared" si="0"/>
        <v>9.53k</v>
      </c>
      <c r="D55" s="2" t="s">
        <v>5</v>
      </c>
      <c r="E55" s="2" t="s">
        <v>71</v>
      </c>
      <c r="F55" s="2" t="s">
        <v>7</v>
      </c>
      <c r="G55" s="2" t="s">
        <v>370</v>
      </c>
      <c r="H55" s="2" t="s">
        <v>8</v>
      </c>
      <c r="I55" s="2" t="s">
        <v>371</v>
      </c>
      <c r="J55" s="2" t="s">
        <v>77</v>
      </c>
      <c r="K55" s="2" t="s">
        <v>372</v>
      </c>
      <c r="L55" s="2"/>
      <c r="M55" s="2"/>
      <c r="N55" s="2"/>
      <c r="O55" s="2"/>
      <c r="P55" s="2"/>
      <c r="Q55" t="str">
        <f t="shared" si="1"/>
        <v>&lt;deviceset name="9.53k_0402_1/16_1%"&gt;</v>
      </c>
      <c r="R55" t="s">
        <v>51</v>
      </c>
      <c r="S55" t="s">
        <v>52</v>
      </c>
      <c r="T55" t="s">
        <v>53</v>
      </c>
      <c r="U55" t="s">
        <v>54</v>
      </c>
      <c r="V55" t="s">
        <v>55</v>
      </c>
      <c r="W55" t="s">
        <v>56</v>
      </c>
      <c r="X55" t="s">
        <v>57</v>
      </c>
      <c r="Y55" t="s">
        <v>58</v>
      </c>
      <c r="Z55" t="s">
        <v>59</v>
      </c>
      <c r="AA55" t="s">
        <v>60</v>
      </c>
      <c r="AB55" t="s">
        <v>61</v>
      </c>
      <c r="AC55" t="str">
        <f t="shared" si="2"/>
        <v>&lt;attribute name="1_DESC" value="RES SMD 9.53K OHM 1% 1/16W 0402"/&gt;</v>
      </c>
      <c r="AD55" t="str">
        <f t="shared" si="3"/>
        <v>&lt;attribute name="1_DIST" value="Digi-Key"/&gt;</v>
      </c>
      <c r="AE55" t="str">
        <f t="shared" si="4"/>
        <v>&lt;attribute name="1_DIST_PN" value="YAG5316CT-ND"/&gt;</v>
      </c>
      <c r="AF55" t="str">
        <f t="shared" si="5"/>
        <v>&lt;attribute name="1_MFG" value="Yageo"/&gt;</v>
      </c>
      <c r="AG55" t="str">
        <f t="shared" si="6"/>
        <v>&lt;attribute name="1_MFG_PN" value="AC0402FR-079K53L"/&gt;</v>
      </c>
      <c r="AH55" t="str">
        <f t="shared" si="7"/>
        <v>&lt;attribute name="2_DESC" value=""/&gt;</v>
      </c>
      <c r="AI55" t="str">
        <f t="shared" si="8"/>
        <v>&lt;attribute name="2_DIST" value=""/&gt;</v>
      </c>
      <c r="AJ55" t="str">
        <f t="shared" si="9"/>
        <v>&lt;attribute name="2_DIST_PN" value=""/&gt;</v>
      </c>
      <c r="AK55" t="str">
        <f t="shared" si="10"/>
        <v>&lt;attribute name="2_MFG" value=""/&gt;</v>
      </c>
      <c r="AL55" t="str">
        <f t="shared" si="11"/>
        <v>&lt;attribute name="2_MFG_PN" value=""/&gt;</v>
      </c>
      <c r="AM55" t="s">
        <v>62</v>
      </c>
      <c r="AN55" t="s">
        <v>63</v>
      </c>
      <c r="AO55" t="s">
        <v>64</v>
      </c>
      <c r="AP55" t="s">
        <v>65</v>
      </c>
      <c r="AQ55" t="s">
        <v>66</v>
      </c>
      <c r="AR55" t="str">
        <f t="shared" si="12"/>
        <v>&lt;deviceset name="9.53k_0402_1/16_1%"&gt;&lt;gates&gt;&lt;gate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9.53K OHM 1% 1/16W 0402"/&gt;&lt;attribute name="1_DIST" value="Digi-Key"/&gt;&lt;attribute name="1_DIST_PN" value="YAG5316CT-ND"/&gt;&lt;attribute name="1_MFG" value="Yageo"/&gt;&lt;attribute name="1_MFG_PN" value="AC0402FR-079K53L"/&gt;&lt;attribute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10.199999999999999</v>
      </c>
      <c r="B56" s="2" t="s">
        <v>15</v>
      </c>
      <c r="C56" s="5" t="str">
        <f t="shared" si="0"/>
        <v>10.2k</v>
      </c>
      <c r="D56" s="2" t="s">
        <v>5</v>
      </c>
      <c r="E56" s="2" t="s">
        <v>71</v>
      </c>
      <c r="F56" s="2" t="s">
        <v>7</v>
      </c>
      <c r="G56" s="2" t="s">
        <v>373</v>
      </c>
      <c r="H56" s="2" t="s">
        <v>8</v>
      </c>
      <c r="I56" s="2" t="s">
        <v>374</v>
      </c>
      <c r="J56" s="2" t="s">
        <v>77</v>
      </c>
      <c r="K56" s="2" t="s">
        <v>375</v>
      </c>
      <c r="L56" s="2"/>
      <c r="M56" s="2"/>
      <c r="N56" s="2"/>
      <c r="O56" s="2"/>
      <c r="P56" s="2"/>
      <c r="Q56" t="str">
        <f t="shared" si="1"/>
        <v>&lt;deviceset name="10.2k_0402_1/16_1%"&gt;</v>
      </c>
      <c r="R56" t="s">
        <v>51</v>
      </c>
      <c r="S56" t="s">
        <v>52</v>
      </c>
      <c r="T56" t="s">
        <v>53</v>
      </c>
      <c r="U56" t="s">
        <v>54</v>
      </c>
      <c r="V56" t="s">
        <v>55</v>
      </c>
      <c r="W56" t="s">
        <v>56</v>
      </c>
      <c r="X56" t="s">
        <v>57</v>
      </c>
      <c r="Y56" t="s">
        <v>58</v>
      </c>
      <c r="Z56" t="s">
        <v>59</v>
      </c>
      <c r="AA56" t="s">
        <v>60</v>
      </c>
      <c r="AB56" t="s">
        <v>61</v>
      </c>
      <c r="AC56" t="str">
        <f t="shared" si="2"/>
        <v>&lt;attribute name="1_DESC" value="RES SMD 10.2K OHM 1% 1/16W 0402"/&gt;</v>
      </c>
      <c r="AD56" t="str">
        <f t="shared" si="3"/>
        <v>&lt;attribute name="1_DIST" value="Digi-Key"/&gt;</v>
      </c>
      <c r="AE56" t="str">
        <f t="shared" si="4"/>
        <v>&lt;attribute name="1_DIST_PN" value="YAG5252CT-ND"/&gt;</v>
      </c>
      <c r="AF56" t="str">
        <f t="shared" si="5"/>
        <v>&lt;attribute name="1_MFG" value="Yageo"/&gt;</v>
      </c>
      <c r="AG56" t="str">
        <f t="shared" si="6"/>
        <v>&lt;attribute name="1_MFG_PN" value="AC0402FR-0710K2L"/&gt;</v>
      </c>
      <c r="AH56" t="str">
        <f t="shared" si="7"/>
        <v>&lt;attribute name="2_DESC" value=""/&gt;</v>
      </c>
      <c r="AI56" t="str">
        <f t="shared" si="8"/>
        <v>&lt;attribute name="2_DIST" value=""/&gt;</v>
      </c>
      <c r="AJ56" t="str">
        <f t="shared" si="9"/>
        <v>&lt;attribute name="2_DIST_PN" value=""/&gt;</v>
      </c>
      <c r="AK56" t="str">
        <f t="shared" si="10"/>
        <v>&lt;attribute name="2_MFG" value=""/&gt;</v>
      </c>
      <c r="AL56" t="str">
        <f t="shared" si="11"/>
        <v>&lt;attribute name="2_MFG_PN" value=""/&gt;</v>
      </c>
      <c r="AM56" t="s">
        <v>62</v>
      </c>
      <c r="AN56" t="s">
        <v>63</v>
      </c>
      <c r="AO56" t="s">
        <v>64</v>
      </c>
      <c r="AP56" t="s">
        <v>65</v>
      </c>
      <c r="AQ56" t="s">
        <v>66</v>
      </c>
      <c r="AR56" t="str">
        <f t="shared" si="12"/>
        <v>&lt;deviceset name="10.2k_0402_1/16_1%"&gt;&lt;gates&gt;&lt;gate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10.2K OHM 1% 1/16W 0402"/&gt;&lt;attribute name="1_DIST" value="Digi-Key"/&gt;&lt;attribute name="1_DIST_PN" value="YAG5252CT-ND"/&gt;&lt;attribute name="1_MFG" value="Yageo"/&gt;&lt;attribute name="1_MFG_PN" value="AC0402FR-0710K2L"/&gt;&lt;attribute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11</v>
      </c>
      <c r="B57" s="2" t="s">
        <v>15</v>
      </c>
      <c r="C57" s="5" t="str">
        <f t="shared" si="0"/>
        <v>11k</v>
      </c>
      <c r="D57" s="2" t="s">
        <v>5</v>
      </c>
      <c r="E57" s="2" t="s">
        <v>71</v>
      </c>
      <c r="F57" s="2" t="s">
        <v>7</v>
      </c>
      <c r="G57" s="2" t="s">
        <v>376</v>
      </c>
      <c r="H57" s="2" t="s">
        <v>8</v>
      </c>
      <c r="I57" s="2" t="s">
        <v>377</v>
      </c>
      <c r="J57" s="2" t="s">
        <v>77</v>
      </c>
      <c r="K57" s="2" t="s">
        <v>378</v>
      </c>
      <c r="L57" s="2"/>
      <c r="M57" s="2"/>
      <c r="N57" s="2"/>
      <c r="O57" s="2"/>
      <c r="P57" s="2"/>
      <c r="Q57" t="str">
        <f t="shared" si="1"/>
        <v>&lt;deviceset name="11k_0402_1/16_1%"&gt;</v>
      </c>
      <c r="R57" t="s">
        <v>51</v>
      </c>
      <c r="S57" t="s">
        <v>52</v>
      </c>
      <c r="T57" t="s">
        <v>53</v>
      </c>
      <c r="U57" t="s">
        <v>54</v>
      </c>
      <c r="V57" t="s">
        <v>55</v>
      </c>
      <c r="W57" t="s">
        <v>56</v>
      </c>
      <c r="X57" t="s">
        <v>57</v>
      </c>
      <c r="Y57" t="s">
        <v>58</v>
      </c>
      <c r="Z57" t="s">
        <v>59</v>
      </c>
      <c r="AA57" t="s">
        <v>60</v>
      </c>
      <c r="AB57" t="s">
        <v>61</v>
      </c>
      <c r="AC57" t="str">
        <f t="shared" si="2"/>
        <v>&lt;attribute name="1_DESC" value="RES SMD 11K OHM 1% 1/16W 0402"/&gt;</v>
      </c>
      <c r="AD57" t="str">
        <f t="shared" si="3"/>
        <v>&lt;attribute name="1_DIST" value="Digi-Key"/&gt;</v>
      </c>
      <c r="AE57" t="str">
        <f t="shared" si="4"/>
        <v>&lt;attribute name="1_DIST_PN" value="YAG3439CT-ND"/&gt;</v>
      </c>
      <c r="AF57" t="str">
        <f t="shared" si="5"/>
        <v>&lt;attribute name="1_MFG" value="Yageo"/&gt;</v>
      </c>
      <c r="AG57" t="str">
        <f t="shared" si="6"/>
        <v>&lt;attribute name="1_MFG_PN" value="AC0402FR-0711KL"/&gt;</v>
      </c>
      <c r="AH57" t="str">
        <f t="shared" si="7"/>
        <v>&lt;attribute name="2_DESC" value=""/&gt;</v>
      </c>
      <c r="AI57" t="str">
        <f t="shared" si="8"/>
        <v>&lt;attribute name="2_DIST" value=""/&gt;</v>
      </c>
      <c r="AJ57" t="str">
        <f t="shared" si="9"/>
        <v>&lt;attribute name="2_DIST_PN" value=""/&gt;</v>
      </c>
      <c r="AK57" t="str">
        <f t="shared" si="10"/>
        <v>&lt;attribute name="2_MFG" value=""/&gt;</v>
      </c>
      <c r="AL57" t="str">
        <f t="shared" si="11"/>
        <v>&lt;attribute name="2_MFG_PN" value=""/&gt;</v>
      </c>
      <c r="AM57" t="s">
        <v>62</v>
      </c>
      <c r="AN57" t="s">
        <v>63</v>
      </c>
      <c r="AO57" t="s">
        <v>64</v>
      </c>
      <c r="AP57" t="s">
        <v>65</v>
      </c>
      <c r="AQ57" t="s">
        <v>66</v>
      </c>
      <c r="AR57" t="str">
        <f t="shared" si="12"/>
        <v>&lt;deviceset name="11k_0402_1/16_1%"&gt;&lt;gates&gt;&lt;gate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11K OHM 1% 1/16W 0402"/&gt;&lt;attribute name="1_DIST" value="Digi-Key"/&gt;&lt;attribute name="1_DIST_PN" value="YAG3439CT-ND"/&gt;&lt;attribute name="1_MFG" value="Yageo"/&gt;&lt;attribute name="1_MFG_PN" value="AC0402FR-0711KL"/&gt;&lt;attribute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12</v>
      </c>
      <c r="B58" s="2" t="s">
        <v>15</v>
      </c>
      <c r="C58" s="5" t="str">
        <f t="shared" si="0"/>
        <v>12k</v>
      </c>
      <c r="D58" s="2" t="s">
        <v>5</v>
      </c>
      <c r="E58" s="2" t="s">
        <v>71</v>
      </c>
      <c r="F58" s="2" t="s">
        <v>7</v>
      </c>
      <c r="G58" s="2" t="s">
        <v>379</v>
      </c>
      <c r="H58" s="2" t="s">
        <v>8</v>
      </c>
      <c r="I58" s="2" t="s">
        <v>380</v>
      </c>
      <c r="J58" s="2" t="s">
        <v>77</v>
      </c>
      <c r="K58" s="2" t="s">
        <v>381</v>
      </c>
      <c r="L58" s="2"/>
      <c r="M58" s="2"/>
      <c r="N58" s="2"/>
      <c r="O58" s="2"/>
      <c r="P58" s="2"/>
      <c r="Q58" t="str">
        <f t="shared" si="1"/>
        <v>&lt;deviceset name="12k_0402_1/16_1%"&gt;</v>
      </c>
      <c r="R58" t="s">
        <v>51</v>
      </c>
      <c r="S58" t="s">
        <v>52</v>
      </c>
      <c r="T58" t="s">
        <v>53</v>
      </c>
      <c r="U58" t="s">
        <v>54</v>
      </c>
      <c r="V58" t="s">
        <v>55</v>
      </c>
      <c r="W58" t="s">
        <v>56</v>
      </c>
      <c r="X58" t="s">
        <v>57</v>
      </c>
      <c r="Y58" t="s">
        <v>58</v>
      </c>
      <c r="Z58" t="s">
        <v>59</v>
      </c>
      <c r="AA58" t="s">
        <v>60</v>
      </c>
      <c r="AB58" t="s">
        <v>61</v>
      </c>
      <c r="AC58" t="str">
        <f t="shared" si="2"/>
        <v>&lt;attribute name="1_DESC" value="RES SMD 12K OHM 1% 1/16W 0402"/&gt;</v>
      </c>
      <c r="AD58" t="str">
        <f t="shared" si="3"/>
        <v>&lt;attribute name="1_DIST" value="Digi-Key"/&gt;</v>
      </c>
      <c r="AE58" t="str">
        <f t="shared" si="4"/>
        <v>&lt;attribute name="1_DIST_PN" value="YAG3441CT-ND"/&gt;</v>
      </c>
      <c r="AF58" t="str">
        <f t="shared" si="5"/>
        <v>&lt;attribute name="1_MFG" value="Yageo"/&gt;</v>
      </c>
      <c r="AG58" t="str">
        <f t="shared" si="6"/>
        <v>&lt;attribute name="1_MFG_PN" value="AC0402FR-0712KL"/&gt;</v>
      </c>
      <c r="AH58" t="str">
        <f t="shared" si="7"/>
        <v>&lt;attribute name="2_DESC" value=""/&gt;</v>
      </c>
      <c r="AI58" t="str">
        <f t="shared" si="8"/>
        <v>&lt;attribute name="2_DIST" value=""/&gt;</v>
      </c>
      <c r="AJ58" t="str">
        <f t="shared" si="9"/>
        <v>&lt;attribute name="2_DIST_PN" value=""/&gt;</v>
      </c>
      <c r="AK58" t="str">
        <f t="shared" si="10"/>
        <v>&lt;attribute name="2_MFG" value=""/&gt;</v>
      </c>
      <c r="AL58" t="str">
        <f t="shared" si="11"/>
        <v>&lt;attribute name="2_MFG_PN" value=""/&gt;</v>
      </c>
      <c r="AM58" t="s">
        <v>62</v>
      </c>
      <c r="AN58" t="s">
        <v>63</v>
      </c>
      <c r="AO58" t="s">
        <v>64</v>
      </c>
      <c r="AP58" t="s">
        <v>65</v>
      </c>
      <c r="AQ58" t="s">
        <v>66</v>
      </c>
      <c r="AR58" t="str">
        <f t="shared" si="12"/>
        <v>&lt;deviceset name="12k_0402_1/16_1%"&gt;&lt;gates&gt;&lt;gate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12K OHM 1% 1/16W 0402"/&gt;&lt;attribute name="1_DIST" value="Digi-Key"/&gt;&lt;attribute name="1_DIST_PN" value="YAG3441CT-ND"/&gt;&lt;attribute name="1_MFG" value="Yageo"/&gt;&lt;attribute name="1_MFG_PN" value="AC0402FR-0712KL"/&gt;&lt;attribute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12.1</v>
      </c>
      <c r="B59" s="2" t="s">
        <v>15</v>
      </c>
      <c r="C59" s="5" t="str">
        <f t="shared" si="0"/>
        <v>12.1k</v>
      </c>
      <c r="D59" s="2" t="s">
        <v>5</v>
      </c>
      <c r="E59" s="2" t="s">
        <v>71</v>
      </c>
      <c r="F59" s="2" t="s">
        <v>7</v>
      </c>
      <c r="G59" s="2" t="s">
        <v>382</v>
      </c>
      <c r="H59" s="2" t="s">
        <v>8</v>
      </c>
      <c r="I59" s="2" t="s">
        <v>383</v>
      </c>
      <c r="J59" s="2" t="s">
        <v>77</v>
      </c>
      <c r="K59" s="2" t="s">
        <v>384</v>
      </c>
      <c r="L59" s="2"/>
      <c r="M59" s="2"/>
      <c r="N59" s="2"/>
      <c r="O59" s="2"/>
      <c r="P59" s="2"/>
      <c r="Q59" t="str">
        <f t="shared" si="1"/>
        <v>&lt;deviceset name="12.1k_0402_1/16_1%"&gt;</v>
      </c>
      <c r="R59" t="s">
        <v>51</v>
      </c>
      <c r="S59" t="s">
        <v>52</v>
      </c>
      <c r="T59" t="s">
        <v>53</v>
      </c>
      <c r="U59" t="s">
        <v>54</v>
      </c>
      <c r="V59" t="s">
        <v>55</v>
      </c>
      <c r="W59" t="s">
        <v>56</v>
      </c>
      <c r="X59" t="s">
        <v>57</v>
      </c>
      <c r="Y59" t="s">
        <v>58</v>
      </c>
      <c r="Z59" t="s">
        <v>59</v>
      </c>
      <c r="AA59" t="s">
        <v>60</v>
      </c>
      <c r="AB59" t="s">
        <v>61</v>
      </c>
      <c r="AC59" t="str">
        <f t="shared" si="2"/>
        <v>&lt;attribute name="1_DESC" value="RES SMD 12.1K OHM 1% 1/16W 0402"/&gt;</v>
      </c>
      <c r="AD59" t="str">
        <f t="shared" si="3"/>
        <v>&lt;attribute name="1_DIST" value="Digi-Key"/&gt;</v>
      </c>
      <c r="AE59" t="str">
        <f t="shared" si="4"/>
        <v>&lt;attribute name="1_DIST_PN" value="YAG5255CT-ND"/&gt;</v>
      </c>
      <c r="AF59" t="str">
        <f t="shared" si="5"/>
        <v>&lt;attribute name="1_MFG" value="Yageo"/&gt;</v>
      </c>
      <c r="AG59" t="str">
        <f t="shared" si="6"/>
        <v>&lt;attribute name="1_MFG_PN" value="AC0402FR-0712K1L"/&gt;</v>
      </c>
      <c r="AH59" t="str">
        <f t="shared" si="7"/>
        <v>&lt;attribute name="2_DESC" value=""/&gt;</v>
      </c>
      <c r="AI59" t="str">
        <f t="shared" si="8"/>
        <v>&lt;attribute name="2_DIST" value=""/&gt;</v>
      </c>
      <c r="AJ59" t="str">
        <f t="shared" si="9"/>
        <v>&lt;attribute name="2_DIST_PN" value=""/&gt;</v>
      </c>
      <c r="AK59" t="str">
        <f t="shared" si="10"/>
        <v>&lt;attribute name="2_MFG" value=""/&gt;</v>
      </c>
      <c r="AL59" t="str">
        <f t="shared" si="11"/>
        <v>&lt;attribute name="2_MFG_PN" value=""/&gt;</v>
      </c>
      <c r="AM59" t="s">
        <v>62</v>
      </c>
      <c r="AN59" t="s">
        <v>63</v>
      </c>
      <c r="AO59" t="s">
        <v>64</v>
      </c>
      <c r="AP59" t="s">
        <v>65</v>
      </c>
      <c r="AQ59" t="s">
        <v>66</v>
      </c>
      <c r="AR59" t="str">
        <f t="shared" si="12"/>
        <v>&lt;deviceset name="12.1k_0402_1/16_1%"&gt;&lt;gates&gt;&lt;gate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12.1K OHM 1% 1/16W 0402"/&gt;&lt;attribute name="1_DIST" value="Digi-Key"/&gt;&lt;attribute name="1_DIST_PN" value="YAG5255CT-ND"/&gt;&lt;attribute name="1_MFG" value="Yageo"/&gt;&lt;attribute name="1_MFG_PN" value="AC0402FR-0712K1L"/&gt;&lt;attribute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12.4</v>
      </c>
      <c r="B60" s="2" t="s">
        <v>15</v>
      </c>
      <c r="C60" s="5" t="str">
        <f t="shared" si="0"/>
        <v>12.4k</v>
      </c>
      <c r="D60" s="2" t="s">
        <v>5</v>
      </c>
      <c r="E60" s="2" t="s">
        <v>71</v>
      </c>
      <c r="F60" s="2" t="s">
        <v>7</v>
      </c>
      <c r="G60" s="2" t="s">
        <v>385</v>
      </c>
      <c r="H60" s="2" t="s">
        <v>8</v>
      </c>
      <c r="I60" s="2" t="s">
        <v>386</v>
      </c>
      <c r="J60" s="2" t="s">
        <v>77</v>
      </c>
      <c r="K60" s="2" t="s">
        <v>387</v>
      </c>
      <c r="L60" s="2"/>
      <c r="M60" s="2"/>
      <c r="N60" s="2"/>
      <c r="O60" s="2"/>
      <c r="P60" s="2"/>
      <c r="Q60" t="str">
        <f t="shared" si="1"/>
        <v>&lt;deviceset name="12.4k_0402_1/16_1%"&gt;</v>
      </c>
      <c r="R60" t="s">
        <v>51</v>
      </c>
      <c r="S60" t="s">
        <v>52</v>
      </c>
      <c r="T60" t="s">
        <v>53</v>
      </c>
      <c r="U60" t="s">
        <v>54</v>
      </c>
      <c r="V60" t="s">
        <v>55</v>
      </c>
      <c r="W60" t="s">
        <v>56</v>
      </c>
      <c r="X60" t="s">
        <v>57</v>
      </c>
      <c r="Y60" t="s">
        <v>58</v>
      </c>
      <c r="Z60" t="s">
        <v>59</v>
      </c>
      <c r="AA60" t="s">
        <v>60</v>
      </c>
      <c r="AB60" t="s">
        <v>61</v>
      </c>
      <c r="AC60" t="str">
        <f t="shared" si="2"/>
        <v>&lt;attribute name="1_DESC" value="RES SMD 12.4K OHM 1% 1/16W 0402"/&gt;</v>
      </c>
      <c r="AD60" t="str">
        <f t="shared" si="3"/>
        <v>&lt;attribute name="1_DIST" value="Digi-Key"/&gt;</v>
      </c>
      <c r="AE60" t="str">
        <f t="shared" si="4"/>
        <v>&lt;attribute name="1_DIST_PN" value="YAG5256CT-ND"/&gt;</v>
      </c>
      <c r="AF60" t="str">
        <f t="shared" si="5"/>
        <v>&lt;attribute name="1_MFG" value="Yageo"/&gt;</v>
      </c>
      <c r="AG60" t="str">
        <f t="shared" si="6"/>
        <v>&lt;attribute name="1_MFG_PN" value="AC0402FR-0712K4L"/&gt;</v>
      </c>
      <c r="AH60" t="str">
        <f t="shared" si="7"/>
        <v>&lt;attribute name="2_DESC" value=""/&gt;</v>
      </c>
      <c r="AI60" t="str">
        <f t="shared" si="8"/>
        <v>&lt;attribute name="2_DIST" value=""/&gt;</v>
      </c>
      <c r="AJ60" t="str">
        <f t="shared" si="9"/>
        <v>&lt;attribute name="2_DIST_PN" value=""/&gt;</v>
      </c>
      <c r="AK60" t="str">
        <f t="shared" si="10"/>
        <v>&lt;attribute name="2_MFG" value=""/&gt;</v>
      </c>
      <c r="AL60" t="str">
        <f t="shared" si="11"/>
        <v>&lt;attribute name="2_MFG_PN" value=""/&gt;</v>
      </c>
      <c r="AM60" t="s">
        <v>62</v>
      </c>
      <c r="AN60" t="s">
        <v>63</v>
      </c>
      <c r="AO60" t="s">
        <v>64</v>
      </c>
      <c r="AP60" t="s">
        <v>65</v>
      </c>
      <c r="AQ60" t="s">
        <v>66</v>
      </c>
      <c r="AR60" t="str">
        <f t="shared" si="12"/>
        <v>&lt;deviceset name="12.4k_0402_1/16_1%"&gt;&lt;gates&gt;&lt;gate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12.4K OHM 1% 1/16W 0402"/&gt;&lt;attribute name="1_DIST" value="Digi-Key"/&gt;&lt;attribute name="1_DIST_PN" value="YAG5256CT-ND"/&gt;&lt;attribute name="1_MFG" value="Yageo"/&gt;&lt;attribute name="1_MFG_PN" value="AC0402FR-0712K4L"/&gt;&lt;attribute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12.7</v>
      </c>
      <c r="B61" s="2" t="s">
        <v>15</v>
      </c>
      <c r="C61" s="5" t="str">
        <f t="shared" si="0"/>
        <v>12.7k</v>
      </c>
      <c r="D61" s="2" t="s">
        <v>5</v>
      </c>
      <c r="E61" s="2" t="s">
        <v>71</v>
      </c>
      <c r="F61" s="2" t="s">
        <v>7</v>
      </c>
      <c r="G61" s="2" t="s">
        <v>388</v>
      </c>
      <c r="H61" s="2" t="s">
        <v>8</v>
      </c>
      <c r="I61" s="2" t="s">
        <v>389</v>
      </c>
      <c r="J61" s="2" t="s">
        <v>77</v>
      </c>
      <c r="K61" s="2" t="s">
        <v>390</v>
      </c>
      <c r="L61" s="2"/>
      <c r="M61" s="2"/>
      <c r="N61" s="2"/>
      <c r="O61" s="2"/>
      <c r="P61" s="2"/>
      <c r="Q61" t="str">
        <f t="shared" si="1"/>
        <v>&lt;deviceset name="12.7k_0402_1/16_1%"&gt;</v>
      </c>
      <c r="R61" t="s">
        <v>51</v>
      </c>
      <c r="S61" t="s">
        <v>52</v>
      </c>
      <c r="T61" t="s">
        <v>53</v>
      </c>
      <c r="U61" t="s">
        <v>54</v>
      </c>
      <c r="V61" t="s">
        <v>55</v>
      </c>
      <c r="W61" t="s">
        <v>56</v>
      </c>
      <c r="X61" t="s">
        <v>57</v>
      </c>
      <c r="Y61" t="s">
        <v>58</v>
      </c>
      <c r="Z61" t="s">
        <v>59</v>
      </c>
      <c r="AA61" t="s">
        <v>60</v>
      </c>
      <c r="AB61" t="s">
        <v>61</v>
      </c>
      <c r="AC61" t="str">
        <f t="shared" si="2"/>
        <v>&lt;attribute name="1_DESC" value="RES SMD 12.7K OHM 1% 1/16W 0402"/&gt;</v>
      </c>
      <c r="AD61" t="str">
        <f t="shared" si="3"/>
        <v>&lt;attribute name="1_DIST" value="Digi-Key"/&gt;</v>
      </c>
      <c r="AE61" t="str">
        <f t="shared" si="4"/>
        <v>&lt;attribute name="1_DIST_PN" value="YAG5257CT-ND"/&gt;</v>
      </c>
      <c r="AF61" t="str">
        <f t="shared" si="5"/>
        <v>&lt;attribute name="1_MFG" value="Yageo"/&gt;</v>
      </c>
      <c r="AG61" t="str">
        <f t="shared" si="6"/>
        <v>&lt;attribute name="1_MFG_PN" value="AC0402FR-0712K7L"/&gt;</v>
      </c>
      <c r="AH61" t="str">
        <f t="shared" si="7"/>
        <v>&lt;attribute name="2_DESC" value=""/&gt;</v>
      </c>
      <c r="AI61" t="str">
        <f t="shared" si="8"/>
        <v>&lt;attribute name="2_DIST" value=""/&gt;</v>
      </c>
      <c r="AJ61" t="str">
        <f t="shared" si="9"/>
        <v>&lt;attribute name="2_DIST_PN" value=""/&gt;</v>
      </c>
      <c r="AK61" t="str">
        <f t="shared" si="10"/>
        <v>&lt;attribute name="2_MFG" value=""/&gt;</v>
      </c>
      <c r="AL61" t="str">
        <f t="shared" si="11"/>
        <v>&lt;attribute name="2_MFG_PN" value=""/&gt;</v>
      </c>
      <c r="AM61" t="s">
        <v>62</v>
      </c>
      <c r="AN61" t="s">
        <v>63</v>
      </c>
      <c r="AO61" t="s">
        <v>64</v>
      </c>
      <c r="AP61" t="s">
        <v>65</v>
      </c>
      <c r="AQ61" t="s">
        <v>66</v>
      </c>
      <c r="AR61" t="str">
        <f t="shared" si="12"/>
        <v>&lt;deviceset name="12.7k_0402_1/16_1%"&gt;&lt;gates&gt;&lt;gate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12.7K OHM 1% 1/16W 0402"/&gt;&lt;attribute name="1_DIST" value="Digi-Key"/&gt;&lt;attribute name="1_DIST_PN" value="YAG5257CT-ND"/&gt;&lt;attribute name="1_MFG" value="Yageo"/&gt;&lt;attribute name="1_MFG_PN" value="AC0402FR-0712K7L"/&gt;&lt;attribute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13.3</v>
      </c>
      <c r="B62" s="2" t="s">
        <v>15</v>
      </c>
      <c r="C62" s="5" t="str">
        <f t="shared" si="0"/>
        <v>13.3k</v>
      </c>
      <c r="D62" s="2" t="s">
        <v>5</v>
      </c>
      <c r="E62" s="2" t="s">
        <v>71</v>
      </c>
      <c r="F62" s="2" t="s">
        <v>7</v>
      </c>
      <c r="G62" s="2" t="s">
        <v>391</v>
      </c>
      <c r="H62" s="2" t="s">
        <v>8</v>
      </c>
      <c r="I62" s="2" t="s">
        <v>392</v>
      </c>
      <c r="J62" s="2" t="s">
        <v>77</v>
      </c>
      <c r="K62" s="2" t="s">
        <v>393</v>
      </c>
      <c r="L62" s="2"/>
      <c r="M62" s="2"/>
      <c r="N62" s="2"/>
      <c r="O62" s="2"/>
      <c r="P62" s="2"/>
      <c r="Q62" t="str">
        <f t="shared" si="1"/>
        <v>&lt;deviceset name="13.3k_0402_1/16_1%"&gt;</v>
      </c>
      <c r="R62" t="s">
        <v>51</v>
      </c>
      <c r="S62" t="s">
        <v>52</v>
      </c>
      <c r="T62" t="s">
        <v>53</v>
      </c>
      <c r="U62" t="s">
        <v>54</v>
      </c>
      <c r="V62" t="s">
        <v>55</v>
      </c>
      <c r="W62" t="s">
        <v>56</v>
      </c>
      <c r="X62" t="s">
        <v>57</v>
      </c>
      <c r="Y62" t="s">
        <v>58</v>
      </c>
      <c r="Z62" t="s">
        <v>59</v>
      </c>
      <c r="AA62" t="s">
        <v>60</v>
      </c>
      <c r="AB62" t="s">
        <v>61</v>
      </c>
      <c r="AC62" t="str">
        <f t="shared" si="2"/>
        <v>&lt;attribute name="1_DESC" value="RES SMD 13.3K OHM 1% 1/16W 0402"/&gt;</v>
      </c>
      <c r="AD62" t="str">
        <f t="shared" si="3"/>
        <v>&lt;attribute name="1_DIST" value="Digi-Key"/&gt;</v>
      </c>
      <c r="AE62" t="str">
        <f t="shared" si="4"/>
        <v>&lt;attribute name="1_DIST_PN" value="YAG5260CT-ND"/&gt;</v>
      </c>
      <c r="AF62" t="str">
        <f t="shared" si="5"/>
        <v>&lt;attribute name="1_MFG" value="Yageo"/&gt;</v>
      </c>
      <c r="AG62" t="str">
        <f t="shared" si="6"/>
        <v>&lt;attribute name="1_MFG_PN" value="AC0402FR-0713K3L"/&gt;</v>
      </c>
      <c r="AH62" t="str">
        <f t="shared" si="7"/>
        <v>&lt;attribute name="2_DESC" value=""/&gt;</v>
      </c>
      <c r="AI62" t="str">
        <f t="shared" si="8"/>
        <v>&lt;attribute name="2_DIST" value=""/&gt;</v>
      </c>
      <c r="AJ62" t="str">
        <f t="shared" si="9"/>
        <v>&lt;attribute name="2_DIST_PN" value=""/&gt;</v>
      </c>
      <c r="AK62" t="str">
        <f t="shared" si="10"/>
        <v>&lt;attribute name="2_MFG" value=""/&gt;</v>
      </c>
      <c r="AL62" t="str">
        <f t="shared" si="11"/>
        <v>&lt;attribute name="2_MFG_PN" value=""/&gt;</v>
      </c>
      <c r="AM62" t="s">
        <v>62</v>
      </c>
      <c r="AN62" t="s">
        <v>63</v>
      </c>
      <c r="AO62" t="s">
        <v>64</v>
      </c>
      <c r="AP62" t="s">
        <v>65</v>
      </c>
      <c r="AQ62" t="s">
        <v>66</v>
      </c>
      <c r="AR62" t="str">
        <f t="shared" si="12"/>
        <v>&lt;deviceset name="13.3k_0402_1/16_1%"&gt;&lt;gates&gt;&lt;gate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13.3K OHM 1% 1/16W 0402"/&gt;&lt;attribute name="1_DIST" value="Digi-Key"/&gt;&lt;attribute name="1_DIST_PN" value="YAG5260CT-ND"/&gt;&lt;attribute name="1_MFG" value="Yageo"/&gt;&lt;attribute name="1_MFG_PN" value="AC0402FR-0713K3L"/&gt;&lt;attribute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14.7</v>
      </c>
      <c r="B63" s="2" t="s">
        <v>15</v>
      </c>
      <c r="C63" s="5" t="str">
        <f t="shared" si="0"/>
        <v>14.7k</v>
      </c>
      <c r="D63" s="2" t="s">
        <v>5</v>
      </c>
      <c r="E63" s="2" t="s">
        <v>71</v>
      </c>
      <c r="F63" s="2" t="s">
        <v>7</v>
      </c>
      <c r="G63" s="2" t="s">
        <v>394</v>
      </c>
      <c r="H63" s="2" t="s">
        <v>8</v>
      </c>
      <c r="I63" s="2" t="s">
        <v>395</v>
      </c>
      <c r="J63" s="2" t="s">
        <v>77</v>
      </c>
      <c r="K63" s="2" t="s">
        <v>396</v>
      </c>
      <c r="L63" s="2"/>
      <c r="M63" s="2"/>
      <c r="N63" s="2"/>
      <c r="O63" s="2"/>
      <c r="P63" s="2"/>
      <c r="Q63" t="str">
        <f t="shared" si="1"/>
        <v>&lt;deviceset name="14.7k_0402_1/16_1%"&gt;</v>
      </c>
      <c r="R63" t="s">
        <v>51</v>
      </c>
      <c r="S63" t="s">
        <v>52</v>
      </c>
      <c r="T63" t="s">
        <v>53</v>
      </c>
      <c r="U63" t="s">
        <v>54</v>
      </c>
      <c r="V63" t="s">
        <v>55</v>
      </c>
      <c r="W63" t="s">
        <v>56</v>
      </c>
      <c r="X63" t="s">
        <v>57</v>
      </c>
      <c r="Y63" t="s">
        <v>58</v>
      </c>
      <c r="Z63" t="s">
        <v>59</v>
      </c>
      <c r="AA63" t="s">
        <v>60</v>
      </c>
      <c r="AB63" t="s">
        <v>61</v>
      </c>
      <c r="AC63" t="str">
        <f t="shared" si="2"/>
        <v>&lt;attribute name="1_DESC" value="RES SMD 14.7K OHM 1% 1/16W 0402"/&gt;</v>
      </c>
      <c r="AD63" t="str">
        <f t="shared" si="3"/>
        <v>&lt;attribute name="1_DIST" value="Digi-Key"/&gt;</v>
      </c>
      <c r="AE63" t="str">
        <f t="shared" si="4"/>
        <v>&lt;attribute name="1_DIST_PN" value="YAG5262CT-ND"/&gt;</v>
      </c>
      <c r="AF63" t="str">
        <f t="shared" si="5"/>
        <v>&lt;attribute name="1_MFG" value="Yageo"/&gt;</v>
      </c>
      <c r="AG63" t="str">
        <f t="shared" si="6"/>
        <v>&lt;attribute name="1_MFG_PN" value="AC0402FR-0714K7L"/&gt;</v>
      </c>
      <c r="AH63" t="str">
        <f t="shared" si="7"/>
        <v>&lt;attribute name="2_DESC" value=""/&gt;</v>
      </c>
      <c r="AI63" t="str">
        <f t="shared" si="8"/>
        <v>&lt;attribute name="2_DIST" value=""/&gt;</v>
      </c>
      <c r="AJ63" t="str">
        <f t="shared" si="9"/>
        <v>&lt;attribute name="2_DIST_PN" value=""/&gt;</v>
      </c>
      <c r="AK63" t="str">
        <f t="shared" si="10"/>
        <v>&lt;attribute name="2_MFG" value=""/&gt;</v>
      </c>
      <c r="AL63" t="str">
        <f t="shared" si="11"/>
        <v>&lt;attribute name="2_MFG_PN" value=""/&gt;</v>
      </c>
      <c r="AM63" t="s">
        <v>62</v>
      </c>
      <c r="AN63" t="s">
        <v>63</v>
      </c>
      <c r="AO63" t="s">
        <v>64</v>
      </c>
      <c r="AP63" t="s">
        <v>65</v>
      </c>
      <c r="AQ63" t="s">
        <v>66</v>
      </c>
      <c r="AR63" t="str">
        <f t="shared" si="12"/>
        <v>&lt;deviceset name="14.7k_0402_1/16_1%"&gt;&lt;gates&gt;&lt;gate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14.7K OHM 1% 1/16W 0402"/&gt;&lt;attribute name="1_DIST" value="Digi-Key"/&gt;&lt;attribute name="1_DIST_PN" value="YAG5262CT-ND"/&gt;&lt;attribute name="1_MFG" value="Yageo"/&gt;&lt;attribute name="1_MFG_PN" value="AC0402FR-0714K7L"/&gt;&lt;attribute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15</v>
      </c>
      <c r="B64" s="2" t="s">
        <v>15</v>
      </c>
      <c r="C64" s="5" t="str">
        <f t="shared" si="0"/>
        <v>15k</v>
      </c>
      <c r="D64" s="2" t="s">
        <v>5</v>
      </c>
      <c r="E64" s="2" t="s">
        <v>71</v>
      </c>
      <c r="F64" s="2" t="s">
        <v>7</v>
      </c>
      <c r="G64" s="2" t="s">
        <v>397</v>
      </c>
      <c r="H64" s="2" t="s">
        <v>8</v>
      </c>
      <c r="I64" s="2" t="s">
        <v>398</v>
      </c>
      <c r="J64" s="2" t="s">
        <v>77</v>
      </c>
      <c r="K64" s="2" t="s">
        <v>399</v>
      </c>
      <c r="L64" s="2"/>
      <c r="M64" s="2"/>
      <c r="N64" s="2"/>
      <c r="O64" s="2"/>
      <c r="P64" s="2"/>
      <c r="Q64" t="str">
        <f t="shared" si="1"/>
        <v>&lt;deviceset name="15k_0402_1/16_1%"&gt;</v>
      </c>
      <c r="R64" t="s">
        <v>51</v>
      </c>
      <c r="S64" t="s">
        <v>52</v>
      </c>
      <c r="T64" t="s">
        <v>53</v>
      </c>
      <c r="U64" t="s">
        <v>54</v>
      </c>
      <c r="V64" t="s">
        <v>55</v>
      </c>
      <c r="W64" t="s">
        <v>56</v>
      </c>
      <c r="X64" t="s">
        <v>57</v>
      </c>
      <c r="Y64" t="s">
        <v>58</v>
      </c>
      <c r="Z64" t="s">
        <v>59</v>
      </c>
      <c r="AA64" t="s">
        <v>60</v>
      </c>
      <c r="AB64" t="s">
        <v>61</v>
      </c>
      <c r="AC64" t="str">
        <f t="shared" si="2"/>
        <v>&lt;attribute name="1_DESC" value="RES SMD 15K OHM 1% 1/16W 0402"/&gt;</v>
      </c>
      <c r="AD64" t="str">
        <f t="shared" si="3"/>
        <v>&lt;attribute name="1_DIST" value="Digi-Key"/&gt;</v>
      </c>
      <c r="AE64" t="str">
        <f t="shared" si="4"/>
        <v>&lt;attribute name="1_DIST_PN" value="YAG3444CT-ND"/&gt;</v>
      </c>
      <c r="AF64" t="str">
        <f t="shared" si="5"/>
        <v>&lt;attribute name="1_MFG" value="Yageo"/&gt;</v>
      </c>
      <c r="AG64" t="str">
        <f t="shared" si="6"/>
        <v>&lt;attribute name="1_MFG_PN" value="AC0402FR-0715KL"/&gt;</v>
      </c>
      <c r="AH64" t="str">
        <f t="shared" si="7"/>
        <v>&lt;attribute name="2_DESC" value=""/&gt;</v>
      </c>
      <c r="AI64" t="str">
        <f t="shared" si="8"/>
        <v>&lt;attribute name="2_DIST" value=""/&gt;</v>
      </c>
      <c r="AJ64" t="str">
        <f t="shared" si="9"/>
        <v>&lt;attribute name="2_DIST_PN" value=""/&gt;</v>
      </c>
      <c r="AK64" t="str">
        <f t="shared" si="10"/>
        <v>&lt;attribute name="2_MFG" value=""/&gt;</v>
      </c>
      <c r="AL64" t="str">
        <f t="shared" si="11"/>
        <v>&lt;attribute name="2_MFG_PN" value=""/&gt;</v>
      </c>
      <c r="AM64" t="s">
        <v>62</v>
      </c>
      <c r="AN64" t="s">
        <v>63</v>
      </c>
      <c r="AO64" t="s">
        <v>64</v>
      </c>
      <c r="AP64" t="s">
        <v>65</v>
      </c>
      <c r="AQ64" t="s">
        <v>66</v>
      </c>
      <c r="AR64" t="str">
        <f t="shared" si="12"/>
        <v>&lt;deviceset name="15k_0402_1/16_1%"&gt;&lt;gates&gt;&lt;gate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15K OHM 1% 1/16W 0402"/&gt;&lt;attribute name="1_DIST" value="Digi-Key"/&gt;&lt;attribute name="1_DIST_PN" value="YAG3444CT-ND"/&gt;&lt;attribute name="1_MFG" value="Yageo"/&gt;&lt;attribute name="1_MFG_PN" value="AC0402FR-0715KL"/&gt;&lt;attribute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16</v>
      </c>
      <c r="B65" s="2" t="s">
        <v>15</v>
      </c>
      <c r="C65" s="5" t="str">
        <f t="shared" si="0"/>
        <v>16k</v>
      </c>
      <c r="D65" s="2" t="s">
        <v>5</v>
      </c>
      <c r="E65" s="2" t="s">
        <v>71</v>
      </c>
      <c r="F65" s="2" t="s">
        <v>7</v>
      </c>
      <c r="G65" s="2" t="s">
        <v>400</v>
      </c>
      <c r="H65" s="2" t="s">
        <v>8</v>
      </c>
      <c r="I65" s="2" t="s">
        <v>401</v>
      </c>
      <c r="J65" s="2" t="s">
        <v>77</v>
      </c>
      <c r="K65" s="2" t="s">
        <v>402</v>
      </c>
      <c r="L65" s="2"/>
      <c r="M65" s="2"/>
      <c r="N65" s="2"/>
      <c r="O65" s="2"/>
      <c r="P65" s="2"/>
      <c r="Q65" t="str">
        <f t="shared" si="1"/>
        <v>&lt;deviceset name="16k_0402_1/16_1%"&gt;</v>
      </c>
      <c r="R65" t="s">
        <v>51</v>
      </c>
      <c r="S65" t="s">
        <v>52</v>
      </c>
      <c r="T65" t="s">
        <v>53</v>
      </c>
      <c r="U65" t="s">
        <v>54</v>
      </c>
      <c r="V65" t="s">
        <v>55</v>
      </c>
      <c r="W65" t="s">
        <v>56</v>
      </c>
      <c r="X65" t="s">
        <v>57</v>
      </c>
      <c r="Y65" t="s">
        <v>58</v>
      </c>
      <c r="Z65" t="s">
        <v>59</v>
      </c>
      <c r="AA65" t="s">
        <v>60</v>
      </c>
      <c r="AB65" t="s">
        <v>61</v>
      </c>
      <c r="AC65" t="str">
        <f t="shared" si="2"/>
        <v>&lt;attribute name="1_DESC" value="RES SMD 16K OHM 1% 1/16W 0402"/&gt;</v>
      </c>
      <c r="AD65" t="str">
        <f t="shared" si="3"/>
        <v>&lt;attribute name="1_DIST" value="Digi-Key"/&gt;</v>
      </c>
      <c r="AE65" t="str">
        <f t="shared" si="4"/>
        <v>&lt;attribute name="1_DIST_PN" value="YAG5263CT-ND"/&gt;</v>
      </c>
      <c r="AF65" t="str">
        <f t="shared" si="5"/>
        <v>&lt;attribute name="1_MFG" value="Yageo"/&gt;</v>
      </c>
      <c r="AG65" t="str">
        <f t="shared" si="6"/>
        <v>&lt;attribute name="1_MFG_PN" value="AC0402FR-0716KL"/&gt;</v>
      </c>
      <c r="AH65" t="str">
        <f t="shared" si="7"/>
        <v>&lt;attribute name="2_DESC" value=""/&gt;</v>
      </c>
      <c r="AI65" t="str">
        <f t="shared" si="8"/>
        <v>&lt;attribute name="2_DIST" value=""/&gt;</v>
      </c>
      <c r="AJ65" t="str">
        <f t="shared" si="9"/>
        <v>&lt;attribute name="2_DIST_PN" value=""/&gt;</v>
      </c>
      <c r="AK65" t="str">
        <f t="shared" si="10"/>
        <v>&lt;attribute name="2_MFG" value=""/&gt;</v>
      </c>
      <c r="AL65" t="str">
        <f t="shared" si="11"/>
        <v>&lt;attribute name="2_MFG_PN" value=""/&gt;</v>
      </c>
      <c r="AM65" t="s">
        <v>62</v>
      </c>
      <c r="AN65" t="s">
        <v>63</v>
      </c>
      <c r="AO65" t="s">
        <v>64</v>
      </c>
      <c r="AP65" t="s">
        <v>65</v>
      </c>
      <c r="AQ65" t="s">
        <v>66</v>
      </c>
      <c r="AR65" t="str">
        <f t="shared" si="12"/>
        <v>&lt;deviceset name="16k_0402_1/16_1%"&gt;&lt;gates&gt;&lt;gate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16K OHM 1% 1/16W 0402"/&gt;&lt;attribute name="1_DIST" value="Digi-Key"/&gt;&lt;attribute name="1_DIST_PN" value="YAG5263CT-ND"/&gt;&lt;attribute name="1_MFG" value="Yageo"/&gt;&lt;attribute name="1_MFG_PN" value="AC0402FR-0716KL"/&gt;&lt;attribute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16.5</v>
      </c>
      <c r="B66" s="2" t="s">
        <v>15</v>
      </c>
      <c r="C66" s="5" t="str">
        <f t="shared" ref="C66:C129" si="13">IF(EXACT(B66,"kOhms"),_xlfn.CONCAT(A66,"k"),IF(EXACT(B66,"Ohms"),_xlfn.CONCAT(A66,"R"),IF(EXACT(B66,"Mohms"),_xlfn.CONCAT(A66,"M"),0)))</f>
        <v>16.5k</v>
      </c>
      <c r="D66" s="2" t="s">
        <v>5</v>
      </c>
      <c r="E66" s="2" t="s">
        <v>71</v>
      </c>
      <c r="F66" s="2" t="s">
        <v>7</v>
      </c>
      <c r="G66" s="2" t="s">
        <v>403</v>
      </c>
      <c r="H66" s="2" t="s">
        <v>8</v>
      </c>
      <c r="I66" s="2" t="s">
        <v>404</v>
      </c>
      <c r="J66" s="2" t="s">
        <v>77</v>
      </c>
      <c r="K66" s="2" t="s">
        <v>405</v>
      </c>
      <c r="L66" s="2"/>
      <c r="M66" s="2"/>
      <c r="N66" s="2"/>
      <c r="O66" s="2"/>
      <c r="P66" s="2"/>
      <c r="Q66" t="str">
        <f t="shared" ref="Q66:Q129" si="14">_xlfn.CONCAT("&lt;deviceset name=""",C66,"_",D66,"_",E66,"_",F66,"""&gt;")</f>
        <v>&lt;deviceset name="16.5k_0402_1/16_1%"&gt;</v>
      </c>
      <c r="R66" t="s">
        <v>51</v>
      </c>
      <c r="S66" t="s">
        <v>52</v>
      </c>
      <c r="T66" t="s">
        <v>53</v>
      </c>
      <c r="U66" t="s">
        <v>54</v>
      </c>
      <c r="V66" t="s">
        <v>55</v>
      </c>
      <c r="W66" t="s">
        <v>56</v>
      </c>
      <c r="X66" t="s">
        <v>57</v>
      </c>
      <c r="Y66" t="s">
        <v>58</v>
      </c>
      <c r="Z66" t="s">
        <v>59</v>
      </c>
      <c r="AA66" t="s">
        <v>60</v>
      </c>
      <c r="AB66" t="s">
        <v>61</v>
      </c>
      <c r="AC66" t="str">
        <f t="shared" ref="AC66:AC129" si="15">_xlfn.CONCAT("&lt;attribute name=""",$G$1,""" value=""",G66,"""/&gt;")</f>
        <v>&lt;attribute name="1_DESC" value="RES SMD 16.5K OHM 1% 1/16W 0402"/&gt;</v>
      </c>
      <c r="AD66" t="str">
        <f t="shared" ref="AD66:AD129" si="16">_xlfn.CONCAT("&lt;attribute name=""",$H$1,""" value=""",H66,"""/&gt;")</f>
        <v>&lt;attribute name="1_DIST" value="Digi-Key"/&gt;</v>
      </c>
      <c r="AE66" t="str">
        <f t="shared" ref="AE66:AE129" si="17">_xlfn.CONCAT("&lt;attribute name=""",$I$1,""" value=""",I66,"""/&gt;")</f>
        <v>&lt;attribute name="1_DIST_PN" value="YAG5637CT-ND"/&gt;</v>
      </c>
      <c r="AF66" t="str">
        <f t="shared" ref="AF66:AF129" si="18">_xlfn.CONCAT("&lt;attribute name=""",$J$1,""" value=""",J66,"""/&gt;")</f>
        <v>&lt;attribute name="1_MFG" value="Yageo"/&gt;</v>
      </c>
      <c r="AG66" t="str">
        <f t="shared" ref="AG66:AG129" si="19">_xlfn.CONCAT("&lt;attribute name=""",$K$1,""" value=""",K66,"""/&gt;")</f>
        <v>&lt;attribute name="1_MFG_PN" value="AC0402FR-0716K5L"/&gt;</v>
      </c>
      <c r="AH66" t="str">
        <f t="shared" ref="AH66:AH129" si="20">_xlfn.CONCAT("&lt;attribute name=""",  $L$1,""" value=""",L66,"""/&gt;")</f>
        <v>&lt;attribute name="2_DESC" value=""/&gt;</v>
      </c>
      <c r="AI66" t="str">
        <f t="shared" ref="AI66:AI129" si="21">_xlfn.CONCAT("&lt;attribute name=""",$M$1,""" value=""",M66,"""/&gt;")</f>
        <v>&lt;attribute name="2_DIST" value=""/&gt;</v>
      </c>
      <c r="AJ66" t="str">
        <f t="shared" ref="AJ66:AJ129" si="22">_xlfn.CONCAT("&lt;attribute name=""",$N$1,""" value=""",N66,"""/&gt;")</f>
        <v>&lt;attribute name="2_DIST_PN" value=""/&gt;</v>
      </c>
      <c r="AK66" t="str">
        <f t="shared" ref="AK66:AK129" si="23">_xlfn.CONCAT("&lt;attribute name=""",$O$1,""" value=""",O66,"""/&gt;")</f>
        <v>&lt;attribute name="2_MFG" value=""/&gt;</v>
      </c>
      <c r="AL66" t="str">
        <f t="shared" ref="AL66:AL129" si="24">_xlfn.CONCAT("&lt;attribute name=""",$P$1,""" value=""",P66,"""/&gt;")</f>
        <v>&lt;attribute name="2_MFG_PN" value=""/&gt;</v>
      </c>
      <c r="AM66" t="s">
        <v>62</v>
      </c>
      <c r="AN66" t="s">
        <v>63</v>
      </c>
      <c r="AO66" t="s">
        <v>64</v>
      </c>
      <c r="AP66" t="s">
        <v>65</v>
      </c>
      <c r="AQ66" t="s">
        <v>66</v>
      </c>
      <c r="AR66" t="str">
        <f t="shared" ref="AR66:AR129" si="25">_xlfn.CONCAT(Q66:AQ66)</f>
        <v>&lt;deviceset name="16.5k_0402_1/16_1%"&gt;&lt;gates&gt;&lt;gate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16.5K OHM 1% 1/16W 0402"/&gt;&lt;attribute name="1_DIST" value="Digi-Key"/&gt;&lt;attribute name="1_DIST_PN" value="YAG5637CT-ND"/&gt;&lt;attribute name="1_MFG" value="Yageo"/&gt;&lt;attribute name="1_MFG_PN" value="AC0402FR-0716K5L"/&gt;&lt;attribute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16.899999999999999</v>
      </c>
      <c r="B67" s="2" t="s">
        <v>15</v>
      </c>
      <c r="C67" s="5" t="str">
        <f t="shared" si="13"/>
        <v>16.9k</v>
      </c>
      <c r="D67" s="2" t="s">
        <v>5</v>
      </c>
      <c r="E67" s="2" t="s">
        <v>71</v>
      </c>
      <c r="F67" s="2" t="s">
        <v>7</v>
      </c>
      <c r="G67" s="2" t="s">
        <v>406</v>
      </c>
      <c r="H67" s="2" t="s">
        <v>8</v>
      </c>
      <c r="I67" s="2" t="s">
        <v>407</v>
      </c>
      <c r="J67" s="2" t="s">
        <v>77</v>
      </c>
      <c r="K67" s="2" t="s">
        <v>408</v>
      </c>
      <c r="L67" s="2"/>
      <c r="M67" s="2"/>
      <c r="N67" s="2"/>
      <c r="O67" s="2"/>
      <c r="P67" s="2"/>
      <c r="Q67" t="str">
        <f t="shared" si="14"/>
        <v>&lt;deviceset name="16.9k_0402_1/16_1%"&gt;</v>
      </c>
      <c r="R67" t="s">
        <v>51</v>
      </c>
      <c r="S67" t="s">
        <v>52</v>
      </c>
      <c r="T67" t="s">
        <v>53</v>
      </c>
      <c r="U67" t="s">
        <v>54</v>
      </c>
      <c r="V67" t="s">
        <v>55</v>
      </c>
      <c r="W67" t="s">
        <v>56</v>
      </c>
      <c r="X67" t="s">
        <v>57</v>
      </c>
      <c r="Y67" t="s">
        <v>58</v>
      </c>
      <c r="Z67" t="s">
        <v>59</v>
      </c>
      <c r="AA67" t="s">
        <v>60</v>
      </c>
      <c r="AB67" t="s">
        <v>61</v>
      </c>
      <c r="AC67" t="str">
        <f t="shared" si="15"/>
        <v>&lt;attribute name="1_DESC" value="RES SMD 16.9K OHM 1% 1/16W 0402"/&gt;</v>
      </c>
      <c r="AD67" t="str">
        <f t="shared" si="16"/>
        <v>&lt;attribute name="1_DIST" value="Digi-Key"/&gt;</v>
      </c>
      <c r="AE67" t="str">
        <f t="shared" si="17"/>
        <v>&lt;attribute name="1_DIST_PN" value="YAG5638CT-ND"/&gt;</v>
      </c>
      <c r="AF67" t="str">
        <f t="shared" si="18"/>
        <v>&lt;attribute name="1_MFG" value="Yageo"/&gt;</v>
      </c>
      <c r="AG67" t="str">
        <f t="shared" si="19"/>
        <v>&lt;attribute name="1_MFG_PN" value="AC0402FR-0716K9L"/&gt;</v>
      </c>
      <c r="AH67" t="str">
        <f t="shared" si="20"/>
        <v>&lt;attribute name="2_DESC" value=""/&gt;</v>
      </c>
      <c r="AI67" t="str">
        <f t="shared" si="21"/>
        <v>&lt;attribute name="2_DIST" value=""/&gt;</v>
      </c>
      <c r="AJ67" t="str">
        <f t="shared" si="22"/>
        <v>&lt;attribute name="2_DIST_PN" value=""/&gt;</v>
      </c>
      <c r="AK67" t="str">
        <f t="shared" si="23"/>
        <v>&lt;attribute name="2_MFG" value=""/&gt;</v>
      </c>
      <c r="AL67" t="str">
        <f t="shared" si="24"/>
        <v>&lt;attribute name="2_MFG_PN" value=""/&gt;</v>
      </c>
      <c r="AM67" t="s">
        <v>62</v>
      </c>
      <c r="AN67" t="s">
        <v>63</v>
      </c>
      <c r="AO67" t="s">
        <v>64</v>
      </c>
      <c r="AP67" t="s">
        <v>65</v>
      </c>
      <c r="AQ67" t="s">
        <v>66</v>
      </c>
      <c r="AR67" t="str">
        <f t="shared" si="25"/>
        <v>&lt;deviceset name="16.9k_0402_1/16_1%"&gt;&lt;gates&gt;&lt;gate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16.9K OHM 1% 1/16W 0402"/&gt;&lt;attribute name="1_DIST" value="Digi-Key"/&gt;&lt;attribute name="1_DIST_PN" value="YAG5638CT-ND"/&gt;&lt;attribute name="1_MFG" value="Yageo"/&gt;&lt;attribute name="1_MFG_PN" value="AC0402FR-0716K9L"/&gt;&lt;attribute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18</v>
      </c>
      <c r="B68" s="2" t="s">
        <v>15</v>
      </c>
      <c r="C68" s="5" t="str">
        <f t="shared" si="13"/>
        <v>18k</v>
      </c>
      <c r="D68" s="2" t="s">
        <v>5</v>
      </c>
      <c r="E68" s="2" t="s">
        <v>71</v>
      </c>
      <c r="F68" s="2" t="s">
        <v>7</v>
      </c>
      <c r="G68" s="2" t="s">
        <v>409</v>
      </c>
      <c r="H68" s="2" t="s">
        <v>8</v>
      </c>
      <c r="I68" s="2" t="s">
        <v>410</v>
      </c>
      <c r="J68" s="2" t="s">
        <v>77</v>
      </c>
      <c r="K68" s="2" t="s">
        <v>411</v>
      </c>
      <c r="L68" s="2"/>
      <c r="M68" s="2"/>
      <c r="N68" s="2"/>
      <c r="O68" s="2"/>
      <c r="P68" s="2"/>
      <c r="Q68" t="str">
        <f t="shared" si="14"/>
        <v>&lt;deviceset name="18k_0402_1/16_1%"&gt;</v>
      </c>
      <c r="R68" t="s">
        <v>51</v>
      </c>
      <c r="S68" t="s">
        <v>52</v>
      </c>
      <c r="T68" t="s">
        <v>53</v>
      </c>
      <c r="U68" t="s">
        <v>54</v>
      </c>
      <c r="V68" t="s">
        <v>55</v>
      </c>
      <c r="W68" t="s">
        <v>56</v>
      </c>
      <c r="X68" t="s">
        <v>57</v>
      </c>
      <c r="Y68" t="s">
        <v>58</v>
      </c>
      <c r="Z68" t="s">
        <v>59</v>
      </c>
      <c r="AA68" t="s">
        <v>60</v>
      </c>
      <c r="AB68" t="s">
        <v>61</v>
      </c>
      <c r="AC68" t="str">
        <f t="shared" si="15"/>
        <v>&lt;attribute name="1_DESC" value="RES SMD 18K OHM 1% 1/16W 0402"/&gt;</v>
      </c>
      <c r="AD68" t="str">
        <f t="shared" si="16"/>
        <v>&lt;attribute name="1_DIST" value="Digi-Key"/&gt;</v>
      </c>
      <c r="AE68" t="str">
        <f t="shared" si="17"/>
        <v>&lt;attribute name="1_DIST_PN" value="YAG3446CT-ND"/&gt;</v>
      </c>
      <c r="AF68" t="str">
        <f t="shared" si="18"/>
        <v>&lt;attribute name="1_MFG" value="Yageo"/&gt;</v>
      </c>
      <c r="AG68" t="str">
        <f t="shared" si="19"/>
        <v>&lt;attribute name="1_MFG_PN" value="AC0402FR-0718KL"/&gt;</v>
      </c>
      <c r="AH68" t="str">
        <f t="shared" si="20"/>
        <v>&lt;attribute name="2_DESC" value=""/&gt;</v>
      </c>
      <c r="AI68" t="str">
        <f t="shared" si="21"/>
        <v>&lt;attribute name="2_DIST" value=""/&gt;</v>
      </c>
      <c r="AJ68" t="str">
        <f t="shared" si="22"/>
        <v>&lt;attribute name="2_DIST_PN" value=""/&gt;</v>
      </c>
      <c r="AK68" t="str">
        <f t="shared" si="23"/>
        <v>&lt;attribute name="2_MFG" value=""/&gt;</v>
      </c>
      <c r="AL68" t="str">
        <f t="shared" si="24"/>
        <v>&lt;attribute name="2_MFG_PN" value=""/&gt;</v>
      </c>
      <c r="AM68" t="s">
        <v>62</v>
      </c>
      <c r="AN68" t="s">
        <v>63</v>
      </c>
      <c r="AO68" t="s">
        <v>64</v>
      </c>
      <c r="AP68" t="s">
        <v>65</v>
      </c>
      <c r="AQ68" t="s">
        <v>66</v>
      </c>
      <c r="AR68" t="str">
        <f t="shared" si="25"/>
        <v>&lt;deviceset name="18k_0402_1/16_1%"&gt;&lt;gates&gt;&lt;gate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18K OHM 1% 1/16W 0402"/&gt;&lt;attribute name="1_DIST" value="Digi-Key"/&gt;&lt;attribute name="1_DIST_PN" value="YAG3446CT-ND"/&gt;&lt;attribute name="1_MFG" value="Yageo"/&gt;&lt;attribute name="1_MFG_PN" value="AC0402FR-0718KL"/&gt;&lt;attribute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18.2</v>
      </c>
      <c r="B69" s="2" t="s">
        <v>15</v>
      </c>
      <c r="C69" s="5" t="str">
        <f t="shared" si="13"/>
        <v>18.2k</v>
      </c>
      <c r="D69" s="2" t="s">
        <v>5</v>
      </c>
      <c r="E69" s="2" t="s">
        <v>71</v>
      </c>
      <c r="F69" s="2" t="s">
        <v>7</v>
      </c>
      <c r="G69" s="2" t="s">
        <v>412</v>
      </c>
      <c r="H69" s="2" t="s">
        <v>8</v>
      </c>
      <c r="I69" s="2" t="s">
        <v>413</v>
      </c>
      <c r="J69" s="2" t="s">
        <v>77</v>
      </c>
      <c r="K69" s="2" t="s">
        <v>414</v>
      </c>
      <c r="L69" s="2"/>
      <c r="M69" s="2"/>
      <c r="N69" s="2"/>
      <c r="O69" s="2"/>
      <c r="P69" s="2"/>
      <c r="Q69" t="str">
        <f t="shared" si="14"/>
        <v>&lt;deviceset name="18.2k_0402_1/16_1%"&gt;</v>
      </c>
      <c r="R69" t="s">
        <v>51</v>
      </c>
      <c r="S69" t="s">
        <v>52</v>
      </c>
      <c r="T69" t="s">
        <v>53</v>
      </c>
      <c r="U69" t="s">
        <v>54</v>
      </c>
      <c r="V69" t="s">
        <v>55</v>
      </c>
      <c r="W69" t="s">
        <v>56</v>
      </c>
      <c r="X69" t="s">
        <v>57</v>
      </c>
      <c r="Y69" t="s">
        <v>58</v>
      </c>
      <c r="Z69" t="s">
        <v>59</v>
      </c>
      <c r="AA69" t="s">
        <v>60</v>
      </c>
      <c r="AB69" t="s">
        <v>61</v>
      </c>
      <c r="AC69" t="str">
        <f t="shared" si="15"/>
        <v>&lt;attribute name="1_DESC" value="RES SMD 18.2K OHM 1% 1/16W 0402"/&gt;</v>
      </c>
      <c r="AD69" t="str">
        <f t="shared" si="16"/>
        <v>&lt;attribute name="1_DIST" value="Digi-Key"/&gt;</v>
      </c>
      <c r="AE69" t="str">
        <f t="shared" si="17"/>
        <v>&lt;attribute name="1_DIST_PN" value="YAG5264CT-ND"/&gt;</v>
      </c>
      <c r="AF69" t="str">
        <f t="shared" si="18"/>
        <v>&lt;attribute name="1_MFG" value="Yageo"/&gt;</v>
      </c>
      <c r="AG69" t="str">
        <f t="shared" si="19"/>
        <v>&lt;attribute name="1_MFG_PN" value="AC0402FR-0718K2L"/&gt;</v>
      </c>
      <c r="AH69" t="str">
        <f t="shared" si="20"/>
        <v>&lt;attribute name="2_DESC" value=""/&gt;</v>
      </c>
      <c r="AI69" t="str">
        <f t="shared" si="21"/>
        <v>&lt;attribute name="2_DIST" value=""/&gt;</v>
      </c>
      <c r="AJ69" t="str">
        <f t="shared" si="22"/>
        <v>&lt;attribute name="2_DIST_PN" value=""/&gt;</v>
      </c>
      <c r="AK69" t="str">
        <f t="shared" si="23"/>
        <v>&lt;attribute name="2_MFG" value=""/&gt;</v>
      </c>
      <c r="AL69" t="str">
        <f t="shared" si="24"/>
        <v>&lt;attribute name="2_MFG_PN" value=""/&gt;</v>
      </c>
      <c r="AM69" t="s">
        <v>62</v>
      </c>
      <c r="AN69" t="s">
        <v>63</v>
      </c>
      <c r="AO69" t="s">
        <v>64</v>
      </c>
      <c r="AP69" t="s">
        <v>65</v>
      </c>
      <c r="AQ69" t="s">
        <v>66</v>
      </c>
      <c r="AR69" t="str">
        <f t="shared" si="25"/>
        <v>&lt;deviceset name="18.2k_0402_1/16_1%"&gt;&lt;gates&gt;&lt;gate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18.2K OHM 1% 1/16W 0402"/&gt;&lt;attribute name="1_DIST" value="Digi-Key"/&gt;&lt;attribute name="1_DIST_PN" value="YAG5264CT-ND"/&gt;&lt;attribute name="1_MFG" value="Yageo"/&gt;&lt;attribute name="1_MFG_PN" value="AC0402FR-0718K2L"/&gt;&lt;attribute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19.100000000000001</v>
      </c>
      <c r="B70" s="2" t="s">
        <v>15</v>
      </c>
      <c r="C70" s="5" t="str">
        <f t="shared" si="13"/>
        <v>19.1k</v>
      </c>
      <c r="D70" s="2" t="s">
        <v>5</v>
      </c>
      <c r="E70" s="2" t="s">
        <v>71</v>
      </c>
      <c r="F70" s="2" t="s">
        <v>7</v>
      </c>
      <c r="G70" s="2" t="s">
        <v>415</v>
      </c>
      <c r="H70" s="2" t="s">
        <v>8</v>
      </c>
      <c r="I70" s="2" t="s">
        <v>416</v>
      </c>
      <c r="J70" s="2" t="s">
        <v>77</v>
      </c>
      <c r="K70" s="2" t="s">
        <v>417</v>
      </c>
      <c r="L70" s="2"/>
      <c r="M70" s="2"/>
      <c r="N70" s="2"/>
      <c r="O70" s="2"/>
      <c r="P70" s="2"/>
      <c r="Q70" t="str">
        <f t="shared" si="14"/>
        <v>&lt;deviceset name="19.1k_0402_1/16_1%"&gt;</v>
      </c>
      <c r="R70" t="s">
        <v>51</v>
      </c>
      <c r="S70" t="s">
        <v>52</v>
      </c>
      <c r="T70" t="s">
        <v>53</v>
      </c>
      <c r="U70" t="s">
        <v>54</v>
      </c>
      <c r="V70" t="s">
        <v>55</v>
      </c>
      <c r="W70" t="s">
        <v>56</v>
      </c>
      <c r="X70" t="s">
        <v>57</v>
      </c>
      <c r="Y70" t="s">
        <v>58</v>
      </c>
      <c r="Z70" t="s">
        <v>59</v>
      </c>
      <c r="AA70" t="s">
        <v>60</v>
      </c>
      <c r="AB70" t="s">
        <v>61</v>
      </c>
      <c r="AC70" t="str">
        <f t="shared" si="15"/>
        <v>&lt;attribute name="1_DESC" value="RES SMD 19.1K OHM 1% 1/16W 0402"/&gt;</v>
      </c>
      <c r="AD70" t="str">
        <f t="shared" si="16"/>
        <v>&lt;attribute name="1_DIST" value="Digi-Key"/&gt;</v>
      </c>
      <c r="AE70" t="str">
        <f t="shared" si="17"/>
        <v>&lt;attribute name="1_DIST_PN" value="YAG5266CT-ND"/&gt;</v>
      </c>
      <c r="AF70" t="str">
        <f t="shared" si="18"/>
        <v>&lt;attribute name="1_MFG" value="Yageo"/&gt;</v>
      </c>
      <c r="AG70" t="str">
        <f t="shared" si="19"/>
        <v>&lt;attribute name="1_MFG_PN" value="AC0402FR-0719K1L"/&gt;</v>
      </c>
      <c r="AH70" t="str">
        <f t="shared" si="20"/>
        <v>&lt;attribute name="2_DESC" value=""/&gt;</v>
      </c>
      <c r="AI70" t="str">
        <f t="shared" si="21"/>
        <v>&lt;attribute name="2_DIST" value=""/&gt;</v>
      </c>
      <c r="AJ70" t="str">
        <f t="shared" si="22"/>
        <v>&lt;attribute name="2_DIST_PN" value=""/&gt;</v>
      </c>
      <c r="AK70" t="str">
        <f t="shared" si="23"/>
        <v>&lt;attribute name="2_MFG" value=""/&gt;</v>
      </c>
      <c r="AL70" t="str">
        <f t="shared" si="24"/>
        <v>&lt;attribute name="2_MFG_PN" value=""/&gt;</v>
      </c>
      <c r="AM70" t="s">
        <v>62</v>
      </c>
      <c r="AN70" t="s">
        <v>63</v>
      </c>
      <c r="AO70" t="s">
        <v>64</v>
      </c>
      <c r="AP70" t="s">
        <v>65</v>
      </c>
      <c r="AQ70" t="s">
        <v>66</v>
      </c>
      <c r="AR70" t="str">
        <f t="shared" si="25"/>
        <v>&lt;deviceset name="19.1k_0402_1/16_1%"&gt;&lt;gates&gt;&lt;gate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19.1K OHM 1% 1/16W 0402"/&gt;&lt;attribute name="1_DIST" value="Digi-Key"/&gt;&lt;attribute name="1_DIST_PN" value="YAG5266CT-ND"/&gt;&lt;attribute name="1_MFG" value="Yageo"/&gt;&lt;attribute name="1_MFG_PN" value="AC0402FR-0719K1L"/&gt;&lt;attribute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20.5</v>
      </c>
      <c r="B71" s="2" t="s">
        <v>15</v>
      </c>
      <c r="C71" s="5" t="str">
        <f t="shared" si="13"/>
        <v>20.5k</v>
      </c>
      <c r="D71" s="2" t="s">
        <v>5</v>
      </c>
      <c r="E71" s="2" t="s">
        <v>71</v>
      </c>
      <c r="F71" s="2" t="s">
        <v>7</v>
      </c>
      <c r="G71" s="2" t="s">
        <v>418</v>
      </c>
      <c r="H71" s="2" t="s">
        <v>8</v>
      </c>
      <c r="I71" s="2" t="s">
        <v>419</v>
      </c>
      <c r="J71" s="2" t="s">
        <v>77</v>
      </c>
      <c r="K71" s="2" t="s">
        <v>420</v>
      </c>
      <c r="L71" s="2"/>
      <c r="M71" s="2"/>
      <c r="N71" s="2"/>
      <c r="O71" s="2"/>
      <c r="P71" s="2"/>
      <c r="Q71" t="str">
        <f t="shared" si="14"/>
        <v>&lt;deviceset name="20.5k_0402_1/16_1%"&gt;</v>
      </c>
      <c r="R71" t="s">
        <v>51</v>
      </c>
      <c r="S71" t="s">
        <v>52</v>
      </c>
      <c r="T71" t="s">
        <v>53</v>
      </c>
      <c r="U71" t="s">
        <v>54</v>
      </c>
      <c r="V71" t="s">
        <v>55</v>
      </c>
      <c r="W71" t="s">
        <v>56</v>
      </c>
      <c r="X71" t="s">
        <v>57</v>
      </c>
      <c r="Y71" t="s">
        <v>58</v>
      </c>
      <c r="Z71" t="s">
        <v>59</v>
      </c>
      <c r="AA71" t="s">
        <v>60</v>
      </c>
      <c r="AB71" t="s">
        <v>61</v>
      </c>
      <c r="AC71" t="str">
        <f t="shared" si="15"/>
        <v>&lt;attribute name="1_DESC" value="RES SMD 20.5K OHM 1% 1/16W 0402"/&gt;</v>
      </c>
      <c r="AD71" t="str">
        <f t="shared" si="16"/>
        <v>&lt;attribute name="1_DIST" value="Digi-Key"/&gt;</v>
      </c>
      <c r="AE71" t="str">
        <f t="shared" si="17"/>
        <v>&lt;attribute name="1_DIST_PN" value="YAG5652CT-ND"/&gt;</v>
      </c>
      <c r="AF71" t="str">
        <f t="shared" si="18"/>
        <v>&lt;attribute name="1_MFG" value="Yageo"/&gt;</v>
      </c>
      <c r="AG71" t="str">
        <f t="shared" si="19"/>
        <v>&lt;attribute name="1_MFG_PN" value="AC0402FR-0720K5L"/&gt;</v>
      </c>
      <c r="AH71" t="str">
        <f t="shared" si="20"/>
        <v>&lt;attribute name="2_DESC" value=""/&gt;</v>
      </c>
      <c r="AI71" t="str">
        <f t="shared" si="21"/>
        <v>&lt;attribute name="2_DIST" value=""/&gt;</v>
      </c>
      <c r="AJ71" t="str">
        <f t="shared" si="22"/>
        <v>&lt;attribute name="2_DIST_PN" value=""/&gt;</v>
      </c>
      <c r="AK71" t="str">
        <f t="shared" si="23"/>
        <v>&lt;attribute name="2_MFG" value=""/&gt;</v>
      </c>
      <c r="AL71" t="str">
        <f t="shared" si="24"/>
        <v>&lt;attribute name="2_MFG_PN" value=""/&gt;</v>
      </c>
      <c r="AM71" t="s">
        <v>62</v>
      </c>
      <c r="AN71" t="s">
        <v>63</v>
      </c>
      <c r="AO71" t="s">
        <v>64</v>
      </c>
      <c r="AP71" t="s">
        <v>65</v>
      </c>
      <c r="AQ71" t="s">
        <v>66</v>
      </c>
      <c r="AR71" t="str">
        <f t="shared" si="25"/>
        <v>&lt;deviceset name="20.5k_0402_1/16_1%"&gt;&lt;gates&gt;&lt;gate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20.5K OHM 1% 1/16W 0402"/&gt;&lt;attribute name="1_DIST" value="Digi-Key"/&gt;&lt;attribute name="1_DIST_PN" value="YAG5652CT-ND"/&gt;&lt;attribute name="1_MFG" value="Yageo"/&gt;&lt;attribute name="1_MFG_PN" value="AC0402FR-0720K5L"/&gt;&lt;attribute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21</v>
      </c>
      <c r="B72" s="2" t="s">
        <v>15</v>
      </c>
      <c r="C72" s="5" t="str">
        <f t="shared" si="13"/>
        <v>21k</v>
      </c>
      <c r="D72" s="2" t="s">
        <v>5</v>
      </c>
      <c r="E72" s="2" t="s">
        <v>71</v>
      </c>
      <c r="F72" s="2" t="s">
        <v>7</v>
      </c>
      <c r="G72" s="2" t="s">
        <v>421</v>
      </c>
      <c r="H72" s="2" t="s">
        <v>8</v>
      </c>
      <c r="I72" s="2" t="s">
        <v>422</v>
      </c>
      <c r="J72" s="2" t="s">
        <v>77</v>
      </c>
      <c r="K72" s="2" t="s">
        <v>423</v>
      </c>
      <c r="L72" s="2"/>
      <c r="M72" s="2"/>
      <c r="N72" s="2"/>
      <c r="O72" s="2"/>
      <c r="P72" s="2"/>
      <c r="Q72" t="str">
        <f t="shared" si="14"/>
        <v>&lt;deviceset name="21k_0402_1/16_1%"&gt;</v>
      </c>
      <c r="R72" t="s">
        <v>51</v>
      </c>
      <c r="S72" t="s">
        <v>52</v>
      </c>
      <c r="T72" t="s">
        <v>53</v>
      </c>
      <c r="U72" t="s">
        <v>54</v>
      </c>
      <c r="V72" t="s">
        <v>55</v>
      </c>
      <c r="W72" t="s">
        <v>56</v>
      </c>
      <c r="X72" t="s">
        <v>57</v>
      </c>
      <c r="Y72" t="s">
        <v>58</v>
      </c>
      <c r="Z72" t="s">
        <v>59</v>
      </c>
      <c r="AA72" t="s">
        <v>60</v>
      </c>
      <c r="AB72" t="s">
        <v>61</v>
      </c>
      <c r="AC72" t="str">
        <f t="shared" si="15"/>
        <v>&lt;attribute name="1_DESC" value="RES SMD 21K OHM 1% 1/16W 0402"/&gt;</v>
      </c>
      <c r="AD72" t="str">
        <f t="shared" si="16"/>
        <v>&lt;attribute name="1_DIST" value="Digi-Key"/&gt;</v>
      </c>
      <c r="AE72" t="str">
        <f t="shared" si="17"/>
        <v>&lt;attribute name="1_DIST_PN" value="YAG5271CT-ND"/&gt;</v>
      </c>
      <c r="AF72" t="str">
        <f t="shared" si="18"/>
        <v>&lt;attribute name="1_MFG" value="Yageo"/&gt;</v>
      </c>
      <c r="AG72" t="str">
        <f t="shared" si="19"/>
        <v>&lt;attribute name="1_MFG_PN" value="AC0402FR-0721KL"/&gt;</v>
      </c>
      <c r="AH72" t="str">
        <f t="shared" si="20"/>
        <v>&lt;attribute name="2_DESC" value=""/&gt;</v>
      </c>
      <c r="AI72" t="str">
        <f t="shared" si="21"/>
        <v>&lt;attribute name="2_DIST" value=""/&gt;</v>
      </c>
      <c r="AJ72" t="str">
        <f t="shared" si="22"/>
        <v>&lt;attribute name="2_DIST_PN" value=""/&gt;</v>
      </c>
      <c r="AK72" t="str">
        <f t="shared" si="23"/>
        <v>&lt;attribute name="2_MFG" value=""/&gt;</v>
      </c>
      <c r="AL72" t="str">
        <f t="shared" si="24"/>
        <v>&lt;attribute name="2_MFG_PN" value=""/&gt;</v>
      </c>
      <c r="AM72" t="s">
        <v>62</v>
      </c>
      <c r="AN72" t="s">
        <v>63</v>
      </c>
      <c r="AO72" t="s">
        <v>64</v>
      </c>
      <c r="AP72" t="s">
        <v>65</v>
      </c>
      <c r="AQ72" t="s">
        <v>66</v>
      </c>
      <c r="AR72" t="str">
        <f t="shared" si="25"/>
        <v>&lt;deviceset name="21k_0402_1/16_1%"&gt;&lt;gates&gt;&lt;gate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21K OHM 1% 1/16W 0402"/&gt;&lt;attribute name="1_DIST" value="Digi-Key"/&gt;&lt;attribute name="1_DIST_PN" value="YAG5271CT-ND"/&gt;&lt;attribute name="1_MFG" value="Yageo"/&gt;&lt;attribute name="1_MFG_PN" value="AC0402FR-0721KL"/&gt;&lt;attribute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22</v>
      </c>
      <c r="B73" s="2" t="s">
        <v>15</v>
      </c>
      <c r="C73" s="5" t="str">
        <f t="shared" si="13"/>
        <v>22k</v>
      </c>
      <c r="D73" s="2" t="s">
        <v>5</v>
      </c>
      <c r="E73" s="2" t="s">
        <v>71</v>
      </c>
      <c r="F73" s="2" t="s">
        <v>7</v>
      </c>
      <c r="G73" s="2" t="s">
        <v>424</v>
      </c>
      <c r="H73" s="2" t="s">
        <v>8</v>
      </c>
      <c r="I73" s="2" t="s">
        <v>425</v>
      </c>
      <c r="J73" s="2" t="s">
        <v>77</v>
      </c>
      <c r="K73" s="2" t="s">
        <v>426</v>
      </c>
      <c r="L73" s="2"/>
      <c r="M73" s="2"/>
      <c r="N73" s="2"/>
      <c r="O73" s="2"/>
      <c r="P73" s="2"/>
      <c r="Q73" t="str">
        <f t="shared" si="14"/>
        <v>&lt;deviceset name="22k_0402_1/16_1%"&gt;</v>
      </c>
      <c r="R73" t="s">
        <v>51</v>
      </c>
      <c r="S73" t="s">
        <v>52</v>
      </c>
      <c r="T73" t="s">
        <v>53</v>
      </c>
      <c r="U73" t="s">
        <v>54</v>
      </c>
      <c r="V73" t="s">
        <v>55</v>
      </c>
      <c r="W73" t="s">
        <v>56</v>
      </c>
      <c r="X73" t="s">
        <v>57</v>
      </c>
      <c r="Y73" t="s">
        <v>58</v>
      </c>
      <c r="Z73" t="s">
        <v>59</v>
      </c>
      <c r="AA73" t="s">
        <v>60</v>
      </c>
      <c r="AB73" t="s">
        <v>61</v>
      </c>
      <c r="AC73" t="str">
        <f t="shared" si="15"/>
        <v>&lt;attribute name="1_DESC" value="RES SMD 22K OHM 1% 1/16W 0402"/&gt;</v>
      </c>
      <c r="AD73" t="str">
        <f t="shared" si="16"/>
        <v>&lt;attribute name="1_DIST" value="Digi-Key"/&gt;</v>
      </c>
      <c r="AE73" t="str">
        <f t="shared" si="17"/>
        <v>&lt;attribute name="1_DIST_PN" value="YAG3458CT-ND"/&gt;</v>
      </c>
      <c r="AF73" t="str">
        <f t="shared" si="18"/>
        <v>&lt;attribute name="1_MFG" value="Yageo"/&gt;</v>
      </c>
      <c r="AG73" t="str">
        <f t="shared" si="19"/>
        <v>&lt;attribute name="1_MFG_PN" value="AC0402FR-0722KL"/&gt;</v>
      </c>
      <c r="AH73" t="str">
        <f t="shared" si="20"/>
        <v>&lt;attribute name="2_DESC" value=""/&gt;</v>
      </c>
      <c r="AI73" t="str">
        <f t="shared" si="21"/>
        <v>&lt;attribute name="2_DIST" value=""/&gt;</v>
      </c>
      <c r="AJ73" t="str">
        <f t="shared" si="22"/>
        <v>&lt;attribute name="2_DIST_PN" value=""/&gt;</v>
      </c>
      <c r="AK73" t="str">
        <f t="shared" si="23"/>
        <v>&lt;attribute name="2_MFG" value=""/&gt;</v>
      </c>
      <c r="AL73" t="str">
        <f t="shared" si="24"/>
        <v>&lt;attribute name="2_MFG_PN" value=""/&gt;</v>
      </c>
      <c r="AM73" t="s">
        <v>62</v>
      </c>
      <c r="AN73" t="s">
        <v>63</v>
      </c>
      <c r="AO73" t="s">
        <v>64</v>
      </c>
      <c r="AP73" t="s">
        <v>65</v>
      </c>
      <c r="AQ73" t="s">
        <v>66</v>
      </c>
      <c r="AR73" t="str">
        <f t="shared" si="25"/>
        <v>&lt;deviceset name="22k_0402_1/16_1%"&gt;&lt;gates&gt;&lt;gate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22K OHM 1% 1/16W 0402"/&gt;&lt;attribute name="1_DIST" value="Digi-Key"/&gt;&lt;attribute name="1_DIST_PN" value="YAG3458CT-ND"/&gt;&lt;attribute name="1_MFG" value="Yageo"/&gt;&lt;attribute name="1_MFG_PN" value="AC0402FR-0722KL"/&gt;&lt;attribute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22.1</v>
      </c>
      <c r="B74" s="2" t="s">
        <v>15</v>
      </c>
      <c r="C74" s="5" t="str">
        <f t="shared" si="13"/>
        <v>22.1k</v>
      </c>
      <c r="D74" s="2" t="s">
        <v>5</v>
      </c>
      <c r="E74" s="2" t="s">
        <v>71</v>
      </c>
      <c r="F74" s="2" t="s">
        <v>7</v>
      </c>
      <c r="G74" s="2" t="s">
        <v>427</v>
      </c>
      <c r="H74" s="2" t="s">
        <v>8</v>
      </c>
      <c r="I74" s="2" t="s">
        <v>428</v>
      </c>
      <c r="J74" s="2" t="s">
        <v>77</v>
      </c>
      <c r="K74" s="2" t="s">
        <v>429</v>
      </c>
      <c r="L74" s="2"/>
      <c r="M74" s="2"/>
      <c r="N74" s="2"/>
      <c r="O74" s="2"/>
      <c r="P74" s="2"/>
      <c r="Q74" t="str">
        <f t="shared" si="14"/>
        <v>&lt;deviceset name="22.1k_0402_1/16_1%"&gt;</v>
      </c>
      <c r="R74" t="s">
        <v>51</v>
      </c>
      <c r="S74" t="s">
        <v>52</v>
      </c>
      <c r="T74" t="s">
        <v>53</v>
      </c>
      <c r="U74" t="s">
        <v>54</v>
      </c>
      <c r="V74" t="s">
        <v>55</v>
      </c>
      <c r="W74" t="s">
        <v>56</v>
      </c>
      <c r="X74" t="s">
        <v>57</v>
      </c>
      <c r="Y74" t="s">
        <v>58</v>
      </c>
      <c r="Z74" t="s">
        <v>59</v>
      </c>
      <c r="AA74" t="s">
        <v>60</v>
      </c>
      <c r="AB74" t="s">
        <v>61</v>
      </c>
      <c r="AC74" t="str">
        <f t="shared" si="15"/>
        <v>&lt;attribute name="1_DESC" value="RES SMD 22.1K OHM 1% 1/16W 0402"/&gt;</v>
      </c>
      <c r="AD74" t="str">
        <f t="shared" si="16"/>
        <v>&lt;attribute name="1_DIST" value="Digi-Key"/&gt;</v>
      </c>
      <c r="AE74" t="str">
        <f t="shared" si="17"/>
        <v>&lt;attribute name="1_DIST_PN" value="YAG3457CT-ND"/&gt;</v>
      </c>
      <c r="AF74" t="str">
        <f t="shared" si="18"/>
        <v>&lt;attribute name="1_MFG" value="Yageo"/&gt;</v>
      </c>
      <c r="AG74" t="str">
        <f t="shared" si="19"/>
        <v>&lt;attribute name="1_MFG_PN" value="AC0402FR-0722K1L"/&gt;</v>
      </c>
      <c r="AH74" t="str">
        <f t="shared" si="20"/>
        <v>&lt;attribute name="2_DESC" value=""/&gt;</v>
      </c>
      <c r="AI74" t="str">
        <f t="shared" si="21"/>
        <v>&lt;attribute name="2_DIST" value=""/&gt;</v>
      </c>
      <c r="AJ74" t="str">
        <f t="shared" si="22"/>
        <v>&lt;attribute name="2_DIST_PN" value=""/&gt;</v>
      </c>
      <c r="AK74" t="str">
        <f t="shared" si="23"/>
        <v>&lt;attribute name="2_MFG" value=""/&gt;</v>
      </c>
      <c r="AL74" t="str">
        <f t="shared" si="24"/>
        <v>&lt;attribute name="2_MFG_PN" value=""/&gt;</v>
      </c>
      <c r="AM74" t="s">
        <v>62</v>
      </c>
      <c r="AN74" t="s">
        <v>63</v>
      </c>
      <c r="AO74" t="s">
        <v>64</v>
      </c>
      <c r="AP74" t="s">
        <v>65</v>
      </c>
      <c r="AQ74" t="s">
        <v>66</v>
      </c>
      <c r="AR74" t="str">
        <f t="shared" si="25"/>
        <v>&lt;deviceset name="22.1k_0402_1/16_1%"&gt;&lt;gates&gt;&lt;gate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22.1K OHM 1% 1/16W 0402"/&gt;&lt;attribute name="1_DIST" value="Digi-Key"/&gt;&lt;attribute name="1_DIST_PN" value="YAG3457CT-ND"/&gt;&lt;attribute name="1_MFG" value="Yageo"/&gt;&lt;attribute name="1_MFG_PN" value="AC0402FR-0722K1L"/&gt;&lt;attribute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22.6</v>
      </c>
      <c r="B75" s="2" t="s">
        <v>15</v>
      </c>
      <c r="C75" s="5" t="str">
        <f t="shared" si="13"/>
        <v>22.6k</v>
      </c>
      <c r="D75" s="2" t="s">
        <v>5</v>
      </c>
      <c r="E75" s="2" t="s">
        <v>71</v>
      </c>
      <c r="F75" s="2" t="s">
        <v>7</v>
      </c>
      <c r="G75" s="2" t="s">
        <v>430</v>
      </c>
      <c r="H75" s="2" t="s">
        <v>8</v>
      </c>
      <c r="I75" s="2" t="s">
        <v>431</v>
      </c>
      <c r="J75" s="2" t="s">
        <v>77</v>
      </c>
      <c r="K75" s="2" t="s">
        <v>432</v>
      </c>
      <c r="L75" s="2"/>
      <c r="M75" s="2"/>
      <c r="N75" s="2"/>
      <c r="O75" s="2"/>
      <c r="P75" s="2"/>
      <c r="Q75" t="str">
        <f t="shared" si="14"/>
        <v>&lt;deviceset name="22.6k_0402_1/16_1%"&gt;</v>
      </c>
      <c r="R75" t="s">
        <v>51</v>
      </c>
      <c r="S75" t="s">
        <v>52</v>
      </c>
      <c r="T75" t="s">
        <v>53</v>
      </c>
      <c r="U75" t="s">
        <v>54</v>
      </c>
      <c r="V75" t="s">
        <v>55</v>
      </c>
      <c r="W75" t="s">
        <v>56</v>
      </c>
      <c r="X75" t="s">
        <v>57</v>
      </c>
      <c r="Y75" t="s">
        <v>58</v>
      </c>
      <c r="Z75" t="s">
        <v>59</v>
      </c>
      <c r="AA75" t="s">
        <v>60</v>
      </c>
      <c r="AB75" t="s">
        <v>61</v>
      </c>
      <c r="AC75" t="str">
        <f t="shared" si="15"/>
        <v>&lt;attribute name="1_DESC" value="RES SMD 22.6K OHM 1% 1/16W 0402"/&gt;</v>
      </c>
      <c r="AD75" t="str">
        <f t="shared" si="16"/>
        <v>&lt;attribute name="1_DIST" value="Digi-Key"/&gt;</v>
      </c>
      <c r="AE75" t="str">
        <f t="shared" si="17"/>
        <v>&lt;attribute name="1_DIST_PN" value="YAG5654CT-ND"/&gt;</v>
      </c>
      <c r="AF75" t="str">
        <f t="shared" si="18"/>
        <v>&lt;attribute name="1_MFG" value="Yageo"/&gt;</v>
      </c>
      <c r="AG75" t="str">
        <f t="shared" si="19"/>
        <v>&lt;attribute name="1_MFG_PN" value="AC0402FR-0722K6L"/&gt;</v>
      </c>
      <c r="AH75" t="str">
        <f t="shared" si="20"/>
        <v>&lt;attribute name="2_DESC" value=""/&gt;</v>
      </c>
      <c r="AI75" t="str">
        <f t="shared" si="21"/>
        <v>&lt;attribute name="2_DIST" value=""/&gt;</v>
      </c>
      <c r="AJ75" t="str">
        <f t="shared" si="22"/>
        <v>&lt;attribute name="2_DIST_PN" value=""/&gt;</v>
      </c>
      <c r="AK75" t="str">
        <f t="shared" si="23"/>
        <v>&lt;attribute name="2_MFG" value=""/&gt;</v>
      </c>
      <c r="AL75" t="str">
        <f t="shared" si="24"/>
        <v>&lt;attribute name="2_MFG_PN" value=""/&gt;</v>
      </c>
      <c r="AM75" t="s">
        <v>62</v>
      </c>
      <c r="AN75" t="s">
        <v>63</v>
      </c>
      <c r="AO75" t="s">
        <v>64</v>
      </c>
      <c r="AP75" t="s">
        <v>65</v>
      </c>
      <c r="AQ75" t="s">
        <v>66</v>
      </c>
      <c r="AR75" t="str">
        <f t="shared" si="25"/>
        <v>&lt;deviceset name="22.6k_0402_1/16_1%"&gt;&lt;gates&gt;&lt;gate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22.6K OHM 1% 1/16W 0402"/&gt;&lt;attribute name="1_DIST" value="Digi-Key"/&gt;&lt;attribute name="1_DIST_PN" value="YAG5654CT-ND"/&gt;&lt;attribute name="1_MFG" value="Yageo"/&gt;&lt;attribute name="1_MFG_PN" value="AC0402FR-0722K6L"/&gt;&lt;attribute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23.2</v>
      </c>
      <c r="B76" s="2" t="s">
        <v>15</v>
      </c>
      <c r="C76" s="5" t="str">
        <f t="shared" si="13"/>
        <v>23.2k</v>
      </c>
      <c r="D76" s="2" t="s">
        <v>5</v>
      </c>
      <c r="E76" s="2" t="s">
        <v>71</v>
      </c>
      <c r="F76" s="2" t="s">
        <v>7</v>
      </c>
      <c r="G76" s="2" t="s">
        <v>433</v>
      </c>
      <c r="H76" s="2" t="s">
        <v>8</v>
      </c>
      <c r="I76" s="2" t="s">
        <v>434</v>
      </c>
      <c r="J76" s="2" t="s">
        <v>77</v>
      </c>
      <c r="K76" s="2" t="s">
        <v>435</v>
      </c>
      <c r="L76" s="2"/>
      <c r="M76" s="2"/>
      <c r="N76" s="2"/>
      <c r="O76" s="2"/>
      <c r="P76" s="2"/>
      <c r="Q76" t="str">
        <f t="shared" si="14"/>
        <v>&lt;deviceset name="23.2k_0402_1/16_1%"&gt;</v>
      </c>
      <c r="R76" t="s">
        <v>51</v>
      </c>
      <c r="S76" t="s">
        <v>52</v>
      </c>
      <c r="T76" t="s">
        <v>53</v>
      </c>
      <c r="U76" t="s">
        <v>54</v>
      </c>
      <c r="V76" t="s">
        <v>55</v>
      </c>
      <c r="W76" t="s">
        <v>56</v>
      </c>
      <c r="X76" t="s">
        <v>57</v>
      </c>
      <c r="Y76" t="s">
        <v>58</v>
      </c>
      <c r="Z76" t="s">
        <v>59</v>
      </c>
      <c r="AA76" t="s">
        <v>60</v>
      </c>
      <c r="AB76" t="s">
        <v>61</v>
      </c>
      <c r="AC76" t="str">
        <f t="shared" si="15"/>
        <v>&lt;attribute name="1_DESC" value="RES SMD 23.2K OHM 1% 1/16W 0402"/&gt;</v>
      </c>
      <c r="AD76" t="str">
        <f t="shared" si="16"/>
        <v>&lt;attribute name="1_DIST" value="Digi-Key"/&gt;</v>
      </c>
      <c r="AE76" t="str">
        <f t="shared" si="17"/>
        <v>&lt;attribute name="1_DIST_PN" value="YAG5655CT-ND"/&gt;</v>
      </c>
      <c r="AF76" t="str">
        <f t="shared" si="18"/>
        <v>&lt;attribute name="1_MFG" value="Yageo"/&gt;</v>
      </c>
      <c r="AG76" t="str">
        <f t="shared" si="19"/>
        <v>&lt;attribute name="1_MFG_PN" value="AC0402FR-0723K2L"/&gt;</v>
      </c>
      <c r="AH76" t="str">
        <f t="shared" si="20"/>
        <v>&lt;attribute name="2_DESC" value=""/&gt;</v>
      </c>
      <c r="AI76" t="str">
        <f t="shared" si="21"/>
        <v>&lt;attribute name="2_DIST" value=""/&gt;</v>
      </c>
      <c r="AJ76" t="str">
        <f t="shared" si="22"/>
        <v>&lt;attribute name="2_DIST_PN" value=""/&gt;</v>
      </c>
      <c r="AK76" t="str">
        <f t="shared" si="23"/>
        <v>&lt;attribute name="2_MFG" value=""/&gt;</v>
      </c>
      <c r="AL76" t="str">
        <f t="shared" si="24"/>
        <v>&lt;attribute name="2_MFG_PN" value=""/&gt;</v>
      </c>
      <c r="AM76" t="s">
        <v>62</v>
      </c>
      <c r="AN76" t="s">
        <v>63</v>
      </c>
      <c r="AO76" t="s">
        <v>64</v>
      </c>
      <c r="AP76" t="s">
        <v>65</v>
      </c>
      <c r="AQ76" t="s">
        <v>66</v>
      </c>
      <c r="AR76" t="str">
        <f t="shared" si="25"/>
        <v>&lt;deviceset name="23.2k_0402_1/16_1%"&gt;&lt;gates&gt;&lt;gate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23.2K OHM 1% 1/16W 0402"/&gt;&lt;attribute name="1_DIST" value="Digi-Key"/&gt;&lt;attribute name="1_DIST_PN" value="YAG5655CT-ND"/&gt;&lt;attribute name="1_MFG" value="Yageo"/&gt;&lt;attribute name="1_MFG_PN" value="AC0402FR-0723K2L"/&gt;&lt;attribute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24</v>
      </c>
      <c r="B77" s="2" t="s">
        <v>15</v>
      </c>
      <c r="C77" s="5" t="str">
        <f t="shared" si="13"/>
        <v>24k</v>
      </c>
      <c r="D77" s="2" t="s">
        <v>5</v>
      </c>
      <c r="E77" s="2" t="s">
        <v>71</v>
      </c>
      <c r="F77" s="2" t="s">
        <v>7</v>
      </c>
      <c r="G77" s="2" t="s">
        <v>436</v>
      </c>
      <c r="H77" s="2" t="s">
        <v>8</v>
      </c>
      <c r="I77" s="2" t="s">
        <v>437</v>
      </c>
      <c r="J77" s="2" t="s">
        <v>77</v>
      </c>
      <c r="K77" s="2" t="s">
        <v>438</v>
      </c>
      <c r="L77" s="2"/>
      <c r="M77" s="2"/>
      <c r="N77" s="2"/>
      <c r="O77" s="2"/>
      <c r="P77" s="2"/>
      <c r="Q77" t="str">
        <f t="shared" si="14"/>
        <v>&lt;deviceset name="24k_0402_1/16_1%"&gt;</v>
      </c>
      <c r="R77" t="s">
        <v>51</v>
      </c>
      <c r="S77" t="s">
        <v>52</v>
      </c>
      <c r="T77" t="s">
        <v>53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  <c r="Z77" t="s">
        <v>59</v>
      </c>
      <c r="AA77" t="s">
        <v>60</v>
      </c>
      <c r="AB77" t="s">
        <v>61</v>
      </c>
      <c r="AC77" t="str">
        <f t="shared" si="15"/>
        <v>&lt;attribute name="1_DESC" value="RES SMD 24K OHM 1% 1/16W 0402"/&gt;</v>
      </c>
      <c r="AD77" t="str">
        <f t="shared" si="16"/>
        <v>&lt;attribute name="1_DIST" value="Digi-Key"/&gt;</v>
      </c>
      <c r="AE77" t="str">
        <f t="shared" si="17"/>
        <v>&lt;attribute name="1_DIST_PN" value="YAG3464CT-ND"/&gt;</v>
      </c>
      <c r="AF77" t="str">
        <f t="shared" si="18"/>
        <v>&lt;attribute name="1_MFG" value="Yageo"/&gt;</v>
      </c>
      <c r="AG77" t="str">
        <f t="shared" si="19"/>
        <v>&lt;attribute name="1_MFG_PN" value="AC0402FR-0724KL"/&gt;</v>
      </c>
      <c r="AH77" t="str">
        <f t="shared" si="20"/>
        <v>&lt;attribute name="2_DESC" value=""/&gt;</v>
      </c>
      <c r="AI77" t="str">
        <f t="shared" si="21"/>
        <v>&lt;attribute name="2_DIST" value=""/&gt;</v>
      </c>
      <c r="AJ77" t="str">
        <f t="shared" si="22"/>
        <v>&lt;attribute name="2_DIST_PN" value=""/&gt;</v>
      </c>
      <c r="AK77" t="str">
        <f t="shared" si="23"/>
        <v>&lt;attribute name="2_MFG" value=""/&gt;</v>
      </c>
      <c r="AL77" t="str">
        <f t="shared" si="24"/>
        <v>&lt;attribute name="2_MFG_PN" value=""/&gt;</v>
      </c>
      <c r="AM77" t="s">
        <v>62</v>
      </c>
      <c r="AN77" t="s">
        <v>63</v>
      </c>
      <c r="AO77" t="s">
        <v>64</v>
      </c>
      <c r="AP77" t="s">
        <v>65</v>
      </c>
      <c r="AQ77" t="s">
        <v>66</v>
      </c>
      <c r="AR77" t="str">
        <f t="shared" si="25"/>
        <v>&lt;deviceset name="24k_0402_1/16_1%"&gt;&lt;gates&gt;&lt;gate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24K OHM 1% 1/16W 0402"/&gt;&lt;attribute name="1_DIST" value="Digi-Key"/&gt;&lt;attribute name="1_DIST_PN" value="YAG3464CT-ND"/&gt;&lt;attribute name="1_MFG" value="Yageo"/&gt;&lt;attribute name="1_MFG_PN" value="AC0402FR-0724KL"/&gt;&lt;attribute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24.9</v>
      </c>
      <c r="B78" s="2" t="s">
        <v>15</v>
      </c>
      <c r="C78" s="5" t="str">
        <f t="shared" si="13"/>
        <v>24.9k</v>
      </c>
      <c r="D78" s="2" t="s">
        <v>5</v>
      </c>
      <c r="E78" s="2" t="s">
        <v>71</v>
      </c>
      <c r="F78" s="2" t="s">
        <v>7</v>
      </c>
      <c r="G78" s="2" t="s">
        <v>439</v>
      </c>
      <c r="H78" s="2" t="s">
        <v>8</v>
      </c>
      <c r="I78" s="2" t="s">
        <v>440</v>
      </c>
      <c r="J78" s="2" t="s">
        <v>77</v>
      </c>
      <c r="K78" s="2" t="s">
        <v>441</v>
      </c>
      <c r="L78" s="2"/>
      <c r="M78" s="2"/>
      <c r="N78" s="2"/>
      <c r="O78" s="2"/>
      <c r="P78" s="2"/>
      <c r="Q78" t="str">
        <f t="shared" si="14"/>
        <v>&lt;deviceset name="24.9k_0402_1/16_1%"&gt;</v>
      </c>
      <c r="R78" t="s">
        <v>51</v>
      </c>
      <c r="S78" t="s">
        <v>52</v>
      </c>
      <c r="T78" t="s">
        <v>53</v>
      </c>
      <c r="U78" t="s">
        <v>54</v>
      </c>
      <c r="V78" t="s">
        <v>55</v>
      </c>
      <c r="W78" t="s">
        <v>56</v>
      </c>
      <c r="X78" t="s">
        <v>57</v>
      </c>
      <c r="Y78" t="s">
        <v>58</v>
      </c>
      <c r="Z78" t="s">
        <v>59</v>
      </c>
      <c r="AA78" t="s">
        <v>60</v>
      </c>
      <c r="AB78" t="s">
        <v>61</v>
      </c>
      <c r="AC78" t="str">
        <f t="shared" si="15"/>
        <v>&lt;attribute name="1_DESC" value="RES SMD 24.9K OHM 1% 1/16W 0402"/&gt;</v>
      </c>
      <c r="AD78" t="str">
        <f t="shared" si="16"/>
        <v>&lt;attribute name="1_DIST" value="Digi-Key"/&gt;</v>
      </c>
      <c r="AE78" t="str">
        <f t="shared" si="17"/>
        <v>&lt;attribute name="1_DIST_PN" value="YAG3463CT-ND"/&gt;</v>
      </c>
      <c r="AF78" t="str">
        <f t="shared" si="18"/>
        <v>&lt;attribute name="1_MFG" value="Yageo"/&gt;</v>
      </c>
      <c r="AG78" t="str">
        <f t="shared" si="19"/>
        <v>&lt;attribute name="1_MFG_PN" value="AC0402FR-0724K9L"/&gt;</v>
      </c>
      <c r="AH78" t="str">
        <f t="shared" si="20"/>
        <v>&lt;attribute name="2_DESC" value=""/&gt;</v>
      </c>
      <c r="AI78" t="str">
        <f t="shared" si="21"/>
        <v>&lt;attribute name="2_DIST" value=""/&gt;</v>
      </c>
      <c r="AJ78" t="str">
        <f t="shared" si="22"/>
        <v>&lt;attribute name="2_DIST_PN" value=""/&gt;</v>
      </c>
      <c r="AK78" t="str">
        <f t="shared" si="23"/>
        <v>&lt;attribute name="2_MFG" value=""/&gt;</v>
      </c>
      <c r="AL78" t="str">
        <f t="shared" si="24"/>
        <v>&lt;attribute name="2_MFG_PN" value=""/&gt;</v>
      </c>
      <c r="AM78" t="s">
        <v>62</v>
      </c>
      <c r="AN78" t="s">
        <v>63</v>
      </c>
      <c r="AO78" t="s">
        <v>64</v>
      </c>
      <c r="AP78" t="s">
        <v>65</v>
      </c>
      <c r="AQ78" t="s">
        <v>66</v>
      </c>
      <c r="AR78" t="str">
        <f t="shared" si="25"/>
        <v>&lt;deviceset name="24.9k_0402_1/16_1%"&gt;&lt;gates&gt;&lt;gate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24.9K OHM 1% 1/16W 0402"/&gt;&lt;attribute name="1_DIST" value="Digi-Key"/&gt;&lt;attribute name="1_DIST_PN" value="YAG3463CT-ND"/&gt;&lt;attribute name="1_MFG" value="Yageo"/&gt;&lt;attribute name="1_MFG_PN" value="AC0402FR-0724K9L"/&gt;&lt;attribute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25.5</v>
      </c>
      <c r="B79" s="2" t="s">
        <v>15</v>
      </c>
      <c r="C79" s="5" t="str">
        <f t="shared" si="13"/>
        <v>25.5k</v>
      </c>
      <c r="D79" s="2" t="s">
        <v>5</v>
      </c>
      <c r="E79" s="2" t="s">
        <v>71</v>
      </c>
      <c r="F79" s="2" t="s">
        <v>7</v>
      </c>
      <c r="G79" s="2" t="s">
        <v>442</v>
      </c>
      <c r="H79" s="2" t="s">
        <v>8</v>
      </c>
      <c r="I79" s="2" t="s">
        <v>443</v>
      </c>
      <c r="J79" s="2" t="s">
        <v>77</v>
      </c>
      <c r="K79" s="2" t="s">
        <v>444</v>
      </c>
      <c r="L79" s="2"/>
      <c r="M79" s="2"/>
      <c r="N79" s="2"/>
      <c r="O79" s="2"/>
      <c r="P79" s="2"/>
      <c r="Q79" t="str">
        <f t="shared" si="14"/>
        <v>&lt;deviceset name="25.5k_0402_1/16_1%"&gt;</v>
      </c>
      <c r="R79" t="s">
        <v>51</v>
      </c>
      <c r="S79" t="s">
        <v>52</v>
      </c>
      <c r="T79" t="s">
        <v>53</v>
      </c>
      <c r="U79" t="s">
        <v>54</v>
      </c>
      <c r="V79" t="s">
        <v>55</v>
      </c>
      <c r="W79" t="s">
        <v>56</v>
      </c>
      <c r="X79" t="s">
        <v>57</v>
      </c>
      <c r="Y79" t="s">
        <v>58</v>
      </c>
      <c r="Z79" t="s">
        <v>59</v>
      </c>
      <c r="AA79" t="s">
        <v>60</v>
      </c>
      <c r="AB79" t="s">
        <v>61</v>
      </c>
      <c r="AC79" t="str">
        <f t="shared" si="15"/>
        <v>&lt;attribute name="1_DESC" value="RES SMD 25.5K OHM 1% 1/16W 0402"/&gt;</v>
      </c>
      <c r="AD79" t="str">
        <f t="shared" si="16"/>
        <v>&lt;attribute name="1_DIST" value="Digi-Key"/&gt;</v>
      </c>
      <c r="AE79" t="str">
        <f t="shared" si="17"/>
        <v>&lt;attribute name="1_DIST_PN" value="YAG5657CT-ND"/&gt;</v>
      </c>
      <c r="AF79" t="str">
        <f t="shared" si="18"/>
        <v>&lt;attribute name="1_MFG" value="Yageo"/&gt;</v>
      </c>
      <c r="AG79" t="str">
        <f t="shared" si="19"/>
        <v>&lt;attribute name="1_MFG_PN" value="AC0402FR-0725K5L"/&gt;</v>
      </c>
      <c r="AH79" t="str">
        <f t="shared" si="20"/>
        <v>&lt;attribute name="2_DESC" value=""/&gt;</v>
      </c>
      <c r="AI79" t="str">
        <f t="shared" si="21"/>
        <v>&lt;attribute name="2_DIST" value=""/&gt;</v>
      </c>
      <c r="AJ79" t="str">
        <f t="shared" si="22"/>
        <v>&lt;attribute name="2_DIST_PN" value=""/&gt;</v>
      </c>
      <c r="AK79" t="str">
        <f t="shared" si="23"/>
        <v>&lt;attribute name="2_MFG" value=""/&gt;</v>
      </c>
      <c r="AL79" t="str">
        <f t="shared" si="24"/>
        <v>&lt;attribute name="2_MFG_PN" value=""/&gt;</v>
      </c>
      <c r="AM79" t="s">
        <v>62</v>
      </c>
      <c r="AN79" t="s">
        <v>63</v>
      </c>
      <c r="AO79" t="s">
        <v>64</v>
      </c>
      <c r="AP79" t="s">
        <v>65</v>
      </c>
      <c r="AQ79" t="s">
        <v>66</v>
      </c>
      <c r="AR79" t="str">
        <f t="shared" si="25"/>
        <v>&lt;deviceset name="25.5k_0402_1/16_1%"&gt;&lt;gates&gt;&lt;gate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25.5K OHM 1% 1/16W 0402"/&gt;&lt;attribute name="1_DIST" value="Digi-Key"/&gt;&lt;attribute name="1_DIST_PN" value="YAG5657CT-ND"/&gt;&lt;attribute name="1_MFG" value="Yageo"/&gt;&lt;attribute name="1_MFG_PN" value="AC0402FR-0725K5L"/&gt;&lt;attribute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27</v>
      </c>
      <c r="B80" s="2" t="s">
        <v>15</v>
      </c>
      <c r="C80" s="5" t="str">
        <f t="shared" si="13"/>
        <v>27k</v>
      </c>
      <c r="D80" s="2" t="s">
        <v>5</v>
      </c>
      <c r="E80" s="2" t="s">
        <v>71</v>
      </c>
      <c r="F80" s="2" t="s">
        <v>7</v>
      </c>
      <c r="G80" s="2" t="s">
        <v>445</v>
      </c>
      <c r="H80" s="2" t="s">
        <v>8</v>
      </c>
      <c r="I80" s="2" t="s">
        <v>446</v>
      </c>
      <c r="J80" s="2" t="s">
        <v>77</v>
      </c>
      <c r="K80" s="2" t="s">
        <v>447</v>
      </c>
      <c r="L80" s="2"/>
      <c r="M80" s="2"/>
      <c r="N80" s="2"/>
      <c r="O80" s="2"/>
      <c r="P80" s="2"/>
      <c r="Q80" t="str">
        <f t="shared" si="14"/>
        <v>&lt;deviceset name="27k_0402_1/16_1%"&gt;</v>
      </c>
      <c r="R80" t="s">
        <v>51</v>
      </c>
      <c r="S80" t="s">
        <v>52</v>
      </c>
      <c r="T80" t="s">
        <v>53</v>
      </c>
      <c r="U80" t="s">
        <v>54</v>
      </c>
      <c r="V80" t="s">
        <v>55</v>
      </c>
      <c r="W80" t="s">
        <v>56</v>
      </c>
      <c r="X80" t="s">
        <v>57</v>
      </c>
      <c r="Y80" t="s">
        <v>58</v>
      </c>
      <c r="Z80" t="s">
        <v>59</v>
      </c>
      <c r="AA80" t="s">
        <v>60</v>
      </c>
      <c r="AB80" t="s">
        <v>61</v>
      </c>
      <c r="AC80" t="str">
        <f t="shared" si="15"/>
        <v>&lt;attribute name="1_DESC" value="RES SMD 27K OHM 1% 1/16W 0402"/&gt;</v>
      </c>
      <c r="AD80" t="str">
        <f t="shared" si="16"/>
        <v>&lt;attribute name="1_DIST" value="Digi-Key"/&gt;</v>
      </c>
      <c r="AE80" t="str">
        <f t="shared" si="17"/>
        <v>&lt;attribute name="1_DIST_PN" value="YAG3466CT-ND"/&gt;</v>
      </c>
      <c r="AF80" t="str">
        <f t="shared" si="18"/>
        <v>&lt;attribute name="1_MFG" value="Yageo"/&gt;</v>
      </c>
      <c r="AG80" t="str">
        <f t="shared" si="19"/>
        <v>&lt;attribute name="1_MFG_PN" value="AC0402FR-0727KL"/&gt;</v>
      </c>
      <c r="AH80" t="str">
        <f t="shared" si="20"/>
        <v>&lt;attribute name="2_DESC" value=""/&gt;</v>
      </c>
      <c r="AI80" t="str">
        <f t="shared" si="21"/>
        <v>&lt;attribute name="2_DIST" value=""/&gt;</v>
      </c>
      <c r="AJ80" t="str">
        <f t="shared" si="22"/>
        <v>&lt;attribute name="2_DIST_PN" value=""/&gt;</v>
      </c>
      <c r="AK80" t="str">
        <f t="shared" si="23"/>
        <v>&lt;attribute name="2_MFG" value=""/&gt;</v>
      </c>
      <c r="AL80" t="str">
        <f t="shared" si="24"/>
        <v>&lt;attribute name="2_MFG_PN" value=""/&gt;</v>
      </c>
      <c r="AM80" t="s">
        <v>62</v>
      </c>
      <c r="AN80" t="s">
        <v>63</v>
      </c>
      <c r="AO80" t="s">
        <v>64</v>
      </c>
      <c r="AP80" t="s">
        <v>65</v>
      </c>
      <c r="AQ80" t="s">
        <v>66</v>
      </c>
      <c r="AR80" t="str">
        <f t="shared" si="25"/>
        <v>&lt;deviceset name="27k_0402_1/16_1%"&gt;&lt;gates&gt;&lt;gate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27K OHM 1% 1/16W 0402"/&gt;&lt;attribute name="1_DIST" value="Digi-Key"/&gt;&lt;attribute name="1_DIST_PN" value="YAG3466CT-ND"/&gt;&lt;attribute name="1_MFG" value="Yageo"/&gt;&lt;attribute name="1_MFG_PN" value="AC0402FR-0727KL"/&gt;&lt;attribute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29.4</v>
      </c>
      <c r="B81" s="2" t="s">
        <v>15</v>
      </c>
      <c r="C81" s="5" t="str">
        <f t="shared" si="13"/>
        <v>29.4k</v>
      </c>
      <c r="D81" s="2" t="s">
        <v>5</v>
      </c>
      <c r="E81" s="2" t="s">
        <v>71</v>
      </c>
      <c r="F81" s="2" t="s">
        <v>7</v>
      </c>
      <c r="G81" s="2" t="s">
        <v>448</v>
      </c>
      <c r="H81" s="2" t="s">
        <v>8</v>
      </c>
      <c r="I81" s="2" t="s">
        <v>449</v>
      </c>
      <c r="J81" s="2" t="s">
        <v>77</v>
      </c>
      <c r="K81" s="2" t="s">
        <v>450</v>
      </c>
      <c r="L81" s="2"/>
      <c r="M81" s="2"/>
      <c r="N81" s="2"/>
      <c r="O81" s="2"/>
      <c r="P81" s="2"/>
      <c r="Q81" t="str">
        <f t="shared" si="14"/>
        <v>&lt;deviceset name="29.4k_0402_1/16_1%"&gt;</v>
      </c>
      <c r="R81" t="s">
        <v>51</v>
      </c>
      <c r="S81" t="s">
        <v>52</v>
      </c>
      <c r="T81" t="s">
        <v>53</v>
      </c>
      <c r="U81" t="s">
        <v>54</v>
      </c>
      <c r="V81" t="s">
        <v>55</v>
      </c>
      <c r="W81" t="s">
        <v>56</v>
      </c>
      <c r="X81" t="s">
        <v>57</v>
      </c>
      <c r="Y81" t="s">
        <v>58</v>
      </c>
      <c r="Z81" t="s">
        <v>59</v>
      </c>
      <c r="AA81" t="s">
        <v>60</v>
      </c>
      <c r="AB81" t="s">
        <v>61</v>
      </c>
      <c r="AC81" t="str">
        <f t="shared" si="15"/>
        <v>&lt;attribute name="1_DESC" value="RES SMD 29.4K OHM 1% 1/16W 0402"/&gt;</v>
      </c>
      <c r="AD81" t="str">
        <f t="shared" si="16"/>
        <v>&lt;attribute name="1_DIST" value="Digi-Key"/&gt;</v>
      </c>
      <c r="AE81" t="str">
        <f t="shared" si="17"/>
        <v>&lt;attribute name="1_DIST_PN" value="YAG5280CT-ND"/&gt;</v>
      </c>
      <c r="AF81" t="str">
        <f t="shared" si="18"/>
        <v>&lt;attribute name="1_MFG" value="Yageo"/&gt;</v>
      </c>
      <c r="AG81" t="str">
        <f t="shared" si="19"/>
        <v>&lt;attribute name="1_MFG_PN" value="AC0402FR-0729K4L"/&gt;</v>
      </c>
      <c r="AH81" t="str">
        <f t="shared" si="20"/>
        <v>&lt;attribute name="2_DESC" value=""/&gt;</v>
      </c>
      <c r="AI81" t="str">
        <f t="shared" si="21"/>
        <v>&lt;attribute name="2_DIST" value=""/&gt;</v>
      </c>
      <c r="AJ81" t="str">
        <f t="shared" si="22"/>
        <v>&lt;attribute name="2_DIST_PN" value=""/&gt;</v>
      </c>
      <c r="AK81" t="str">
        <f t="shared" si="23"/>
        <v>&lt;attribute name="2_MFG" value=""/&gt;</v>
      </c>
      <c r="AL81" t="str">
        <f t="shared" si="24"/>
        <v>&lt;attribute name="2_MFG_PN" value=""/&gt;</v>
      </c>
      <c r="AM81" t="s">
        <v>62</v>
      </c>
      <c r="AN81" t="s">
        <v>63</v>
      </c>
      <c r="AO81" t="s">
        <v>64</v>
      </c>
      <c r="AP81" t="s">
        <v>65</v>
      </c>
      <c r="AQ81" t="s">
        <v>66</v>
      </c>
      <c r="AR81" t="str">
        <f t="shared" si="25"/>
        <v>&lt;deviceset name="29.4k_0402_1/16_1%"&gt;&lt;gates&gt;&lt;gate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29.4K OHM 1% 1/16W 0402"/&gt;&lt;attribute name="1_DIST" value="Digi-Key"/&gt;&lt;attribute name="1_DIST_PN" value="YAG5280CT-ND"/&gt;&lt;attribute name="1_MFG" value="Yageo"/&gt;&lt;attribute name="1_MFG_PN" value="AC0402FR-0729K4L"/&gt;&lt;attribute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30.1</v>
      </c>
      <c r="B82" s="2" t="s">
        <v>15</v>
      </c>
      <c r="C82" s="5" t="str">
        <f t="shared" si="13"/>
        <v>30.1k</v>
      </c>
      <c r="D82" s="2" t="s">
        <v>5</v>
      </c>
      <c r="E82" s="2" t="s">
        <v>71</v>
      </c>
      <c r="F82" s="2" t="s">
        <v>7</v>
      </c>
      <c r="G82" s="2" t="s">
        <v>451</v>
      </c>
      <c r="H82" s="2" t="s">
        <v>8</v>
      </c>
      <c r="I82" s="2" t="s">
        <v>452</v>
      </c>
      <c r="J82" s="2" t="s">
        <v>77</v>
      </c>
      <c r="K82" s="2" t="s">
        <v>453</v>
      </c>
      <c r="L82" s="2"/>
      <c r="M82" s="2"/>
      <c r="N82" s="2"/>
      <c r="O82" s="2"/>
      <c r="P82" s="2"/>
      <c r="Q82" t="str">
        <f t="shared" si="14"/>
        <v>&lt;deviceset name="30.1k_0402_1/16_1%"&gt;</v>
      </c>
      <c r="R82" t="s">
        <v>51</v>
      </c>
      <c r="S82" t="s">
        <v>52</v>
      </c>
      <c r="T82" t="s">
        <v>53</v>
      </c>
      <c r="U82" t="s">
        <v>54</v>
      </c>
      <c r="V82" t="s">
        <v>55</v>
      </c>
      <c r="W82" t="s">
        <v>56</v>
      </c>
      <c r="X82" t="s">
        <v>57</v>
      </c>
      <c r="Y82" t="s">
        <v>58</v>
      </c>
      <c r="Z82" t="s">
        <v>59</v>
      </c>
      <c r="AA82" t="s">
        <v>60</v>
      </c>
      <c r="AB82" t="s">
        <v>61</v>
      </c>
      <c r="AC82" t="str">
        <f t="shared" si="15"/>
        <v>&lt;attribute name="1_DESC" value="RES SMD 30.1K OHM 1% 1/16W 0402"/&gt;</v>
      </c>
      <c r="AD82" t="str">
        <f t="shared" si="16"/>
        <v>&lt;attribute name="1_DIST" value="Digi-Key"/&gt;</v>
      </c>
      <c r="AE82" t="str">
        <f t="shared" si="17"/>
        <v>&lt;attribute name="1_DIST_PN" value="YAG5288CT-ND"/&gt;</v>
      </c>
      <c r="AF82" t="str">
        <f t="shared" si="18"/>
        <v>&lt;attribute name="1_MFG" value="Yageo"/&gt;</v>
      </c>
      <c r="AG82" t="str">
        <f t="shared" si="19"/>
        <v>&lt;attribute name="1_MFG_PN" value="AC0402FR-0730K1L"/&gt;</v>
      </c>
      <c r="AH82" t="str">
        <f t="shared" si="20"/>
        <v>&lt;attribute name="2_DESC" value=""/&gt;</v>
      </c>
      <c r="AI82" t="str">
        <f t="shared" si="21"/>
        <v>&lt;attribute name="2_DIST" value=""/&gt;</v>
      </c>
      <c r="AJ82" t="str">
        <f t="shared" si="22"/>
        <v>&lt;attribute name="2_DIST_PN" value=""/&gt;</v>
      </c>
      <c r="AK82" t="str">
        <f t="shared" si="23"/>
        <v>&lt;attribute name="2_MFG" value=""/&gt;</v>
      </c>
      <c r="AL82" t="str">
        <f t="shared" si="24"/>
        <v>&lt;attribute name="2_MFG_PN" value=""/&gt;</v>
      </c>
      <c r="AM82" t="s">
        <v>62</v>
      </c>
      <c r="AN82" t="s">
        <v>63</v>
      </c>
      <c r="AO82" t="s">
        <v>64</v>
      </c>
      <c r="AP82" t="s">
        <v>65</v>
      </c>
      <c r="AQ82" t="s">
        <v>66</v>
      </c>
      <c r="AR82" t="str">
        <f t="shared" si="25"/>
        <v>&lt;deviceset name="30.1k_0402_1/16_1%"&gt;&lt;gates&gt;&lt;gate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30.1K OHM 1% 1/16W 0402"/&gt;&lt;attribute name="1_DIST" value="Digi-Key"/&gt;&lt;attribute name="1_DIST_PN" value="YAG5288CT-ND"/&gt;&lt;attribute name="1_MFG" value="Yageo"/&gt;&lt;attribute name="1_MFG_PN" value="AC0402FR-0730K1L"/&gt;&lt;attribute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31.6</v>
      </c>
      <c r="B83" s="2" t="s">
        <v>15</v>
      </c>
      <c r="C83" s="5" t="str">
        <f t="shared" si="13"/>
        <v>31.6k</v>
      </c>
      <c r="D83" s="2" t="s">
        <v>5</v>
      </c>
      <c r="E83" s="2" t="s">
        <v>71</v>
      </c>
      <c r="F83" s="2" t="s">
        <v>7</v>
      </c>
      <c r="G83" s="2" t="s">
        <v>454</v>
      </c>
      <c r="H83" s="2" t="s">
        <v>8</v>
      </c>
      <c r="I83" s="2" t="s">
        <v>455</v>
      </c>
      <c r="J83" s="2" t="s">
        <v>77</v>
      </c>
      <c r="K83" s="2" t="s">
        <v>456</v>
      </c>
      <c r="L83" s="2"/>
      <c r="M83" s="2"/>
      <c r="N83" s="2"/>
      <c r="O83" s="2"/>
      <c r="P83" s="2"/>
      <c r="Q83" t="str">
        <f t="shared" si="14"/>
        <v>&lt;deviceset name="31.6k_0402_1/16_1%"&gt;</v>
      </c>
      <c r="R83" t="s">
        <v>51</v>
      </c>
      <c r="S83" t="s">
        <v>52</v>
      </c>
      <c r="T83" t="s">
        <v>53</v>
      </c>
      <c r="U83" t="s">
        <v>54</v>
      </c>
      <c r="V83" t="s">
        <v>55</v>
      </c>
      <c r="W83" t="s">
        <v>56</v>
      </c>
      <c r="X83" t="s">
        <v>57</v>
      </c>
      <c r="Y83" t="s">
        <v>58</v>
      </c>
      <c r="Z83" t="s">
        <v>59</v>
      </c>
      <c r="AA83" t="s">
        <v>60</v>
      </c>
      <c r="AB83" t="s">
        <v>61</v>
      </c>
      <c r="AC83" t="str">
        <f t="shared" si="15"/>
        <v>&lt;attribute name="1_DESC" value="RES SMD 31.6K OHM 1% 1/16W 0402"/&gt;</v>
      </c>
      <c r="AD83" t="str">
        <f t="shared" si="16"/>
        <v>&lt;attribute name="1_DIST" value="Digi-Key"/&gt;</v>
      </c>
      <c r="AE83" t="str">
        <f t="shared" si="17"/>
        <v>&lt;attribute name="1_DIST_PN" value="YAG5289CT-ND"/&gt;</v>
      </c>
      <c r="AF83" t="str">
        <f t="shared" si="18"/>
        <v>&lt;attribute name="1_MFG" value="Yageo"/&gt;</v>
      </c>
      <c r="AG83" t="str">
        <f t="shared" si="19"/>
        <v>&lt;attribute name="1_MFG_PN" value="AC0402FR-0731K6L"/&gt;</v>
      </c>
      <c r="AH83" t="str">
        <f t="shared" si="20"/>
        <v>&lt;attribute name="2_DESC" value=""/&gt;</v>
      </c>
      <c r="AI83" t="str">
        <f t="shared" si="21"/>
        <v>&lt;attribute name="2_DIST" value=""/&gt;</v>
      </c>
      <c r="AJ83" t="str">
        <f t="shared" si="22"/>
        <v>&lt;attribute name="2_DIST_PN" value=""/&gt;</v>
      </c>
      <c r="AK83" t="str">
        <f t="shared" si="23"/>
        <v>&lt;attribute name="2_MFG" value=""/&gt;</v>
      </c>
      <c r="AL83" t="str">
        <f t="shared" si="24"/>
        <v>&lt;attribute name="2_MFG_PN" value=""/&gt;</v>
      </c>
      <c r="AM83" t="s">
        <v>62</v>
      </c>
      <c r="AN83" t="s">
        <v>63</v>
      </c>
      <c r="AO83" t="s">
        <v>64</v>
      </c>
      <c r="AP83" t="s">
        <v>65</v>
      </c>
      <c r="AQ83" t="s">
        <v>66</v>
      </c>
      <c r="AR83" t="str">
        <f t="shared" si="25"/>
        <v>&lt;deviceset name="31.6k_0402_1/16_1%"&gt;&lt;gates&gt;&lt;gate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31.6K OHM 1% 1/16W 0402"/&gt;&lt;attribute name="1_DIST" value="Digi-Key"/&gt;&lt;attribute name="1_DIST_PN" value="YAG5289CT-ND"/&gt;&lt;attribute name="1_MFG" value="Yageo"/&gt;&lt;attribute name="1_MFG_PN" value="AC0402FR-0731K6L"/&gt;&lt;attribute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33</v>
      </c>
      <c r="B84" s="2" t="s">
        <v>15</v>
      </c>
      <c r="C84" s="5" t="str">
        <f t="shared" si="13"/>
        <v>33k</v>
      </c>
      <c r="D84" s="2" t="s">
        <v>5</v>
      </c>
      <c r="E84" s="2" t="s">
        <v>71</v>
      </c>
      <c r="F84" s="2" t="s">
        <v>7</v>
      </c>
      <c r="G84" s="2" t="s">
        <v>457</v>
      </c>
      <c r="H84" s="2" t="s">
        <v>8</v>
      </c>
      <c r="I84" s="2" t="s">
        <v>458</v>
      </c>
      <c r="J84" s="2" t="s">
        <v>77</v>
      </c>
      <c r="K84" s="2" t="s">
        <v>459</v>
      </c>
      <c r="L84" s="2"/>
      <c r="M84" s="2"/>
      <c r="N84" s="2"/>
      <c r="O84" s="2"/>
      <c r="P84" s="2"/>
      <c r="Q84" t="str">
        <f t="shared" si="14"/>
        <v>&lt;deviceset name="33k_0402_1/16_1%"&gt;</v>
      </c>
      <c r="R84" t="s">
        <v>51</v>
      </c>
      <c r="S84" t="s">
        <v>52</v>
      </c>
      <c r="T84" t="s">
        <v>53</v>
      </c>
      <c r="U84" t="s">
        <v>54</v>
      </c>
      <c r="V84" t="s">
        <v>55</v>
      </c>
      <c r="W84" t="s">
        <v>56</v>
      </c>
      <c r="X84" t="s">
        <v>57</v>
      </c>
      <c r="Y84" t="s">
        <v>58</v>
      </c>
      <c r="Z84" t="s">
        <v>59</v>
      </c>
      <c r="AA84" t="s">
        <v>60</v>
      </c>
      <c r="AB84" t="s">
        <v>61</v>
      </c>
      <c r="AC84" t="str">
        <f t="shared" si="15"/>
        <v>&lt;attribute name="1_DESC" value="RES SMD 33K OHM 1% 1/16W 0402"/&gt;</v>
      </c>
      <c r="AD84" t="str">
        <f t="shared" si="16"/>
        <v>&lt;attribute name="1_DIST" value="Digi-Key"/&gt;</v>
      </c>
      <c r="AE84" t="str">
        <f t="shared" si="17"/>
        <v>&lt;attribute name="1_DIST_PN" value="YAG3477CT-ND"/&gt;</v>
      </c>
      <c r="AF84" t="str">
        <f t="shared" si="18"/>
        <v>&lt;attribute name="1_MFG" value="Yageo"/&gt;</v>
      </c>
      <c r="AG84" t="str">
        <f t="shared" si="19"/>
        <v>&lt;attribute name="1_MFG_PN" value="AC0402FR-0733KL"/&gt;</v>
      </c>
      <c r="AH84" t="str">
        <f t="shared" si="20"/>
        <v>&lt;attribute name="2_DESC" value=""/&gt;</v>
      </c>
      <c r="AI84" t="str">
        <f t="shared" si="21"/>
        <v>&lt;attribute name="2_DIST" value=""/&gt;</v>
      </c>
      <c r="AJ84" t="str">
        <f t="shared" si="22"/>
        <v>&lt;attribute name="2_DIST_PN" value=""/&gt;</v>
      </c>
      <c r="AK84" t="str">
        <f t="shared" si="23"/>
        <v>&lt;attribute name="2_MFG" value=""/&gt;</v>
      </c>
      <c r="AL84" t="str">
        <f t="shared" si="24"/>
        <v>&lt;attribute name="2_MFG_PN" value=""/&gt;</v>
      </c>
      <c r="AM84" t="s">
        <v>62</v>
      </c>
      <c r="AN84" t="s">
        <v>63</v>
      </c>
      <c r="AO84" t="s">
        <v>64</v>
      </c>
      <c r="AP84" t="s">
        <v>65</v>
      </c>
      <c r="AQ84" t="s">
        <v>66</v>
      </c>
      <c r="AR84" t="str">
        <f t="shared" si="25"/>
        <v>&lt;deviceset name="33k_0402_1/16_1%"&gt;&lt;gates&gt;&lt;gate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33K OHM 1% 1/16W 0402"/&gt;&lt;attribute name="1_DIST" value="Digi-Key"/&gt;&lt;attribute name="1_DIST_PN" value="YAG3477CT-ND"/&gt;&lt;attribute name="1_MFG" value="Yageo"/&gt;&lt;attribute name="1_MFG_PN" value="AC0402FR-0733KL"/&gt;&lt;attribute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33.200000000000003</v>
      </c>
      <c r="B85" s="2" t="s">
        <v>15</v>
      </c>
      <c r="C85" s="5" t="str">
        <f t="shared" si="13"/>
        <v>33.2k</v>
      </c>
      <c r="D85" s="2" t="s">
        <v>5</v>
      </c>
      <c r="E85" s="2" t="s">
        <v>71</v>
      </c>
      <c r="F85" s="2" t="s">
        <v>7</v>
      </c>
      <c r="G85" s="2" t="s">
        <v>460</v>
      </c>
      <c r="H85" s="2" t="s">
        <v>8</v>
      </c>
      <c r="I85" s="2" t="s">
        <v>461</v>
      </c>
      <c r="J85" s="2" t="s">
        <v>77</v>
      </c>
      <c r="K85" s="2" t="s">
        <v>462</v>
      </c>
      <c r="L85" s="2"/>
      <c r="M85" s="2"/>
      <c r="N85" s="2"/>
      <c r="O85" s="2"/>
      <c r="P85" s="2"/>
      <c r="Q85" t="str">
        <f t="shared" si="14"/>
        <v>&lt;deviceset name="33.2k_0402_1/16_1%"&gt;</v>
      </c>
      <c r="R85" t="s">
        <v>51</v>
      </c>
      <c r="S85" t="s">
        <v>52</v>
      </c>
      <c r="T85" t="s">
        <v>53</v>
      </c>
      <c r="U85" t="s">
        <v>54</v>
      </c>
      <c r="V85" t="s">
        <v>55</v>
      </c>
      <c r="W85" t="s">
        <v>56</v>
      </c>
      <c r="X85" t="s">
        <v>57</v>
      </c>
      <c r="Y85" t="s">
        <v>58</v>
      </c>
      <c r="Z85" t="s">
        <v>59</v>
      </c>
      <c r="AA85" t="s">
        <v>60</v>
      </c>
      <c r="AB85" t="s">
        <v>61</v>
      </c>
      <c r="AC85" t="str">
        <f t="shared" si="15"/>
        <v>&lt;attribute name="1_DESC" value="RES SMD 33.2K OHM 1% 1/16W 0402"/&gt;</v>
      </c>
      <c r="AD85" t="str">
        <f t="shared" si="16"/>
        <v>&lt;attribute name="1_DIST" value="Digi-Key"/&gt;</v>
      </c>
      <c r="AE85" t="str">
        <f t="shared" si="17"/>
        <v>&lt;attribute name="1_DIST_PN" value="YAG5290CT-ND"/&gt;</v>
      </c>
      <c r="AF85" t="str">
        <f t="shared" si="18"/>
        <v>&lt;attribute name="1_MFG" value="Yageo"/&gt;</v>
      </c>
      <c r="AG85" t="str">
        <f t="shared" si="19"/>
        <v>&lt;attribute name="1_MFG_PN" value="AC0402FR-0733K2L"/&gt;</v>
      </c>
      <c r="AH85" t="str">
        <f t="shared" si="20"/>
        <v>&lt;attribute name="2_DESC" value=""/&gt;</v>
      </c>
      <c r="AI85" t="str">
        <f t="shared" si="21"/>
        <v>&lt;attribute name="2_DIST" value=""/&gt;</v>
      </c>
      <c r="AJ85" t="str">
        <f t="shared" si="22"/>
        <v>&lt;attribute name="2_DIST_PN" value=""/&gt;</v>
      </c>
      <c r="AK85" t="str">
        <f t="shared" si="23"/>
        <v>&lt;attribute name="2_MFG" value=""/&gt;</v>
      </c>
      <c r="AL85" t="str">
        <f t="shared" si="24"/>
        <v>&lt;attribute name="2_MFG_PN" value=""/&gt;</v>
      </c>
      <c r="AM85" t="s">
        <v>62</v>
      </c>
      <c r="AN85" t="s">
        <v>63</v>
      </c>
      <c r="AO85" t="s">
        <v>64</v>
      </c>
      <c r="AP85" t="s">
        <v>65</v>
      </c>
      <c r="AQ85" t="s">
        <v>66</v>
      </c>
      <c r="AR85" t="str">
        <f t="shared" si="25"/>
        <v>&lt;deviceset name="33.2k_0402_1/16_1%"&gt;&lt;gates&gt;&lt;gate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33.2K OHM 1% 1/16W 0402"/&gt;&lt;attribute name="1_DIST" value="Digi-Key"/&gt;&lt;attribute name="1_DIST_PN" value="YAG5290CT-ND"/&gt;&lt;attribute name="1_MFG" value="Yageo"/&gt;&lt;attribute name="1_MFG_PN" value="AC0402FR-0733K2L"/&gt;&lt;attribute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34</v>
      </c>
      <c r="B86" s="2" t="s">
        <v>15</v>
      </c>
      <c r="C86" s="5" t="str">
        <f t="shared" si="13"/>
        <v>34k</v>
      </c>
      <c r="D86" s="2" t="s">
        <v>5</v>
      </c>
      <c r="E86" s="2" t="s">
        <v>71</v>
      </c>
      <c r="F86" s="2" t="s">
        <v>7</v>
      </c>
      <c r="G86" s="2" t="s">
        <v>463</v>
      </c>
      <c r="H86" s="2" t="s">
        <v>8</v>
      </c>
      <c r="I86" s="2" t="s">
        <v>464</v>
      </c>
      <c r="J86" s="2" t="s">
        <v>77</v>
      </c>
      <c r="K86" s="2" t="s">
        <v>465</v>
      </c>
      <c r="L86" s="2"/>
      <c r="M86" s="2"/>
      <c r="N86" s="2"/>
      <c r="O86" s="2"/>
      <c r="P86" s="2"/>
      <c r="Q86" t="str">
        <f t="shared" si="14"/>
        <v>&lt;deviceset name="34k_0402_1/16_1%"&gt;</v>
      </c>
      <c r="R86" t="s">
        <v>51</v>
      </c>
      <c r="S86" t="s">
        <v>52</v>
      </c>
      <c r="T86" t="s">
        <v>53</v>
      </c>
      <c r="U86" t="s">
        <v>54</v>
      </c>
      <c r="V86" t="s">
        <v>55</v>
      </c>
      <c r="W86" t="s">
        <v>56</v>
      </c>
      <c r="X86" t="s">
        <v>57</v>
      </c>
      <c r="Y86" t="s">
        <v>58</v>
      </c>
      <c r="Z86" t="s">
        <v>59</v>
      </c>
      <c r="AA86" t="s">
        <v>60</v>
      </c>
      <c r="AB86" t="s">
        <v>61</v>
      </c>
      <c r="AC86" t="str">
        <f t="shared" si="15"/>
        <v>&lt;attribute name="1_DESC" value="RES SMD 34K OHM 1% 1/16W 0402"/&gt;</v>
      </c>
      <c r="AD86" t="str">
        <f t="shared" si="16"/>
        <v>&lt;attribute name="1_DIST" value="Digi-Key"/&gt;</v>
      </c>
      <c r="AE86" t="str">
        <f t="shared" si="17"/>
        <v>&lt;attribute name="1_DIST_PN" value="YAG5663CT-ND"/&gt;</v>
      </c>
      <c r="AF86" t="str">
        <f t="shared" si="18"/>
        <v>&lt;attribute name="1_MFG" value="Yageo"/&gt;</v>
      </c>
      <c r="AG86" t="str">
        <f t="shared" si="19"/>
        <v>&lt;attribute name="1_MFG_PN" value="AC0402FR-0734KL"/&gt;</v>
      </c>
      <c r="AH86" t="str">
        <f t="shared" si="20"/>
        <v>&lt;attribute name="2_DESC" value=""/&gt;</v>
      </c>
      <c r="AI86" t="str">
        <f t="shared" si="21"/>
        <v>&lt;attribute name="2_DIST" value=""/&gt;</v>
      </c>
      <c r="AJ86" t="str">
        <f t="shared" si="22"/>
        <v>&lt;attribute name="2_DIST_PN" value=""/&gt;</v>
      </c>
      <c r="AK86" t="str">
        <f t="shared" si="23"/>
        <v>&lt;attribute name="2_MFG" value=""/&gt;</v>
      </c>
      <c r="AL86" t="str">
        <f t="shared" si="24"/>
        <v>&lt;attribute name="2_MFG_PN" value=""/&gt;</v>
      </c>
      <c r="AM86" t="s">
        <v>62</v>
      </c>
      <c r="AN86" t="s">
        <v>63</v>
      </c>
      <c r="AO86" t="s">
        <v>64</v>
      </c>
      <c r="AP86" t="s">
        <v>65</v>
      </c>
      <c r="AQ86" t="s">
        <v>66</v>
      </c>
      <c r="AR86" t="str">
        <f t="shared" si="25"/>
        <v>&lt;deviceset name="34k_0402_1/16_1%"&gt;&lt;gates&gt;&lt;gate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34K OHM 1% 1/16W 0402"/&gt;&lt;attribute name="1_DIST" value="Digi-Key"/&gt;&lt;attribute name="1_DIST_PN" value="YAG5663CT-ND"/&gt;&lt;attribute name="1_MFG" value="Yageo"/&gt;&lt;attribute name="1_MFG_PN" value="AC0402FR-0734KL"/&gt;&lt;attribute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36.5</v>
      </c>
      <c r="B87" s="2" t="s">
        <v>15</v>
      </c>
      <c r="C87" s="5" t="str">
        <f t="shared" si="13"/>
        <v>36.5k</v>
      </c>
      <c r="D87" s="2" t="s">
        <v>5</v>
      </c>
      <c r="E87" s="2" t="s">
        <v>71</v>
      </c>
      <c r="F87" s="2" t="s">
        <v>7</v>
      </c>
      <c r="G87" s="2" t="s">
        <v>466</v>
      </c>
      <c r="H87" s="2" t="s">
        <v>8</v>
      </c>
      <c r="I87" s="2" t="s">
        <v>467</v>
      </c>
      <c r="J87" s="2" t="s">
        <v>77</v>
      </c>
      <c r="K87" s="2" t="s">
        <v>468</v>
      </c>
      <c r="L87" s="2"/>
      <c r="M87" s="2"/>
      <c r="N87" s="2"/>
      <c r="O87" s="2"/>
      <c r="P87" s="2"/>
      <c r="Q87" t="str">
        <f t="shared" si="14"/>
        <v>&lt;deviceset name="36.5k_0402_1/16_1%"&gt;</v>
      </c>
      <c r="R87" t="s">
        <v>51</v>
      </c>
      <c r="S87" t="s">
        <v>52</v>
      </c>
      <c r="T87" t="s">
        <v>53</v>
      </c>
      <c r="U87" t="s">
        <v>54</v>
      </c>
      <c r="V87" t="s">
        <v>55</v>
      </c>
      <c r="W87" t="s">
        <v>56</v>
      </c>
      <c r="X87" t="s">
        <v>57</v>
      </c>
      <c r="Y87" t="s">
        <v>58</v>
      </c>
      <c r="Z87" t="s">
        <v>59</v>
      </c>
      <c r="AA87" t="s">
        <v>60</v>
      </c>
      <c r="AB87" t="s">
        <v>61</v>
      </c>
      <c r="AC87" t="str">
        <f t="shared" si="15"/>
        <v>&lt;attribute name="1_DESC" value="RES SMD 36.5K OHM 1% 1/16W 0402"/&gt;</v>
      </c>
      <c r="AD87" t="str">
        <f t="shared" si="16"/>
        <v>&lt;attribute name="1_DIST" value="Digi-Key"/&gt;</v>
      </c>
      <c r="AE87" t="str">
        <f t="shared" si="17"/>
        <v>&lt;attribute name="1_DIST_PN" value="YAG5665CT-ND"/&gt;</v>
      </c>
      <c r="AF87" t="str">
        <f t="shared" si="18"/>
        <v>&lt;attribute name="1_MFG" value="Yageo"/&gt;</v>
      </c>
      <c r="AG87" t="str">
        <f t="shared" si="19"/>
        <v>&lt;attribute name="1_MFG_PN" value="AC0402FR-0736K5L"/&gt;</v>
      </c>
      <c r="AH87" t="str">
        <f t="shared" si="20"/>
        <v>&lt;attribute name="2_DESC" value=""/&gt;</v>
      </c>
      <c r="AI87" t="str">
        <f t="shared" si="21"/>
        <v>&lt;attribute name="2_DIST" value=""/&gt;</v>
      </c>
      <c r="AJ87" t="str">
        <f t="shared" si="22"/>
        <v>&lt;attribute name="2_DIST_PN" value=""/&gt;</v>
      </c>
      <c r="AK87" t="str">
        <f t="shared" si="23"/>
        <v>&lt;attribute name="2_MFG" value=""/&gt;</v>
      </c>
      <c r="AL87" t="str">
        <f t="shared" si="24"/>
        <v>&lt;attribute name="2_MFG_PN" value=""/&gt;</v>
      </c>
      <c r="AM87" t="s">
        <v>62</v>
      </c>
      <c r="AN87" t="s">
        <v>63</v>
      </c>
      <c r="AO87" t="s">
        <v>64</v>
      </c>
      <c r="AP87" t="s">
        <v>65</v>
      </c>
      <c r="AQ87" t="s">
        <v>66</v>
      </c>
      <c r="AR87" t="str">
        <f t="shared" si="25"/>
        <v>&lt;deviceset name="36.5k_0402_1/16_1%"&gt;&lt;gates&gt;&lt;gate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36.5K OHM 1% 1/16W 0402"/&gt;&lt;attribute name="1_DIST" value="Digi-Key"/&gt;&lt;attribute name="1_DIST_PN" value="YAG5665CT-ND"/&gt;&lt;attribute name="1_MFG" value="Yageo"/&gt;&lt;attribute name="1_MFG_PN" value="AC0402FR-0736K5L"/&gt;&lt;attribute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39</v>
      </c>
      <c r="B88" s="2" t="s">
        <v>15</v>
      </c>
      <c r="C88" s="5" t="str">
        <f t="shared" si="13"/>
        <v>39k</v>
      </c>
      <c r="D88" s="2" t="s">
        <v>5</v>
      </c>
      <c r="E88" s="2" t="s">
        <v>71</v>
      </c>
      <c r="F88" s="2" t="s">
        <v>7</v>
      </c>
      <c r="G88" s="2" t="s">
        <v>469</v>
      </c>
      <c r="H88" s="2" t="s">
        <v>8</v>
      </c>
      <c r="I88" s="2" t="s">
        <v>470</v>
      </c>
      <c r="J88" s="2" t="s">
        <v>77</v>
      </c>
      <c r="K88" s="2" t="s">
        <v>471</v>
      </c>
      <c r="L88" s="2"/>
      <c r="M88" s="2"/>
      <c r="N88" s="2"/>
      <c r="O88" s="2"/>
      <c r="P88" s="2"/>
      <c r="Q88" t="str">
        <f t="shared" si="14"/>
        <v>&lt;deviceset name="39k_0402_1/16_1%"&gt;</v>
      </c>
      <c r="R88" t="s">
        <v>51</v>
      </c>
      <c r="S88" t="s">
        <v>52</v>
      </c>
      <c r="T88" t="s">
        <v>53</v>
      </c>
      <c r="U88" t="s">
        <v>54</v>
      </c>
      <c r="V88" t="s">
        <v>55</v>
      </c>
      <c r="W88" t="s">
        <v>56</v>
      </c>
      <c r="X88" t="s">
        <v>57</v>
      </c>
      <c r="Y88" t="s">
        <v>58</v>
      </c>
      <c r="Z88" t="s">
        <v>59</v>
      </c>
      <c r="AA88" t="s">
        <v>60</v>
      </c>
      <c r="AB88" t="s">
        <v>61</v>
      </c>
      <c r="AC88" t="str">
        <f t="shared" si="15"/>
        <v>&lt;attribute name="1_DESC" value="RES SMD 39K OHM 1% 1/16W 0402"/&gt;</v>
      </c>
      <c r="AD88" t="str">
        <f t="shared" si="16"/>
        <v>&lt;attribute name="1_DIST" value="Digi-Key"/&gt;</v>
      </c>
      <c r="AE88" t="str">
        <f t="shared" si="17"/>
        <v>&lt;attribute name="1_DIST_PN" value="YAG3480CT-ND"/&gt;</v>
      </c>
      <c r="AF88" t="str">
        <f t="shared" si="18"/>
        <v>&lt;attribute name="1_MFG" value="Yageo"/&gt;</v>
      </c>
      <c r="AG88" t="str">
        <f t="shared" si="19"/>
        <v>&lt;attribute name="1_MFG_PN" value="AC0402FR-0739KL"/&gt;</v>
      </c>
      <c r="AH88" t="str">
        <f t="shared" si="20"/>
        <v>&lt;attribute name="2_DESC" value=""/&gt;</v>
      </c>
      <c r="AI88" t="str">
        <f t="shared" si="21"/>
        <v>&lt;attribute name="2_DIST" value=""/&gt;</v>
      </c>
      <c r="AJ88" t="str">
        <f t="shared" si="22"/>
        <v>&lt;attribute name="2_DIST_PN" value=""/&gt;</v>
      </c>
      <c r="AK88" t="str">
        <f t="shared" si="23"/>
        <v>&lt;attribute name="2_MFG" value=""/&gt;</v>
      </c>
      <c r="AL88" t="str">
        <f t="shared" si="24"/>
        <v>&lt;attribute name="2_MFG_PN" value=""/&gt;</v>
      </c>
      <c r="AM88" t="s">
        <v>62</v>
      </c>
      <c r="AN88" t="s">
        <v>63</v>
      </c>
      <c r="AO88" t="s">
        <v>64</v>
      </c>
      <c r="AP88" t="s">
        <v>65</v>
      </c>
      <c r="AQ88" t="s">
        <v>66</v>
      </c>
      <c r="AR88" t="str">
        <f t="shared" si="25"/>
        <v>&lt;deviceset name="39k_0402_1/16_1%"&gt;&lt;gates&gt;&lt;gate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39K OHM 1% 1/16W 0402"/&gt;&lt;attribute name="1_DIST" value="Digi-Key"/&gt;&lt;attribute name="1_DIST_PN" value="YAG3480CT-ND"/&gt;&lt;attribute name="1_MFG" value="Yageo"/&gt;&lt;attribute name="1_MFG_PN" value="AC0402FR-0739KL"/&gt;&lt;attribute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39.200000000000003</v>
      </c>
      <c r="B89" s="2" t="s">
        <v>15</v>
      </c>
      <c r="C89" s="5" t="str">
        <f t="shared" si="13"/>
        <v>39.2k</v>
      </c>
      <c r="D89" s="2" t="s">
        <v>5</v>
      </c>
      <c r="E89" s="2" t="s">
        <v>71</v>
      </c>
      <c r="F89" s="2" t="s">
        <v>7</v>
      </c>
      <c r="G89" s="2" t="s">
        <v>472</v>
      </c>
      <c r="H89" s="2" t="s">
        <v>8</v>
      </c>
      <c r="I89" s="2" t="s">
        <v>473</v>
      </c>
      <c r="J89" s="2" t="s">
        <v>77</v>
      </c>
      <c r="K89" s="2" t="s">
        <v>474</v>
      </c>
      <c r="L89" s="2"/>
      <c r="M89" s="2"/>
      <c r="N89" s="2"/>
      <c r="O89" s="2"/>
      <c r="P89" s="2"/>
      <c r="Q89" t="str">
        <f t="shared" si="14"/>
        <v>&lt;deviceset name="39.2k_0402_1/16_1%"&gt;</v>
      </c>
      <c r="R89" t="s">
        <v>51</v>
      </c>
      <c r="S89" t="s">
        <v>52</v>
      </c>
      <c r="T89" t="s">
        <v>53</v>
      </c>
      <c r="U89" t="s">
        <v>54</v>
      </c>
      <c r="V89" t="s">
        <v>55</v>
      </c>
      <c r="W89" t="s">
        <v>56</v>
      </c>
      <c r="X89" t="s">
        <v>57</v>
      </c>
      <c r="Y89" t="s">
        <v>58</v>
      </c>
      <c r="Z89" t="s">
        <v>59</v>
      </c>
      <c r="AA89" t="s">
        <v>60</v>
      </c>
      <c r="AB89" t="s">
        <v>61</v>
      </c>
      <c r="AC89" t="str">
        <f t="shared" si="15"/>
        <v>&lt;attribute name="1_DESC" value="RES SMD 39.2K OHM 1% 1/16W 0402"/&gt;</v>
      </c>
      <c r="AD89" t="str">
        <f t="shared" si="16"/>
        <v>&lt;attribute name="1_DIST" value="Digi-Key"/&gt;</v>
      </c>
      <c r="AE89" t="str">
        <f t="shared" si="17"/>
        <v>&lt;attribute name="1_DIST_PN" value="311-39.2KLBCT-ND"/&gt;</v>
      </c>
      <c r="AF89" t="str">
        <f t="shared" si="18"/>
        <v>&lt;attribute name="1_MFG" value="Yageo"/&gt;</v>
      </c>
      <c r="AG89" t="str">
        <f t="shared" si="19"/>
        <v>&lt;attribute name="1_MFG_PN" value="AC0402FR-0739K2L"/&gt;</v>
      </c>
      <c r="AH89" t="str">
        <f t="shared" si="20"/>
        <v>&lt;attribute name="2_DESC" value=""/&gt;</v>
      </c>
      <c r="AI89" t="str">
        <f t="shared" si="21"/>
        <v>&lt;attribute name="2_DIST" value=""/&gt;</v>
      </c>
      <c r="AJ89" t="str">
        <f t="shared" si="22"/>
        <v>&lt;attribute name="2_DIST_PN" value=""/&gt;</v>
      </c>
      <c r="AK89" t="str">
        <f t="shared" si="23"/>
        <v>&lt;attribute name="2_MFG" value=""/&gt;</v>
      </c>
      <c r="AL89" t="str">
        <f t="shared" si="24"/>
        <v>&lt;attribute name="2_MFG_PN" value=""/&gt;</v>
      </c>
      <c r="AM89" t="s">
        <v>62</v>
      </c>
      <c r="AN89" t="s">
        <v>63</v>
      </c>
      <c r="AO89" t="s">
        <v>64</v>
      </c>
      <c r="AP89" t="s">
        <v>65</v>
      </c>
      <c r="AQ89" t="s">
        <v>66</v>
      </c>
      <c r="AR89" t="str">
        <f t="shared" si="25"/>
        <v>&lt;deviceset name="39.2k_0402_1/16_1%"&gt;&lt;gates&gt;&lt;gate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39.2K OHM 1% 1/16W 0402"/&gt;&lt;attribute name="1_DIST" value="Digi-Key"/&gt;&lt;attribute name="1_DIST_PN" value="311-39.2KLBCT-ND"/&gt;&lt;attribute name="1_MFG" value="Yageo"/&gt;&lt;attribute name="1_MFG_PN" value="AC0402FR-0739K2L"/&gt;&lt;attribute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40.200000000000003</v>
      </c>
      <c r="B90" s="2" t="s">
        <v>15</v>
      </c>
      <c r="C90" s="5" t="str">
        <f t="shared" si="13"/>
        <v>40.2k</v>
      </c>
      <c r="D90" s="2" t="s">
        <v>5</v>
      </c>
      <c r="E90" s="2" t="s">
        <v>71</v>
      </c>
      <c r="F90" s="2" t="s">
        <v>7</v>
      </c>
      <c r="G90" s="2" t="s">
        <v>475</v>
      </c>
      <c r="H90" s="2" t="s">
        <v>8</v>
      </c>
      <c r="I90" s="2" t="s">
        <v>476</v>
      </c>
      <c r="J90" s="2" t="s">
        <v>77</v>
      </c>
      <c r="K90" s="2" t="s">
        <v>477</v>
      </c>
      <c r="L90" s="2"/>
      <c r="M90" s="2"/>
      <c r="N90" s="2"/>
      <c r="O90" s="2"/>
      <c r="P90" s="2"/>
      <c r="Q90" t="str">
        <f t="shared" si="14"/>
        <v>&lt;deviceset name="40.2k_0402_1/16_1%"&gt;</v>
      </c>
      <c r="R90" t="s">
        <v>51</v>
      </c>
      <c r="S90" t="s">
        <v>52</v>
      </c>
      <c r="T90" t="s">
        <v>53</v>
      </c>
      <c r="U90" t="s">
        <v>54</v>
      </c>
      <c r="V90" t="s">
        <v>55</v>
      </c>
      <c r="W90" t="s">
        <v>56</v>
      </c>
      <c r="X90" t="s">
        <v>57</v>
      </c>
      <c r="Y90" t="s">
        <v>58</v>
      </c>
      <c r="Z90" t="s">
        <v>59</v>
      </c>
      <c r="AA90" t="s">
        <v>60</v>
      </c>
      <c r="AB90" t="s">
        <v>61</v>
      </c>
      <c r="AC90" t="str">
        <f t="shared" si="15"/>
        <v>&lt;attribute name="1_DESC" value="RES SMD 40.2K OHM 1% 1/16W 0402"/&gt;</v>
      </c>
      <c r="AD90" t="str">
        <f t="shared" si="16"/>
        <v>&lt;attribute name="1_DIST" value="Digi-Key"/&gt;</v>
      </c>
      <c r="AE90" t="str">
        <f t="shared" si="17"/>
        <v>&lt;attribute name="1_DIST_PN" value="YAG3486CT-ND"/&gt;</v>
      </c>
      <c r="AF90" t="str">
        <f t="shared" si="18"/>
        <v>&lt;attribute name="1_MFG" value="Yageo"/&gt;</v>
      </c>
      <c r="AG90" t="str">
        <f t="shared" si="19"/>
        <v>&lt;attribute name="1_MFG_PN" value="AC0402FR-0740K2L"/&gt;</v>
      </c>
      <c r="AH90" t="str">
        <f t="shared" si="20"/>
        <v>&lt;attribute name="2_DESC" value=""/&gt;</v>
      </c>
      <c r="AI90" t="str">
        <f t="shared" si="21"/>
        <v>&lt;attribute name="2_DIST" value=""/&gt;</v>
      </c>
      <c r="AJ90" t="str">
        <f t="shared" si="22"/>
        <v>&lt;attribute name="2_DIST_PN" value=""/&gt;</v>
      </c>
      <c r="AK90" t="str">
        <f t="shared" si="23"/>
        <v>&lt;attribute name="2_MFG" value=""/&gt;</v>
      </c>
      <c r="AL90" t="str">
        <f t="shared" si="24"/>
        <v>&lt;attribute name="2_MFG_PN" value=""/&gt;</v>
      </c>
      <c r="AM90" t="s">
        <v>62</v>
      </c>
      <c r="AN90" t="s">
        <v>63</v>
      </c>
      <c r="AO90" t="s">
        <v>64</v>
      </c>
      <c r="AP90" t="s">
        <v>65</v>
      </c>
      <c r="AQ90" t="s">
        <v>66</v>
      </c>
      <c r="AR90" t="str">
        <f t="shared" si="25"/>
        <v>&lt;deviceset name="40.2k_0402_1/16_1%"&gt;&lt;gates&gt;&lt;gate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40.2K OHM 1% 1/16W 0402"/&gt;&lt;attribute name="1_DIST" value="Digi-Key"/&gt;&lt;attribute name="1_DIST_PN" value="YAG3486CT-ND"/&gt;&lt;attribute name="1_MFG" value="Yageo"/&gt;&lt;attribute name="1_MFG_PN" value="AC0402FR-0740K2L"/&gt;&lt;attribute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41.2</v>
      </c>
      <c r="B91" s="2" t="s">
        <v>15</v>
      </c>
      <c r="C91" s="5" t="str">
        <f t="shared" si="13"/>
        <v>41.2k</v>
      </c>
      <c r="D91" s="2" t="s">
        <v>5</v>
      </c>
      <c r="E91" s="2" t="s">
        <v>71</v>
      </c>
      <c r="F91" s="2" t="s">
        <v>7</v>
      </c>
      <c r="G91" s="2" t="s">
        <v>478</v>
      </c>
      <c r="H91" s="2" t="s">
        <v>8</v>
      </c>
      <c r="I91" s="2" t="s">
        <v>479</v>
      </c>
      <c r="J91" s="2" t="s">
        <v>77</v>
      </c>
      <c r="K91" s="2" t="s">
        <v>480</v>
      </c>
      <c r="L91" s="2"/>
      <c r="M91" s="2"/>
      <c r="N91" s="2"/>
      <c r="O91" s="2"/>
      <c r="P91" s="2"/>
      <c r="Q91" t="str">
        <f t="shared" si="14"/>
        <v>&lt;deviceset name="41.2k_0402_1/16_1%"&gt;</v>
      </c>
      <c r="R91" t="s">
        <v>51</v>
      </c>
      <c r="S91" t="s">
        <v>52</v>
      </c>
      <c r="T91" t="s">
        <v>53</v>
      </c>
      <c r="U91" t="s">
        <v>54</v>
      </c>
      <c r="V91" t="s">
        <v>55</v>
      </c>
      <c r="W91" t="s">
        <v>56</v>
      </c>
      <c r="X91" t="s">
        <v>57</v>
      </c>
      <c r="Y91" t="s">
        <v>58</v>
      </c>
      <c r="Z91" t="s">
        <v>59</v>
      </c>
      <c r="AA91" t="s">
        <v>60</v>
      </c>
      <c r="AB91" t="s">
        <v>61</v>
      </c>
      <c r="AC91" t="str">
        <f t="shared" si="15"/>
        <v>&lt;attribute name="1_DESC" value="RES SMD 41.2K OHM 1% 1/16W 0402"/&gt;</v>
      </c>
      <c r="AD91" t="str">
        <f t="shared" si="16"/>
        <v>&lt;attribute name="1_DIST" value="Digi-Key"/&gt;</v>
      </c>
      <c r="AE91" t="str">
        <f t="shared" si="17"/>
        <v>&lt;attribute name="1_DIST_PN" value="YAG5294CT-ND"/&gt;</v>
      </c>
      <c r="AF91" t="str">
        <f t="shared" si="18"/>
        <v>&lt;attribute name="1_MFG" value="Yageo"/&gt;</v>
      </c>
      <c r="AG91" t="str">
        <f t="shared" si="19"/>
        <v>&lt;attribute name="1_MFG_PN" value="AC0402FR-0741K2L"/&gt;</v>
      </c>
      <c r="AH91" t="str">
        <f t="shared" si="20"/>
        <v>&lt;attribute name="2_DESC" value=""/&gt;</v>
      </c>
      <c r="AI91" t="str">
        <f t="shared" si="21"/>
        <v>&lt;attribute name="2_DIST" value=""/&gt;</v>
      </c>
      <c r="AJ91" t="str">
        <f t="shared" si="22"/>
        <v>&lt;attribute name="2_DIST_PN" value=""/&gt;</v>
      </c>
      <c r="AK91" t="str">
        <f t="shared" si="23"/>
        <v>&lt;attribute name="2_MFG" value=""/&gt;</v>
      </c>
      <c r="AL91" t="str">
        <f t="shared" si="24"/>
        <v>&lt;attribute name="2_MFG_PN" value=""/&gt;</v>
      </c>
      <c r="AM91" t="s">
        <v>62</v>
      </c>
      <c r="AN91" t="s">
        <v>63</v>
      </c>
      <c r="AO91" t="s">
        <v>64</v>
      </c>
      <c r="AP91" t="s">
        <v>65</v>
      </c>
      <c r="AQ91" t="s">
        <v>66</v>
      </c>
      <c r="AR91" t="str">
        <f t="shared" si="25"/>
        <v>&lt;deviceset name="41.2k_0402_1/16_1%"&gt;&lt;gates&gt;&lt;gate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41.2K OHM 1% 1/16W 0402"/&gt;&lt;attribute name="1_DIST" value="Digi-Key"/&gt;&lt;attribute name="1_DIST_PN" value="YAG5294CT-ND"/&gt;&lt;attribute name="1_MFG" value="Yageo"/&gt;&lt;attribute name="1_MFG_PN" value="AC0402FR-0741K2L"/&gt;&lt;attribute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44.2</v>
      </c>
      <c r="B92" s="2" t="s">
        <v>15</v>
      </c>
      <c r="C92" s="5" t="str">
        <f t="shared" si="13"/>
        <v>44.2k</v>
      </c>
      <c r="D92" s="2" t="s">
        <v>5</v>
      </c>
      <c r="E92" s="2" t="s">
        <v>71</v>
      </c>
      <c r="F92" s="2" t="s">
        <v>7</v>
      </c>
      <c r="G92" s="2" t="s">
        <v>481</v>
      </c>
      <c r="H92" s="2" t="s">
        <v>8</v>
      </c>
      <c r="I92" s="2" t="s">
        <v>482</v>
      </c>
      <c r="J92" s="2" t="s">
        <v>77</v>
      </c>
      <c r="K92" s="2" t="s">
        <v>483</v>
      </c>
      <c r="L92" s="2"/>
      <c r="M92" s="2"/>
      <c r="N92" s="2"/>
      <c r="O92" s="2"/>
      <c r="P92" s="2"/>
      <c r="Q92" t="str">
        <f t="shared" si="14"/>
        <v>&lt;deviceset name="44.2k_0402_1/16_1%"&gt;</v>
      </c>
      <c r="R92" t="s">
        <v>51</v>
      </c>
      <c r="S92" t="s">
        <v>52</v>
      </c>
      <c r="T92" t="s">
        <v>53</v>
      </c>
      <c r="U92" t="s">
        <v>54</v>
      </c>
      <c r="V92" t="s">
        <v>55</v>
      </c>
      <c r="W92" t="s">
        <v>56</v>
      </c>
      <c r="X92" t="s">
        <v>57</v>
      </c>
      <c r="Y92" t="s">
        <v>58</v>
      </c>
      <c r="Z92" t="s">
        <v>59</v>
      </c>
      <c r="AA92" t="s">
        <v>60</v>
      </c>
      <c r="AB92" t="s">
        <v>61</v>
      </c>
      <c r="AC92" t="str">
        <f t="shared" si="15"/>
        <v>&lt;attribute name="1_DESC" value="RES SMD 44.2K OHM 1% 1/16W 0402"/&gt;</v>
      </c>
      <c r="AD92" t="str">
        <f t="shared" si="16"/>
        <v>&lt;attribute name="1_DIST" value="Digi-Key"/&gt;</v>
      </c>
      <c r="AE92" t="str">
        <f t="shared" si="17"/>
        <v>&lt;attribute name="1_DIST_PN" value="YAG5295CT-ND"/&gt;</v>
      </c>
      <c r="AF92" t="str">
        <f t="shared" si="18"/>
        <v>&lt;attribute name="1_MFG" value="Yageo"/&gt;</v>
      </c>
      <c r="AG92" t="str">
        <f t="shared" si="19"/>
        <v>&lt;attribute name="1_MFG_PN" value="AC0402FR-0744K2L"/&gt;</v>
      </c>
      <c r="AH92" t="str">
        <f t="shared" si="20"/>
        <v>&lt;attribute name="2_DESC" value=""/&gt;</v>
      </c>
      <c r="AI92" t="str">
        <f t="shared" si="21"/>
        <v>&lt;attribute name="2_DIST" value=""/&gt;</v>
      </c>
      <c r="AJ92" t="str">
        <f t="shared" si="22"/>
        <v>&lt;attribute name="2_DIST_PN" value=""/&gt;</v>
      </c>
      <c r="AK92" t="str">
        <f t="shared" si="23"/>
        <v>&lt;attribute name="2_MFG" value=""/&gt;</v>
      </c>
      <c r="AL92" t="str">
        <f t="shared" si="24"/>
        <v>&lt;attribute name="2_MFG_PN" value=""/&gt;</v>
      </c>
      <c r="AM92" t="s">
        <v>62</v>
      </c>
      <c r="AN92" t="s">
        <v>63</v>
      </c>
      <c r="AO92" t="s">
        <v>64</v>
      </c>
      <c r="AP92" t="s">
        <v>65</v>
      </c>
      <c r="AQ92" t="s">
        <v>66</v>
      </c>
      <c r="AR92" t="str">
        <f t="shared" si="25"/>
        <v>&lt;deviceset name="44.2k_0402_1/16_1%"&gt;&lt;gates&gt;&lt;gate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44.2K OHM 1% 1/16W 0402"/&gt;&lt;attribute name="1_DIST" value="Digi-Key"/&gt;&lt;attribute name="1_DIST_PN" value="YAG5295CT-ND"/&gt;&lt;attribute name="1_MFG" value="Yageo"/&gt;&lt;attribute name="1_MFG_PN" value="AC0402FR-0744K2L"/&gt;&lt;attribute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45.3</v>
      </c>
      <c r="B93" s="2" t="s">
        <v>15</v>
      </c>
      <c r="C93" s="5" t="str">
        <f t="shared" si="13"/>
        <v>45.3k</v>
      </c>
      <c r="D93" s="2" t="s">
        <v>5</v>
      </c>
      <c r="E93" s="2" t="s">
        <v>71</v>
      </c>
      <c r="F93" s="2" t="s">
        <v>7</v>
      </c>
      <c r="G93" s="2" t="s">
        <v>484</v>
      </c>
      <c r="H93" s="2" t="s">
        <v>8</v>
      </c>
      <c r="I93" s="2" t="s">
        <v>485</v>
      </c>
      <c r="J93" s="2" t="s">
        <v>77</v>
      </c>
      <c r="K93" s="2" t="s">
        <v>486</v>
      </c>
      <c r="L93" s="2"/>
      <c r="M93" s="2"/>
      <c r="N93" s="2"/>
      <c r="O93" s="2"/>
      <c r="P93" s="2"/>
      <c r="Q93" t="str">
        <f t="shared" si="14"/>
        <v>&lt;deviceset name="45.3k_0402_1/16_1%"&gt;</v>
      </c>
      <c r="R93" t="s">
        <v>51</v>
      </c>
      <c r="S93" t="s">
        <v>52</v>
      </c>
      <c r="T93" t="s">
        <v>53</v>
      </c>
      <c r="U93" t="s">
        <v>54</v>
      </c>
      <c r="V93" t="s">
        <v>55</v>
      </c>
      <c r="W93" t="s">
        <v>56</v>
      </c>
      <c r="X93" t="s">
        <v>57</v>
      </c>
      <c r="Y93" t="s">
        <v>58</v>
      </c>
      <c r="Z93" t="s">
        <v>59</v>
      </c>
      <c r="AA93" t="s">
        <v>60</v>
      </c>
      <c r="AB93" t="s">
        <v>61</v>
      </c>
      <c r="AC93" t="str">
        <f t="shared" si="15"/>
        <v>&lt;attribute name="1_DESC" value="RES SMD 45.3K OHM 1% 1/16W 0402"/&gt;</v>
      </c>
      <c r="AD93" t="str">
        <f t="shared" si="16"/>
        <v>&lt;attribute name="1_DIST" value="Digi-Key"/&gt;</v>
      </c>
      <c r="AE93" t="str">
        <f t="shared" si="17"/>
        <v>&lt;attribute name="1_DIST_PN" value="YAG5296CT-ND"/&gt;</v>
      </c>
      <c r="AF93" t="str">
        <f t="shared" si="18"/>
        <v>&lt;attribute name="1_MFG" value="Yageo"/&gt;</v>
      </c>
      <c r="AG93" t="str">
        <f t="shared" si="19"/>
        <v>&lt;attribute name="1_MFG_PN" value="AC0402FR-0745K3L"/&gt;</v>
      </c>
      <c r="AH93" t="str">
        <f t="shared" si="20"/>
        <v>&lt;attribute name="2_DESC" value=""/&gt;</v>
      </c>
      <c r="AI93" t="str">
        <f t="shared" si="21"/>
        <v>&lt;attribute name="2_DIST" value=""/&gt;</v>
      </c>
      <c r="AJ93" t="str">
        <f t="shared" si="22"/>
        <v>&lt;attribute name="2_DIST_PN" value=""/&gt;</v>
      </c>
      <c r="AK93" t="str">
        <f t="shared" si="23"/>
        <v>&lt;attribute name="2_MFG" value=""/&gt;</v>
      </c>
      <c r="AL93" t="str">
        <f t="shared" si="24"/>
        <v>&lt;attribute name="2_MFG_PN" value=""/&gt;</v>
      </c>
      <c r="AM93" t="s">
        <v>62</v>
      </c>
      <c r="AN93" t="s">
        <v>63</v>
      </c>
      <c r="AO93" t="s">
        <v>64</v>
      </c>
      <c r="AP93" t="s">
        <v>65</v>
      </c>
      <c r="AQ93" t="s">
        <v>66</v>
      </c>
      <c r="AR93" t="str">
        <f t="shared" si="25"/>
        <v>&lt;deviceset name="45.3k_0402_1/16_1%"&gt;&lt;gates&gt;&lt;gate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45.3K OHM 1% 1/16W 0402"/&gt;&lt;attribute name="1_DIST" value="Digi-Key"/&gt;&lt;attribute name="1_DIST_PN" value="YAG5296CT-ND"/&gt;&lt;attribute name="1_MFG" value="Yageo"/&gt;&lt;attribute name="1_MFG_PN" value="AC0402FR-0745K3L"/&gt;&lt;attribute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47</v>
      </c>
      <c r="B94" s="2" t="s">
        <v>15</v>
      </c>
      <c r="C94" s="5" t="str">
        <f t="shared" si="13"/>
        <v>47k</v>
      </c>
      <c r="D94" s="2" t="s">
        <v>5</v>
      </c>
      <c r="E94" s="2" t="s">
        <v>71</v>
      </c>
      <c r="F94" s="2" t="s">
        <v>7</v>
      </c>
      <c r="G94" s="2" t="s">
        <v>487</v>
      </c>
      <c r="H94" s="2" t="s">
        <v>8</v>
      </c>
      <c r="I94" s="2" t="s">
        <v>488</v>
      </c>
      <c r="J94" s="2" t="s">
        <v>77</v>
      </c>
      <c r="K94" s="2" t="s">
        <v>489</v>
      </c>
      <c r="L94" s="2"/>
      <c r="M94" s="2"/>
      <c r="N94" s="2"/>
      <c r="O94" s="2"/>
      <c r="P94" s="2"/>
      <c r="Q94" t="str">
        <f t="shared" si="14"/>
        <v>&lt;deviceset name="47k_0402_1/16_1%"&gt;</v>
      </c>
      <c r="R94" t="s">
        <v>51</v>
      </c>
      <c r="S94" t="s">
        <v>52</v>
      </c>
      <c r="T94" t="s">
        <v>53</v>
      </c>
      <c r="U94" t="s">
        <v>54</v>
      </c>
      <c r="V94" t="s">
        <v>55</v>
      </c>
      <c r="W94" t="s">
        <v>56</v>
      </c>
      <c r="X94" t="s">
        <v>57</v>
      </c>
      <c r="Y94" t="s">
        <v>58</v>
      </c>
      <c r="Z94" t="s">
        <v>59</v>
      </c>
      <c r="AA94" t="s">
        <v>60</v>
      </c>
      <c r="AB94" t="s">
        <v>61</v>
      </c>
      <c r="AC94" t="str">
        <f t="shared" si="15"/>
        <v>&lt;attribute name="1_DESC" value="RES SMD 47K OHM 1% 1/16W 0402"/&gt;</v>
      </c>
      <c r="AD94" t="str">
        <f t="shared" si="16"/>
        <v>&lt;attribute name="1_DIST" value="Digi-Key"/&gt;</v>
      </c>
      <c r="AE94" t="str">
        <f t="shared" si="17"/>
        <v>&lt;attribute name="1_DIST_PN" value="YAG3490CT-ND"/&gt;</v>
      </c>
      <c r="AF94" t="str">
        <f t="shared" si="18"/>
        <v>&lt;attribute name="1_MFG" value="Yageo"/&gt;</v>
      </c>
      <c r="AG94" t="str">
        <f t="shared" si="19"/>
        <v>&lt;attribute name="1_MFG_PN" value="AC0402FR-0747KL"/&gt;</v>
      </c>
      <c r="AH94" t="str">
        <f t="shared" si="20"/>
        <v>&lt;attribute name="2_DESC" value=""/&gt;</v>
      </c>
      <c r="AI94" t="str">
        <f t="shared" si="21"/>
        <v>&lt;attribute name="2_DIST" value=""/&gt;</v>
      </c>
      <c r="AJ94" t="str">
        <f t="shared" si="22"/>
        <v>&lt;attribute name="2_DIST_PN" value=""/&gt;</v>
      </c>
      <c r="AK94" t="str">
        <f t="shared" si="23"/>
        <v>&lt;attribute name="2_MFG" value=""/&gt;</v>
      </c>
      <c r="AL94" t="str">
        <f t="shared" si="24"/>
        <v>&lt;attribute name="2_MFG_PN" value=""/&gt;</v>
      </c>
      <c r="AM94" t="s">
        <v>62</v>
      </c>
      <c r="AN94" t="s">
        <v>63</v>
      </c>
      <c r="AO94" t="s">
        <v>64</v>
      </c>
      <c r="AP94" t="s">
        <v>65</v>
      </c>
      <c r="AQ94" t="s">
        <v>66</v>
      </c>
      <c r="AR94" t="str">
        <f t="shared" si="25"/>
        <v>&lt;deviceset name="47k_0402_1/16_1%"&gt;&lt;gates&gt;&lt;gate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47K OHM 1% 1/16W 0402"/&gt;&lt;attribute name="1_DIST" value="Digi-Key"/&gt;&lt;attribute name="1_DIST_PN" value="YAG3490CT-ND"/&gt;&lt;attribute name="1_MFG" value="Yageo"/&gt;&lt;attribute name="1_MFG_PN" value="AC0402FR-0747KL"/&gt;&lt;attribute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49.9</v>
      </c>
      <c r="B95" s="2" t="s">
        <v>15</v>
      </c>
      <c r="C95" s="5" t="str">
        <f t="shared" si="13"/>
        <v>49.9k</v>
      </c>
      <c r="D95" s="2" t="s">
        <v>5</v>
      </c>
      <c r="E95" s="2" t="s">
        <v>71</v>
      </c>
      <c r="F95" s="2" t="s">
        <v>7</v>
      </c>
      <c r="G95" s="2" t="s">
        <v>490</v>
      </c>
      <c r="H95" s="2" t="s">
        <v>8</v>
      </c>
      <c r="I95" s="2" t="s">
        <v>491</v>
      </c>
      <c r="J95" s="2" t="s">
        <v>77</v>
      </c>
      <c r="K95" s="2" t="s">
        <v>492</v>
      </c>
      <c r="L95" s="2"/>
      <c r="M95" s="2"/>
      <c r="N95" s="2"/>
      <c r="O95" s="2"/>
      <c r="P95" s="2"/>
      <c r="Q95" t="str">
        <f t="shared" si="14"/>
        <v>&lt;deviceset name="49.9k_0402_1/16_1%"&gt;</v>
      </c>
      <c r="R95" t="s">
        <v>51</v>
      </c>
      <c r="S95" t="s">
        <v>52</v>
      </c>
      <c r="T95" t="s">
        <v>53</v>
      </c>
      <c r="U95" t="s">
        <v>54</v>
      </c>
      <c r="V95" t="s">
        <v>55</v>
      </c>
      <c r="W95" t="s">
        <v>56</v>
      </c>
      <c r="X95" t="s">
        <v>57</v>
      </c>
      <c r="Y95" t="s">
        <v>58</v>
      </c>
      <c r="Z95" t="s">
        <v>59</v>
      </c>
      <c r="AA95" t="s">
        <v>60</v>
      </c>
      <c r="AB95" t="s">
        <v>61</v>
      </c>
      <c r="AC95" t="str">
        <f t="shared" si="15"/>
        <v>&lt;attribute name="1_DESC" value="RES SMD 49.9K OHM 1% 1/16W 0402"/&gt;</v>
      </c>
      <c r="AD95" t="str">
        <f t="shared" si="16"/>
        <v>&lt;attribute name="1_DIST" value="Digi-Key"/&gt;</v>
      </c>
      <c r="AE95" t="str">
        <f t="shared" si="17"/>
        <v>&lt;attribute name="1_DIST_PN" value="YAG3493CT-ND"/&gt;</v>
      </c>
      <c r="AF95" t="str">
        <f t="shared" si="18"/>
        <v>&lt;attribute name="1_MFG" value="Yageo"/&gt;</v>
      </c>
      <c r="AG95" t="str">
        <f t="shared" si="19"/>
        <v>&lt;attribute name="1_MFG_PN" value="AC0402FR-0749K9L"/&gt;</v>
      </c>
      <c r="AH95" t="str">
        <f t="shared" si="20"/>
        <v>&lt;attribute name="2_DESC" value=""/&gt;</v>
      </c>
      <c r="AI95" t="str">
        <f t="shared" si="21"/>
        <v>&lt;attribute name="2_DIST" value=""/&gt;</v>
      </c>
      <c r="AJ95" t="str">
        <f t="shared" si="22"/>
        <v>&lt;attribute name="2_DIST_PN" value=""/&gt;</v>
      </c>
      <c r="AK95" t="str">
        <f t="shared" si="23"/>
        <v>&lt;attribute name="2_MFG" value=""/&gt;</v>
      </c>
      <c r="AL95" t="str">
        <f t="shared" si="24"/>
        <v>&lt;attribute name="2_MFG_PN" value=""/&gt;</v>
      </c>
      <c r="AM95" t="s">
        <v>62</v>
      </c>
      <c r="AN95" t="s">
        <v>63</v>
      </c>
      <c r="AO95" t="s">
        <v>64</v>
      </c>
      <c r="AP95" t="s">
        <v>65</v>
      </c>
      <c r="AQ95" t="s">
        <v>66</v>
      </c>
      <c r="AR95" t="str">
        <f t="shared" si="25"/>
        <v>&lt;deviceset name="49.9k_0402_1/16_1%"&gt;&lt;gates&gt;&lt;gate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49.9K OHM 1% 1/16W 0402"/&gt;&lt;attribute name="1_DIST" value="Digi-Key"/&gt;&lt;attribute name="1_DIST_PN" value="YAG3493CT-ND"/&gt;&lt;attribute name="1_MFG" value="Yageo"/&gt;&lt;attribute name="1_MFG_PN" value="AC0402FR-0749K9L"/&gt;&lt;attribute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51</v>
      </c>
      <c r="B96" s="2" t="s">
        <v>15</v>
      </c>
      <c r="C96" s="5" t="str">
        <f t="shared" si="13"/>
        <v>51k</v>
      </c>
      <c r="D96" s="2" t="s">
        <v>5</v>
      </c>
      <c r="E96" s="2" t="s">
        <v>71</v>
      </c>
      <c r="F96" s="2" t="s">
        <v>7</v>
      </c>
      <c r="G96" s="2" t="s">
        <v>493</v>
      </c>
      <c r="H96" s="2" t="s">
        <v>8</v>
      </c>
      <c r="I96" s="2" t="s">
        <v>494</v>
      </c>
      <c r="J96" s="2" t="s">
        <v>77</v>
      </c>
      <c r="K96" s="2" t="s">
        <v>495</v>
      </c>
      <c r="L96" s="2"/>
      <c r="M96" s="2"/>
      <c r="N96" s="2"/>
      <c r="O96" s="2"/>
      <c r="P96" s="2"/>
      <c r="Q96" t="str">
        <f t="shared" si="14"/>
        <v>&lt;deviceset name="51k_0402_1/16_1%"&gt;</v>
      </c>
      <c r="R96" t="s">
        <v>51</v>
      </c>
      <c r="S96" t="s">
        <v>52</v>
      </c>
      <c r="T96" t="s">
        <v>53</v>
      </c>
      <c r="U96" t="s">
        <v>54</v>
      </c>
      <c r="V96" t="s">
        <v>55</v>
      </c>
      <c r="W96" t="s">
        <v>56</v>
      </c>
      <c r="X96" t="s">
        <v>57</v>
      </c>
      <c r="Y96" t="s">
        <v>58</v>
      </c>
      <c r="Z96" t="s">
        <v>59</v>
      </c>
      <c r="AA96" t="s">
        <v>60</v>
      </c>
      <c r="AB96" t="s">
        <v>61</v>
      </c>
      <c r="AC96" t="str">
        <f t="shared" si="15"/>
        <v>&lt;attribute name="1_DESC" value="RES SMD 51K OHM 1% 1/16W 0402"/&gt;</v>
      </c>
      <c r="AD96" t="str">
        <f t="shared" si="16"/>
        <v>&lt;attribute name="1_DIST" value="Digi-Key"/&gt;</v>
      </c>
      <c r="AE96" t="str">
        <f t="shared" si="17"/>
        <v>&lt;attribute name="1_DIST_PN" value="YAG3499CT-ND"/&gt;</v>
      </c>
      <c r="AF96" t="str">
        <f t="shared" si="18"/>
        <v>&lt;attribute name="1_MFG" value="Yageo"/&gt;</v>
      </c>
      <c r="AG96" t="str">
        <f t="shared" si="19"/>
        <v>&lt;attribute name="1_MFG_PN" value="AC0402FR-0751KL"/&gt;</v>
      </c>
      <c r="AH96" t="str">
        <f t="shared" si="20"/>
        <v>&lt;attribute name="2_DESC" value=""/&gt;</v>
      </c>
      <c r="AI96" t="str">
        <f t="shared" si="21"/>
        <v>&lt;attribute name="2_DIST" value=""/&gt;</v>
      </c>
      <c r="AJ96" t="str">
        <f t="shared" si="22"/>
        <v>&lt;attribute name="2_DIST_PN" value=""/&gt;</v>
      </c>
      <c r="AK96" t="str">
        <f t="shared" si="23"/>
        <v>&lt;attribute name="2_MFG" value=""/&gt;</v>
      </c>
      <c r="AL96" t="str">
        <f t="shared" si="24"/>
        <v>&lt;attribute name="2_MFG_PN" value=""/&gt;</v>
      </c>
      <c r="AM96" t="s">
        <v>62</v>
      </c>
      <c r="AN96" t="s">
        <v>63</v>
      </c>
      <c r="AO96" t="s">
        <v>64</v>
      </c>
      <c r="AP96" t="s">
        <v>65</v>
      </c>
      <c r="AQ96" t="s">
        <v>66</v>
      </c>
      <c r="AR96" t="str">
        <f t="shared" si="25"/>
        <v>&lt;deviceset name="51k_0402_1/16_1%"&gt;&lt;gates&gt;&lt;gate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51K OHM 1% 1/16W 0402"/&gt;&lt;attribute name="1_DIST" value="Digi-Key"/&gt;&lt;attribute name="1_DIST_PN" value="YAG3499CT-ND"/&gt;&lt;attribute name="1_MFG" value="Yageo"/&gt;&lt;attribute name="1_MFG_PN" value="AC0402FR-0751KL"/&gt;&lt;attribute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52.3</v>
      </c>
      <c r="B97" s="2" t="s">
        <v>15</v>
      </c>
      <c r="C97" s="5" t="str">
        <f t="shared" si="13"/>
        <v>52.3k</v>
      </c>
      <c r="D97" s="2" t="s">
        <v>5</v>
      </c>
      <c r="E97" s="2" t="s">
        <v>71</v>
      </c>
      <c r="F97" s="2" t="s">
        <v>7</v>
      </c>
      <c r="G97" s="2" t="s">
        <v>496</v>
      </c>
      <c r="H97" s="2" t="s">
        <v>8</v>
      </c>
      <c r="I97" s="2" t="s">
        <v>497</v>
      </c>
      <c r="J97" s="2" t="s">
        <v>77</v>
      </c>
      <c r="K97" s="2" t="s">
        <v>498</v>
      </c>
      <c r="L97" s="2"/>
      <c r="M97" s="2"/>
      <c r="N97" s="2"/>
      <c r="O97" s="2"/>
      <c r="P97" s="2"/>
      <c r="Q97" t="str">
        <f t="shared" si="14"/>
        <v>&lt;deviceset name="52.3k_0402_1/16_1%"&gt;</v>
      </c>
      <c r="R97" t="s">
        <v>51</v>
      </c>
      <c r="S97" t="s">
        <v>52</v>
      </c>
      <c r="T97" t="s">
        <v>53</v>
      </c>
      <c r="U97" t="s">
        <v>54</v>
      </c>
      <c r="V97" t="s">
        <v>55</v>
      </c>
      <c r="W97" t="s">
        <v>56</v>
      </c>
      <c r="X97" t="s">
        <v>57</v>
      </c>
      <c r="Y97" t="s">
        <v>58</v>
      </c>
      <c r="Z97" t="s">
        <v>59</v>
      </c>
      <c r="AA97" t="s">
        <v>60</v>
      </c>
      <c r="AB97" t="s">
        <v>61</v>
      </c>
      <c r="AC97" t="str">
        <f t="shared" si="15"/>
        <v>&lt;attribute name="1_DESC" value="RES SMD 52.3K OHM 1% 1/16W 0402"/&gt;</v>
      </c>
      <c r="AD97" t="str">
        <f t="shared" si="16"/>
        <v>&lt;attribute name="1_DIST" value="Digi-Key"/&gt;</v>
      </c>
      <c r="AE97" t="str">
        <f t="shared" si="17"/>
        <v>&lt;attribute name="1_DIST_PN" value="YAG5302CT-ND"/&gt;</v>
      </c>
      <c r="AF97" t="str">
        <f t="shared" si="18"/>
        <v>&lt;attribute name="1_MFG" value="Yageo"/&gt;</v>
      </c>
      <c r="AG97" t="str">
        <f t="shared" si="19"/>
        <v>&lt;attribute name="1_MFG_PN" value="AC0402FR-0752K3L"/&gt;</v>
      </c>
      <c r="AH97" t="str">
        <f t="shared" si="20"/>
        <v>&lt;attribute name="2_DESC" value=""/&gt;</v>
      </c>
      <c r="AI97" t="str">
        <f t="shared" si="21"/>
        <v>&lt;attribute name="2_DIST" value=""/&gt;</v>
      </c>
      <c r="AJ97" t="str">
        <f t="shared" si="22"/>
        <v>&lt;attribute name="2_DIST_PN" value=""/&gt;</v>
      </c>
      <c r="AK97" t="str">
        <f t="shared" si="23"/>
        <v>&lt;attribute name="2_MFG" value=""/&gt;</v>
      </c>
      <c r="AL97" t="str">
        <f t="shared" si="24"/>
        <v>&lt;attribute name="2_MFG_PN" value=""/&gt;</v>
      </c>
      <c r="AM97" t="s">
        <v>62</v>
      </c>
      <c r="AN97" t="s">
        <v>63</v>
      </c>
      <c r="AO97" t="s">
        <v>64</v>
      </c>
      <c r="AP97" t="s">
        <v>65</v>
      </c>
      <c r="AQ97" t="s">
        <v>66</v>
      </c>
      <c r="AR97" t="str">
        <f t="shared" si="25"/>
        <v>&lt;deviceset name="52.3k_0402_1/16_1%"&gt;&lt;gates&gt;&lt;gate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52.3K OHM 1% 1/16W 0402"/&gt;&lt;attribute name="1_DIST" value="Digi-Key"/&gt;&lt;attribute name="1_DIST_PN" value="YAG5302CT-ND"/&gt;&lt;attribute name="1_MFG" value="Yageo"/&gt;&lt;attribute name="1_MFG_PN" value="AC0402FR-0752K3L"/&gt;&lt;attribute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54.9</v>
      </c>
      <c r="B98" s="2" t="s">
        <v>15</v>
      </c>
      <c r="C98" s="5" t="str">
        <f t="shared" si="13"/>
        <v>54.9k</v>
      </c>
      <c r="D98" s="2" t="s">
        <v>5</v>
      </c>
      <c r="E98" s="2" t="s">
        <v>71</v>
      </c>
      <c r="F98" s="2" t="s">
        <v>7</v>
      </c>
      <c r="G98" s="2" t="s">
        <v>499</v>
      </c>
      <c r="H98" s="2" t="s">
        <v>8</v>
      </c>
      <c r="I98" s="2" t="s">
        <v>500</v>
      </c>
      <c r="J98" s="2" t="s">
        <v>77</v>
      </c>
      <c r="K98" s="2" t="s">
        <v>501</v>
      </c>
      <c r="L98" s="2"/>
      <c r="M98" s="2"/>
      <c r="N98" s="2"/>
      <c r="O98" s="2"/>
      <c r="P98" s="2"/>
      <c r="Q98" t="str">
        <f t="shared" si="14"/>
        <v>&lt;deviceset name="54.9k_0402_1/16_1%"&gt;</v>
      </c>
      <c r="R98" t="s">
        <v>51</v>
      </c>
      <c r="S98" t="s">
        <v>52</v>
      </c>
      <c r="T98" t="s">
        <v>53</v>
      </c>
      <c r="U98" t="s">
        <v>54</v>
      </c>
      <c r="V98" t="s">
        <v>55</v>
      </c>
      <c r="W98" t="s">
        <v>56</v>
      </c>
      <c r="X98" t="s">
        <v>57</v>
      </c>
      <c r="Y98" t="s">
        <v>58</v>
      </c>
      <c r="Z98" t="s">
        <v>59</v>
      </c>
      <c r="AA98" t="s">
        <v>60</v>
      </c>
      <c r="AB98" t="s">
        <v>61</v>
      </c>
      <c r="AC98" t="str">
        <f t="shared" si="15"/>
        <v>&lt;attribute name="1_DESC" value="RES SMD 54.9K OHM 1% 1/16W 0402"/&gt;</v>
      </c>
      <c r="AD98" t="str">
        <f t="shared" si="16"/>
        <v>&lt;attribute name="1_DIST" value="Digi-Key"/&gt;</v>
      </c>
      <c r="AE98" t="str">
        <f t="shared" si="17"/>
        <v>&lt;attribute name="1_DIST_PN" value="YAG5675CT-ND"/&gt;</v>
      </c>
      <c r="AF98" t="str">
        <f t="shared" si="18"/>
        <v>&lt;attribute name="1_MFG" value="Yageo"/&gt;</v>
      </c>
      <c r="AG98" t="str">
        <f t="shared" si="19"/>
        <v>&lt;attribute name="1_MFG_PN" value="AC0402FR-0754K9L"/&gt;</v>
      </c>
      <c r="AH98" t="str">
        <f t="shared" si="20"/>
        <v>&lt;attribute name="2_DESC" value=""/&gt;</v>
      </c>
      <c r="AI98" t="str">
        <f t="shared" si="21"/>
        <v>&lt;attribute name="2_DIST" value=""/&gt;</v>
      </c>
      <c r="AJ98" t="str">
        <f t="shared" si="22"/>
        <v>&lt;attribute name="2_DIST_PN" value=""/&gt;</v>
      </c>
      <c r="AK98" t="str">
        <f t="shared" si="23"/>
        <v>&lt;attribute name="2_MFG" value=""/&gt;</v>
      </c>
      <c r="AL98" t="str">
        <f t="shared" si="24"/>
        <v>&lt;attribute name="2_MFG_PN" value=""/&gt;</v>
      </c>
      <c r="AM98" t="s">
        <v>62</v>
      </c>
      <c r="AN98" t="s">
        <v>63</v>
      </c>
      <c r="AO98" t="s">
        <v>64</v>
      </c>
      <c r="AP98" t="s">
        <v>65</v>
      </c>
      <c r="AQ98" t="s">
        <v>66</v>
      </c>
      <c r="AR98" t="str">
        <f t="shared" si="25"/>
        <v>&lt;deviceset name="54.9k_0402_1/16_1%"&gt;&lt;gates&gt;&lt;gate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54.9K OHM 1% 1/16W 0402"/&gt;&lt;attribute name="1_DIST" value="Digi-Key"/&gt;&lt;attribute name="1_DIST_PN" value="YAG5675CT-ND"/&gt;&lt;attribute name="1_MFG" value="Yageo"/&gt;&lt;attribute name="1_MFG_PN" value="AC0402FR-0754K9L"/&gt;&lt;attribute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56</v>
      </c>
      <c r="B99" s="2" t="s">
        <v>15</v>
      </c>
      <c r="C99" s="5" t="str">
        <f t="shared" si="13"/>
        <v>56k</v>
      </c>
      <c r="D99" s="2" t="s">
        <v>5</v>
      </c>
      <c r="E99" s="2" t="s">
        <v>71</v>
      </c>
      <c r="F99" s="2" t="s">
        <v>7</v>
      </c>
      <c r="G99" s="2" t="s">
        <v>502</v>
      </c>
      <c r="H99" s="2" t="s">
        <v>8</v>
      </c>
      <c r="I99" s="2" t="s">
        <v>503</v>
      </c>
      <c r="J99" s="2" t="s">
        <v>77</v>
      </c>
      <c r="K99" s="2" t="s">
        <v>504</v>
      </c>
      <c r="L99" s="2"/>
      <c r="M99" s="2"/>
      <c r="N99" s="2"/>
      <c r="O99" s="2"/>
      <c r="P99" s="2"/>
      <c r="Q99" t="str">
        <f t="shared" si="14"/>
        <v>&lt;deviceset name="56k_0402_1/16_1%"&gt;</v>
      </c>
      <c r="R99" t="s">
        <v>51</v>
      </c>
      <c r="S99" t="s">
        <v>52</v>
      </c>
      <c r="T99" t="s">
        <v>53</v>
      </c>
      <c r="U99" t="s">
        <v>54</v>
      </c>
      <c r="V99" t="s">
        <v>55</v>
      </c>
      <c r="W99" t="s">
        <v>56</v>
      </c>
      <c r="X99" t="s">
        <v>57</v>
      </c>
      <c r="Y99" t="s">
        <v>58</v>
      </c>
      <c r="Z99" t="s">
        <v>59</v>
      </c>
      <c r="AA99" t="s">
        <v>60</v>
      </c>
      <c r="AB99" t="s">
        <v>61</v>
      </c>
      <c r="AC99" t="str">
        <f t="shared" si="15"/>
        <v>&lt;attribute name="1_DESC" value="RES SMD 56K OHM 1% 1/16W 0402"/&gt;</v>
      </c>
      <c r="AD99" t="str">
        <f t="shared" si="16"/>
        <v>&lt;attribute name="1_DIST" value="Digi-Key"/&gt;</v>
      </c>
      <c r="AE99" t="str">
        <f t="shared" si="17"/>
        <v>&lt;attribute name="1_DIST_PN" value="YAG3501CT-ND"/&gt;</v>
      </c>
      <c r="AF99" t="str">
        <f t="shared" si="18"/>
        <v>&lt;attribute name="1_MFG" value="Yageo"/&gt;</v>
      </c>
      <c r="AG99" t="str">
        <f t="shared" si="19"/>
        <v>&lt;attribute name="1_MFG_PN" value="AC0402FR-0756KL"/&gt;</v>
      </c>
      <c r="AH99" t="str">
        <f t="shared" si="20"/>
        <v>&lt;attribute name="2_DESC" value=""/&gt;</v>
      </c>
      <c r="AI99" t="str">
        <f t="shared" si="21"/>
        <v>&lt;attribute name="2_DIST" value=""/&gt;</v>
      </c>
      <c r="AJ99" t="str">
        <f t="shared" si="22"/>
        <v>&lt;attribute name="2_DIST_PN" value=""/&gt;</v>
      </c>
      <c r="AK99" t="str">
        <f t="shared" si="23"/>
        <v>&lt;attribute name="2_MFG" value=""/&gt;</v>
      </c>
      <c r="AL99" t="str">
        <f t="shared" si="24"/>
        <v>&lt;attribute name="2_MFG_PN" value=""/&gt;</v>
      </c>
      <c r="AM99" t="s">
        <v>62</v>
      </c>
      <c r="AN99" t="s">
        <v>63</v>
      </c>
      <c r="AO99" t="s">
        <v>64</v>
      </c>
      <c r="AP99" t="s">
        <v>65</v>
      </c>
      <c r="AQ99" t="s">
        <v>66</v>
      </c>
      <c r="AR99" t="str">
        <f t="shared" si="25"/>
        <v>&lt;deviceset name="56k_0402_1/16_1%"&gt;&lt;gates&gt;&lt;gate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56K OHM 1% 1/16W 0402"/&gt;&lt;attribute name="1_DIST" value="Digi-Key"/&gt;&lt;attribute name="1_DIST_PN" value="YAG3501CT-ND"/&gt;&lt;attribute name="1_MFG" value="Yageo"/&gt;&lt;attribute name="1_MFG_PN" value="AC0402FR-0756KL"/&gt;&lt;attribute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57.6</v>
      </c>
      <c r="B100" s="2" t="s">
        <v>15</v>
      </c>
      <c r="C100" s="5" t="str">
        <f t="shared" si="13"/>
        <v>57.6k</v>
      </c>
      <c r="D100" s="2" t="s">
        <v>5</v>
      </c>
      <c r="E100" s="2" t="s">
        <v>71</v>
      </c>
      <c r="F100" s="2" t="s">
        <v>7</v>
      </c>
      <c r="G100" s="2" t="s">
        <v>505</v>
      </c>
      <c r="H100" s="2" t="s">
        <v>8</v>
      </c>
      <c r="I100" s="2" t="s">
        <v>506</v>
      </c>
      <c r="J100" s="2" t="s">
        <v>77</v>
      </c>
      <c r="K100" s="2" t="s">
        <v>507</v>
      </c>
      <c r="L100" s="2"/>
      <c r="M100" s="2"/>
      <c r="N100" s="2"/>
      <c r="O100" s="2"/>
      <c r="P100" s="2"/>
      <c r="Q100" t="str">
        <f t="shared" si="14"/>
        <v>&lt;deviceset name="57.6k_0402_1/16_1%"&gt;</v>
      </c>
      <c r="R100" t="s">
        <v>51</v>
      </c>
      <c r="S100" t="s">
        <v>52</v>
      </c>
      <c r="T100" t="s">
        <v>53</v>
      </c>
      <c r="U100" t="s">
        <v>54</v>
      </c>
      <c r="V100" t="s">
        <v>55</v>
      </c>
      <c r="W100" t="s">
        <v>56</v>
      </c>
      <c r="X100" t="s">
        <v>57</v>
      </c>
      <c r="Y100" t="s">
        <v>58</v>
      </c>
      <c r="Z100" t="s">
        <v>59</v>
      </c>
      <c r="AA100" t="s">
        <v>60</v>
      </c>
      <c r="AB100" t="s">
        <v>61</v>
      </c>
      <c r="AC100" t="str">
        <f t="shared" si="15"/>
        <v>&lt;attribute name="1_DESC" value="RES SMD 57.6K OHM 1% 1/16W 0402"/&gt;</v>
      </c>
      <c r="AD100" t="str">
        <f t="shared" si="16"/>
        <v>&lt;attribute name="1_DIST" value="Digi-Key"/&gt;</v>
      </c>
      <c r="AE100" t="str">
        <f t="shared" si="17"/>
        <v>&lt;attribute name="1_DIST_PN" value="YAG5676CT-ND"/&gt;</v>
      </c>
      <c r="AF100" t="str">
        <f t="shared" si="18"/>
        <v>&lt;attribute name="1_MFG" value="Yageo"/&gt;</v>
      </c>
      <c r="AG100" t="str">
        <f t="shared" si="19"/>
        <v>&lt;attribute name="1_MFG_PN" value="AC0402FR-0757K6L"/&gt;</v>
      </c>
      <c r="AH100" t="str">
        <f t="shared" si="20"/>
        <v>&lt;attribute name="2_DESC" value=""/&gt;</v>
      </c>
      <c r="AI100" t="str">
        <f t="shared" si="21"/>
        <v>&lt;attribute name="2_DIST" value=""/&gt;</v>
      </c>
      <c r="AJ100" t="str">
        <f t="shared" si="22"/>
        <v>&lt;attribute name="2_DIST_PN" value=""/&gt;</v>
      </c>
      <c r="AK100" t="str">
        <f t="shared" si="23"/>
        <v>&lt;attribute name="2_MFG" value=""/&gt;</v>
      </c>
      <c r="AL100" t="str">
        <f t="shared" si="24"/>
        <v>&lt;attribute name="2_MFG_PN" value=""/&gt;</v>
      </c>
      <c r="AM100" t="s">
        <v>62</v>
      </c>
      <c r="AN100" t="s">
        <v>63</v>
      </c>
      <c r="AO100" t="s">
        <v>64</v>
      </c>
      <c r="AP100" t="s">
        <v>65</v>
      </c>
      <c r="AQ100" t="s">
        <v>66</v>
      </c>
      <c r="AR100" t="str">
        <f t="shared" si="25"/>
        <v>&lt;deviceset name="57.6k_0402_1/16_1%"&gt;&lt;gates&gt;&lt;gate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57.6K OHM 1% 1/16W 0402"/&gt;&lt;attribute name="1_DIST" value="Digi-Key"/&gt;&lt;attribute name="1_DIST_PN" value="YAG5676CT-ND"/&gt;&lt;attribute name="1_MFG" value="Yageo"/&gt;&lt;attribute name="1_MFG_PN" value="AC0402FR-0757K6L"/&gt;&lt;attribute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60.4</v>
      </c>
      <c r="B101" s="2" t="s">
        <v>15</v>
      </c>
      <c r="C101" s="5" t="str">
        <f t="shared" si="13"/>
        <v>60.4k</v>
      </c>
      <c r="D101" s="2" t="s">
        <v>5</v>
      </c>
      <c r="E101" s="2" t="s">
        <v>71</v>
      </c>
      <c r="F101" s="2" t="s">
        <v>7</v>
      </c>
      <c r="G101" s="2" t="s">
        <v>508</v>
      </c>
      <c r="H101" s="2" t="s">
        <v>8</v>
      </c>
      <c r="I101" s="2" t="s">
        <v>509</v>
      </c>
      <c r="J101" s="2" t="s">
        <v>77</v>
      </c>
      <c r="K101" s="2" t="s">
        <v>510</v>
      </c>
      <c r="L101" s="2"/>
      <c r="M101" s="2"/>
      <c r="N101" s="2"/>
      <c r="O101" s="2"/>
      <c r="P101" s="2"/>
      <c r="Q101" t="str">
        <f t="shared" si="14"/>
        <v>&lt;deviceset name="60.4k_0402_1/16_1%"&gt;</v>
      </c>
      <c r="R101" t="s">
        <v>51</v>
      </c>
      <c r="S101" t="s">
        <v>52</v>
      </c>
      <c r="T101" t="s">
        <v>53</v>
      </c>
      <c r="U101" t="s">
        <v>54</v>
      </c>
      <c r="V101" t="s">
        <v>55</v>
      </c>
      <c r="W101" t="s">
        <v>56</v>
      </c>
      <c r="X101" t="s">
        <v>57</v>
      </c>
      <c r="Y101" t="s">
        <v>58</v>
      </c>
      <c r="Z101" t="s">
        <v>59</v>
      </c>
      <c r="AA101" t="s">
        <v>60</v>
      </c>
      <c r="AB101" t="s">
        <v>61</v>
      </c>
      <c r="AC101" t="str">
        <f t="shared" si="15"/>
        <v>&lt;attribute name="1_DESC" value="RES SMD 60.4K OHM 1% 1/16W 0402"/&gt;</v>
      </c>
      <c r="AD101" t="str">
        <f t="shared" si="16"/>
        <v>&lt;attribute name="1_DIST" value="Digi-Key"/&gt;</v>
      </c>
      <c r="AE101" t="str">
        <f t="shared" si="17"/>
        <v>&lt;attribute name="1_DIST_PN" value="YAG5304CT-ND"/&gt;</v>
      </c>
      <c r="AF101" t="str">
        <f t="shared" si="18"/>
        <v>&lt;attribute name="1_MFG" value="Yageo"/&gt;</v>
      </c>
      <c r="AG101" t="str">
        <f t="shared" si="19"/>
        <v>&lt;attribute name="1_MFG_PN" value="AC0402FR-0760K4L"/&gt;</v>
      </c>
      <c r="AH101" t="str">
        <f t="shared" si="20"/>
        <v>&lt;attribute name="2_DESC" value=""/&gt;</v>
      </c>
      <c r="AI101" t="str">
        <f t="shared" si="21"/>
        <v>&lt;attribute name="2_DIST" value=""/&gt;</v>
      </c>
      <c r="AJ101" t="str">
        <f t="shared" si="22"/>
        <v>&lt;attribute name="2_DIST_PN" value=""/&gt;</v>
      </c>
      <c r="AK101" t="str">
        <f t="shared" si="23"/>
        <v>&lt;attribute name="2_MFG" value=""/&gt;</v>
      </c>
      <c r="AL101" t="str">
        <f t="shared" si="24"/>
        <v>&lt;attribute name="2_MFG_PN" value=""/&gt;</v>
      </c>
      <c r="AM101" t="s">
        <v>62</v>
      </c>
      <c r="AN101" t="s">
        <v>63</v>
      </c>
      <c r="AO101" t="s">
        <v>64</v>
      </c>
      <c r="AP101" t="s">
        <v>65</v>
      </c>
      <c r="AQ101" t="s">
        <v>66</v>
      </c>
      <c r="AR101" t="str">
        <f t="shared" si="25"/>
        <v>&lt;deviceset name="60.4k_0402_1/16_1%"&gt;&lt;gates&gt;&lt;gate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60.4K OHM 1% 1/16W 0402"/&gt;&lt;attribute name="1_DIST" value="Digi-Key"/&gt;&lt;attribute name="1_DIST_PN" value="YAG5304CT-ND"/&gt;&lt;attribute name="1_MFG" value="Yageo"/&gt;&lt;attribute name="1_MFG_PN" value="AC0402FR-0760K4L"/&gt;&lt;attribute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63.4</v>
      </c>
      <c r="B102" s="2" t="s">
        <v>15</v>
      </c>
      <c r="C102" s="5" t="str">
        <f t="shared" si="13"/>
        <v>63.4k</v>
      </c>
      <c r="D102" s="2" t="s">
        <v>5</v>
      </c>
      <c r="E102" s="2" t="s">
        <v>71</v>
      </c>
      <c r="F102" s="2" t="s">
        <v>7</v>
      </c>
      <c r="G102" s="2" t="s">
        <v>511</v>
      </c>
      <c r="H102" s="2" t="s">
        <v>8</v>
      </c>
      <c r="I102" s="2" t="s">
        <v>512</v>
      </c>
      <c r="J102" s="2" t="s">
        <v>77</v>
      </c>
      <c r="K102" s="2" t="s">
        <v>513</v>
      </c>
      <c r="L102" s="2"/>
      <c r="M102" s="2"/>
      <c r="N102" s="2"/>
      <c r="O102" s="2"/>
      <c r="P102" s="2"/>
      <c r="Q102" t="str">
        <f t="shared" si="14"/>
        <v>&lt;deviceset name="63.4k_0402_1/16_1%"&gt;</v>
      </c>
      <c r="R102" t="s">
        <v>51</v>
      </c>
      <c r="S102" t="s">
        <v>52</v>
      </c>
      <c r="T102" t="s">
        <v>53</v>
      </c>
      <c r="U102" t="s">
        <v>54</v>
      </c>
      <c r="V102" t="s">
        <v>55</v>
      </c>
      <c r="W102" t="s">
        <v>56</v>
      </c>
      <c r="X102" t="s">
        <v>57</v>
      </c>
      <c r="Y102" t="s">
        <v>58</v>
      </c>
      <c r="Z102" t="s">
        <v>59</v>
      </c>
      <c r="AA102" t="s">
        <v>60</v>
      </c>
      <c r="AB102" t="s">
        <v>61</v>
      </c>
      <c r="AC102" t="str">
        <f t="shared" si="15"/>
        <v>&lt;attribute name="1_DESC" value="RES SMD 63.4K OHM 1% 1/16W 0402"/&gt;</v>
      </c>
      <c r="AD102" t="str">
        <f t="shared" si="16"/>
        <v>&lt;attribute name="1_DIST" value="Digi-Key"/&gt;</v>
      </c>
      <c r="AE102" t="str">
        <f t="shared" si="17"/>
        <v>&lt;attribute name="1_DIST_PN" value="YAG5681CT-ND"/&gt;</v>
      </c>
      <c r="AF102" t="str">
        <f t="shared" si="18"/>
        <v>&lt;attribute name="1_MFG" value="Yageo"/&gt;</v>
      </c>
      <c r="AG102" t="str">
        <f t="shared" si="19"/>
        <v>&lt;attribute name="1_MFG_PN" value="AC0402FR-0763K4L"/&gt;</v>
      </c>
      <c r="AH102" t="str">
        <f t="shared" si="20"/>
        <v>&lt;attribute name="2_DESC" value=""/&gt;</v>
      </c>
      <c r="AI102" t="str">
        <f t="shared" si="21"/>
        <v>&lt;attribute name="2_DIST" value=""/&gt;</v>
      </c>
      <c r="AJ102" t="str">
        <f t="shared" si="22"/>
        <v>&lt;attribute name="2_DIST_PN" value=""/&gt;</v>
      </c>
      <c r="AK102" t="str">
        <f t="shared" si="23"/>
        <v>&lt;attribute name="2_MFG" value=""/&gt;</v>
      </c>
      <c r="AL102" t="str">
        <f t="shared" si="24"/>
        <v>&lt;attribute name="2_MFG_PN" value=""/&gt;</v>
      </c>
      <c r="AM102" t="s">
        <v>62</v>
      </c>
      <c r="AN102" t="s">
        <v>63</v>
      </c>
      <c r="AO102" t="s">
        <v>64</v>
      </c>
      <c r="AP102" t="s">
        <v>65</v>
      </c>
      <c r="AQ102" t="s">
        <v>66</v>
      </c>
      <c r="AR102" t="str">
        <f t="shared" si="25"/>
        <v>&lt;deviceset name="63.4k_0402_1/16_1%"&gt;&lt;gates&gt;&lt;gate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63.4K OHM 1% 1/16W 0402"/&gt;&lt;attribute name="1_DIST" value="Digi-Key"/&gt;&lt;attribute name="1_DIST_PN" value="YAG5681CT-ND"/&gt;&lt;attribute name="1_MFG" value="Yageo"/&gt;&lt;attribute name="1_MFG_PN" value="AC0402FR-0763K4L"/&gt;&lt;attribute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64.900000000000006</v>
      </c>
      <c r="B103" s="2" t="s">
        <v>15</v>
      </c>
      <c r="C103" s="5" t="str">
        <f t="shared" si="13"/>
        <v>64.9k</v>
      </c>
      <c r="D103" s="2" t="s">
        <v>5</v>
      </c>
      <c r="E103" s="2" t="s">
        <v>71</v>
      </c>
      <c r="F103" s="2" t="s">
        <v>7</v>
      </c>
      <c r="G103" s="2" t="s">
        <v>514</v>
      </c>
      <c r="H103" s="2" t="s">
        <v>8</v>
      </c>
      <c r="I103" s="2" t="s">
        <v>515</v>
      </c>
      <c r="J103" s="2" t="s">
        <v>77</v>
      </c>
      <c r="K103" s="2" t="s">
        <v>516</v>
      </c>
      <c r="L103" s="2"/>
      <c r="M103" s="2"/>
      <c r="N103" s="2"/>
      <c r="O103" s="2"/>
      <c r="P103" s="2"/>
      <c r="Q103" t="str">
        <f t="shared" si="14"/>
        <v>&lt;deviceset name="64.9k_0402_1/16_1%"&gt;</v>
      </c>
      <c r="R103" t="s">
        <v>51</v>
      </c>
      <c r="S103" t="s">
        <v>52</v>
      </c>
      <c r="T103" t="s">
        <v>53</v>
      </c>
      <c r="U103" t="s">
        <v>54</v>
      </c>
      <c r="V103" t="s">
        <v>55</v>
      </c>
      <c r="W103" t="s">
        <v>56</v>
      </c>
      <c r="X103" t="s">
        <v>57</v>
      </c>
      <c r="Y103" t="s">
        <v>58</v>
      </c>
      <c r="Z103" t="s">
        <v>59</v>
      </c>
      <c r="AA103" t="s">
        <v>60</v>
      </c>
      <c r="AB103" t="s">
        <v>61</v>
      </c>
      <c r="AC103" t="str">
        <f t="shared" si="15"/>
        <v>&lt;attribute name="1_DESC" value="RES SMD 64.9K OHM 1% 1/16W 0402"/&gt;</v>
      </c>
      <c r="AD103" t="str">
        <f t="shared" si="16"/>
        <v>&lt;attribute name="1_DIST" value="Digi-Key"/&gt;</v>
      </c>
      <c r="AE103" t="str">
        <f t="shared" si="17"/>
        <v>&lt;attribute name="1_DIST_PN" value="YAG5305CT-ND"/&gt;</v>
      </c>
      <c r="AF103" t="str">
        <f t="shared" si="18"/>
        <v>&lt;attribute name="1_MFG" value="Yageo"/&gt;</v>
      </c>
      <c r="AG103" t="str">
        <f t="shared" si="19"/>
        <v>&lt;attribute name="1_MFG_PN" value="AC0402FR-0764K9L"/&gt;</v>
      </c>
      <c r="AH103" t="str">
        <f t="shared" si="20"/>
        <v>&lt;attribute name="2_DESC" value=""/&gt;</v>
      </c>
      <c r="AI103" t="str">
        <f t="shared" si="21"/>
        <v>&lt;attribute name="2_DIST" value=""/&gt;</v>
      </c>
      <c r="AJ103" t="str">
        <f t="shared" si="22"/>
        <v>&lt;attribute name="2_DIST_PN" value=""/&gt;</v>
      </c>
      <c r="AK103" t="str">
        <f t="shared" si="23"/>
        <v>&lt;attribute name="2_MFG" value=""/&gt;</v>
      </c>
      <c r="AL103" t="str">
        <f t="shared" si="24"/>
        <v>&lt;attribute name="2_MFG_PN" value=""/&gt;</v>
      </c>
      <c r="AM103" t="s">
        <v>62</v>
      </c>
      <c r="AN103" t="s">
        <v>63</v>
      </c>
      <c r="AO103" t="s">
        <v>64</v>
      </c>
      <c r="AP103" t="s">
        <v>65</v>
      </c>
      <c r="AQ103" t="s">
        <v>66</v>
      </c>
      <c r="AR103" t="str">
        <f t="shared" si="25"/>
        <v>&lt;deviceset name="64.9k_0402_1/16_1%"&gt;&lt;gates&gt;&lt;gate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64.9K OHM 1% 1/16W 0402"/&gt;&lt;attribute name="1_DIST" value="Digi-Key"/&gt;&lt;attribute name="1_DIST_PN" value="YAG5305CT-ND"/&gt;&lt;attribute name="1_MFG" value="Yageo"/&gt;&lt;attribute name="1_MFG_PN" value="AC0402FR-0764K9L"/&gt;&lt;attribute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66.5</v>
      </c>
      <c r="B104" s="2" t="s">
        <v>15</v>
      </c>
      <c r="C104" s="5" t="str">
        <f t="shared" si="13"/>
        <v>66.5k</v>
      </c>
      <c r="D104" s="2" t="s">
        <v>5</v>
      </c>
      <c r="E104" s="2" t="s">
        <v>71</v>
      </c>
      <c r="F104" s="2" t="s">
        <v>7</v>
      </c>
      <c r="G104" s="2" t="s">
        <v>517</v>
      </c>
      <c r="H104" s="2" t="s">
        <v>8</v>
      </c>
      <c r="I104" s="2" t="s">
        <v>518</v>
      </c>
      <c r="J104" s="2" t="s">
        <v>77</v>
      </c>
      <c r="K104" s="2" t="s">
        <v>519</v>
      </c>
      <c r="L104" s="2"/>
      <c r="M104" s="2"/>
      <c r="N104" s="2"/>
      <c r="O104" s="2"/>
      <c r="P104" s="2"/>
      <c r="Q104" t="str">
        <f t="shared" si="14"/>
        <v>&lt;deviceset name="66.5k_0402_1/16_1%"&gt;</v>
      </c>
      <c r="R104" t="s">
        <v>51</v>
      </c>
      <c r="S104" t="s">
        <v>52</v>
      </c>
      <c r="T104" t="s">
        <v>53</v>
      </c>
      <c r="U104" t="s">
        <v>54</v>
      </c>
      <c r="V104" t="s">
        <v>55</v>
      </c>
      <c r="W104" t="s">
        <v>56</v>
      </c>
      <c r="X104" t="s">
        <v>57</v>
      </c>
      <c r="Y104" t="s">
        <v>58</v>
      </c>
      <c r="Z104" t="s">
        <v>59</v>
      </c>
      <c r="AA104" t="s">
        <v>60</v>
      </c>
      <c r="AB104" t="s">
        <v>61</v>
      </c>
      <c r="AC104" t="str">
        <f t="shared" si="15"/>
        <v>&lt;attribute name="1_DESC" value="RES SMD 66.5K OHM 1% 1/16W 0402"/&gt;</v>
      </c>
      <c r="AD104" t="str">
        <f t="shared" si="16"/>
        <v>&lt;attribute name="1_DIST" value="Digi-Key"/&gt;</v>
      </c>
      <c r="AE104" t="str">
        <f t="shared" si="17"/>
        <v>&lt;attribute name="1_DIST_PN" value="YAG5684CT-ND"/&gt;</v>
      </c>
      <c r="AF104" t="str">
        <f t="shared" si="18"/>
        <v>&lt;attribute name="1_MFG" value="Yageo"/&gt;</v>
      </c>
      <c r="AG104" t="str">
        <f t="shared" si="19"/>
        <v>&lt;attribute name="1_MFG_PN" value="AC0402FR-0766K5L"/&gt;</v>
      </c>
      <c r="AH104" t="str">
        <f t="shared" si="20"/>
        <v>&lt;attribute name="2_DESC" value=""/&gt;</v>
      </c>
      <c r="AI104" t="str">
        <f t="shared" si="21"/>
        <v>&lt;attribute name="2_DIST" value=""/&gt;</v>
      </c>
      <c r="AJ104" t="str">
        <f t="shared" si="22"/>
        <v>&lt;attribute name="2_DIST_PN" value=""/&gt;</v>
      </c>
      <c r="AK104" t="str">
        <f t="shared" si="23"/>
        <v>&lt;attribute name="2_MFG" value=""/&gt;</v>
      </c>
      <c r="AL104" t="str">
        <f t="shared" si="24"/>
        <v>&lt;attribute name="2_MFG_PN" value=""/&gt;</v>
      </c>
      <c r="AM104" t="s">
        <v>62</v>
      </c>
      <c r="AN104" t="s">
        <v>63</v>
      </c>
      <c r="AO104" t="s">
        <v>64</v>
      </c>
      <c r="AP104" t="s">
        <v>65</v>
      </c>
      <c r="AQ104" t="s">
        <v>66</v>
      </c>
      <c r="AR104" t="str">
        <f t="shared" si="25"/>
        <v>&lt;deviceset name="66.5k_0402_1/16_1%"&gt;&lt;gates&gt;&lt;gate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66.5K OHM 1% 1/16W 0402"/&gt;&lt;attribute name="1_DIST" value="Digi-Key"/&gt;&lt;attribute name="1_DIST_PN" value="YAG5684CT-ND"/&gt;&lt;attribute name="1_MFG" value="Yageo"/&gt;&lt;attribute name="1_MFG_PN" value="AC0402FR-0766K5L"/&gt;&lt;attribute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68</v>
      </c>
      <c r="B105" s="2" t="s">
        <v>15</v>
      </c>
      <c r="C105" s="5" t="str">
        <f t="shared" si="13"/>
        <v>68k</v>
      </c>
      <c r="D105" s="2" t="s">
        <v>5</v>
      </c>
      <c r="E105" s="2" t="s">
        <v>71</v>
      </c>
      <c r="F105" s="2" t="s">
        <v>7</v>
      </c>
      <c r="G105" s="2" t="s">
        <v>520</v>
      </c>
      <c r="H105" s="2" t="s">
        <v>8</v>
      </c>
      <c r="I105" s="2" t="s">
        <v>521</v>
      </c>
      <c r="J105" s="2" t="s">
        <v>77</v>
      </c>
      <c r="K105" s="2" t="s">
        <v>522</v>
      </c>
      <c r="L105" s="2"/>
      <c r="M105" s="2"/>
      <c r="N105" s="2"/>
      <c r="O105" s="2"/>
      <c r="P105" s="2"/>
      <c r="Q105" t="str">
        <f t="shared" si="14"/>
        <v>&lt;deviceset name="68k_0402_1/16_1%"&gt;</v>
      </c>
      <c r="R105" t="s">
        <v>51</v>
      </c>
      <c r="S105" t="s">
        <v>52</v>
      </c>
      <c r="T105" t="s">
        <v>53</v>
      </c>
      <c r="U105" t="s">
        <v>54</v>
      </c>
      <c r="V105" t="s">
        <v>55</v>
      </c>
      <c r="W105" t="s">
        <v>56</v>
      </c>
      <c r="X105" t="s">
        <v>57</v>
      </c>
      <c r="Y105" t="s">
        <v>58</v>
      </c>
      <c r="Z105" t="s">
        <v>59</v>
      </c>
      <c r="AA105" t="s">
        <v>60</v>
      </c>
      <c r="AB105" t="s">
        <v>61</v>
      </c>
      <c r="AC105" t="str">
        <f t="shared" si="15"/>
        <v>&lt;attribute name="1_DESC" value="RES SMD 68K OHM 1% 1/16W 0402"/&gt;</v>
      </c>
      <c r="AD105" t="str">
        <f t="shared" si="16"/>
        <v>&lt;attribute name="1_DIST" value="Digi-Key"/&gt;</v>
      </c>
      <c r="AE105" t="str">
        <f t="shared" si="17"/>
        <v>&lt;attribute name="1_DIST_PN" value="YAG3506CT-ND"/&gt;</v>
      </c>
      <c r="AF105" t="str">
        <f t="shared" si="18"/>
        <v>&lt;attribute name="1_MFG" value="Yageo"/&gt;</v>
      </c>
      <c r="AG105" t="str">
        <f t="shared" si="19"/>
        <v>&lt;attribute name="1_MFG_PN" value="AC0402FR-0768KL"/&gt;</v>
      </c>
      <c r="AH105" t="str">
        <f t="shared" si="20"/>
        <v>&lt;attribute name="2_DESC" value=""/&gt;</v>
      </c>
      <c r="AI105" t="str">
        <f t="shared" si="21"/>
        <v>&lt;attribute name="2_DIST" value=""/&gt;</v>
      </c>
      <c r="AJ105" t="str">
        <f t="shared" si="22"/>
        <v>&lt;attribute name="2_DIST_PN" value=""/&gt;</v>
      </c>
      <c r="AK105" t="str">
        <f t="shared" si="23"/>
        <v>&lt;attribute name="2_MFG" value=""/&gt;</v>
      </c>
      <c r="AL105" t="str">
        <f t="shared" si="24"/>
        <v>&lt;attribute name="2_MFG_PN" value=""/&gt;</v>
      </c>
      <c r="AM105" t="s">
        <v>62</v>
      </c>
      <c r="AN105" t="s">
        <v>63</v>
      </c>
      <c r="AO105" t="s">
        <v>64</v>
      </c>
      <c r="AP105" t="s">
        <v>65</v>
      </c>
      <c r="AQ105" t="s">
        <v>66</v>
      </c>
      <c r="AR105" t="str">
        <f t="shared" si="25"/>
        <v>&lt;deviceset name="68k_0402_1/16_1%"&gt;&lt;gates&gt;&lt;gate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68K OHM 1% 1/16W 0402"/&gt;&lt;attribute name="1_DIST" value="Digi-Key"/&gt;&lt;attribute name="1_DIST_PN" value="YAG3506CT-ND"/&gt;&lt;attribute name="1_MFG" value="Yageo"/&gt;&lt;attribute name="1_MFG_PN" value="AC0402FR-0768KL"/&gt;&lt;attribute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68.099999999999994</v>
      </c>
      <c r="B106" s="2" t="s">
        <v>15</v>
      </c>
      <c r="C106" s="5" t="str">
        <f t="shared" si="13"/>
        <v>68.1k</v>
      </c>
      <c r="D106" s="2" t="s">
        <v>5</v>
      </c>
      <c r="E106" s="2" t="s">
        <v>71</v>
      </c>
      <c r="F106" s="2" t="s">
        <v>7</v>
      </c>
      <c r="G106" s="2" t="s">
        <v>523</v>
      </c>
      <c r="H106" s="2" t="s">
        <v>8</v>
      </c>
      <c r="I106" s="2" t="s">
        <v>524</v>
      </c>
      <c r="J106" s="2" t="s">
        <v>77</v>
      </c>
      <c r="K106" s="2" t="s">
        <v>525</v>
      </c>
      <c r="L106" s="2"/>
      <c r="M106" s="2"/>
      <c r="N106" s="2"/>
      <c r="O106" s="2"/>
      <c r="P106" s="2"/>
      <c r="Q106" t="str">
        <f t="shared" si="14"/>
        <v>&lt;deviceset name="68.1k_0402_1/16_1%"&gt;</v>
      </c>
      <c r="R106" t="s">
        <v>51</v>
      </c>
      <c r="S106" t="s">
        <v>52</v>
      </c>
      <c r="T106" t="s">
        <v>53</v>
      </c>
      <c r="U106" t="s">
        <v>54</v>
      </c>
      <c r="V106" t="s">
        <v>55</v>
      </c>
      <c r="W106" t="s">
        <v>56</v>
      </c>
      <c r="X106" t="s">
        <v>57</v>
      </c>
      <c r="Y106" t="s">
        <v>58</v>
      </c>
      <c r="Z106" t="s">
        <v>59</v>
      </c>
      <c r="AA106" t="s">
        <v>60</v>
      </c>
      <c r="AB106" t="s">
        <v>61</v>
      </c>
      <c r="AC106" t="str">
        <f t="shared" si="15"/>
        <v>&lt;attribute name="1_DESC" value="RES SMD 68.1K OHM 1% 1/16W 0402"/&gt;</v>
      </c>
      <c r="AD106" t="str">
        <f t="shared" si="16"/>
        <v>&lt;attribute name="1_DIST" value="Digi-Key"/&gt;</v>
      </c>
      <c r="AE106" t="str">
        <f t="shared" si="17"/>
        <v>&lt;attribute name="1_DIST_PN" value="YAG5307CT-ND"/&gt;</v>
      </c>
      <c r="AF106" t="str">
        <f t="shared" si="18"/>
        <v>&lt;attribute name="1_MFG" value="Yageo"/&gt;</v>
      </c>
      <c r="AG106" t="str">
        <f t="shared" si="19"/>
        <v>&lt;attribute name="1_MFG_PN" value="AC0402FR-0768K1L"/&gt;</v>
      </c>
      <c r="AH106" t="str">
        <f t="shared" si="20"/>
        <v>&lt;attribute name="2_DESC" value=""/&gt;</v>
      </c>
      <c r="AI106" t="str">
        <f t="shared" si="21"/>
        <v>&lt;attribute name="2_DIST" value=""/&gt;</v>
      </c>
      <c r="AJ106" t="str">
        <f t="shared" si="22"/>
        <v>&lt;attribute name="2_DIST_PN" value=""/&gt;</v>
      </c>
      <c r="AK106" t="str">
        <f t="shared" si="23"/>
        <v>&lt;attribute name="2_MFG" value=""/&gt;</v>
      </c>
      <c r="AL106" t="str">
        <f t="shared" si="24"/>
        <v>&lt;attribute name="2_MFG_PN" value=""/&gt;</v>
      </c>
      <c r="AM106" t="s">
        <v>62</v>
      </c>
      <c r="AN106" t="s">
        <v>63</v>
      </c>
      <c r="AO106" t="s">
        <v>64</v>
      </c>
      <c r="AP106" t="s">
        <v>65</v>
      </c>
      <c r="AQ106" t="s">
        <v>66</v>
      </c>
      <c r="AR106" t="str">
        <f t="shared" si="25"/>
        <v>&lt;deviceset name="68.1k_0402_1/16_1%"&gt;&lt;gates&gt;&lt;gate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68.1K OHM 1% 1/16W 0402"/&gt;&lt;attribute name="1_DIST" value="Digi-Key"/&gt;&lt;attribute name="1_DIST_PN" value="YAG5307CT-ND"/&gt;&lt;attribute name="1_MFG" value="Yageo"/&gt;&lt;attribute name="1_MFG_PN" value="AC0402FR-0768K1L"/&gt;&lt;attribute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69.8</v>
      </c>
      <c r="B107" s="2" t="s">
        <v>15</v>
      </c>
      <c r="C107" s="5" t="str">
        <f t="shared" si="13"/>
        <v>69.8k</v>
      </c>
      <c r="D107" s="2" t="s">
        <v>5</v>
      </c>
      <c r="E107" s="2" t="s">
        <v>71</v>
      </c>
      <c r="F107" s="2" t="s">
        <v>7</v>
      </c>
      <c r="G107" s="2" t="s">
        <v>526</v>
      </c>
      <c r="H107" s="2" t="s">
        <v>8</v>
      </c>
      <c r="I107" s="2" t="s">
        <v>527</v>
      </c>
      <c r="J107" s="2" t="s">
        <v>77</v>
      </c>
      <c r="K107" s="2" t="s">
        <v>528</v>
      </c>
      <c r="L107" s="2"/>
      <c r="M107" s="2"/>
      <c r="N107" s="2"/>
      <c r="O107" s="2"/>
      <c r="P107" s="2"/>
      <c r="Q107" t="str">
        <f t="shared" si="14"/>
        <v>&lt;deviceset name="69.8k_0402_1/16_1%"&gt;</v>
      </c>
      <c r="R107" t="s">
        <v>51</v>
      </c>
      <c r="S107" t="s">
        <v>52</v>
      </c>
      <c r="T107" t="s">
        <v>53</v>
      </c>
      <c r="U107" t="s">
        <v>54</v>
      </c>
      <c r="V107" t="s">
        <v>55</v>
      </c>
      <c r="W107" t="s">
        <v>56</v>
      </c>
      <c r="X107" t="s">
        <v>57</v>
      </c>
      <c r="Y107" t="s">
        <v>58</v>
      </c>
      <c r="Z107" t="s">
        <v>59</v>
      </c>
      <c r="AA107" t="s">
        <v>60</v>
      </c>
      <c r="AB107" t="s">
        <v>61</v>
      </c>
      <c r="AC107" t="str">
        <f t="shared" si="15"/>
        <v>&lt;attribute name="1_DESC" value="RES SMD 69.8K OHM 1% 1/16W 0402"/&gt;</v>
      </c>
      <c r="AD107" t="str">
        <f t="shared" si="16"/>
        <v>&lt;attribute name="1_DIST" value="Digi-Key"/&gt;</v>
      </c>
      <c r="AE107" t="str">
        <f t="shared" si="17"/>
        <v>&lt;attribute name="1_DIST_PN" value="YAG5308CT-ND"/&gt;</v>
      </c>
      <c r="AF107" t="str">
        <f t="shared" si="18"/>
        <v>&lt;attribute name="1_MFG" value="Yageo"/&gt;</v>
      </c>
      <c r="AG107" t="str">
        <f t="shared" si="19"/>
        <v>&lt;attribute name="1_MFG_PN" value="AC0402FR-0769K8L"/&gt;</v>
      </c>
      <c r="AH107" t="str">
        <f t="shared" si="20"/>
        <v>&lt;attribute name="2_DESC" value=""/&gt;</v>
      </c>
      <c r="AI107" t="str">
        <f t="shared" si="21"/>
        <v>&lt;attribute name="2_DIST" value=""/&gt;</v>
      </c>
      <c r="AJ107" t="str">
        <f t="shared" si="22"/>
        <v>&lt;attribute name="2_DIST_PN" value=""/&gt;</v>
      </c>
      <c r="AK107" t="str">
        <f t="shared" si="23"/>
        <v>&lt;attribute name="2_MFG" value=""/&gt;</v>
      </c>
      <c r="AL107" t="str">
        <f t="shared" si="24"/>
        <v>&lt;attribute name="2_MFG_PN" value=""/&gt;</v>
      </c>
      <c r="AM107" t="s">
        <v>62</v>
      </c>
      <c r="AN107" t="s">
        <v>63</v>
      </c>
      <c r="AO107" t="s">
        <v>64</v>
      </c>
      <c r="AP107" t="s">
        <v>65</v>
      </c>
      <c r="AQ107" t="s">
        <v>66</v>
      </c>
      <c r="AR107" t="str">
        <f t="shared" si="25"/>
        <v>&lt;deviceset name="69.8k_0402_1/16_1%"&gt;&lt;gates&gt;&lt;gate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69.8K OHM 1% 1/16W 0402"/&gt;&lt;attribute name="1_DIST" value="Digi-Key"/&gt;&lt;attribute name="1_DIST_PN" value="YAG5308CT-ND"/&gt;&lt;attribute name="1_MFG" value="Yageo"/&gt;&lt;attribute name="1_MFG_PN" value="AC0402FR-0769K8L"/&gt;&lt;attribute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75</v>
      </c>
      <c r="B108" s="2" t="s">
        <v>15</v>
      </c>
      <c r="C108" s="5" t="str">
        <f t="shared" si="13"/>
        <v>75k</v>
      </c>
      <c r="D108" s="2" t="s">
        <v>5</v>
      </c>
      <c r="E108" s="2" t="s">
        <v>71</v>
      </c>
      <c r="F108" s="2" t="s">
        <v>7</v>
      </c>
      <c r="G108" s="2" t="s">
        <v>529</v>
      </c>
      <c r="H108" s="2" t="s">
        <v>8</v>
      </c>
      <c r="I108" s="2" t="s">
        <v>530</v>
      </c>
      <c r="J108" s="2" t="s">
        <v>77</v>
      </c>
      <c r="K108" s="2" t="s">
        <v>531</v>
      </c>
      <c r="L108" s="2"/>
      <c r="M108" s="2"/>
      <c r="N108" s="2"/>
      <c r="O108" s="2"/>
      <c r="P108" s="2"/>
      <c r="Q108" t="str">
        <f t="shared" si="14"/>
        <v>&lt;deviceset name="75k_0402_1/16_1%"&gt;</v>
      </c>
      <c r="R108" t="s">
        <v>51</v>
      </c>
      <c r="S108" t="s">
        <v>52</v>
      </c>
      <c r="T108" t="s">
        <v>53</v>
      </c>
      <c r="U108" t="s">
        <v>54</v>
      </c>
      <c r="V108" t="s">
        <v>55</v>
      </c>
      <c r="W108" t="s">
        <v>56</v>
      </c>
      <c r="X108" t="s">
        <v>57</v>
      </c>
      <c r="Y108" t="s">
        <v>58</v>
      </c>
      <c r="Z108" t="s">
        <v>59</v>
      </c>
      <c r="AA108" t="s">
        <v>60</v>
      </c>
      <c r="AB108" t="s">
        <v>61</v>
      </c>
      <c r="AC108" t="str">
        <f t="shared" si="15"/>
        <v>&lt;attribute name="1_DESC" value="RES SMD 75K OHM 1% 1/16W 0402"/&gt;</v>
      </c>
      <c r="AD108" t="str">
        <f t="shared" si="16"/>
        <v>&lt;attribute name="1_DIST" value="Digi-Key"/&gt;</v>
      </c>
      <c r="AE108" t="str">
        <f t="shared" si="17"/>
        <v>&lt;attribute name="1_DIST_PN" value="YAG3510CT-ND"/&gt;</v>
      </c>
      <c r="AF108" t="str">
        <f t="shared" si="18"/>
        <v>&lt;attribute name="1_MFG" value="Yageo"/&gt;</v>
      </c>
      <c r="AG108" t="str">
        <f t="shared" si="19"/>
        <v>&lt;attribute name="1_MFG_PN" value="AC0402FR-0775KL"/&gt;</v>
      </c>
      <c r="AH108" t="str">
        <f t="shared" si="20"/>
        <v>&lt;attribute name="2_DESC" value=""/&gt;</v>
      </c>
      <c r="AI108" t="str">
        <f t="shared" si="21"/>
        <v>&lt;attribute name="2_DIST" value=""/&gt;</v>
      </c>
      <c r="AJ108" t="str">
        <f t="shared" si="22"/>
        <v>&lt;attribute name="2_DIST_PN" value=""/&gt;</v>
      </c>
      <c r="AK108" t="str">
        <f t="shared" si="23"/>
        <v>&lt;attribute name="2_MFG" value=""/&gt;</v>
      </c>
      <c r="AL108" t="str">
        <f t="shared" si="24"/>
        <v>&lt;attribute name="2_MFG_PN" value=""/&gt;</v>
      </c>
      <c r="AM108" t="s">
        <v>62</v>
      </c>
      <c r="AN108" t="s">
        <v>63</v>
      </c>
      <c r="AO108" t="s">
        <v>64</v>
      </c>
      <c r="AP108" t="s">
        <v>65</v>
      </c>
      <c r="AQ108" t="s">
        <v>66</v>
      </c>
      <c r="AR108" t="str">
        <f t="shared" si="25"/>
        <v>&lt;deviceset name="75k_0402_1/16_1%"&gt;&lt;gates&gt;&lt;gate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75K OHM 1% 1/16W 0402"/&gt;&lt;attribute name="1_DIST" value="Digi-Key"/&gt;&lt;attribute name="1_DIST_PN" value="YAG3510CT-ND"/&gt;&lt;attribute name="1_MFG" value="Yageo"/&gt;&lt;attribute name="1_MFG_PN" value="AC0402FR-0775KL"/&gt;&lt;attribute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80.599999999999994</v>
      </c>
      <c r="B109" s="2" t="s">
        <v>15</v>
      </c>
      <c r="C109" s="5" t="str">
        <f t="shared" si="13"/>
        <v>80.6k</v>
      </c>
      <c r="D109" s="2" t="s">
        <v>5</v>
      </c>
      <c r="E109" s="2" t="s">
        <v>71</v>
      </c>
      <c r="F109" s="2" t="s">
        <v>7</v>
      </c>
      <c r="G109" s="2" t="s">
        <v>532</v>
      </c>
      <c r="H109" s="2" t="s">
        <v>8</v>
      </c>
      <c r="I109" s="2" t="s">
        <v>533</v>
      </c>
      <c r="J109" s="2" t="s">
        <v>77</v>
      </c>
      <c r="K109" s="2" t="s">
        <v>534</v>
      </c>
      <c r="L109" s="2"/>
      <c r="M109" s="2"/>
      <c r="N109" s="2"/>
      <c r="O109" s="2"/>
      <c r="P109" s="2"/>
      <c r="Q109" t="str">
        <f t="shared" si="14"/>
        <v>&lt;deviceset name="80.6k_0402_1/16_1%"&gt;</v>
      </c>
      <c r="R109" t="s">
        <v>51</v>
      </c>
      <c r="S109" t="s">
        <v>52</v>
      </c>
      <c r="T109" t="s">
        <v>53</v>
      </c>
      <c r="U109" t="s">
        <v>54</v>
      </c>
      <c r="V109" t="s">
        <v>55</v>
      </c>
      <c r="W109" t="s">
        <v>56</v>
      </c>
      <c r="X109" t="s">
        <v>57</v>
      </c>
      <c r="Y109" t="s">
        <v>58</v>
      </c>
      <c r="Z109" t="s">
        <v>59</v>
      </c>
      <c r="AA109" t="s">
        <v>60</v>
      </c>
      <c r="AB109" t="s">
        <v>61</v>
      </c>
      <c r="AC109" t="str">
        <f t="shared" si="15"/>
        <v>&lt;attribute name="1_DESC" value="RES SMD 80.6K OHM 1% 1/16W 0402"/&gt;</v>
      </c>
      <c r="AD109" t="str">
        <f t="shared" si="16"/>
        <v>&lt;attribute name="1_DIST" value="Digi-Key"/&gt;</v>
      </c>
      <c r="AE109" t="str">
        <f t="shared" si="17"/>
        <v>&lt;attribute name="1_DIST_PN" value="YAG5310CT-ND"/&gt;</v>
      </c>
      <c r="AF109" t="str">
        <f t="shared" si="18"/>
        <v>&lt;attribute name="1_MFG" value="Yageo"/&gt;</v>
      </c>
      <c r="AG109" t="str">
        <f t="shared" si="19"/>
        <v>&lt;attribute name="1_MFG_PN" value="AC0402FR-0780K6L"/&gt;</v>
      </c>
      <c r="AH109" t="str">
        <f t="shared" si="20"/>
        <v>&lt;attribute name="2_DESC" value=""/&gt;</v>
      </c>
      <c r="AI109" t="str">
        <f t="shared" si="21"/>
        <v>&lt;attribute name="2_DIST" value=""/&gt;</v>
      </c>
      <c r="AJ109" t="str">
        <f t="shared" si="22"/>
        <v>&lt;attribute name="2_DIST_PN" value=""/&gt;</v>
      </c>
      <c r="AK109" t="str">
        <f t="shared" si="23"/>
        <v>&lt;attribute name="2_MFG" value=""/&gt;</v>
      </c>
      <c r="AL109" t="str">
        <f t="shared" si="24"/>
        <v>&lt;attribute name="2_MFG_PN" value=""/&gt;</v>
      </c>
      <c r="AM109" t="s">
        <v>62</v>
      </c>
      <c r="AN109" t="s">
        <v>63</v>
      </c>
      <c r="AO109" t="s">
        <v>64</v>
      </c>
      <c r="AP109" t="s">
        <v>65</v>
      </c>
      <c r="AQ109" t="s">
        <v>66</v>
      </c>
      <c r="AR109" t="str">
        <f t="shared" si="25"/>
        <v>&lt;deviceset name="80.6k_0402_1/16_1%"&gt;&lt;gates&gt;&lt;gate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80.6K OHM 1% 1/16W 0402"/&gt;&lt;attribute name="1_DIST" value="Digi-Key"/&gt;&lt;attribute name="1_DIST_PN" value="YAG5310CT-ND"/&gt;&lt;attribute name="1_MFG" value="Yageo"/&gt;&lt;attribute name="1_MFG_PN" value="AC0402FR-0780K6L"/&gt;&lt;attribute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82</v>
      </c>
      <c r="B110" s="2" t="s">
        <v>15</v>
      </c>
      <c r="C110" s="5" t="str">
        <f t="shared" si="13"/>
        <v>82k</v>
      </c>
      <c r="D110" s="2" t="s">
        <v>5</v>
      </c>
      <c r="E110" s="2" t="s">
        <v>71</v>
      </c>
      <c r="F110" s="2" t="s">
        <v>7</v>
      </c>
      <c r="G110" s="2" t="s">
        <v>535</v>
      </c>
      <c r="H110" s="2" t="s">
        <v>8</v>
      </c>
      <c r="I110" s="2" t="s">
        <v>536</v>
      </c>
      <c r="J110" s="2" t="s">
        <v>77</v>
      </c>
      <c r="K110" s="2" t="s">
        <v>537</v>
      </c>
      <c r="L110" s="2"/>
      <c r="M110" s="2"/>
      <c r="N110" s="2"/>
      <c r="O110" s="2"/>
      <c r="P110" s="2"/>
      <c r="Q110" t="str">
        <f t="shared" si="14"/>
        <v>&lt;deviceset name="82k_0402_1/16_1%"&gt;</v>
      </c>
      <c r="R110" t="s">
        <v>51</v>
      </c>
      <c r="S110" t="s">
        <v>52</v>
      </c>
      <c r="T110" t="s">
        <v>53</v>
      </c>
      <c r="U110" t="s">
        <v>54</v>
      </c>
      <c r="V110" t="s">
        <v>55</v>
      </c>
      <c r="W110" t="s">
        <v>56</v>
      </c>
      <c r="X110" t="s">
        <v>57</v>
      </c>
      <c r="Y110" t="s">
        <v>58</v>
      </c>
      <c r="Z110" t="s">
        <v>59</v>
      </c>
      <c r="AA110" t="s">
        <v>60</v>
      </c>
      <c r="AB110" t="s">
        <v>61</v>
      </c>
      <c r="AC110" t="str">
        <f t="shared" si="15"/>
        <v>&lt;attribute name="1_DESC" value="RES SMD 82K OHM 1% 1/16W 0402"/&gt;</v>
      </c>
      <c r="AD110" t="str">
        <f t="shared" si="16"/>
        <v>&lt;attribute name="1_DIST" value="Digi-Key"/&gt;</v>
      </c>
      <c r="AE110" t="str">
        <f t="shared" si="17"/>
        <v>&lt;attribute name="1_DIST_PN" value="YAG5311CT-ND"/&gt;</v>
      </c>
      <c r="AF110" t="str">
        <f t="shared" si="18"/>
        <v>&lt;attribute name="1_MFG" value="Yageo"/&gt;</v>
      </c>
      <c r="AG110" t="str">
        <f t="shared" si="19"/>
        <v>&lt;attribute name="1_MFG_PN" value="AC0402FR-0782KL"/&gt;</v>
      </c>
      <c r="AH110" t="str">
        <f t="shared" si="20"/>
        <v>&lt;attribute name="2_DESC" value=""/&gt;</v>
      </c>
      <c r="AI110" t="str">
        <f t="shared" si="21"/>
        <v>&lt;attribute name="2_DIST" value=""/&gt;</v>
      </c>
      <c r="AJ110" t="str">
        <f t="shared" si="22"/>
        <v>&lt;attribute name="2_DIST_PN" value=""/&gt;</v>
      </c>
      <c r="AK110" t="str">
        <f t="shared" si="23"/>
        <v>&lt;attribute name="2_MFG" value=""/&gt;</v>
      </c>
      <c r="AL110" t="str">
        <f t="shared" si="24"/>
        <v>&lt;attribute name="2_MFG_PN" value=""/&gt;</v>
      </c>
      <c r="AM110" t="s">
        <v>62</v>
      </c>
      <c r="AN110" t="s">
        <v>63</v>
      </c>
      <c r="AO110" t="s">
        <v>64</v>
      </c>
      <c r="AP110" t="s">
        <v>65</v>
      </c>
      <c r="AQ110" t="s">
        <v>66</v>
      </c>
      <c r="AR110" t="str">
        <f t="shared" si="25"/>
        <v>&lt;deviceset name="82k_0402_1/16_1%"&gt;&lt;gates&gt;&lt;gate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82K OHM 1% 1/16W 0402"/&gt;&lt;attribute name="1_DIST" value="Digi-Key"/&gt;&lt;attribute name="1_DIST_PN" value="YAG5311CT-ND"/&gt;&lt;attribute name="1_MFG" value="Yageo"/&gt;&lt;attribute name="1_MFG_PN" value="AC0402FR-0782KL"/&gt;&lt;attribute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86.6</v>
      </c>
      <c r="B111" s="2" t="s">
        <v>15</v>
      </c>
      <c r="C111" s="5" t="str">
        <f t="shared" si="13"/>
        <v>86.6k</v>
      </c>
      <c r="D111" s="2" t="s">
        <v>5</v>
      </c>
      <c r="E111" s="2" t="s">
        <v>71</v>
      </c>
      <c r="F111" s="2" t="s">
        <v>7</v>
      </c>
      <c r="G111" s="2" t="s">
        <v>538</v>
      </c>
      <c r="H111" s="2" t="s">
        <v>8</v>
      </c>
      <c r="I111" s="2" t="s">
        <v>539</v>
      </c>
      <c r="J111" s="2" t="s">
        <v>77</v>
      </c>
      <c r="K111" s="2" t="s">
        <v>540</v>
      </c>
      <c r="L111" s="2"/>
      <c r="M111" s="2"/>
      <c r="N111" s="2"/>
      <c r="O111" s="2"/>
      <c r="P111" s="2"/>
      <c r="Q111" t="str">
        <f t="shared" si="14"/>
        <v>&lt;deviceset name="86.6k_0402_1/16_1%"&gt;</v>
      </c>
      <c r="R111" t="s">
        <v>51</v>
      </c>
      <c r="S111" t="s">
        <v>52</v>
      </c>
      <c r="T111" t="s">
        <v>53</v>
      </c>
      <c r="U111" t="s">
        <v>54</v>
      </c>
      <c r="V111" t="s">
        <v>55</v>
      </c>
      <c r="W111" t="s">
        <v>56</v>
      </c>
      <c r="X111" t="s">
        <v>57</v>
      </c>
      <c r="Y111" t="s">
        <v>58</v>
      </c>
      <c r="Z111" t="s">
        <v>59</v>
      </c>
      <c r="AA111" t="s">
        <v>60</v>
      </c>
      <c r="AB111" t="s">
        <v>61</v>
      </c>
      <c r="AC111" t="str">
        <f t="shared" si="15"/>
        <v>&lt;attribute name="1_DESC" value="RES SMD 86.6K OHM 1% 1/16W 0402"/&gt;</v>
      </c>
      <c r="AD111" t="str">
        <f t="shared" si="16"/>
        <v>&lt;attribute name="1_DIST" value="Digi-Key"/&gt;</v>
      </c>
      <c r="AE111" t="str">
        <f t="shared" si="17"/>
        <v>&lt;attribute name="1_DIST_PN" value="YAG5692CT-ND"/&gt;</v>
      </c>
      <c r="AF111" t="str">
        <f t="shared" si="18"/>
        <v>&lt;attribute name="1_MFG" value="Yageo"/&gt;</v>
      </c>
      <c r="AG111" t="str">
        <f t="shared" si="19"/>
        <v>&lt;attribute name="1_MFG_PN" value="AC0402FR-0786K6L"/&gt;</v>
      </c>
      <c r="AH111" t="str">
        <f t="shared" si="20"/>
        <v>&lt;attribute name="2_DESC" value=""/&gt;</v>
      </c>
      <c r="AI111" t="str">
        <f t="shared" si="21"/>
        <v>&lt;attribute name="2_DIST" value=""/&gt;</v>
      </c>
      <c r="AJ111" t="str">
        <f t="shared" si="22"/>
        <v>&lt;attribute name="2_DIST_PN" value=""/&gt;</v>
      </c>
      <c r="AK111" t="str">
        <f t="shared" si="23"/>
        <v>&lt;attribute name="2_MFG" value=""/&gt;</v>
      </c>
      <c r="AL111" t="str">
        <f t="shared" si="24"/>
        <v>&lt;attribute name="2_MFG_PN" value=""/&gt;</v>
      </c>
      <c r="AM111" t="s">
        <v>62</v>
      </c>
      <c r="AN111" t="s">
        <v>63</v>
      </c>
      <c r="AO111" t="s">
        <v>64</v>
      </c>
      <c r="AP111" t="s">
        <v>65</v>
      </c>
      <c r="AQ111" t="s">
        <v>66</v>
      </c>
      <c r="AR111" t="str">
        <f t="shared" si="25"/>
        <v>&lt;deviceset name="86.6k_0402_1/16_1%"&gt;&lt;gates&gt;&lt;gate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86.6K OHM 1% 1/16W 0402"/&gt;&lt;attribute name="1_DIST" value="Digi-Key"/&gt;&lt;attribute name="1_DIST_PN" value="YAG5692CT-ND"/&gt;&lt;attribute name="1_MFG" value="Yageo"/&gt;&lt;attribute name="1_MFG_PN" value="AC0402FR-0786K6L"/&gt;&lt;attribute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90.9</v>
      </c>
      <c r="B112" s="2" t="s">
        <v>15</v>
      </c>
      <c r="C112" s="5" t="str">
        <f t="shared" si="13"/>
        <v>90.9k</v>
      </c>
      <c r="D112" s="2" t="s">
        <v>5</v>
      </c>
      <c r="E112" s="2" t="s">
        <v>71</v>
      </c>
      <c r="F112" s="2" t="s">
        <v>7</v>
      </c>
      <c r="G112" s="2" t="s">
        <v>541</v>
      </c>
      <c r="H112" s="2" t="s">
        <v>8</v>
      </c>
      <c r="I112" s="2" t="s">
        <v>542</v>
      </c>
      <c r="J112" s="2" t="s">
        <v>77</v>
      </c>
      <c r="K112" s="2" t="s">
        <v>543</v>
      </c>
      <c r="L112" s="2"/>
      <c r="M112" s="2"/>
      <c r="N112" s="2"/>
      <c r="O112" s="2"/>
      <c r="P112" s="2"/>
      <c r="Q112" t="str">
        <f t="shared" si="14"/>
        <v>&lt;deviceset name="90.9k_0402_1/16_1%"&gt;</v>
      </c>
      <c r="R112" t="s">
        <v>51</v>
      </c>
      <c r="S112" t="s">
        <v>52</v>
      </c>
      <c r="T112" t="s">
        <v>53</v>
      </c>
      <c r="U112" t="s">
        <v>54</v>
      </c>
      <c r="V112" t="s">
        <v>55</v>
      </c>
      <c r="W112" t="s">
        <v>56</v>
      </c>
      <c r="X112" t="s">
        <v>57</v>
      </c>
      <c r="Y112" t="s">
        <v>58</v>
      </c>
      <c r="Z112" t="s">
        <v>59</v>
      </c>
      <c r="AA112" t="s">
        <v>60</v>
      </c>
      <c r="AB112" t="s">
        <v>61</v>
      </c>
      <c r="AC112" t="str">
        <f t="shared" si="15"/>
        <v>&lt;attribute name="1_DESC" value="RES SMD 90.9K OHM 1% 1/16W 0402"/&gt;</v>
      </c>
      <c r="AD112" t="str">
        <f t="shared" si="16"/>
        <v>&lt;attribute name="1_DIST" value="Digi-Key"/&gt;</v>
      </c>
      <c r="AE112" t="str">
        <f t="shared" si="17"/>
        <v>&lt;attribute name="1_DIST_PN" value="YAG5314CT-ND"/&gt;</v>
      </c>
      <c r="AF112" t="str">
        <f t="shared" si="18"/>
        <v>&lt;attribute name="1_MFG" value="Yageo"/&gt;</v>
      </c>
      <c r="AG112" t="str">
        <f t="shared" si="19"/>
        <v>&lt;attribute name="1_MFG_PN" value="AC0402FR-0790K9L"/&gt;</v>
      </c>
      <c r="AH112" t="str">
        <f t="shared" si="20"/>
        <v>&lt;attribute name="2_DESC" value=""/&gt;</v>
      </c>
      <c r="AI112" t="str">
        <f t="shared" si="21"/>
        <v>&lt;attribute name="2_DIST" value=""/&gt;</v>
      </c>
      <c r="AJ112" t="str">
        <f t="shared" si="22"/>
        <v>&lt;attribute name="2_DIST_PN" value=""/&gt;</v>
      </c>
      <c r="AK112" t="str">
        <f t="shared" si="23"/>
        <v>&lt;attribute name="2_MFG" value=""/&gt;</v>
      </c>
      <c r="AL112" t="str">
        <f t="shared" si="24"/>
        <v>&lt;attribute name="2_MFG_PN" value=""/&gt;</v>
      </c>
      <c r="AM112" t="s">
        <v>62</v>
      </c>
      <c r="AN112" t="s">
        <v>63</v>
      </c>
      <c r="AO112" t="s">
        <v>64</v>
      </c>
      <c r="AP112" t="s">
        <v>65</v>
      </c>
      <c r="AQ112" t="s">
        <v>66</v>
      </c>
      <c r="AR112" t="str">
        <f t="shared" si="25"/>
        <v>&lt;deviceset name="90.9k_0402_1/16_1%"&gt;&lt;gates&gt;&lt;gate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90.9K OHM 1% 1/16W 0402"/&gt;&lt;attribute name="1_DIST" value="Digi-Key"/&gt;&lt;attribute name="1_DIST_PN" value="YAG5314CT-ND"/&gt;&lt;attribute name="1_MFG" value="Yageo"/&gt;&lt;attribute name="1_MFG_PN" value="AC0402FR-0790K9L"/&gt;&lt;attribute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100</v>
      </c>
      <c r="B113" s="2" t="s">
        <v>15</v>
      </c>
      <c r="C113" s="5" t="str">
        <f t="shared" si="13"/>
        <v>100k</v>
      </c>
      <c r="D113" s="2" t="s">
        <v>5</v>
      </c>
      <c r="E113" s="2" t="s">
        <v>71</v>
      </c>
      <c r="F113" s="2" t="s">
        <v>7</v>
      </c>
      <c r="G113" s="2" t="s">
        <v>544</v>
      </c>
      <c r="H113" s="2" t="s">
        <v>8</v>
      </c>
      <c r="I113" s="2" t="s">
        <v>545</v>
      </c>
      <c r="J113" s="2" t="s">
        <v>77</v>
      </c>
      <c r="K113" s="2" t="s">
        <v>546</v>
      </c>
      <c r="L113" s="2"/>
      <c r="M113" s="2"/>
      <c r="N113" s="2"/>
      <c r="O113" s="2"/>
      <c r="P113" s="2"/>
      <c r="Q113" t="str">
        <f t="shared" si="14"/>
        <v>&lt;deviceset name="100k_0402_1/16_1%"&gt;</v>
      </c>
      <c r="R113" t="s">
        <v>51</v>
      </c>
      <c r="S113" t="s">
        <v>52</v>
      </c>
      <c r="T113" t="s">
        <v>53</v>
      </c>
      <c r="U113" t="s">
        <v>54</v>
      </c>
      <c r="V113" t="s">
        <v>55</v>
      </c>
      <c r="W113" t="s">
        <v>56</v>
      </c>
      <c r="X113" t="s">
        <v>57</v>
      </c>
      <c r="Y113" t="s">
        <v>58</v>
      </c>
      <c r="Z113" t="s">
        <v>59</v>
      </c>
      <c r="AA113" t="s">
        <v>60</v>
      </c>
      <c r="AB113" t="s">
        <v>61</v>
      </c>
      <c r="AC113" t="str">
        <f t="shared" si="15"/>
        <v>&lt;attribute name="1_DESC" value="RES SMD 100K OHM 1% 1/16W 0402"/&gt;</v>
      </c>
      <c r="AD113" t="str">
        <f t="shared" si="16"/>
        <v>&lt;attribute name="1_DIST" value="Digi-Key"/&gt;</v>
      </c>
      <c r="AE113" t="str">
        <f t="shared" si="17"/>
        <v>&lt;attribute name="1_DIST_PN" value="YAG3434CT-ND"/&gt;</v>
      </c>
      <c r="AF113" t="str">
        <f t="shared" si="18"/>
        <v>&lt;attribute name="1_MFG" value="Yageo"/&gt;</v>
      </c>
      <c r="AG113" t="str">
        <f t="shared" si="19"/>
        <v>&lt;attribute name="1_MFG_PN" value="AC0402FR-07100KL"/&gt;</v>
      </c>
      <c r="AH113" t="str">
        <f t="shared" si="20"/>
        <v>&lt;attribute name="2_DESC" value=""/&gt;</v>
      </c>
      <c r="AI113" t="str">
        <f t="shared" si="21"/>
        <v>&lt;attribute name="2_DIST" value=""/&gt;</v>
      </c>
      <c r="AJ113" t="str">
        <f t="shared" si="22"/>
        <v>&lt;attribute name="2_DIST_PN" value=""/&gt;</v>
      </c>
      <c r="AK113" t="str">
        <f t="shared" si="23"/>
        <v>&lt;attribute name="2_MFG" value=""/&gt;</v>
      </c>
      <c r="AL113" t="str">
        <f t="shared" si="24"/>
        <v>&lt;attribute name="2_MFG_PN" value=""/&gt;</v>
      </c>
      <c r="AM113" t="s">
        <v>62</v>
      </c>
      <c r="AN113" t="s">
        <v>63</v>
      </c>
      <c r="AO113" t="s">
        <v>64</v>
      </c>
      <c r="AP113" t="s">
        <v>65</v>
      </c>
      <c r="AQ113" t="s">
        <v>66</v>
      </c>
      <c r="AR113" t="str">
        <f t="shared" si="25"/>
        <v>&lt;deviceset name="100k_0402_1/16_1%"&gt;&lt;gates&gt;&lt;gate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100K OHM 1% 1/16W 0402"/&gt;&lt;attribute name="1_DIST" value="Digi-Key"/&gt;&lt;attribute name="1_DIST_PN" value="YAG3434CT-ND"/&gt;&lt;attribute name="1_MFG" value="Yageo"/&gt;&lt;attribute name="1_MFG_PN" value="AC0402FR-07100KL"/&gt;&lt;attribute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105</v>
      </c>
      <c r="B114" s="2" t="s">
        <v>15</v>
      </c>
      <c r="C114" s="5" t="str">
        <f t="shared" si="13"/>
        <v>105k</v>
      </c>
      <c r="D114" s="2" t="s">
        <v>5</v>
      </c>
      <c r="E114" s="2" t="s">
        <v>71</v>
      </c>
      <c r="F114" s="2" t="s">
        <v>7</v>
      </c>
      <c r="G114" s="2" t="s">
        <v>547</v>
      </c>
      <c r="H114" s="2" t="s">
        <v>8</v>
      </c>
      <c r="I114" s="2" t="s">
        <v>548</v>
      </c>
      <c r="J114" s="2" t="s">
        <v>77</v>
      </c>
      <c r="K114" s="2" t="s">
        <v>549</v>
      </c>
      <c r="L114" s="2"/>
      <c r="M114" s="2"/>
      <c r="N114" s="2"/>
      <c r="O114" s="2"/>
      <c r="P114" s="2"/>
      <c r="Q114" t="str">
        <f t="shared" si="14"/>
        <v>&lt;deviceset name="105k_0402_1/16_1%"&gt;</v>
      </c>
      <c r="R114" t="s">
        <v>51</v>
      </c>
      <c r="S114" t="s">
        <v>52</v>
      </c>
      <c r="T114" t="s">
        <v>53</v>
      </c>
      <c r="U114" t="s">
        <v>54</v>
      </c>
      <c r="V114" t="s">
        <v>55</v>
      </c>
      <c r="W114" t="s">
        <v>56</v>
      </c>
      <c r="X114" t="s">
        <v>57</v>
      </c>
      <c r="Y114" t="s">
        <v>58</v>
      </c>
      <c r="Z114" t="s">
        <v>59</v>
      </c>
      <c r="AA114" t="s">
        <v>60</v>
      </c>
      <c r="AB114" t="s">
        <v>61</v>
      </c>
      <c r="AC114" t="str">
        <f t="shared" si="15"/>
        <v>&lt;attribute name="1_DESC" value="RES SMD 105K OHM 1% 1/16W 0402"/&gt;</v>
      </c>
      <c r="AD114" t="str">
        <f t="shared" si="16"/>
        <v>&lt;attribute name="1_DIST" value="Digi-Key"/&gt;</v>
      </c>
      <c r="AE114" t="str">
        <f t="shared" si="17"/>
        <v>&lt;attribute name="1_DIST_PN" value="YAG5630CT-ND"/&gt;</v>
      </c>
      <c r="AF114" t="str">
        <f t="shared" si="18"/>
        <v>&lt;attribute name="1_MFG" value="Yageo"/&gt;</v>
      </c>
      <c r="AG114" t="str">
        <f t="shared" si="19"/>
        <v>&lt;attribute name="1_MFG_PN" value="AC0402FR-07105KL"/&gt;</v>
      </c>
      <c r="AH114" t="str">
        <f t="shared" si="20"/>
        <v>&lt;attribute name="2_DESC" value=""/&gt;</v>
      </c>
      <c r="AI114" t="str">
        <f t="shared" si="21"/>
        <v>&lt;attribute name="2_DIST" value=""/&gt;</v>
      </c>
      <c r="AJ114" t="str">
        <f t="shared" si="22"/>
        <v>&lt;attribute name="2_DIST_PN" value=""/&gt;</v>
      </c>
      <c r="AK114" t="str">
        <f t="shared" si="23"/>
        <v>&lt;attribute name="2_MFG" value=""/&gt;</v>
      </c>
      <c r="AL114" t="str">
        <f t="shared" si="24"/>
        <v>&lt;attribute name="2_MFG_PN" value=""/&gt;</v>
      </c>
      <c r="AM114" t="s">
        <v>62</v>
      </c>
      <c r="AN114" t="s">
        <v>63</v>
      </c>
      <c r="AO114" t="s">
        <v>64</v>
      </c>
      <c r="AP114" t="s">
        <v>65</v>
      </c>
      <c r="AQ114" t="s">
        <v>66</v>
      </c>
      <c r="AR114" t="str">
        <f t="shared" si="25"/>
        <v>&lt;deviceset name="105k_0402_1/16_1%"&gt;&lt;gates&gt;&lt;gate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105K OHM 1% 1/16W 0402"/&gt;&lt;attribute name="1_DIST" value="Digi-Key"/&gt;&lt;attribute name="1_DIST_PN" value="YAG5630CT-ND"/&gt;&lt;attribute name="1_MFG" value="Yageo"/&gt;&lt;attribute name="1_MFG_PN" value="AC0402FR-07105KL"/&gt;&lt;attribute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110</v>
      </c>
      <c r="B115" s="2" t="s">
        <v>15</v>
      </c>
      <c r="C115" s="5" t="str">
        <f t="shared" si="13"/>
        <v>110k</v>
      </c>
      <c r="D115" s="2" t="s">
        <v>5</v>
      </c>
      <c r="E115" s="2" t="s">
        <v>71</v>
      </c>
      <c r="F115" s="2" t="s">
        <v>7</v>
      </c>
      <c r="G115" s="2" t="s">
        <v>550</v>
      </c>
      <c r="H115" s="2" t="s">
        <v>8</v>
      </c>
      <c r="I115" s="2" t="s">
        <v>551</v>
      </c>
      <c r="J115" s="2" t="s">
        <v>77</v>
      </c>
      <c r="K115" s="2" t="s">
        <v>552</v>
      </c>
      <c r="L115" s="2"/>
      <c r="M115" s="2"/>
      <c r="N115" s="2"/>
      <c r="O115" s="2"/>
      <c r="P115" s="2"/>
      <c r="Q115" t="str">
        <f t="shared" si="14"/>
        <v>&lt;deviceset name="110k_0402_1/16_1%"&gt;</v>
      </c>
      <c r="R115" t="s">
        <v>51</v>
      </c>
      <c r="S115" t="s">
        <v>52</v>
      </c>
      <c r="T115" t="s">
        <v>53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  <c r="Z115" t="s">
        <v>59</v>
      </c>
      <c r="AA115" t="s">
        <v>60</v>
      </c>
      <c r="AB115" t="s">
        <v>61</v>
      </c>
      <c r="AC115" t="str">
        <f t="shared" si="15"/>
        <v>&lt;attribute name="1_DESC" value="RES SMD 110K OHM 1% 1/16W 0402"/&gt;</v>
      </c>
      <c r="AD115" t="str">
        <f t="shared" si="16"/>
        <v>&lt;attribute name="1_DIST" value="Digi-Key"/&gt;</v>
      </c>
      <c r="AE115" t="str">
        <f t="shared" si="17"/>
        <v>&lt;attribute name="1_DIST_PN" value="YAG5253CT-ND"/&gt;</v>
      </c>
      <c r="AF115" t="str">
        <f t="shared" si="18"/>
        <v>&lt;attribute name="1_MFG" value="Yageo"/&gt;</v>
      </c>
      <c r="AG115" t="str">
        <f t="shared" si="19"/>
        <v>&lt;attribute name="1_MFG_PN" value="AC0402FR-07110KL"/&gt;</v>
      </c>
      <c r="AH115" t="str">
        <f t="shared" si="20"/>
        <v>&lt;attribute name="2_DESC" value=""/&gt;</v>
      </c>
      <c r="AI115" t="str">
        <f t="shared" si="21"/>
        <v>&lt;attribute name="2_DIST" value=""/&gt;</v>
      </c>
      <c r="AJ115" t="str">
        <f t="shared" si="22"/>
        <v>&lt;attribute name="2_DIST_PN" value=""/&gt;</v>
      </c>
      <c r="AK115" t="str">
        <f t="shared" si="23"/>
        <v>&lt;attribute name="2_MFG" value=""/&gt;</v>
      </c>
      <c r="AL115" t="str">
        <f t="shared" si="24"/>
        <v>&lt;attribute name="2_MFG_PN" value=""/&gt;</v>
      </c>
      <c r="AM115" t="s">
        <v>62</v>
      </c>
      <c r="AN115" t="s">
        <v>63</v>
      </c>
      <c r="AO115" t="s">
        <v>64</v>
      </c>
      <c r="AP115" t="s">
        <v>65</v>
      </c>
      <c r="AQ115" t="s">
        <v>66</v>
      </c>
      <c r="AR115" t="str">
        <f t="shared" si="25"/>
        <v>&lt;deviceset name="110k_0402_1/16_1%"&gt;&lt;gates&gt;&lt;gate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110K OHM 1% 1/16W 0402"/&gt;&lt;attribute name="1_DIST" value="Digi-Key"/&gt;&lt;attribute name="1_DIST_PN" value="YAG5253CT-ND"/&gt;&lt;attribute name="1_MFG" value="Yageo"/&gt;&lt;attribute name="1_MFG_PN" value="AC0402FR-07110KL"/&gt;&lt;attribute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127</v>
      </c>
      <c r="B116" s="2" t="s">
        <v>15</v>
      </c>
      <c r="C116" s="5" t="str">
        <f t="shared" si="13"/>
        <v>127k</v>
      </c>
      <c r="D116" s="2" t="s">
        <v>5</v>
      </c>
      <c r="E116" s="2" t="s">
        <v>71</v>
      </c>
      <c r="F116" s="2" t="s">
        <v>7</v>
      </c>
      <c r="G116" s="2" t="s">
        <v>553</v>
      </c>
      <c r="H116" s="2" t="s">
        <v>8</v>
      </c>
      <c r="I116" s="2" t="s">
        <v>554</v>
      </c>
      <c r="J116" s="2" t="s">
        <v>77</v>
      </c>
      <c r="K116" s="2" t="s">
        <v>555</v>
      </c>
      <c r="L116" s="2"/>
      <c r="M116" s="2"/>
      <c r="N116" s="2"/>
      <c r="O116" s="2"/>
      <c r="P116" s="2"/>
      <c r="Q116" t="str">
        <f t="shared" si="14"/>
        <v>&lt;deviceset name="127k_0402_1/16_1%"&gt;</v>
      </c>
      <c r="R116" t="s">
        <v>51</v>
      </c>
      <c r="S116" t="s">
        <v>52</v>
      </c>
      <c r="T116" t="s">
        <v>53</v>
      </c>
      <c r="U116" t="s">
        <v>54</v>
      </c>
      <c r="V116" t="s">
        <v>55</v>
      </c>
      <c r="W116" t="s">
        <v>56</v>
      </c>
      <c r="X116" t="s">
        <v>57</v>
      </c>
      <c r="Y116" t="s">
        <v>58</v>
      </c>
      <c r="Z116" t="s">
        <v>59</v>
      </c>
      <c r="AA116" t="s">
        <v>60</v>
      </c>
      <c r="AB116" t="s">
        <v>61</v>
      </c>
      <c r="AC116" t="str">
        <f t="shared" si="15"/>
        <v>&lt;attribute name="1_DESC" value="RES SMD 127K OHM 1% 1/16W 0402"/&gt;</v>
      </c>
      <c r="AD116" t="str">
        <f t="shared" si="16"/>
        <v>&lt;attribute name="1_DIST" value="Digi-Key"/&gt;</v>
      </c>
      <c r="AE116" t="str">
        <f t="shared" si="17"/>
        <v>&lt;attribute name="1_DIST_PN" value="YAG5254CT-ND"/&gt;</v>
      </c>
      <c r="AF116" t="str">
        <f t="shared" si="18"/>
        <v>&lt;attribute name="1_MFG" value="Yageo"/&gt;</v>
      </c>
      <c r="AG116" t="str">
        <f t="shared" si="19"/>
        <v>&lt;attribute name="1_MFG_PN" value="AC0402FR-07127KL"/&gt;</v>
      </c>
      <c r="AH116" t="str">
        <f t="shared" si="20"/>
        <v>&lt;attribute name="2_DESC" value=""/&gt;</v>
      </c>
      <c r="AI116" t="str">
        <f t="shared" si="21"/>
        <v>&lt;attribute name="2_DIST" value=""/&gt;</v>
      </c>
      <c r="AJ116" t="str">
        <f t="shared" si="22"/>
        <v>&lt;attribute name="2_DIST_PN" value=""/&gt;</v>
      </c>
      <c r="AK116" t="str">
        <f t="shared" si="23"/>
        <v>&lt;attribute name="2_MFG" value=""/&gt;</v>
      </c>
      <c r="AL116" t="str">
        <f t="shared" si="24"/>
        <v>&lt;attribute name="2_MFG_PN" value=""/&gt;</v>
      </c>
      <c r="AM116" t="s">
        <v>62</v>
      </c>
      <c r="AN116" t="s">
        <v>63</v>
      </c>
      <c r="AO116" t="s">
        <v>64</v>
      </c>
      <c r="AP116" t="s">
        <v>65</v>
      </c>
      <c r="AQ116" t="s">
        <v>66</v>
      </c>
      <c r="AR116" t="str">
        <f t="shared" si="25"/>
        <v>&lt;deviceset name="127k_0402_1/16_1%"&gt;&lt;gates&gt;&lt;gate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127K OHM 1% 1/16W 0402"/&gt;&lt;attribute name="1_DIST" value="Digi-Key"/&gt;&lt;attribute name="1_DIST_PN" value="YAG5254CT-ND"/&gt;&lt;attribute name="1_MFG" value="Yageo"/&gt;&lt;attribute name="1_MFG_PN" value="AC0402FR-07127KL"/&gt;&lt;attribute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130</v>
      </c>
      <c r="B117" s="2" t="s">
        <v>15</v>
      </c>
      <c r="C117" s="5" t="str">
        <f t="shared" si="13"/>
        <v>130k</v>
      </c>
      <c r="D117" s="2" t="s">
        <v>5</v>
      </c>
      <c r="E117" s="2" t="s">
        <v>71</v>
      </c>
      <c r="F117" s="2" t="s">
        <v>7</v>
      </c>
      <c r="G117" s="2" t="s">
        <v>556</v>
      </c>
      <c r="H117" s="2" t="s">
        <v>8</v>
      </c>
      <c r="I117" s="2" t="s">
        <v>557</v>
      </c>
      <c r="J117" s="2" t="s">
        <v>77</v>
      </c>
      <c r="K117" s="2" t="s">
        <v>558</v>
      </c>
      <c r="L117" s="2"/>
      <c r="M117" s="2"/>
      <c r="N117" s="2"/>
      <c r="O117" s="2"/>
      <c r="P117" s="2"/>
      <c r="Q117" t="str">
        <f t="shared" si="14"/>
        <v>&lt;deviceset name="130k_0402_1/16_1%"&gt;</v>
      </c>
      <c r="R117" t="s">
        <v>51</v>
      </c>
      <c r="S117" t="s">
        <v>52</v>
      </c>
      <c r="T117" t="s">
        <v>53</v>
      </c>
      <c r="U117" t="s">
        <v>54</v>
      </c>
      <c r="V117" t="s">
        <v>55</v>
      </c>
      <c r="W117" t="s">
        <v>56</v>
      </c>
      <c r="X117" t="s">
        <v>57</v>
      </c>
      <c r="Y117" t="s">
        <v>58</v>
      </c>
      <c r="Z117" t="s">
        <v>59</v>
      </c>
      <c r="AA117" t="s">
        <v>60</v>
      </c>
      <c r="AB117" t="s">
        <v>61</v>
      </c>
      <c r="AC117" t="str">
        <f t="shared" si="15"/>
        <v>&lt;attribute name="1_DESC" value="RES SMD 130K OHM 1% 1/16W 0402"/&gt;</v>
      </c>
      <c r="AD117" t="str">
        <f t="shared" si="16"/>
        <v>&lt;attribute name="1_DIST" value="Digi-Key"/&gt;</v>
      </c>
      <c r="AE117" t="str">
        <f t="shared" si="17"/>
        <v>&lt;attribute name="1_DIST_PN" value="YAG5258CT-ND"/&gt;</v>
      </c>
      <c r="AF117" t="str">
        <f t="shared" si="18"/>
        <v>&lt;attribute name="1_MFG" value="Yageo"/&gt;</v>
      </c>
      <c r="AG117" t="str">
        <f t="shared" si="19"/>
        <v>&lt;attribute name="1_MFG_PN" value="AC0402FR-07130KL"/&gt;</v>
      </c>
      <c r="AH117" t="str">
        <f t="shared" si="20"/>
        <v>&lt;attribute name="2_DESC" value=""/&gt;</v>
      </c>
      <c r="AI117" t="str">
        <f t="shared" si="21"/>
        <v>&lt;attribute name="2_DIST" value=""/&gt;</v>
      </c>
      <c r="AJ117" t="str">
        <f t="shared" si="22"/>
        <v>&lt;attribute name="2_DIST_PN" value=""/&gt;</v>
      </c>
      <c r="AK117" t="str">
        <f t="shared" si="23"/>
        <v>&lt;attribute name="2_MFG" value=""/&gt;</v>
      </c>
      <c r="AL117" t="str">
        <f t="shared" si="24"/>
        <v>&lt;attribute name="2_MFG_PN" value=""/&gt;</v>
      </c>
      <c r="AM117" t="s">
        <v>62</v>
      </c>
      <c r="AN117" t="s">
        <v>63</v>
      </c>
      <c r="AO117" t="s">
        <v>64</v>
      </c>
      <c r="AP117" t="s">
        <v>65</v>
      </c>
      <c r="AQ117" t="s">
        <v>66</v>
      </c>
      <c r="AR117" t="str">
        <f t="shared" si="25"/>
        <v>&lt;deviceset name="130k_0402_1/16_1%"&gt;&lt;gates&gt;&lt;gate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130K OHM 1% 1/16W 0402"/&gt;&lt;attribute name="1_DIST" value="Digi-Key"/&gt;&lt;attribute name="1_DIST_PN" value="YAG5258CT-ND"/&gt;&lt;attribute name="1_MFG" value="Yageo"/&gt;&lt;attribute name="1_MFG_PN" value="AC0402FR-07130KL"/&gt;&lt;attribute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133</v>
      </c>
      <c r="B118" s="2" t="s">
        <v>15</v>
      </c>
      <c r="C118" s="5" t="str">
        <f t="shared" si="13"/>
        <v>133k</v>
      </c>
      <c r="D118" s="2" t="s">
        <v>5</v>
      </c>
      <c r="E118" s="2" t="s">
        <v>71</v>
      </c>
      <c r="F118" s="2" t="s">
        <v>7</v>
      </c>
      <c r="G118" s="2" t="s">
        <v>559</v>
      </c>
      <c r="H118" s="2" t="s">
        <v>8</v>
      </c>
      <c r="I118" s="2" t="s">
        <v>560</v>
      </c>
      <c r="J118" s="2" t="s">
        <v>77</v>
      </c>
      <c r="K118" s="2" t="s">
        <v>561</v>
      </c>
      <c r="L118" s="2"/>
      <c r="M118" s="2"/>
      <c r="N118" s="2"/>
      <c r="O118" s="2"/>
      <c r="P118" s="2"/>
      <c r="Q118" t="str">
        <f t="shared" si="14"/>
        <v>&lt;deviceset name="133k_0402_1/16_1%"&gt;</v>
      </c>
      <c r="R118" t="s">
        <v>51</v>
      </c>
      <c r="S118" t="s">
        <v>52</v>
      </c>
      <c r="T118" t="s">
        <v>53</v>
      </c>
      <c r="U118" t="s">
        <v>54</v>
      </c>
      <c r="V118" t="s">
        <v>55</v>
      </c>
      <c r="W118" t="s">
        <v>56</v>
      </c>
      <c r="X118" t="s">
        <v>57</v>
      </c>
      <c r="Y118" t="s">
        <v>58</v>
      </c>
      <c r="Z118" t="s">
        <v>59</v>
      </c>
      <c r="AA118" t="s">
        <v>60</v>
      </c>
      <c r="AB118" t="s">
        <v>61</v>
      </c>
      <c r="AC118" t="str">
        <f t="shared" si="15"/>
        <v>&lt;attribute name="1_DESC" value="RES SMD 133K OHM 1% 1/16W 0402"/&gt;</v>
      </c>
      <c r="AD118" t="str">
        <f t="shared" si="16"/>
        <v>&lt;attribute name="1_DIST" value="Digi-Key"/&gt;</v>
      </c>
      <c r="AE118" t="str">
        <f t="shared" si="17"/>
        <v>&lt;attribute name="1_DIST_PN" value="YAG5259CT-ND"/&gt;</v>
      </c>
      <c r="AF118" t="str">
        <f t="shared" si="18"/>
        <v>&lt;attribute name="1_MFG" value="Yageo"/&gt;</v>
      </c>
      <c r="AG118" t="str">
        <f t="shared" si="19"/>
        <v>&lt;attribute name="1_MFG_PN" value="AC0402FR-07133KL"/&gt;</v>
      </c>
      <c r="AH118" t="str">
        <f t="shared" si="20"/>
        <v>&lt;attribute name="2_DESC" value=""/&gt;</v>
      </c>
      <c r="AI118" t="str">
        <f t="shared" si="21"/>
        <v>&lt;attribute name="2_DIST" value=""/&gt;</v>
      </c>
      <c r="AJ118" t="str">
        <f t="shared" si="22"/>
        <v>&lt;attribute name="2_DIST_PN" value=""/&gt;</v>
      </c>
      <c r="AK118" t="str">
        <f t="shared" si="23"/>
        <v>&lt;attribute name="2_MFG" value=""/&gt;</v>
      </c>
      <c r="AL118" t="str">
        <f t="shared" si="24"/>
        <v>&lt;attribute name="2_MFG_PN" value=""/&gt;</v>
      </c>
      <c r="AM118" t="s">
        <v>62</v>
      </c>
      <c r="AN118" t="s">
        <v>63</v>
      </c>
      <c r="AO118" t="s">
        <v>64</v>
      </c>
      <c r="AP118" t="s">
        <v>65</v>
      </c>
      <c r="AQ118" t="s">
        <v>66</v>
      </c>
      <c r="AR118" t="str">
        <f t="shared" si="25"/>
        <v>&lt;deviceset name="133k_0402_1/16_1%"&gt;&lt;gates&gt;&lt;gate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133K OHM 1% 1/16W 0402"/&gt;&lt;attribute name="1_DIST" value="Digi-Key"/&gt;&lt;attribute name="1_DIST_PN" value="YAG5259CT-ND"/&gt;&lt;attribute name="1_MFG" value="Yageo"/&gt;&lt;attribute name="1_MFG_PN" value="AC0402FR-07133KL"/&gt;&lt;attribute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140</v>
      </c>
      <c r="B119" s="2" t="s">
        <v>15</v>
      </c>
      <c r="C119" s="5" t="str">
        <f t="shared" si="13"/>
        <v>140k</v>
      </c>
      <c r="D119" s="2" t="s">
        <v>5</v>
      </c>
      <c r="E119" s="2" t="s">
        <v>71</v>
      </c>
      <c r="F119" s="2" t="s">
        <v>7</v>
      </c>
      <c r="G119" s="2" t="s">
        <v>562</v>
      </c>
      <c r="H119" s="2" t="s">
        <v>8</v>
      </c>
      <c r="I119" s="2" t="s">
        <v>563</v>
      </c>
      <c r="J119" s="2" t="s">
        <v>77</v>
      </c>
      <c r="K119" s="2" t="s">
        <v>564</v>
      </c>
      <c r="L119" s="2"/>
      <c r="M119" s="2"/>
      <c r="N119" s="2"/>
      <c r="O119" s="2"/>
      <c r="P119" s="2"/>
      <c r="Q119" t="str">
        <f t="shared" si="14"/>
        <v>&lt;deviceset name="140k_0402_1/16_1%"&gt;</v>
      </c>
      <c r="R119" t="s">
        <v>51</v>
      </c>
      <c r="S119" t="s">
        <v>52</v>
      </c>
      <c r="T119" t="s">
        <v>53</v>
      </c>
      <c r="U119" t="s">
        <v>54</v>
      </c>
      <c r="V119" t="s">
        <v>55</v>
      </c>
      <c r="W119" t="s">
        <v>56</v>
      </c>
      <c r="X119" t="s">
        <v>57</v>
      </c>
      <c r="Y119" t="s">
        <v>58</v>
      </c>
      <c r="Z119" t="s">
        <v>59</v>
      </c>
      <c r="AA119" t="s">
        <v>60</v>
      </c>
      <c r="AB119" t="s">
        <v>61</v>
      </c>
      <c r="AC119" t="str">
        <f t="shared" si="15"/>
        <v>&lt;attribute name="1_DESC" value="RES SMD 140K OHM 1% 1/16W 0402"/&gt;</v>
      </c>
      <c r="AD119" t="str">
        <f t="shared" si="16"/>
        <v>&lt;attribute name="1_DIST" value="Digi-Key"/&gt;</v>
      </c>
      <c r="AE119" t="str">
        <f t="shared" si="17"/>
        <v>&lt;attribute name="1_DIST_PN" value="YAG5261CT-ND"/&gt;</v>
      </c>
      <c r="AF119" t="str">
        <f t="shared" si="18"/>
        <v>&lt;attribute name="1_MFG" value="Yageo"/&gt;</v>
      </c>
      <c r="AG119" t="str">
        <f t="shared" si="19"/>
        <v>&lt;attribute name="1_MFG_PN" value="AC0402FR-07140KL"/&gt;</v>
      </c>
      <c r="AH119" t="str">
        <f t="shared" si="20"/>
        <v>&lt;attribute name="2_DESC" value=""/&gt;</v>
      </c>
      <c r="AI119" t="str">
        <f t="shared" si="21"/>
        <v>&lt;attribute name="2_DIST" value=""/&gt;</v>
      </c>
      <c r="AJ119" t="str">
        <f t="shared" si="22"/>
        <v>&lt;attribute name="2_DIST_PN" value=""/&gt;</v>
      </c>
      <c r="AK119" t="str">
        <f t="shared" si="23"/>
        <v>&lt;attribute name="2_MFG" value=""/&gt;</v>
      </c>
      <c r="AL119" t="str">
        <f t="shared" si="24"/>
        <v>&lt;attribute name="2_MFG_PN" value=""/&gt;</v>
      </c>
      <c r="AM119" t="s">
        <v>62</v>
      </c>
      <c r="AN119" t="s">
        <v>63</v>
      </c>
      <c r="AO119" t="s">
        <v>64</v>
      </c>
      <c r="AP119" t="s">
        <v>65</v>
      </c>
      <c r="AQ119" t="s">
        <v>66</v>
      </c>
      <c r="AR119" t="str">
        <f t="shared" si="25"/>
        <v>&lt;deviceset name="140k_0402_1/16_1%"&gt;&lt;gates&gt;&lt;gate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140K OHM 1% 1/16W 0402"/&gt;&lt;attribute name="1_DIST" value="Digi-Key"/&gt;&lt;attribute name="1_DIST_PN" value="YAG5261CT-ND"/&gt;&lt;attribute name="1_MFG" value="Yageo"/&gt;&lt;attribute name="1_MFG_PN" value="AC0402FR-07140KL"/&gt;&lt;attribute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143</v>
      </c>
      <c r="B120" s="2" t="s">
        <v>15</v>
      </c>
      <c r="C120" s="5" t="str">
        <f t="shared" si="13"/>
        <v>143k</v>
      </c>
      <c r="D120" s="2" t="s">
        <v>5</v>
      </c>
      <c r="E120" s="2" t="s">
        <v>71</v>
      </c>
      <c r="F120" s="2" t="s">
        <v>7</v>
      </c>
      <c r="G120" s="2" t="s">
        <v>565</v>
      </c>
      <c r="H120" s="2" t="s">
        <v>8</v>
      </c>
      <c r="I120" s="2" t="s">
        <v>566</v>
      </c>
      <c r="J120" s="2" t="s">
        <v>77</v>
      </c>
      <c r="K120" s="2" t="s">
        <v>567</v>
      </c>
      <c r="L120" s="2"/>
      <c r="M120" s="2"/>
      <c r="N120" s="2"/>
      <c r="O120" s="2"/>
      <c r="P120" s="2"/>
      <c r="Q120" t="str">
        <f t="shared" si="14"/>
        <v>&lt;deviceset name="143k_0402_1/16_1%"&gt;</v>
      </c>
      <c r="R120" t="s">
        <v>51</v>
      </c>
      <c r="S120" t="s">
        <v>52</v>
      </c>
      <c r="T120" t="s">
        <v>53</v>
      </c>
      <c r="U120" t="s">
        <v>54</v>
      </c>
      <c r="V120" t="s">
        <v>55</v>
      </c>
      <c r="W120" t="s">
        <v>56</v>
      </c>
      <c r="X120" t="s">
        <v>57</v>
      </c>
      <c r="Y120" t="s">
        <v>58</v>
      </c>
      <c r="Z120" t="s">
        <v>59</v>
      </c>
      <c r="AA120" t="s">
        <v>60</v>
      </c>
      <c r="AB120" t="s">
        <v>61</v>
      </c>
      <c r="AC120" t="str">
        <f t="shared" si="15"/>
        <v>&lt;attribute name="1_DESC" value="RES SMD 143K OHM 1% 1/16W 0402"/&gt;</v>
      </c>
      <c r="AD120" t="str">
        <f t="shared" si="16"/>
        <v>&lt;attribute name="1_DIST" value="Digi-Key"/&gt;</v>
      </c>
      <c r="AE120" t="str">
        <f t="shared" si="17"/>
        <v>&lt;attribute name="1_DIST_PN" value="YAG5633CT-ND"/&gt;</v>
      </c>
      <c r="AF120" t="str">
        <f t="shared" si="18"/>
        <v>&lt;attribute name="1_MFG" value="Yageo"/&gt;</v>
      </c>
      <c r="AG120" t="str">
        <f t="shared" si="19"/>
        <v>&lt;attribute name="1_MFG_PN" value="AC0402FR-07143KL"/&gt;</v>
      </c>
      <c r="AH120" t="str">
        <f t="shared" si="20"/>
        <v>&lt;attribute name="2_DESC" value=""/&gt;</v>
      </c>
      <c r="AI120" t="str">
        <f t="shared" si="21"/>
        <v>&lt;attribute name="2_DIST" value=""/&gt;</v>
      </c>
      <c r="AJ120" t="str">
        <f t="shared" si="22"/>
        <v>&lt;attribute name="2_DIST_PN" value=""/&gt;</v>
      </c>
      <c r="AK120" t="str">
        <f t="shared" si="23"/>
        <v>&lt;attribute name="2_MFG" value=""/&gt;</v>
      </c>
      <c r="AL120" t="str">
        <f t="shared" si="24"/>
        <v>&lt;attribute name="2_MFG_PN" value=""/&gt;</v>
      </c>
      <c r="AM120" t="s">
        <v>62</v>
      </c>
      <c r="AN120" t="s">
        <v>63</v>
      </c>
      <c r="AO120" t="s">
        <v>64</v>
      </c>
      <c r="AP120" t="s">
        <v>65</v>
      </c>
      <c r="AQ120" t="s">
        <v>66</v>
      </c>
      <c r="AR120" t="str">
        <f t="shared" si="25"/>
        <v>&lt;deviceset name="143k_0402_1/16_1%"&gt;&lt;gates&gt;&lt;gate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143K OHM 1% 1/16W 0402"/&gt;&lt;attribute name="1_DIST" value="Digi-Key"/&gt;&lt;attribute name="1_DIST_PN" value="YAG5633CT-ND"/&gt;&lt;attribute name="1_MFG" value="Yageo"/&gt;&lt;attribute name="1_MFG_PN" value="AC0402FR-07143KL"/&gt;&lt;attribute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150</v>
      </c>
      <c r="B121" s="2" t="s">
        <v>15</v>
      </c>
      <c r="C121" s="5" t="str">
        <f t="shared" si="13"/>
        <v>150k</v>
      </c>
      <c r="D121" s="2" t="s">
        <v>5</v>
      </c>
      <c r="E121" s="2" t="s">
        <v>71</v>
      </c>
      <c r="F121" s="2" t="s">
        <v>7</v>
      </c>
      <c r="G121" s="2" t="s">
        <v>568</v>
      </c>
      <c r="H121" s="2" t="s">
        <v>8</v>
      </c>
      <c r="I121" s="2" t="s">
        <v>569</v>
      </c>
      <c r="J121" s="2" t="s">
        <v>77</v>
      </c>
      <c r="K121" s="2" t="s">
        <v>570</v>
      </c>
      <c r="L121" s="2"/>
      <c r="M121" s="2"/>
      <c r="N121" s="2"/>
      <c r="O121" s="2"/>
      <c r="P121" s="2"/>
      <c r="Q121" t="str">
        <f t="shared" si="14"/>
        <v>&lt;deviceset name="150k_0402_1/16_1%"&gt;</v>
      </c>
      <c r="R121" t="s">
        <v>51</v>
      </c>
      <c r="S121" t="s">
        <v>52</v>
      </c>
      <c r="T121" t="s">
        <v>53</v>
      </c>
      <c r="U121" t="s">
        <v>54</v>
      </c>
      <c r="V121" t="s">
        <v>55</v>
      </c>
      <c r="W121" t="s">
        <v>56</v>
      </c>
      <c r="X121" t="s">
        <v>57</v>
      </c>
      <c r="Y121" t="s">
        <v>58</v>
      </c>
      <c r="Z121" t="s">
        <v>59</v>
      </c>
      <c r="AA121" t="s">
        <v>60</v>
      </c>
      <c r="AB121" t="s">
        <v>61</v>
      </c>
      <c r="AC121" t="str">
        <f t="shared" si="15"/>
        <v>&lt;attribute name="1_DESC" value="RES SMD 150K OHM 1% 1/16W 0402"/&gt;</v>
      </c>
      <c r="AD121" t="str">
        <f t="shared" si="16"/>
        <v>&lt;attribute name="1_DIST" value="Digi-Key"/&gt;</v>
      </c>
      <c r="AE121" t="str">
        <f t="shared" si="17"/>
        <v>&lt;attribute name="1_DIST_PN" value="YAG3442CT-ND"/&gt;</v>
      </c>
      <c r="AF121" t="str">
        <f t="shared" si="18"/>
        <v>&lt;attribute name="1_MFG" value="Yageo"/&gt;</v>
      </c>
      <c r="AG121" t="str">
        <f t="shared" si="19"/>
        <v>&lt;attribute name="1_MFG_PN" value="AC0402FR-07150KL"/&gt;</v>
      </c>
      <c r="AH121" t="str">
        <f t="shared" si="20"/>
        <v>&lt;attribute name="2_DESC" value=""/&gt;</v>
      </c>
      <c r="AI121" t="str">
        <f t="shared" si="21"/>
        <v>&lt;attribute name="2_DIST" value=""/&gt;</v>
      </c>
      <c r="AJ121" t="str">
        <f t="shared" si="22"/>
        <v>&lt;attribute name="2_DIST_PN" value=""/&gt;</v>
      </c>
      <c r="AK121" t="str">
        <f t="shared" si="23"/>
        <v>&lt;attribute name="2_MFG" value=""/&gt;</v>
      </c>
      <c r="AL121" t="str">
        <f t="shared" si="24"/>
        <v>&lt;attribute name="2_MFG_PN" value=""/&gt;</v>
      </c>
      <c r="AM121" t="s">
        <v>62</v>
      </c>
      <c r="AN121" t="s">
        <v>63</v>
      </c>
      <c r="AO121" t="s">
        <v>64</v>
      </c>
      <c r="AP121" t="s">
        <v>65</v>
      </c>
      <c r="AQ121" t="s">
        <v>66</v>
      </c>
      <c r="AR121" t="str">
        <f t="shared" si="25"/>
        <v>&lt;deviceset name="150k_0402_1/16_1%"&gt;&lt;gates&gt;&lt;gate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150K OHM 1% 1/16W 0402"/&gt;&lt;attribute name="1_DIST" value="Digi-Key"/&gt;&lt;attribute name="1_DIST_PN" value="YAG3442CT-ND"/&gt;&lt;attribute name="1_MFG" value="Yageo"/&gt;&lt;attribute name="1_MFG_PN" value="AC0402FR-07150KL"/&gt;&lt;attribute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160</v>
      </c>
      <c r="B122" s="2" t="s">
        <v>15</v>
      </c>
      <c r="C122" s="5" t="str">
        <f t="shared" si="13"/>
        <v>160k</v>
      </c>
      <c r="D122" s="2" t="s">
        <v>5</v>
      </c>
      <c r="E122" s="2" t="s">
        <v>71</v>
      </c>
      <c r="F122" s="2" t="s">
        <v>7</v>
      </c>
      <c r="G122" s="2" t="s">
        <v>571</v>
      </c>
      <c r="H122" s="2" t="s">
        <v>8</v>
      </c>
      <c r="I122" s="2" t="s">
        <v>572</v>
      </c>
      <c r="J122" s="2" t="s">
        <v>77</v>
      </c>
      <c r="K122" s="2" t="s">
        <v>573</v>
      </c>
      <c r="L122" s="2"/>
      <c r="M122" s="2"/>
      <c r="N122" s="2"/>
      <c r="O122" s="2"/>
      <c r="P122" s="2"/>
      <c r="Q122" t="str">
        <f t="shared" si="14"/>
        <v>&lt;deviceset name="160k_0402_1/16_1%"&gt;</v>
      </c>
      <c r="R122" t="s">
        <v>51</v>
      </c>
      <c r="S122" t="s">
        <v>52</v>
      </c>
      <c r="T122" t="s">
        <v>53</v>
      </c>
      <c r="U122" t="s">
        <v>54</v>
      </c>
      <c r="V122" t="s">
        <v>55</v>
      </c>
      <c r="W122" t="s">
        <v>56</v>
      </c>
      <c r="X122" t="s">
        <v>57</v>
      </c>
      <c r="Y122" t="s">
        <v>58</v>
      </c>
      <c r="Z122" t="s">
        <v>59</v>
      </c>
      <c r="AA122" t="s">
        <v>60</v>
      </c>
      <c r="AB122" t="s">
        <v>61</v>
      </c>
      <c r="AC122" t="str">
        <f t="shared" si="15"/>
        <v>&lt;attribute name="1_DESC" value="RES SMD 160K OHM 1% 1/16W 0402"/&gt;</v>
      </c>
      <c r="AD122" t="str">
        <f t="shared" si="16"/>
        <v>&lt;attribute name="1_DIST" value="Digi-Key"/&gt;</v>
      </c>
      <c r="AE122" t="str">
        <f t="shared" si="17"/>
        <v>&lt;attribute name="1_DIST_PN" value="YAG5635CT-ND"/&gt;</v>
      </c>
      <c r="AF122" t="str">
        <f t="shared" si="18"/>
        <v>&lt;attribute name="1_MFG" value="Yageo"/&gt;</v>
      </c>
      <c r="AG122" t="str">
        <f t="shared" si="19"/>
        <v>&lt;attribute name="1_MFG_PN" value="AC0402FR-07160KL"/&gt;</v>
      </c>
      <c r="AH122" t="str">
        <f t="shared" si="20"/>
        <v>&lt;attribute name="2_DESC" value=""/&gt;</v>
      </c>
      <c r="AI122" t="str">
        <f t="shared" si="21"/>
        <v>&lt;attribute name="2_DIST" value=""/&gt;</v>
      </c>
      <c r="AJ122" t="str">
        <f t="shared" si="22"/>
        <v>&lt;attribute name="2_DIST_PN" value=""/&gt;</v>
      </c>
      <c r="AK122" t="str">
        <f t="shared" si="23"/>
        <v>&lt;attribute name="2_MFG" value=""/&gt;</v>
      </c>
      <c r="AL122" t="str">
        <f t="shared" si="24"/>
        <v>&lt;attribute name="2_MFG_PN" value=""/&gt;</v>
      </c>
      <c r="AM122" t="s">
        <v>62</v>
      </c>
      <c r="AN122" t="s">
        <v>63</v>
      </c>
      <c r="AO122" t="s">
        <v>64</v>
      </c>
      <c r="AP122" t="s">
        <v>65</v>
      </c>
      <c r="AQ122" t="s">
        <v>66</v>
      </c>
      <c r="AR122" t="str">
        <f t="shared" si="25"/>
        <v>&lt;deviceset name="160k_0402_1/16_1%"&gt;&lt;gates&gt;&lt;gate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160K OHM 1% 1/16W 0402"/&gt;&lt;attribute name="1_DIST" value="Digi-Key"/&gt;&lt;attribute name="1_DIST_PN" value="YAG5635CT-ND"/&gt;&lt;attribute name="1_MFG" value="Yageo"/&gt;&lt;attribute name="1_MFG_PN" value="AC0402FR-07160KL"/&gt;&lt;attribute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180</v>
      </c>
      <c r="B123" s="2" t="s">
        <v>15</v>
      </c>
      <c r="C123" s="5" t="str">
        <f t="shared" si="13"/>
        <v>180k</v>
      </c>
      <c r="D123" s="2" t="s">
        <v>5</v>
      </c>
      <c r="E123" s="2" t="s">
        <v>71</v>
      </c>
      <c r="F123" s="2" t="s">
        <v>7</v>
      </c>
      <c r="G123" s="2" t="s">
        <v>574</v>
      </c>
      <c r="H123" s="2" t="s">
        <v>8</v>
      </c>
      <c r="I123" s="2" t="s">
        <v>575</v>
      </c>
      <c r="J123" s="2" t="s">
        <v>77</v>
      </c>
      <c r="K123" s="2" t="s">
        <v>576</v>
      </c>
      <c r="L123" s="2"/>
      <c r="M123" s="2"/>
      <c r="N123" s="2"/>
      <c r="O123" s="2"/>
      <c r="P123" s="2"/>
      <c r="Q123" t="str">
        <f t="shared" si="14"/>
        <v>&lt;deviceset name="180k_0402_1/16_1%"&gt;</v>
      </c>
      <c r="R123" t="s">
        <v>51</v>
      </c>
      <c r="S123" t="s">
        <v>52</v>
      </c>
      <c r="T123" t="s">
        <v>53</v>
      </c>
      <c r="U123" t="s">
        <v>54</v>
      </c>
      <c r="V123" t="s">
        <v>55</v>
      </c>
      <c r="W123" t="s">
        <v>56</v>
      </c>
      <c r="X123" t="s">
        <v>57</v>
      </c>
      <c r="Y123" t="s">
        <v>58</v>
      </c>
      <c r="Z123" t="s">
        <v>59</v>
      </c>
      <c r="AA123" t="s">
        <v>60</v>
      </c>
      <c r="AB123" t="s">
        <v>61</v>
      </c>
      <c r="AC123" t="str">
        <f t="shared" si="15"/>
        <v>&lt;attribute name="1_DESC" value="RES SMD 180K OHM 1% 1/16W 0402"/&gt;</v>
      </c>
      <c r="AD123" t="str">
        <f t="shared" si="16"/>
        <v>&lt;attribute name="1_DIST" value="Digi-Key"/&gt;</v>
      </c>
      <c r="AE123" t="str">
        <f t="shared" si="17"/>
        <v>&lt;attribute name="1_DIST_PN" value="311-180KLBCT-ND"/&gt;</v>
      </c>
      <c r="AF123" t="str">
        <f t="shared" si="18"/>
        <v>&lt;attribute name="1_MFG" value="Yageo"/&gt;</v>
      </c>
      <c r="AG123" t="str">
        <f t="shared" si="19"/>
        <v>&lt;attribute name="1_MFG_PN" value="AC0402FR-07180KL"/&gt;</v>
      </c>
      <c r="AH123" t="str">
        <f t="shared" si="20"/>
        <v>&lt;attribute name="2_DESC" value=""/&gt;</v>
      </c>
      <c r="AI123" t="str">
        <f t="shared" si="21"/>
        <v>&lt;attribute name="2_DIST" value=""/&gt;</v>
      </c>
      <c r="AJ123" t="str">
        <f t="shared" si="22"/>
        <v>&lt;attribute name="2_DIST_PN" value=""/&gt;</v>
      </c>
      <c r="AK123" t="str">
        <f t="shared" si="23"/>
        <v>&lt;attribute name="2_MFG" value=""/&gt;</v>
      </c>
      <c r="AL123" t="str">
        <f t="shared" si="24"/>
        <v>&lt;attribute name="2_MFG_PN" value=""/&gt;</v>
      </c>
      <c r="AM123" t="s">
        <v>62</v>
      </c>
      <c r="AN123" t="s">
        <v>63</v>
      </c>
      <c r="AO123" t="s">
        <v>64</v>
      </c>
      <c r="AP123" t="s">
        <v>65</v>
      </c>
      <c r="AQ123" t="s">
        <v>66</v>
      </c>
      <c r="AR123" t="str">
        <f t="shared" si="25"/>
        <v>&lt;deviceset name="180k_0402_1/16_1%"&gt;&lt;gates&gt;&lt;gate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180K OHM 1% 1/16W 0402"/&gt;&lt;attribute name="1_DIST" value="Digi-Key"/&gt;&lt;attribute name="1_DIST_PN" value="311-180KLBCT-ND"/&gt;&lt;attribute name="1_MFG" value="Yageo"/&gt;&lt;attribute name="1_MFG_PN" value="AC0402FR-07180KL"/&gt;&lt;attribute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200</v>
      </c>
      <c r="B124" s="2" t="s">
        <v>15</v>
      </c>
      <c r="C124" s="5" t="str">
        <f t="shared" si="13"/>
        <v>200k</v>
      </c>
      <c r="D124" s="2" t="s">
        <v>5</v>
      </c>
      <c r="E124" s="2" t="s">
        <v>71</v>
      </c>
      <c r="F124" s="2" t="s">
        <v>7</v>
      </c>
      <c r="G124" s="2" t="s">
        <v>577</v>
      </c>
      <c r="H124" s="2" t="s">
        <v>8</v>
      </c>
      <c r="I124" s="2" t="s">
        <v>578</v>
      </c>
      <c r="J124" s="2" t="s">
        <v>77</v>
      </c>
      <c r="K124" s="2" t="s">
        <v>579</v>
      </c>
      <c r="L124" s="2"/>
      <c r="M124" s="2"/>
      <c r="N124" s="2"/>
      <c r="O124" s="2"/>
      <c r="P124" s="2"/>
      <c r="Q124" t="str">
        <f t="shared" si="14"/>
        <v>&lt;deviceset name="200k_0402_1/16_1%"&gt;</v>
      </c>
      <c r="R124" t="s">
        <v>51</v>
      </c>
      <c r="S124" t="s">
        <v>52</v>
      </c>
      <c r="T124" t="s">
        <v>53</v>
      </c>
      <c r="U124" t="s">
        <v>54</v>
      </c>
      <c r="V124" t="s">
        <v>55</v>
      </c>
      <c r="W124" t="s">
        <v>56</v>
      </c>
      <c r="X124" t="s">
        <v>57</v>
      </c>
      <c r="Y124" t="s">
        <v>58</v>
      </c>
      <c r="Z124" t="s">
        <v>59</v>
      </c>
      <c r="AA124" t="s">
        <v>60</v>
      </c>
      <c r="AB124" t="s">
        <v>61</v>
      </c>
      <c r="AC124" t="str">
        <f t="shared" si="15"/>
        <v>&lt;attribute name="1_DESC" value="RES SMD 200K OHM 1% 1/16W 0402"/&gt;</v>
      </c>
      <c r="AD124" t="str">
        <f t="shared" si="16"/>
        <v>&lt;attribute name="1_DIST" value="Digi-Key"/&gt;</v>
      </c>
      <c r="AE124" t="str">
        <f t="shared" si="17"/>
        <v>&lt;attribute name="1_DIST_PN" value="YAG3452CT-ND"/&gt;</v>
      </c>
      <c r="AF124" t="str">
        <f t="shared" si="18"/>
        <v>&lt;attribute name="1_MFG" value="Yageo"/&gt;</v>
      </c>
      <c r="AG124" t="str">
        <f t="shared" si="19"/>
        <v>&lt;attribute name="1_MFG_PN" value="AC0402FR-07200KL"/&gt;</v>
      </c>
      <c r="AH124" t="str">
        <f t="shared" si="20"/>
        <v>&lt;attribute name="2_DESC" value=""/&gt;</v>
      </c>
      <c r="AI124" t="str">
        <f t="shared" si="21"/>
        <v>&lt;attribute name="2_DIST" value=""/&gt;</v>
      </c>
      <c r="AJ124" t="str">
        <f t="shared" si="22"/>
        <v>&lt;attribute name="2_DIST_PN" value=""/&gt;</v>
      </c>
      <c r="AK124" t="str">
        <f t="shared" si="23"/>
        <v>&lt;attribute name="2_MFG" value=""/&gt;</v>
      </c>
      <c r="AL124" t="str">
        <f t="shared" si="24"/>
        <v>&lt;attribute name="2_MFG_PN" value=""/&gt;</v>
      </c>
      <c r="AM124" t="s">
        <v>62</v>
      </c>
      <c r="AN124" t="s">
        <v>63</v>
      </c>
      <c r="AO124" t="s">
        <v>64</v>
      </c>
      <c r="AP124" t="s">
        <v>65</v>
      </c>
      <c r="AQ124" t="s">
        <v>66</v>
      </c>
      <c r="AR124" t="str">
        <f t="shared" si="25"/>
        <v>&lt;deviceset name="200k_0402_1/16_1%"&gt;&lt;gates&gt;&lt;gate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200K OHM 1% 1/16W 0402"/&gt;&lt;attribute name="1_DIST" value="Digi-Key"/&gt;&lt;attribute name="1_DIST_PN" value="YAG3452CT-ND"/&gt;&lt;attribute name="1_MFG" value="Yageo"/&gt;&lt;attribute name="1_MFG_PN" value="AC0402FR-07200KL"/&gt;&lt;attribute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205</v>
      </c>
      <c r="B125" s="2" t="s">
        <v>15</v>
      </c>
      <c r="C125" s="5" t="str">
        <f t="shared" si="13"/>
        <v>205k</v>
      </c>
      <c r="D125" s="2" t="s">
        <v>5</v>
      </c>
      <c r="E125" s="2" t="s">
        <v>71</v>
      </c>
      <c r="F125" s="2" t="s">
        <v>7</v>
      </c>
      <c r="G125" s="2" t="s">
        <v>580</v>
      </c>
      <c r="H125" s="2" t="s">
        <v>8</v>
      </c>
      <c r="I125" s="2" t="s">
        <v>581</v>
      </c>
      <c r="J125" s="2" t="s">
        <v>77</v>
      </c>
      <c r="K125" s="2" t="s">
        <v>582</v>
      </c>
      <c r="L125" s="2"/>
      <c r="M125" s="2"/>
      <c r="N125" s="2"/>
      <c r="O125" s="2"/>
      <c r="P125" s="2"/>
      <c r="Q125" t="str">
        <f t="shared" si="14"/>
        <v>&lt;deviceset name="205k_0402_1/16_1%"&gt;</v>
      </c>
      <c r="R125" t="s">
        <v>51</v>
      </c>
      <c r="S125" t="s">
        <v>52</v>
      </c>
      <c r="T125" t="s">
        <v>53</v>
      </c>
      <c r="U125" t="s">
        <v>54</v>
      </c>
      <c r="V125" t="s">
        <v>55</v>
      </c>
      <c r="W125" t="s">
        <v>56</v>
      </c>
      <c r="X125" t="s">
        <v>57</v>
      </c>
      <c r="Y125" t="s">
        <v>58</v>
      </c>
      <c r="Z125" t="s">
        <v>59</v>
      </c>
      <c r="AA125" t="s">
        <v>60</v>
      </c>
      <c r="AB125" t="s">
        <v>61</v>
      </c>
      <c r="AC125" t="str">
        <f t="shared" si="15"/>
        <v>&lt;attribute name="1_DESC" value="RES SMD 205K OHM 1% 1/16W 0402"/&gt;</v>
      </c>
      <c r="AD125" t="str">
        <f t="shared" si="16"/>
        <v>&lt;attribute name="1_DIST" value="Digi-Key"/&gt;</v>
      </c>
      <c r="AE125" t="str">
        <f t="shared" si="17"/>
        <v>&lt;attribute name="1_DIST_PN" value="YAG5651CT-ND"/&gt;</v>
      </c>
      <c r="AF125" t="str">
        <f t="shared" si="18"/>
        <v>&lt;attribute name="1_MFG" value="Yageo"/&gt;</v>
      </c>
      <c r="AG125" t="str">
        <f t="shared" si="19"/>
        <v>&lt;attribute name="1_MFG_PN" value="AC0402FR-07205KL"/&gt;</v>
      </c>
      <c r="AH125" t="str">
        <f t="shared" si="20"/>
        <v>&lt;attribute name="2_DESC" value=""/&gt;</v>
      </c>
      <c r="AI125" t="str">
        <f t="shared" si="21"/>
        <v>&lt;attribute name="2_DIST" value=""/&gt;</v>
      </c>
      <c r="AJ125" t="str">
        <f t="shared" si="22"/>
        <v>&lt;attribute name="2_DIST_PN" value=""/&gt;</v>
      </c>
      <c r="AK125" t="str">
        <f t="shared" si="23"/>
        <v>&lt;attribute name="2_MFG" value=""/&gt;</v>
      </c>
      <c r="AL125" t="str">
        <f t="shared" si="24"/>
        <v>&lt;attribute name="2_MFG_PN" value=""/&gt;</v>
      </c>
      <c r="AM125" t="s">
        <v>62</v>
      </c>
      <c r="AN125" t="s">
        <v>63</v>
      </c>
      <c r="AO125" t="s">
        <v>64</v>
      </c>
      <c r="AP125" t="s">
        <v>65</v>
      </c>
      <c r="AQ125" t="s">
        <v>66</v>
      </c>
      <c r="AR125" t="str">
        <f t="shared" si="25"/>
        <v>&lt;deviceset name="205k_0402_1/16_1%"&gt;&lt;gates&gt;&lt;gate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205K OHM 1% 1/16W 0402"/&gt;&lt;attribute name="1_DIST" value="Digi-Key"/&gt;&lt;attribute name="1_DIST_PN" value="YAG5651CT-ND"/&gt;&lt;attribute name="1_MFG" value="Yageo"/&gt;&lt;attribute name="1_MFG_PN" value="AC0402FR-07205KL"/&gt;&lt;attribute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220</v>
      </c>
      <c r="B126" s="2" t="s">
        <v>15</v>
      </c>
      <c r="C126" s="5" t="str">
        <f t="shared" si="13"/>
        <v>220k</v>
      </c>
      <c r="D126" s="2" t="s">
        <v>5</v>
      </c>
      <c r="E126" s="2" t="s">
        <v>71</v>
      </c>
      <c r="F126" s="2" t="s">
        <v>7</v>
      </c>
      <c r="G126" s="2" t="s">
        <v>583</v>
      </c>
      <c r="H126" s="2" t="s">
        <v>8</v>
      </c>
      <c r="I126" s="2" t="s">
        <v>584</v>
      </c>
      <c r="J126" s="2" t="s">
        <v>77</v>
      </c>
      <c r="K126" s="2" t="s">
        <v>585</v>
      </c>
      <c r="L126" s="2"/>
      <c r="M126" s="2"/>
      <c r="N126" s="2"/>
      <c r="O126" s="2"/>
      <c r="P126" s="2"/>
      <c r="Q126" t="str">
        <f t="shared" si="14"/>
        <v>&lt;deviceset name="220k_0402_1/16_1%"&gt;</v>
      </c>
      <c r="R126" t="s">
        <v>51</v>
      </c>
      <c r="S126" t="s">
        <v>52</v>
      </c>
      <c r="T126" t="s">
        <v>53</v>
      </c>
      <c r="U126" t="s">
        <v>54</v>
      </c>
      <c r="V126" t="s">
        <v>55</v>
      </c>
      <c r="W126" t="s">
        <v>56</v>
      </c>
      <c r="X126" t="s">
        <v>57</v>
      </c>
      <c r="Y126" t="s">
        <v>58</v>
      </c>
      <c r="Z126" t="s">
        <v>59</v>
      </c>
      <c r="AA126" t="s">
        <v>60</v>
      </c>
      <c r="AB126" t="s">
        <v>61</v>
      </c>
      <c r="AC126" t="str">
        <f t="shared" si="15"/>
        <v>&lt;attribute name="1_DESC" value="RES SMD 220K OHM 1% 1/16W 0402"/&gt;</v>
      </c>
      <c r="AD126" t="str">
        <f t="shared" si="16"/>
        <v>&lt;attribute name="1_DIST" value="Digi-Key"/&gt;</v>
      </c>
      <c r="AE126" t="str">
        <f t="shared" si="17"/>
        <v>&lt;attribute name="1_DIST_PN" value="311-220KLBCT-ND"/&gt;</v>
      </c>
      <c r="AF126" t="str">
        <f t="shared" si="18"/>
        <v>&lt;attribute name="1_MFG" value="Yageo"/&gt;</v>
      </c>
      <c r="AG126" t="str">
        <f t="shared" si="19"/>
        <v>&lt;attribute name="1_MFG_PN" value="AC0402FR-07220KL"/&gt;</v>
      </c>
      <c r="AH126" t="str">
        <f t="shared" si="20"/>
        <v>&lt;attribute name="2_DESC" value=""/&gt;</v>
      </c>
      <c r="AI126" t="str">
        <f t="shared" si="21"/>
        <v>&lt;attribute name="2_DIST" value=""/&gt;</v>
      </c>
      <c r="AJ126" t="str">
        <f t="shared" si="22"/>
        <v>&lt;attribute name="2_DIST_PN" value=""/&gt;</v>
      </c>
      <c r="AK126" t="str">
        <f t="shared" si="23"/>
        <v>&lt;attribute name="2_MFG" value=""/&gt;</v>
      </c>
      <c r="AL126" t="str">
        <f t="shared" si="24"/>
        <v>&lt;attribute name="2_MFG_PN" value=""/&gt;</v>
      </c>
      <c r="AM126" t="s">
        <v>62</v>
      </c>
      <c r="AN126" t="s">
        <v>63</v>
      </c>
      <c r="AO126" t="s">
        <v>64</v>
      </c>
      <c r="AP126" t="s">
        <v>65</v>
      </c>
      <c r="AQ126" t="s">
        <v>66</v>
      </c>
      <c r="AR126" t="str">
        <f t="shared" si="25"/>
        <v>&lt;deviceset name="220k_0402_1/16_1%"&gt;&lt;gates&gt;&lt;gate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220K OHM 1% 1/16W 0402"/&gt;&lt;attribute name="1_DIST" value="Digi-Key"/&gt;&lt;attribute name="1_DIST_PN" value="311-220KLBCT-ND"/&gt;&lt;attribute name="1_MFG" value="Yageo"/&gt;&lt;attribute name="1_MFG_PN" value="AC0402FR-07220KL"/&gt;&lt;attribute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221</v>
      </c>
      <c r="B127" s="2" t="s">
        <v>15</v>
      </c>
      <c r="C127" s="5" t="str">
        <f t="shared" si="13"/>
        <v>221k</v>
      </c>
      <c r="D127" s="2" t="s">
        <v>5</v>
      </c>
      <c r="E127" s="2" t="s">
        <v>71</v>
      </c>
      <c r="F127" s="2" t="s">
        <v>7</v>
      </c>
      <c r="G127" s="2" t="s">
        <v>586</v>
      </c>
      <c r="H127" s="2" t="s">
        <v>8</v>
      </c>
      <c r="I127" s="2" t="s">
        <v>587</v>
      </c>
      <c r="J127" s="2" t="s">
        <v>77</v>
      </c>
      <c r="K127" s="2" t="s">
        <v>588</v>
      </c>
      <c r="L127" s="2"/>
      <c r="M127" s="2"/>
      <c r="N127" s="2"/>
      <c r="O127" s="2"/>
      <c r="P127" s="2"/>
      <c r="Q127" t="str">
        <f t="shared" si="14"/>
        <v>&lt;deviceset name="221k_0402_1/16_1%"&gt;</v>
      </c>
      <c r="R127" t="s">
        <v>51</v>
      </c>
      <c r="S127" t="s">
        <v>52</v>
      </c>
      <c r="T127" t="s">
        <v>53</v>
      </c>
      <c r="U127" t="s">
        <v>54</v>
      </c>
      <c r="V127" t="s">
        <v>55</v>
      </c>
      <c r="W127" t="s">
        <v>56</v>
      </c>
      <c r="X127" t="s">
        <v>57</v>
      </c>
      <c r="Y127" t="s">
        <v>58</v>
      </c>
      <c r="Z127" t="s">
        <v>59</v>
      </c>
      <c r="AA127" t="s">
        <v>60</v>
      </c>
      <c r="AB127" t="s">
        <v>61</v>
      </c>
      <c r="AC127" t="str">
        <f t="shared" si="15"/>
        <v>&lt;attribute name="1_DESC" value="RES SMD 221K OHM 1% 1/16W 0402"/&gt;</v>
      </c>
      <c r="AD127" t="str">
        <f t="shared" si="16"/>
        <v>&lt;attribute name="1_DIST" value="Digi-Key"/&gt;</v>
      </c>
      <c r="AE127" t="str">
        <f t="shared" si="17"/>
        <v>&lt;attribute name="1_DIST_PN" value="YAG5653CT-ND"/&gt;</v>
      </c>
      <c r="AF127" t="str">
        <f t="shared" si="18"/>
        <v>&lt;attribute name="1_MFG" value="Yageo"/&gt;</v>
      </c>
      <c r="AG127" t="str">
        <f t="shared" si="19"/>
        <v>&lt;attribute name="1_MFG_PN" value="AC0402FR-07221KL"/&gt;</v>
      </c>
      <c r="AH127" t="str">
        <f t="shared" si="20"/>
        <v>&lt;attribute name="2_DESC" value=""/&gt;</v>
      </c>
      <c r="AI127" t="str">
        <f t="shared" si="21"/>
        <v>&lt;attribute name="2_DIST" value=""/&gt;</v>
      </c>
      <c r="AJ127" t="str">
        <f t="shared" si="22"/>
        <v>&lt;attribute name="2_DIST_PN" value=""/&gt;</v>
      </c>
      <c r="AK127" t="str">
        <f t="shared" si="23"/>
        <v>&lt;attribute name="2_MFG" value=""/&gt;</v>
      </c>
      <c r="AL127" t="str">
        <f t="shared" si="24"/>
        <v>&lt;attribute name="2_MFG_PN" value=""/&gt;</v>
      </c>
      <c r="AM127" t="s">
        <v>62</v>
      </c>
      <c r="AN127" t="s">
        <v>63</v>
      </c>
      <c r="AO127" t="s">
        <v>64</v>
      </c>
      <c r="AP127" t="s">
        <v>65</v>
      </c>
      <c r="AQ127" t="s">
        <v>66</v>
      </c>
      <c r="AR127" t="str">
        <f t="shared" si="25"/>
        <v>&lt;deviceset name="221k_0402_1/16_1%"&gt;&lt;gates&gt;&lt;gate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221K OHM 1% 1/16W 0402"/&gt;&lt;attribute name="1_DIST" value="Digi-Key"/&gt;&lt;attribute name="1_DIST_PN" value="YAG5653CT-ND"/&gt;&lt;attribute name="1_MFG" value="Yageo"/&gt;&lt;attribute name="1_MFG_PN" value="AC0402FR-07221KL"/&gt;&lt;attribute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226</v>
      </c>
      <c r="B128" s="2" t="s">
        <v>15</v>
      </c>
      <c r="C128" s="5" t="str">
        <f t="shared" si="13"/>
        <v>226k</v>
      </c>
      <c r="D128" s="2" t="s">
        <v>5</v>
      </c>
      <c r="E128" s="2" t="s">
        <v>71</v>
      </c>
      <c r="F128" s="2" t="s">
        <v>7</v>
      </c>
      <c r="G128" s="2" t="s">
        <v>589</v>
      </c>
      <c r="H128" s="2" t="s">
        <v>8</v>
      </c>
      <c r="I128" s="2" t="s">
        <v>590</v>
      </c>
      <c r="J128" s="2" t="s">
        <v>77</v>
      </c>
      <c r="K128" s="2" t="s">
        <v>591</v>
      </c>
      <c r="L128" s="2"/>
      <c r="M128" s="2"/>
      <c r="N128" s="2"/>
      <c r="O128" s="2"/>
      <c r="P128" s="2"/>
      <c r="Q128" t="str">
        <f t="shared" si="14"/>
        <v>&lt;deviceset name="226k_0402_1/16_1%"&gt;</v>
      </c>
      <c r="R128" t="s">
        <v>51</v>
      </c>
      <c r="S128" t="s">
        <v>52</v>
      </c>
      <c r="T128" t="s">
        <v>53</v>
      </c>
      <c r="U128" t="s">
        <v>54</v>
      </c>
      <c r="V128" t="s">
        <v>55</v>
      </c>
      <c r="W128" t="s">
        <v>56</v>
      </c>
      <c r="X128" t="s">
        <v>57</v>
      </c>
      <c r="Y128" t="s">
        <v>58</v>
      </c>
      <c r="Z128" t="s">
        <v>59</v>
      </c>
      <c r="AA128" t="s">
        <v>60</v>
      </c>
      <c r="AB128" t="s">
        <v>61</v>
      </c>
      <c r="AC128" t="str">
        <f t="shared" si="15"/>
        <v>&lt;attribute name="1_DESC" value="RES SMD 226K OHM 1% 1/16W 0402"/&gt;</v>
      </c>
      <c r="AD128" t="str">
        <f t="shared" si="16"/>
        <v>&lt;attribute name="1_DIST" value="Digi-Key"/&gt;</v>
      </c>
      <c r="AE128" t="str">
        <f t="shared" si="17"/>
        <v>&lt;attribute name="1_DIST_PN" value="YAG5272CT-ND"/&gt;</v>
      </c>
      <c r="AF128" t="str">
        <f t="shared" si="18"/>
        <v>&lt;attribute name="1_MFG" value="Yageo"/&gt;</v>
      </c>
      <c r="AG128" t="str">
        <f t="shared" si="19"/>
        <v>&lt;attribute name="1_MFG_PN" value="AC0402FR-07226KL"/&gt;</v>
      </c>
      <c r="AH128" t="str">
        <f t="shared" si="20"/>
        <v>&lt;attribute name="2_DESC" value=""/&gt;</v>
      </c>
      <c r="AI128" t="str">
        <f t="shared" si="21"/>
        <v>&lt;attribute name="2_DIST" value=""/&gt;</v>
      </c>
      <c r="AJ128" t="str">
        <f t="shared" si="22"/>
        <v>&lt;attribute name="2_DIST_PN" value=""/&gt;</v>
      </c>
      <c r="AK128" t="str">
        <f t="shared" si="23"/>
        <v>&lt;attribute name="2_MFG" value=""/&gt;</v>
      </c>
      <c r="AL128" t="str">
        <f t="shared" si="24"/>
        <v>&lt;attribute name="2_MFG_PN" value=""/&gt;</v>
      </c>
      <c r="AM128" t="s">
        <v>62</v>
      </c>
      <c r="AN128" t="s">
        <v>63</v>
      </c>
      <c r="AO128" t="s">
        <v>64</v>
      </c>
      <c r="AP128" t="s">
        <v>65</v>
      </c>
      <c r="AQ128" t="s">
        <v>66</v>
      </c>
      <c r="AR128" t="str">
        <f t="shared" si="25"/>
        <v>&lt;deviceset name="226k_0402_1/16_1%"&gt;&lt;gates&gt;&lt;gate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226K OHM 1% 1/16W 0402"/&gt;&lt;attribute name="1_DIST" value="Digi-Key"/&gt;&lt;attribute name="1_DIST_PN" value="YAG5272CT-ND"/&gt;&lt;attribute name="1_MFG" value="Yageo"/&gt;&lt;attribute name="1_MFG_PN" value="AC0402FR-07226KL"/&gt;&lt;attribute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243</v>
      </c>
      <c r="B129" s="2" t="s">
        <v>15</v>
      </c>
      <c r="C129" s="5" t="str">
        <f t="shared" si="13"/>
        <v>243k</v>
      </c>
      <c r="D129" s="2" t="s">
        <v>5</v>
      </c>
      <c r="E129" s="2" t="s">
        <v>71</v>
      </c>
      <c r="F129" s="2" t="s">
        <v>7</v>
      </c>
      <c r="G129" s="2" t="s">
        <v>592</v>
      </c>
      <c r="H129" s="2" t="s">
        <v>8</v>
      </c>
      <c r="I129" s="2" t="s">
        <v>593</v>
      </c>
      <c r="J129" s="2" t="s">
        <v>77</v>
      </c>
      <c r="K129" s="2" t="s">
        <v>594</v>
      </c>
      <c r="L129" s="2"/>
      <c r="M129" s="2"/>
      <c r="N129" s="2"/>
      <c r="O129" s="2"/>
      <c r="P129" s="2"/>
      <c r="Q129" t="str">
        <f t="shared" si="14"/>
        <v>&lt;deviceset name="243k_0402_1/16_1%"&gt;</v>
      </c>
      <c r="R129" t="s">
        <v>51</v>
      </c>
      <c r="S129" t="s">
        <v>52</v>
      </c>
      <c r="T129" t="s">
        <v>53</v>
      </c>
      <c r="U129" t="s">
        <v>54</v>
      </c>
      <c r="V129" t="s">
        <v>55</v>
      </c>
      <c r="W129" t="s">
        <v>56</v>
      </c>
      <c r="X129" t="s">
        <v>57</v>
      </c>
      <c r="Y129" t="s">
        <v>58</v>
      </c>
      <c r="Z129" t="s">
        <v>59</v>
      </c>
      <c r="AA129" t="s">
        <v>60</v>
      </c>
      <c r="AB129" t="s">
        <v>61</v>
      </c>
      <c r="AC129" t="str">
        <f t="shared" si="15"/>
        <v>&lt;attribute name="1_DESC" value="RES SMD 243K OHM 1% 1/16W 0402"/&gt;</v>
      </c>
      <c r="AD129" t="str">
        <f t="shared" si="16"/>
        <v>&lt;attribute name="1_DIST" value="Digi-Key"/&gt;</v>
      </c>
      <c r="AE129" t="str">
        <f t="shared" si="17"/>
        <v>&lt;attribute name="1_DIST_PN" value="YAG5656CT-ND"/&gt;</v>
      </c>
      <c r="AF129" t="str">
        <f t="shared" si="18"/>
        <v>&lt;attribute name="1_MFG" value="Yageo"/&gt;</v>
      </c>
      <c r="AG129" t="str">
        <f t="shared" si="19"/>
        <v>&lt;attribute name="1_MFG_PN" value="AC0402FR-07243KL"/&gt;</v>
      </c>
      <c r="AH129" t="str">
        <f t="shared" si="20"/>
        <v>&lt;attribute name="2_DESC" value=""/&gt;</v>
      </c>
      <c r="AI129" t="str">
        <f t="shared" si="21"/>
        <v>&lt;attribute name="2_DIST" value=""/&gt;</v>
      </c>
      <c r="AJ129" t="str">
        <f t="shared" si="22"/>
        <v>&lt;attribute name="2_DIST_PN" value=""/&gt;</v>
      </c>
      <c r="AK129" t="str">
        <f t="shared" si="23"/>
        <v>&lt;attribute name="2_MFG" value=""/&gt;</v>
      </c>
      <c r="AL129" t="str">
        <f t="shared" si="24"/>
        <v>&lt;attribute name="2_MFG_PN" value=""/&gt;</v>
      </c>
      <c r="AM129" t="s">
        <v>62</v>
      </c>
      <c r="AN129" t="s">
        <v>63</v>
      </c>
      <c r="AO129" t="s">
        <v>64</v>
      </c>
      <c r="AP129" t="s">
        <v>65</v>
      </c>
      <c r="AQ129" t="s">
        <v>66</v>
      </c>
      <c r="AR129" t="str">
        <f t="shared" si="25"/>
        <v>&lt;deviceset name="243k_0402_1/16_1%"&gt;&lt;gates&gt;&lt;gate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243K OHM 1% 1/16W 0402"/&gt;&lt;attribute name="1_DIST" value="Digi-Key"/&gt;&lt;attribute name="1_DIST_PN" value="YAG5656CT-ND"/&gt;&lt;attribute name="1_MFG" value="Yageo"/&gt;&lt;attribute name="1_MFG_PN" value="AC0402FR-07243KL"/&gt;&lt;attribute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270</v>
      </c>
      <c r="B130" s="2" t="s">
        <v>15</v>
      </c>
      <c r="C130" s="5" t="str">
        <f t="shared" ref="C130:C148" si="26">IF(EXACT(B130,"kOhms"),_xlfn.CONCAT(A130,"k"),IF(EXACT(B130,"Ohms"),_xlfn.CONCAT(A130,"R"),IF(EXACT(B130,"Mohms"),_xlfn.CONCAT(A130,"M"),0)))</f>
        <v>270k</v>
      </c>
      <c r="D130" s="2" t="s">
        <v>5</v>
      </c>
      <c r="E130" s="2" t="s">
        <v>71</v>
      </c>
      <c r="F130" s="2" t="s">
        <v>7</v>
      </c>
      <c r="G130" s="2" t="s">
        <v>595</v>
      </c>
      <c r="H130" s="2" t="s">
        <v>8</v>
      </c>
      <c r="I130" s="2" t="s">
        <v>596</v>
      </c>
      <c r="J130" s="2" t="s">
        <v>77</v>
      </c>
      <c r="K130" s="2" t="s">
        <v>597</v>
      </c>
      <c r="L130" s="2"/>
      <c r="M130" s="2"/>
      <c r="N130" s="2"/>
      <c r="O130" s="2"/>
      <c r="P130" s="2"/>
      <c r="Q130" t="str">
        <f t="shared" ref="Q130:Q148" si="27">_xlfn.CONCAT("&lt;deviceset name=""",C130,"_",D130,"_",E130,"_",F130,"""&gt;")</f>
        <v>&lt;deviceset name="270k_0402_1/16_1%"&gt;</v>
      </c>
      <c r="R130" t="s">
        <v>51</v>
      </c>
      <c r="S130" t="s">
        <v>52</v>
      </c>
      <c r="T130" t="s">
        <v>53</v>
      </c>
      <c r="U130" t="s">
        <v>54</v>
      </c>
      <c r="V130" t="s">
        <v>55</v>
      </c>
      <c r="W130" t="s">
        <v>56</v>
      </c>
      <c r="X130" t="s">
        <v>57</v>
      </c>
      <c r="Y130" t="s">
        <v>58</v>
      </c>
      <c r="Z130" t="s">
        <v>59</v>
      </c>
      <c r="AA130" t="s">
        <v>60</v>
      </c>
      <c r="AB130" t="s">
        <v>61</v>
      </c>
      <c r="AC130" t="str">
        <f t="shared" ref="AC130:AC148" si="28">_xlfn.CONCAT("&lt;attribute name=""",$G$1,""" value=""",G130,"""/&gt;")</f>
        <v>&lt;attribute name="1_DESC" value="RES SMD 270K OHM 1% 1/16W 0402"/&gt;</v>
      </c>
      <c r="AD130" t="str">
        <f t="shared" ref="AD130:AD148" si="29">_xlfn.CONCAT("&lt;attribute name=""",$H$1,""" value=""",H130,"""/&gt;")</f>
        <v>&lt;attribute name="1_DIST" value="Digi-Key"/&gt;</v>
      </c>
      <c r="AE130" t="str">
        <f t="shared" ref="AE130:AE148" si="30">_xlfn.CONCAT("&lt;attribute name=""",$I$1,""" value=""",I130,"""/&gt;")</f>
        <v>&lt;attribute name="1_DIST_PN" value="311-270KLBCT-ND"/&gt;</v>
      </c>
      <c r="AF130" t="str">
        <f t="shared" ref="AF130:AF148" si="31">_xlfn.CONCAT("&lt;attribute name=""",$J$1,""" value=""",J130,"""/&gt;")</f>
        <v>&lt;attribute name="1_MFG" value="Yageo"/&gt;</v>
      </c>
      <c r="AG130" t="str">
        <f t="shared" ref="AG130:AG148" si="32">_xlfn.CONCAT("&lt;attribute name=""",$K$1,""" value=""",K130,"""/&gt;")</f>
        <v>&lt;attribute name="1_MFG_PN" value="AC0402FR-07270KL"/&gt;</v>
      </c>
      <c r="AH130" t="str">
        <f t="shared" ref="AH130:AH148" si="33">_xlfn.CONCAT("&lt;attribute name=""",  $L$1,""" value=""",L130,"""/&gt;")</f>
        <v>&lt;attribute name="2_DESC" value=""/&gt;</v>
      </c>
      <c r="AI130" t="str">
        <f t="shared" ref="AI130:AI148" si="34">_xlfn.CONCAT("&lt;attribute name=""",$M$1,""" value=""",M130,"""/&gt;")</f>
        <v>&lt;attribute name="2_DIST" value=""/&gt;</v>
      </c>
      <c r="AJ130" t="str">
        <f t="shared" ref="AJ130:AJ148" si="35">_xlfn.CONCAT("&lt;attribute name=""",$N$1,""" value=""",N130,"""/&gt;")</f>
        <v>&lt;attribute name="2_DIST_PN" value=""/&gt;</v>
      </c>
      <c r="AK130" t="str">
        <f t="shared" ref="AK130:AK148" si="36">_xlfn.CONCAT("&lt;attribute name=""",$O$1,""" value=""",O130,"""/&gt;")</f>
        <v>&lt;attribute name="2_MFG" value=""/&gt;</v>
      </c>
      <c r="AL130" t="str">
        <f t="shared" ref="AL130:AL148" si="37">_xlfn.CONCAT("&lt;attribute name=""",$P$1,""" value=""",P130,"""/&gt;")</f>
        <v>&lt;attribute name="2_MFG_PN" value=""/&gt;</v>
      </c>
      <c r="AM130" t="s">
        <v>62</v>
      </c>
      <c r="AN130" t="s">
        <v>63</v>
      </c>
      <c r="AO130" t="s">
        <v>64</v>
      </c>
      <c r="AP130" t="s">
        <v>65</v>
      </c>
      <c r="AQ130" t="s">
        <v>66</v>
      </c>
      <c r="AR130" t="str">
        <f t="shared" ref="AR130:AR148" si="38">_xlfn.CONCAT(Q130:AQ130)</f>
        <v>&lt;deviceset name="270k_0402_1/16_1%"&gt;&lt;gates&gt;&lt;gate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270K OHM 1% 1/16W 0402"/&gt;&lt;attribute name="1_DIST" value="Digi-Key"/&gt;&lt;attribute name="1_DIST_PN" value="311-270KLBCT-ND"/&gt;&lt;attribute name="1_MFG" value="Yageo"/&gt;&lt;attribute name="1_MFG_PN" value="AC0402FR-07270KL"/&gt;&lt;attribute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280</v>
      </c>
      <c r="B131" s="2" t="s">
        <v>15</v>
      </c>
      <c r="C131" s="5" t="str">
        <f t="shared" si="26"/>
        <v>280k</v>
      </c>
      <c r="D131" s="2" t="s">
        <v>5</v>
      </c>
      <c r="E131" s="2" t="s">
        <v>71</v>
      </c>
      <c r="F131" s="2" t="s">
        <v>7</v>
      </c>
      <c r="G131" s="2" t="s">
        <v>598</v>
      </c>
      <c r="H131" s="2" t="s">
        <v>8</v>
      </c>
      <c r="I131" s="2" t="s">
        <v>599</v>
      </c>
      <c r="J131" s="2" t="s">
        <v>77</v>
      </c>
      <c r="K131" s="2" t="s">
        <v>600</v>
      </c>
      <c r="L131" s="2"/>
      <c r="M131" s="2"/>
      <c r="N131" s="2"/>
      <c r="O131" s="2"/>
      <c r="P131" s="2"/>
      <c r="Q131" t="str">
        <f t="shared" si="27"/>
        <v>&lt;deviceset name="280k_0402_1/16_1%"&gt;</v>
      </c>
      <c r="R131" t="s">
        <v>51</v>
      </c>
      <c r="S131" t="s">
        <v>52</v>
      </c>
      <c r="T131" t="s">
        <v>53</v>
      </c>
      <c r="U131" t="s">
        <v>54</v>
      </c>
      <c r="V131" t="s">
        <v>55</v>
      </c>
      <c r="W131" t="s">
        <v>56</v>
      </c>
      <c r="X131" t="s">
        <v>57</v>
      </c>
      <c r="Y131" t="s">
        <v>58</v>
      </c>
      <c r="Z131" t="s">
        <v>59</v>
      </c>
      <c r="AA131" t="s">
        <v>60</v>
      </c>
      <c r="AB131" t="s">
        <v>61</v>
      </c>
      <c r="AC131" t="str">
        <f t="shared" si="28"/>
        <v>&lt;attribute name="1_DESC" value="RES SMD 280K OHM 1% 1/16W 0402"/&gt;</v>
      </c>
      <c r="AD131" t="str">
        <f t="shared" si="29"/>
        <v>&lt;attribute name="1_DIST" value="Digi-Key"/&gt;</v>
      </c>
      <c r="AE131" t="str">
        <f t="shared" si="30"/>
        <v>&lt;attribute name="1_DIST_PN" value="YAG5279CT-ND"/&gt;</v>
      </c>
      <c r="AF131" t="str">
        <f t="shared" si="31"/>
        <v>&lt;attribute name="1_MFG" value="Yageo"/&gt;</v>
      </c>
      <c r="AG131" t="str">
        <f t="shared" si="32"/>
        <v>&lt;attribute name="1_MFG_PN" value="AC0402FR-07280KL"/&gt;</v>
      </c>
      <c r="AH131" t="str">
        <f t="shared" si="33"/>
        <v>&lt;attribute name="2_DESC" value=""/&gt;</v>
      </c>
      <c r="AI131" t="str">
        <f t="shared" si="34"/>
        <v>&lt;attribute name="2_DIST" value=""/&gt;</v>
      </c>
      <c r="AJ131" t="str">
        <f t="shared" si="35"/>
        <v>&lt;attribute name="2_DIST_PN" value=""/&gt;</v>
      </c>
      <c r="AK131" t="str">
        <f t="shared" si="36"/>
        <v>&lt;attribute name="2_MFG" value=""/&gt;</v>
      </c>
      <c r="AL131" t="str">
        <f t="shared" si="37"/>
        <v>&lt;attribute name="2_MFG_PN" value=""/&gt;</v>
      </c>
      <c r="AM131" t="s">
        <v>62</v>
      </c>
      <c r="AN131" t="s">
        <v>63</v>
      </c>
      <c r="AO131" t="s">
        <v>64</v>
      </c>
      <c r="AP131" t="s">
        <v>65</v>
      </c>
      <c r="AQ131" t="s">
        <v>66</v>
      </c>
      <c r="AR131" t="str">
        <f t="shared" si="38"/>
        <v>&lt;deviceset name="280k_0402_1/16_1%"&gt;&lt;gates&gt;&lt;gate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280K OHM 1% 1/16W 0402"/&gt;&lt;attribute name="1_DIST" value="Digi-Key"/&gt;&lt;attribute name="1_DIST_PN" value="YAG5279CT-ND"/&gt;&lt;attribute name="1_MFG" value="Yageo"/&gt;&lt;attribute name="1_MFG_PN" value="AC0402FR-07280KL"/&gt;&lt;attribute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309</v>
      </c>
      <c r="B132" s="2" t="s">
        <v>15</v>
      </c>
      <c r="C132" s="5" t="str">
        <f t="shared" si="26"/>
        <v>309k</v>
      </c>
      <c r="D132" s="2" t="s">
        <v>5</v>
      </c>
      <c r="E132" s="2" t="s">
        <v>71</v>
      </c>
      <c r="F132" s="2" t="s">
        <v>7</v>
      </c>
      <c r="G132" s="2" t="s">
        <v>601</v>
      </c>
      <c r="H132" s="2" t="s">
        <v>8</v>
      </c>
      <c r="I132" s="2" t="s">
        <v>602</v>
      </c>
      <c r="J132" s="2" t="s">
        <v>77</v>
      </c>
      <c r="K132" s="2" t="s">
        <v>603</v>
      </c>
      <c r="L132" s="2"/>
      <c r="M132" s="2"/>
      <c r="N132" s="2"/>
      <c r="O132" s="2"/>
      <c r="P132" s="2"/>
      <c r="Q132" t="str">
        <f t="shared" si="27"/>
        <v>&lt;deviceset name="309k_0402_1/16_1%"&gt;</v>
      </c>
      <c r="R132" t="s">
        <v>51</v>
      </c>
      <c r="S132" t="s">
        <v>52</v>
      </c>
      <c r="T132" t="s">
        <v>53</v>
      </c>
      <c r="U132" t="s">
        <v>54</v>
      </c>
      <c r="V132" t="s">
        <v>55</v>
      </c>
      <c r="W132" t="s">
        <v>56</v>
      </c>
      <c r="X132" t="s">
        <v>57</v>
      </c>
      <c r="Y132" t="s">
        <v>58</v>
      </c>
      <c r="Z132" t="s">
        <v>59</v>
      </c>
      <c r="AA132" t="s">
        <v>60</v>
      </c>
      <c r="AB132" t="s">
        <v>61</v>
      </c>
      <c r="AC132" t="str">
        <f t="shared" si="28"/>
        <v>&lt;attribute name="1_DESC" value="RES SMD 309K OHM 1% 1/16W 0402"/&gt;</v>
      </c>
      <c r="AD132" t="str">
        <f t="shared" si="29"/>
        <v>&lt;attribute name="1_DIST" value="Digi-Key"/&gt;</v>
      </c>
      <c r="AE132" t="str">
        <f t="shared" si="30"/>
        <v>&lt;attribute name="1_DIST_PN" value="YAG5287CT-ND"/&gt;</v>
      </c>
      <c r="AF132" t="str">
        <f t="shared" si="31"/>
        <v>&lt;attribute name="1_MFG" value="Yageo"/&gt;</v>
      </c>
      <c r="AG132" t="str">
        <f t="shared" si="32"/>
        <v>&lt;attribute name="1_MFG_PN" value="AC0402FR-07309KL"/&gt;</v>
      </c>
      <c r="AH132" t="str">
        <f t="shared" si="33"/>
        <v>&lt;attribute name="2_DESC" value=""/&gt;</v>
      </c>
      <c r="AI132" t="str">
        <f t="shared" si="34"/>
        <v>&lt;attribute name="2_DIST" value=""/&gt;</v>
      </c>
      <c r="AJ132" t="str">
        <f t="shared" si="35"/>
        <v>&lt;attribute name="2_DIST_PN" value=""/&gt;</v>
      </c>
      <c r="AK132" t="str">
        <f t="shared" si="36"/>
        <v>&lt;attribute name="2_MFG" value=""/&gt;</v>
      </c>
      <c r="AL132" t="str">
        <f t="shared" si="37"/>
        <v>&lt;attribute name="2_MFG_PN" value=""/&gt;</v>
      </c>
      <c r="AM132" t="s">
        <v>62</v>
      </c>
      <c r="AN132" t="s">
        <v>63</v>
      </c>
      <c r="AO132" t="s">
        <v>64</v>
      </c>
      <c r="AP132" t="s">
        <v>65</v>
      </c>
      <c r="AQ132" t="s">
        <v>66</v>
      </c>
      <c r="AR132" t="str">
        <f t="shared" si="38"/>
        <v>&lt;deviceset name="309k_0402_1/16_1%"&gt;&lt;gates&gt;&lt;gate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309K OHM 1% 1/16W 0402"/&gt;&lt;attribute name="1_DIST" value="Digi-Key"/&gt;&lt;attribute name="1_DIST_PN" value="YAG5287CT-ND"/&gt;&lt;attribute name="1_MFG" value="Yageo"/&gt;&lt;attribute name="1_MFG_PN" value="AC0402FR-07309KL"/&gt;&lt;attribute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330</v>
      </c>
      <c r="B133" s="2" t="s">
        <v>15</v>
      </c>
      <c r="C133" s="5" t="str">
        <f t="shared" si="26"/>
        <v>330k</v>
      </c>
      <c r="D133" s="2" t="s">
        <v>5</v>
      </c>
      <c r="E133" s="2" t="s">
        <v>71</v>
      </c>
      <c r="F133" s="2" t="s">
        <v>7</v>
      </c>
      <c r="G133" s="2" t="s">
        <v>604</v>
      </c>
      <c r="H133" s="2" t="s">
        <v>8</v>
      </c>
      <c r="I133" s="2" t="s">
        <v>605</v>
      </c>
      <c r="J133" s="2" t="s">
        <v>77</v>
      </c>
      <c r="K133" s="2" t="s">
        <v>606</v>
      </c>
      <c r="L133" s="2"/>
      <c r="M133" s="2"/>
      <c r="N133" s="2"/>
      <c r="O133" s="2"/>
      <c r="P133" s="2"/>
      <c r="Q133" t="str">
        <f t="shared" si="27"/>
        <v>&lt;deviceset name="330k_0402_1/16_1%"&gt;</v>
      </c>
      <c r="R133" t="s">
        <v>51</v>
      </c>
      <c r="S133" t="s">
        <v>52</v>
      </c>
      <c r="T133" t="s">
        <v>53</v>
      </c>
      <c r="U133" t="s">
        <v>54</v>
      </c>
      <c r="V133" t="s">
        <v>55</v>
      </c>
      <c r="W133" t="s">
        <v>56</v>
      </c>
      <c r="X133" t="s">
        <v>57</v>
      </c>
      <c r="Y133" t="s">
        <v>58</v>
      </c>
      <c r="Z133" t="s">
        <v>59</v>
      </c>
      <c r="AA133" t="s">
        <v>60</v>
      </c>
      <c r="AB133" t="s">
        <v>61</v>
      </c>
      <c r="AC133" t="str">
        <f t="shared" si="28"/>
        <v>&lt;attribute name="1_DESC" value="RES SMD 330K OHM 1% 1/16W 0402"/&gt;</v>
      </c>
      <c r="AD133" t="str">
        <f t="shared" si="29"/>
        <v>&lt;attribute name="1_DIST" value="Digi-Key"/&gt;</v>
      </c>
      <c r="AE133" t="str">
        <f t="shared" si="30"/>
        <v>&lt;attribute name="1_DIST_PN" value="YAG3475CT-ND"/&gt;</v>
      </c>
      <c r="AF133" t="str">
        <f t="shared" si="31"/>
        <v>&lt;attribute name="1_MFG" value="Yageo"/&gt;</v>
      </c>
      <c r="AG133" t="str">
        <f t="shared" si="32"/>
        <v>&lt;attribute name="1_MFG_PN" value="AC0402FR-07330KL"/&gt;</v>
      </c>
      <c r="AH133" t="str">
        <f t="shared" si="33"/>
        <v>&lt;attribute name="2_DESC" value=""/&gt;</v>
      </c>
      <c r="AI133" t="str">
        <f t="shared" si="34"/>
        <v>&lt;attribute name="2_DIST" value=""/&gt;</v>
      </c>
      <c r="AJ133" t="str">
        <f t="shared" si="35"/>
        <v>&lt;attribute name="2_DIST_PN" value=""/&gt;</v>
      </c>
      <c r="AK133" t="str">
        <f t="shared" si="36"/>
        <v>&lt;attribute name="2_MFG" value=""/&gt;</v>
      </c>
      <c r="AL133" t="str">
        <f t="shared" si="37"/>
        <v>&lt;attribute name="2_MFG_PN" value=""/&gt;</v>
      </c>
      <c r="AM133" t="s">
        <v>62</v>
      </c>
      <c r="AN133" t="s">
        <v>63</v>
      </c>
      <c r="AO133" t="s">
        <v>64</v>
      </c>
      <c r="AP133" t="s">
        <v>65</v>
      </c>
      <c r="AQ133" t="s">
        <v>66</v>
      </c>
      <c r="AR133" t="str">
        <f t="shared" si="38"/>
        <v>&lt;deviceset name="330k_0402_1/16_1%"&gt;&lt;gates&gt;&lt;gate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330K OHM 1% 1/16W 0402"/&gt;&lt;attribute name="1_DIST" value="Digi-Key"/&gt;&lt;attribute name="1_DIST_PN" value="YAG3475CT-ND"/&gt;&lt;attribute name="1_MFG" value="Yageo"/&gt;&lt;attribute name="1_MFG_PN" value="AC0402FR-07330KL"/&gt;&lt;attribute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360</v>
      </c>
      <c r="B134" s="2" t="s">
        <v>15</v>
      </c>
      <c r="C134" s="5" t="str">
        <f t="shared" si="26"/>
        <v>360k</v>
      </c>
      <c r="D134" s="2" t="s">
        <v>5</v>
      </c>
      <c r="E134" s="2" t="s">
        <v>71</v>
      </c>
      <c r="F134" s="2" t="s">
        <v>7</v>
      </c>
      <c r="G134" s="2" t="s">
        <v>607</v>
      </c>
      <c r="H134" s="2" t="s">
        <v>8</v>
      </c>
      <c r="I134" s="2" t="s">
        <v>608</v>
      </c>
      <c r="J134" s="2" t="s">
        <v>77</v>
      </c>
      <c r="K134" s="2" t="s">
        <v>609</v>
      </c>
      <c r="L134" s="2"/>
      <c r="M134" s="2"/>
      <c r="N134" s="2"/>
      <c r="O134" s="2"/>
      <c r="P134" s="2"/>
      <c r="Q134" t="str">
        <f t="shared" si="27"/>
        <v>&lt;deviceset name="360k_0402_1/16_1%"&gt;</v>
      </c>
      <c r="R134" t="s">
        <v>51</v>
      </c>
      <c r="S134" t="s">
        <v>52</v>
      </c>
      <c r="T134" t="s">
        <v>53</v>
      </c>
      <c r="U134" t="s">
        <v>54</v>
      </c>
      <c r="V134" t="s">
        <v>55</v>
      </c>
      <c r="W134" t="s">
        <v>56</v>
      </c>
      <c r="X134" t="s">
        <v>57</v>
      </c>
      <c r="Y134" t="s">
        <v>58</v>
      </c>
      <c r="Z134" t="s">
        <v>59</v>
      </c>
      <c r="AA134" t="s">
        <v>60</v>
      </c>
      <c r="AB134" t="s">
        <v>61</v>
      </c>
      <c r="AC134" t="str">
        <f t="shared" si="28"/>
        <v>&lt;attribute name="1_DESC" value="RES SMD 360K OHM 1% 1/16W 0402"/&gt;</v>
      </c>
      <c r="AD134" t="str">
        <f t="shared" si="29"/>
        <v>&lt;attribute name="1_DIST" value="Digi-Key"/&gt;</v>
      </c>
      <c r="AE134" t="str">
        <f t="shared" si="30"/>
        <v>&lt;attribute name="1_DIST_PN" value="311-360KLBCT-ND"/&gt;</v>
      </c>
      <c r="AF134" t="str">
        <f t="shared" si="31"/>
        <v>&lt;attribute name="1_MFG" value="Yageo"/&gt;</v>
      </c>
      <c r="AG134" t="str">
        <f t="shared" si="32"/>
        <v>&lt;attribute name="1_MFG_PN" value="AC0402FR-07360KL"/&gt;</v>
      </c>
      <c r="AH134" t="str">
        <f t="shared" si="33"/>
        <v>&lt;attribute name="2_DESC" value=""/&gt;</v>
      </c>
      <c r="AI134" t="str">
        <f t="shared" si="34"/>
        <v>&lt;attribute name="2_DIST" value=""/&gt;</v>
      </c>
      <c r="AJ134" t="str">
        <f t="shared" si="35"/>
        <v>&lt;attribute name="2_DIST_PN" value=""/&gt;</v>
      </c>
      <c r="AK134" t="str">
        <f t="shared" si="36"/>
        <v>&lt;attribute name="2_MFG" value=""/&gt;</v>
      </c>
      <c r="AL134" t="str">
        <f t="shared" si="37"/>
        <v>&lt;attribute name="2_MFG_PN" value=""/&gt;</v>
      </c>
      <c r="AM134" t="s">
        <v>62</v>
      </c>
      <c r="AN134" t="s">
        <v>63</v>
      </c>
      <c r="AO134" t="s">
        <v>64</v>
      </c>
      <c r="AP134" t="s">
        <v>65</v>
      </c>
      <c r="AQ134" t="s">
        <v>66</v>
      </c>
      <c r="AR134" t="str">
        <f t="shared" si="38"/>
        <v>&lt;deviceset name="360k_0402_1/16_1%"&gt;&lt;gates&gt;&lt;gate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360K OHM 1% 1/16W 0402"/&gt;&lt;attribute name="1_DIST" value="Digi-Key"/&gt;&lt;attribute name="1_DIST_PN" value="311-360KLBCT-ND"/&gt;&lt;attribute name="1_MFG" value="Yageo"/&gt;&lt;attribute name="1_MFG_PN" value="AC0402FR-07360KL"/&gt;&lt;attribute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374</v>
      </c>
      <c r="B135" s="2" t="s">
        <v>15</v>
      </c>
      <c r="C135" s="5" t="str">
        <f t="shared" si="26"/>
        <v>374k</v>
      </c>
      <c r="D135" s="2" t="s">
        <v>5</v>
      </c>
      <c r="E135" s="2" t="s">
        <v>71</v>
      </c>
      <c r="F135" s="2" t="s">
        <v>7</v>
      </c>
      <c r="G135" s="2" t="s">
        <v>610</v>
      </c>
      <c r="H135" s="2" t="s">
        <v>8</v>
      </c>
      <c r="I135" s="2" t="s">
        <v>611</v>
      </c>
      <c r="J135" s="2" t="s">
        <v>77</v>
      </c>
      <c r="K135" s="2" t="s">
        <v>612</v>
      </c>
      <c r="L135" s="2"/>
      <c r="M135" s="2"/>
      <c r="N135" s="2"/>
      <c r="O135" s="2"/>
      <c r="P135" s="2"/>
      <c r="Q135" t="str">
        <f t="shared" si="27"/>
        <v>&lt;deviceset name="374k_0402_1/16_1%"&gt;</v>
      </c>
      <c r="R135" t="s">
        <v>51</v>
      </c>
      <c r="S135" t="s">
        <v>52</v>
      </c>
      <c r="T135" t="s">
        <v>53</v>
      </c>
      <c r="U135" t="s">
        <v>54</v>
      </c>
      <c r="V135" t="s">
        <v>55</v>
      </c>
      <c r="W135" t="s">
        <v>56</v>
      </c>
      <c r="X135" t="s">
        <v>57</v>
      </c>
      <c r="Y135" t="s">
        <v>58</v>
      </c>
      <c r="Z135" t="s">
        <v>59</v>
      </c>
      <c r="AA135" t="s">
        <v>60</v>
      </c>
      <c r="AB135" t="s">
        <v>61</v>
      </c>
      <c r="AC135" t="str">
        <f t="shared" si="28"/>
        <v>&lt;attribute name="1_DESC" value="RES SMD 374K OHM 1% 1/16W 0402"/&gt;</v>
      </c>
      <c r="AD135" t="str">
        <f t="shared" si="29"/>
        <v>&lt;attribute name="1_DIST" value="Digi-Key"/&gt;</v>
      </c>
      <c r="AE135" t="str">
        <f t="shared" si="30"/>
        <v>&lt;attribute name="1_DIST_PN" value="YAG5666CT-ND"/&gt;</v>
      </c>
      <c r="AF135" t="str">
        <f t="shared" si="31"/>
        <v>&lt;attribute name="1_MFG" value="Yageo"/&gt;</v>
      </c>
      <c r="AG135" t="str">
        <f t="shared" si="32"/>
        <v>&lt;attribute name="1_MFG_PN" value="AC0402FR-07374KL"/&gt;</v>
      </c>
      <c r="AH135" t="str">
        <f t="shared" si="33"/>
        <v>&lt;attribute name="2_DESC" value=""/&gt;</v>
      </c>
      <c r="AI135" t="str">
        <f t="shared" si="34"/>
        <v>&lt;attribute name="2_DIST" value=""/&gt;</v>
      </c>
      <c r="AJ135" t="str">
        <f t="shared" si="35"/>
        <v>&lt;attribute name="2_DIST_PN" value=""/&gt;</v>
      </c>
      <c r="AK135" t="str">
        <f t="shared" si="36"/>
        <v>&lt;attribute name="2_MFG" value=""/&gt;</v>
      </c>
      <c r="AL135" t="str">
        <f t="shared" si="37"/>
        <v>&lt;attribute name="2_MFG_PN" value=""/&gt;</v>
      </c>
      <c r="AM135" t="s">
        <v>62</v>
      </c>
      <c r="AN135" t="s">
        <v>63</v>
      </c>
      <c r="AO135" t="s">
        <v>64</v>
      </c>
      <c r="AP135" t="s">
        <v>65</v>
      </c>
      <c r="AQ135" t="s">
        <v>66</v>
      </c>
      <c r="AR135" t="str">
        <f t="shared" si="38"/>
        <v>&lt;deviceset name="374k_0402_1/16_1%"&gt;&lt;gates&gt;&lt;gate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374K OHM 1% 1/16W 0402"/&gt;&lt;attribute name="1_DIST" value="Digi-Key"/&gt;&lt;attribute name="1_DIST_PN" value="YAG5666CT-ND"/&gt;&lt;attribute name="1_MFG" value="Yageo"/&gt;&lt;attribute name="1_MFG_PN" value="AC0402FR-07374KL"/&gt;&lt;attribute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390</v>
      </c>
      <c r="B136" s="2" t="s">
        <v>15</v>
      </c>
      <c r="C136" s="5" t="str">
        <f t="shared" si="26"/>
        <v>390k</v>
      </c>
      <c r="D136" s="2" t="s">
        <v>5</v>
      </c>
      <c r="E136" s="2" t="s">
        <v>71</v>
      </c>
      <c r="F136" s="2" t="s">
        <v>7</v>
      </c>
      <c r="G136" s="2" t="s">
        <v>613</v>
      </c>
      <c r="H136" s="2" t="s">
        <v>8</v>
      </c>
      <c r="I136" s="2" t="s">
        <v>614</v>
      </c>
      <c r="J136" s="2" t="s">
        <v>77</v>
      </c>
      <c r="K136" s="2" t="s">
        <v>615</v>
      </c>
      <c r="L136" s="2"/>
      <c r="M136" s="2"/>
      <c r="N136" s="2"/>
      <c r="O136" s="2"/>
      <c r="P136" s="2"/>
      <c r="Q136" t="str">
        <f t="shared" si="27"/>
        <v>&lt;deviceset name="390k_0402_1/16_1%"&gt;</v>
      </c>
      <c r="R136" t="s">
        <v>51</v>
      </c>
      <c r="S136" t="s">
        <v>52</v>
      </c>
      <c r="T136" t="s">
        <v>53</v>
      </c>
      <c r="U136" t="s">
        <v>54</v>
      </c>
      <c r="V136" t="s">
        <v>55</v>
      </c>
      <c r="W136" t="s">
        <v>56</v>
      </c>
      <c r="X136" t="s">
        <v>57</v>
      </c>
      <c r="Y136" t="s">
        <v>58</v>
      </c>
      <c r="Z136" t="s">
        <v>59</v>
      </c>
      <c r="AA136" t="s">
        <v>60</v>
      </c>
      <c r="AB136" t="s">
        <v>61</v>
      </c>
      <c r="AC136" t="str">
        <f t="shared" si="28"/>
        <v>&lt;attribute name="1_DESC" value="RES SMD 390K OHM 1% 1/16W 0402"/&gt;</v>
      </c>
      <c r="AD136" t="str">
        <f t="shared" si="29"/>
        <v>&lt;attribute name="1_DIST" value="Digi-Key"/&gt;</v>
      </c>
      <c r="AE136" t="str">
        <f t="shared" si="30"/>
        <v>&lt;attribute name="1_DIST_PN" value="YAG5736CT-ND"/&gt;</v>
      </c>
      <c r="AF136" t="str">
        <f t="shared" si="31"/>
        <v>&lt;attribute name="1_MFG" value="Yageo"/&gt;</v>
      </c>
      <c r="AG136" t="str">
        <f t="shared" si="32"/>
        <v>&lt;attribute name="1_MFG_PN" value="AC0402FR-07390KL"/&gt;</v>
      </c>
      <c r="AH136" t="str">
        <f t="shared" si="33"/>
        <v>&lt;attribute name="2_DESC" value=""/&gt;</v>
      </c>
      <c r="AI136" t="str">
        <f t="shared" si="34"/>
        <v>&lt;attribute name="2_DIST" value=""/&gt;</v>
      </c>
      <c r="AJ136" t="str">
        <f t="shared" si="35"/>
        <v>&lt;attribute name="2_DIST_PN" value=""/&gt;</v>
      </c>
      <c r="AK136" t="str">
        <f t="shared" si="36"/>
        <v>&lt;attribute name="2_MFG" value=""/&gt;</v>
      </c>
      <c r="AL136" t="str">
        <f t="shared" si="37"/>
        <v>&lt;attribute name="2_MFG_PN" value=""/&gt;</v>
      </c>
      <c r="AM136" t="s">
        <v>62</v>
      </c>
      <c r="AN136" t="s">
        <v>63</v>
      </c>
      <c r="AO136" t="s">
        <v>64</v>
      </c>
      <c r="AP136" t="s">
        <v>65</v>
      </c>
      <c r="AQ136" t="s">
        <v>66</v>
      </c>
      <c r="AR136" t="str">
        <f t="shared" si="38"/>
        <v>&lt;deviceset name="390k_0402_1/16_1%"&gt;&lt;gates&gt;&lt;gate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390K OHM 1% 1/16W 0402"/&gt;&lt;attribute name="1_DIST" value="Digi-Key"/&gt;&lt;attribute name="1_DIST_PN" value="YAG5736CT-ND"/&gt;&lt;attribute name="1_MFG" value="Yageo"/&gt;&lt;attribute name="1_MFG_PN" value="AC0402FR-07390KL"/&gt;&lt;attribute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392</v>
      </c>
      <c r="B137" s="2" t="s">
        <v>15</v>
      </c>
      <c r="C137" s="5" t="str">
        <f t="shared" si="26"/>
        <v>392k</v>
      </c>
      <c r="D137" s="2" t="s">
        <v>5</v>
      </c>
      <c r="E137" s="2" t="s">
        <v>71</v>
      </c>
      <c r="F137" s="2" t="s">
        <v>7</v>
      </c>
      <c r="G137" s="2" t="s">
        <v>616</v>
      </c>
      <c r="H137" s="2" t="s">
        <v>8</v>
      </c>
      <c r="I137" s="2" t="s">
        <v>617</v>
      </c>
      <c r="J137" s="2" t="s">
        <v>77</v>
      </c>
      <c r="K137" s="2" t="s">
        <v>618</v>
      </c>
      <c r="L137" s="2"/>
      <c r="M137" s="2"/>
      <c r="N137" s="2"/>
      <c r="O137" s="2"/>
      <c r="P137" s="2"/>
      <c r="Q137" t="str">
        <f t="shared" si="27"/>
        <v>&lt;deviceset name="392k_0402_1/16_1%"&gt;</v>
      </c>
      <c r="R137" t="s">
        <v>51</v>
      </c>
      <c r="S137" t="s">
        <v>52</v>
      </c>
      <c r="T137" t="s">
        <v>53</v>
      </c>
      <c r="U137" t="s">
        <v>54</v>
      </c>
      <c r="V137" t="s">
        <v>55</v>
      </c>
      <c r="W137" t="s">
        <v>56</v>
      </c>
      <c r="X137" t="s">
        <v>57</v>
      </c>
      <c r="Y137" t="s">
        <v>58</v>
      </c>
      <c r="Z137" t="s">
        <v>59</v>
      </c>
      <c r="AA137" t="s">
        <v>60</v>
      </c>
      <c r="AB137" t="s">
        <v>61</v>
      </c>
      <c r="AC137" t="str">
        <f t="shared" si="28"/>
        <v>&lt;attribute name="1_DESC" value="RES SMD 392K OHM 1% 1/16W 0402"/&gt;</v>
      </c>
      <c r="AD137" t="str">
        <f t="shared" si="29"/>
        <v>&lt;attribute name="1_DIST" value="Digi-Key"/&gt;</v>
      </c>
      <c r="AE137" t="str">
        <f t="shared" si="30"/>
        <v>&lt;attribute name="1_DIST_PN" value="YAG5291CT-ND"/&gt;</v>
      </c>
      <c r="AF137" t="str">
        <f t="shared" si="31"/>
        <v>&lt;attribute name="1_MFG" value="Yageo"/&gt;</v>
      </c>
      <c r="AG137" t="str">
        <f t="shared" si="32"/>
        <v>&lt;attribute name="1_MFG_PN" value="AC0402FR-07392KL"/&gt;</v>
      </c>
      <c r="AH137" t="str">
        <f t="shared" si="33"/>
        <v>&lt;attribute name="2_DESC" value=""/&gt;</v>
      </c>
      <c r="AI137" t="str">
        <f t="shared" si="34"/>
        <v>&lt;attribute name="2_DIST" value=""/&gt;</v>
      </c>
      <c r="AJ137" t="str">
        <f t="shared" si="35"/>
        <v>&lt;attribute name="2_DIST_PN" value=""/&gt;</v>
      </c>
      <c r="AK137" t="str">
        <f t="shared" si="36"/>
        <v>&lt;attribute name="2_MFG" value=""/&gt;</v>
      </c>
      <c r="AL137" t="str">
        <f t="shared" si="37"/>
        <v>&lt;attribute name="2_MFG_PN" value=""/&gt;</v>
      </c>
      <c r="AM137" t="s">
        <v>62</v>
      </c>
      <c r="AN137" t="s">
        <v>63</v>
      </c>
      <c r="AO137" t="s">
        <v>64</v>
      </c>
      <c r="AP137" t="s">
        <v>65</v>
      </c>
      <c r="AQ137" t="s">
        <v>66</v>
      </c>
      <c r="AR137" t="str">
        <f t="shared" si="38"/>
        <v>&lt;deviceset name="392k_0402_1/16_1%"&gt;&lt;gates&gt;&lt;gate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392K OHM 1% 1/16W 0402"/&gt;&lt;attribute name="1_DIST" value="Digi-Key"/&gt;&lt;attribute name="1_DIST_PN" value="YAG5291CT-ND"/&gt;&lt;attribute name="1_MFG" value="Yageo"/&gt;&lt;attribute name="1_MFG_PN" value="AC0402FR-07392KL"/&gt;&lt;attribute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432</v>
      </c>
      <c r="B138" s="2" t="s">
        <v>15</v>
      </c>
      <c r="C138" s="5" t="str">
        <f t="shared" si="26"/>
        <v>432k</v>
      </c>
      <c r="D138" s="2" t="s">
        <v>5</v>
      </c>
      <c r="E138" s="2" t="s">
        <v>71</v>
      </c>
      <c r="F138" s="2" t="s">
        <v>7</v>
      </c>
      <c r="G138" s="2" t="s">
        <v>619</v>
      </c>
      <c r="H138" s="2" t="s">
        <v>8</v>
      </c>
      <c r="I138" s="2" t="s">
        <v>620</v>
      </c>
      <c r="J138" s="2" t="s">
        <v>77</v>
      </c>
      <c r="K138" s="2" t="s">
        <v>621</v>
      </c>
      <c r="L138" s="2"/>
      <c r="M138" s="2"/>
      <c r="N138" s="2"/>
      <c r="O138" s="2"/>
      <c r="P138" s="2"/>
      <c r="Q138" t="str">
        <f t="shared" si="27"/>
        <v>&lt;deviceset name="432k_0402_1/16_1%"&gt;</v>
      </c>
      <c r="R138" t="s">
        <v>51</v>
      </c>
      <c r="S138" t="s">
        <v>52</v>
      </c>
      <c r="T138" t="s">
        <v>53</v>
      </c>
      <c r="U138" t="s">
        <v>54</v>
      </c>
      <c r="V138" t="s">
        <v>55</v>
      </c>
      <c r="W138" t="s">
        <v>56</v>
      </c>
      <c r="X138" t="s">
        <v>57</v>
      </c>
      <c r="Y138" t="s">
        <v>58</v>
      </c>
      <c r="Z138" t="s">
        <v>59</v>
      </c>
      <c r="AA138" t="s">
        <v>60</v>
      </c>
      <c r="AB138" t="s">
        <v>61</v>
      </c>
      <c r="AC138" t="str">
        <f t="shared" si="28"/>
        <v>&lt;attribute name="1_DESC" value="RES SMD 432K OHM 1% 1/16W 0402"/&gt;</v>
      </c>
      <c r="AD138" t="str">
        <f t="shared" si="29"/>
        <v>&lt;attribute name="1_DIST" value="Digi-Key"/&gt;</v>
      </c>
      <c r="AE138" t="str">
        <f t="shared" si="30"/>
        <v>&lt;attribute name="1_DIST_PN" value="YAG5670CT-ND"/&gt;</v>
      </c>
      <c r="AF138" t="str">
        <f t="shared" si="31"/>
        <v>&lt;attribute name="1_MFG" value="Yageo"/&gt;</v>
      </c>
      <c r="AG138" t="str">
        <f t="shared" si="32"/>
        <v>&lt;attribute name="1_MFG_PN" value="AC0402FR-07432KL"/&gt;</v>
      </c>
      <c r="AH138" t="str">
        <f t="shared" si="33"/>
        <v>&lt;attribute name="2_DESC" value=""/&gt;</v>
      </c>
      <c r="AI138" t="str">
        <f t="shared" si="34"/>
        <v>&lt;attribute name="2_DIST" value=""/&gt;</v>
      </c>
      <c r="AJ138" t="str">
        <f t="shared" si="35"/>
        <v>&lt;attribute name="2_DIST_PN" value=""/&gt;</v>
      </c>
      <c r="AK138" t="str">
        <f t="shared" si="36"/>
        <v>&lt;attribute name="2_MFG" value=""/&gt;</v>
      </c>
      <c r="AL138" t="str">
        <f t="shared" si="37"/>
        <v>&lt;attribute name="2_MFG_PN" value=""/&gt;</v>
      </c>
      <c r="AM138" t="s">
        <v>62</v>
      </c>
      <c r="AN138" t="s">
        <v>63</v>
      </c>
      <c r="AO138" t="s">
        <v>64</v>
      </c>
      <c r="AP138" t="s">
        <v>65</v>
      </c>
      <c r="AQ138" t="s">
        <v>66</v>
      </c>
      <c r="AR138" t="str">
        <f t="shared" si="38"/>
        <v>&lt;deviceset name="432k_0402_1/16_1%"&gt;&lt;gates&gt;&lt;gate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432K OHM 1% 1/16W 0402"/&gt;&lt;attribute name="1_DIST" value="Digi-Key"/&gt;&lt;attribute name="1_DIST_PN" value="YAG5670CT-ND"/&gt;&lt;attribute name="1_MFG" value="Yageo"/&gt;&lt;attribute name="1_MFG_PN" value="AC0402FR-07432KL"/&gt;&lt;attribute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464</v>
      </c>
      <c r="B139" s="2" t="s">
        <v>15</v>
      </c>
      <c r="C139" s="5" t="str">
        <f t="shared" si="26"/>
        <v>464k</v>
      </c>
      <c r="D139" s="2" t="s">
        <v>5</v>
      </c>
      <c r="E139" s="2" t="s">
        <v>71</v>
      </c>
      <c r="F139" s="2" t="s">
        <v>7</v>
      </c>
      <c r="G139" s="2" t="s">
        <v>622</v>
      </c>
      <c r="H139" s="2" t="s">
        <v>8</v>
      </c>
      <c r="I139" s="2" t="s">
        <v>623</v>
      </c>
      <c r="J139" s="2" t="s">
        <v>77</v>
      </c>
      <c r="K139" s="2" t="s">
        <v>624</v>
      </c>
      <c r="L139" s="2"/>
      <c r="M139" s="2"/>
      <c r="N139" s="2"/>
      <c r="O139" s="2"/>
      <c r="P139" s="2"/>
      <c r="Q139" t="str">
        <f t="shared" si="27"/>
        <v>&lt;deviceset name="464k_0402_1/16_1%"&gt;</v>
      </c>
      <c r="R139" t="s">
        <v>51</v>
      </c>
      <c r="S139" t="s">
        <v>52</v>
      </c>
      <c r="T139" t="s">
        <v>53</v>
      </c>
      <c r="U139" t="s">
        <v>54</v>
      </c>
      <c r="V139" t="s">
        <v>55</v>
      </c>
      <c r="W139" t="s">
        <v>56</v>
      </c>
      <c r="X139" t="s">
        <v>57</v>
      </c>
      <c r="Y139" t="s">
        <v>58</v>
      </c>
      <c r="Z139" t="s">
        <v>59</v>
      </c>
      <c r="AA139" t="s">
        <v>60</v>
      </c>
      <c r="AB139" t="s">
        <v>61</v>
      </c>
      <c r="AC139" t="str">
        <f t="shared" si="28"/>
        <v>&lt;attribute name="1_DESC" value="RES SMD 464K OHM 1% 1/16W 0402"/&gt;</v>
      </c>
      <c r="AD139" t="str">
        <f t="shared" si="29"/>
        <v>&lt;attribute name="1_DIST" value="Digi-Key"/&gt;</v>
      </c>
      <c r="AE139" t="str">
        <f t="shared" si="30"/>
        <v>&lt;attribute name="1_DIST_PN" value="YAG5672CT-ND"/&gt;</v>
      </c>
      <c r="AF139" t="str">
        <f t="shared" si="31"/>
        <v>&lt;attribute name="1_MFG" value="Yageo"/&gt;</v>
      </c>
      <c r="AG139" t="str">
        <f t="shared" si="32"/>
        <v>&lt;attribute name="1_MFG_PN" value="AC0402FR-07464KL"/&gt;</v>
      </c>
      <c r="AH139" t="str">
        <f t="shared" si="33"/>
        <v>&lt;attribute name="2_DESC" value=""/&gt;</v>
      </c>
      <c r="AI139" t="str">
        <f t="shared" si="34"/>
        <v>&lt;attribute name="2_DIST" value=""/&gt;</v>
      </c>
      <c r="AJ139" t="str">
        <f t="shared" si="35"/>
        <v>&lt;attribute name="2_DIST_PN" value=""/&gt;</v>
      </c>
      <c r="AK139" t="str">
        <f t="shared" si="36"/>
        <v>&lt;attribute name="2_MFG" value=""/&gt;</v>
      </c>
      <c r="AL139" t="str">
        <f t="shared" si="37"/>
        <v>&lt;attribute name="2_MFG_PN" value=""/&gt;</v>
      </c>
      <c r="AM139" t="s">
        <v>62</v>
      </c>
      <c r="AN139" t="s">
        <v>63</v>
      </c>
      <c r="AO139" t="s">
        <v>64</v>
      </c>
      <c r="AP139" t="s">
        <v>65</v>
      </c>
      <c r="AQ139" t="s">
        <v>66</v>
      </c>
      <c r="AR139" t="str">
        <f t="shared" si="38"/>
        <v>&lt;deviceset name="464k_0402_1/16_1%"&gt;&lt;gates&gt;&lt;gate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464K OHM 1% 1/16W 0402"/&gt;&lt;attribute name="1_DIST" value="Digi-Key"/&gt;&lt;attribute name="1_DIST_PN" value="YAG5672CT-ND"/&gt;&lt;attribute name="1_MFG" value="Yageo"/&gt;&lt;attribute name="1_MFG_PN" value="AC0402FR-07464KL"/&gt;&lt;attribute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470</v>
      </c>
      <c r="B140" s="2" t="s">
        <v>15</v>
      </c>
      <c r="C140" s="5" t="str">
        <f t="shared" si="26"/>
        <v>470k</v>
      </c>
      <c r="D140" s="2" t="s">
        <v>5</v>
      </c>
      <c r="E140" s="2" t="s">
        <v>71</v>
      </c>
      <c r="F140" s="2" t="s">
        <v>7</v>
      </c>
      <c r="G140" s="2" t="s">
        <v>625</v>
      </c>
      <c r="H140" s="2" t="s">
        <v>8</v>
      </c>
      <c r="I140" s="2" t="s">
        <v>626</v>
      </c>
      <c r="J140" s="2" t="s">
        <v>77</v>
      </c>
      <c r="K140" s="2" t="s">
        <v>627</v>
      </c>
      <c r="L140" s="2"/>
      <c r="M140" s="2"/>
      <c r="N140" s="2"/>
      <c r="O140" s="2"/>
      <c r="P140" s="2"/>
      <c r="Q140" t="str">
        <f t="shared" si="27"/>
        <v>&lt;deviceset name="470k_0402_1/16_1%"&gt;</v>
      </c>
      <c r="R140" t="s">
        <v>51</v>
      </c>
      <c r="S140" t="s">
        <v>52</v>
      </c>
      <c r="T140" t="s">
        <v>53</v>
      </c>
      <c r="U140" t="s">
        <v>54</v>
      </c>
      <c r="V140" t="s">
        <v>55</v>
      </c>
      <c r="W140" t="s">
        <v>56</v>
      </c>
      <c r="X140" t="s">
        <v>57</v>
      </c>
      <c r="Y140" t="s">
        <v>58</v>
      </c>
      <c r="Z140" t="s">
        <v>59</v>
      </c>
      <c r="AA140" t="s">
        <v>60</v>
      </c>
      <c r="AB140" t="s">
        <v>61</v>
      </c>
      <c r="AC140" t="str">
        <f t="shared" si="28"/>
        <v>&lt;attribute name="1_DESC" value="RES SMD 470K OHM 1% 1/16W 0402"/&gt;</v>
      </c>
      <c r="AD140" t="str">
        <f t="shared" si="29"/>
        <v>&lt;attribute name="1_DIST" value="Digi-Key"/&gt;</v>
      </c>
      <c r="AE140" t="str">
        <f t="shared" si="30"/>
        <v>&lt;attribute name="1_DIST_PN" value="YAG3488CT-ND"/&gt;</v>
      </c>
      <c r="AF140" t="str">
        <f t="shared" si="31"/>
        <v>&lt;attribute name="1_MFG" value="Yageo"/&gt;</v>
      </c>
      <c r="AG140" t="str">
        <f t="shared" si="32"/>
        <v>&lt;attribute name="1_MFG_PN" value="AC0402FR-07470KL"/&gt;</v>
      </c>
      <c r="AH140" t="str">
        <f t="shared" si="33"/>
        <v>&lt;attribute name="2_DESC" value=""/&gt;</v>
      </c>
      <c r="AI140" t="str">
        <f t="shared" si="34"/>
        <v>&lt;attribute name="2_DIST" value=""/&gt;</v>
      </c>
      <c r="AJ140" t="str">
        <f t="shared" si="35"/>
        <v>&lt;attribute name="2_DIST_PN" value=""/&gt;</v>
      </c>
      <c r="AK140" t="str">
        <f t="shared" si="36"/>
        <v>&lt;attribute name="2_MFG" value=""/&gt;</v>
      </c>
      <c r="AL140" t="str">
        <f t="shared" si="37"/>
        <v>&lt;attribute name="2_MFG_PN" value=""/&gt;</v>
      </c>
      <c r="AM140" t="s">
        <v>62</v>
      </c>
      <c r="AN140" t="s">
        <v>63</v>
      </c>
      <c r="AO140" t="s">
        <v>64</v>
      </c>
      <c r="AP140" t="s">
        <v>65</v>
      </c>
      <c r="AQ140" t="s">
        <v>66</v>
      </c>
      <c r="AR140" t="str">
        <f t="shared" si="38"/>
        <v>&lt;deviceset name="470k_0402_1/16_1%"&gt;&lt;gates&gt;&lt;gate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470K OHM 1% 1/16W 0402"/&gt;&lt;attribute name="1_DIST" value="Digi-Key"/&gt;&lt;attribute name="1_DIST_PN" value="YAG3488CT-ND"/&gt;&lt;attribute name="1_MFG" value="Yageo"/&gt;&lt;attribute name="1_MFG_PN" value="AC0402FR-07470KL"/&gt;&lt;attribute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475</v>
      </c>
      <c r="B141" s="2" t="s">
        <v>15</v>
      </c>
      <c r="C141" s="5" t="str">
        <f t="shared" si="26"/>
        <v>475k</v>
      </c>
      <c r="D141" s="2" t="s">
        <v>5</v>
      </c>
      <c r="E141" s="2" t="s">
        <v>71</v>
      </c>
      <c r="F141" s="2" t="s">
        <v>7</v>
      </c>
      <c r="G141" s="2" t="s">
        <v>628</v>
      </c>
      <c r="H141" s="2" t="s">
        <v>8</v>
      </c>
      <c r="I141" s="2" t="s">
        <v>629</v>
      </c>
      <c r="J141" s="2" t="s">
        <v>77</v>
      </c>
      <c r="K141" s="2" t="s">
        <v>630</v>
      </c>
      <c r="L141" s="2"/>
      <c r="M141" s="2"/>
      <c r="N141" s="2"/>
      <c r="O141" s="2"/>
      <c r="P141" s="2"/>
      <c r="Q141" t="str">
        <f t="shared" si="27"/>
        <v>&lt;deviceset name="475k_0402_1/16_1%"&gt;</v>
      </c>
      <c r="R141" t="s">
        <v>51</v>
      </c>
      <c r="S141" t="s">
        <v>52</v>
      </c>
      <c r="T141" t="s">
        <v>53</v>
      </c>
      <c r="U141" t="s">
        <v>54</v>
      </c>
      <c r="V141" t="s">
        <v>55</v>
      </c>
      <c r="W141" t="s">
        <v>56</v>
      </c>
      <c r="X141" t="s">
        <v>57</v>
      </c>
      <c r="Y141" t="s">
        <v>58</v>
      </c>
      <c r="Z141" t="s">
        <v>59</v>
      </c>
      <c r="AA141" t="s">
        <v>60</v>
      </c>
      <c r="AB141" t="s">
        <v>61</v>
      </c>
      <c r="AC141" t="str">
        <f t="shared" si="28"/>
        <v>&lt;attribute name="1_DESC" value="RES SMD 475K OHM 1% 1/16W 0402"/&gt;</v>
      </c>
      <c r="AD141" t="str">
        <f t="shared" si="29"/>
        <v>&lt;attribute name="1_DIST" value="Digi-Key"/&gt;</v>
      </c>
      <c r="AE141" t="str">
        <f t="shared" si="30"/>
        <v>&lt;attribute name="1_DIST_PN" value="YAG5297CT-ND"/&gt;</v>
      </c>
      <c r="AF141" t="str">
        <f t="shared" si="31"/>
        <v>&lt;attribute name="1_MFG" value="Yageo"/&gt;</v>
      </c>
      <c r="AG141" t="str">
        <f t="shared" si="32"/>
        <v>&lt;attribute name="1_MFG_PN" value="AC0402FR-07475KL"/&gt;</v>
      </c>
      <c r="AH141" t="str">
        <f t="shared" si="33"/>
        <v>&lt;attribute name="2_DESC" value=""/&gt;</v>
      </c>
      <c r="AI141" t="str">
        <f t="shared" si="34"/>
        <v>&lt;attribute name="2_DIST" value=""/&gt;</v>
      </c>
      <c r="AJ141" t="str">
        <f t="shared" si="35"/>
        <v>&lt;attribute name="2_DIST_PN" value=""/&gt;</v>
      </c>
      <c r="AK141" t="str">
        <f t="shared" si="36"/>
        <v>&lt;attribute name="2_MFG" value=""/&gt;</v>
      </c>
      <c r="AL141" t="str">
        <f t="shared" si="37"/>
        <v>&lt;attribute name="2_MFG_PN" value=""/&gt;</v>
      </c>
      <c r="AM141" t="s">
        <v>62</v>
      </c>
      <c r="AN141" t="s">
        <v>63</v>
      </c>
      <c r="AO141" t="s">
        <v>64</v>
      </c>
      <c r="AP141" t="s">
        <v>65</v>
      </c>
      <c r="AQ141" t="s">
        <v>66</v>
      </c>
      <c r="AR141" t="str">
        <f t="shared" si="38"/>
        <v>&lt;deviceset name="475k_0402_1/16_1%"&gt;&lt;gates&gt;&lt;gate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475K OHM 1% 1/16W 0402"/&gt;&lt;attribute name="1_DIST" value="Digi-Key"/&gt;&lt;attribute name="1_DIST_PN" value="YAG5297CT-ND"/&gt;&lt;attribute name="1_MFG" value="Yageo"/&gt;&lt;attribute name="1_MFG_PN" value="AC0402FR-07475KL"/&gt;&lt;attribute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499</v>
      </c>
      <c r="B142" s="2" t="s">
        <v>15</v>
      </c>
      <c r="C142" s="5" t="str">
        <f t="shared" si="26"/>
        <v>499k</v>
      </c>
      <c r="D142" s="2" t="s">
        <v>5</v>
      </c>
      <c r="E142" s="2" t="s">
        <v>71</v>
      </c>
      <c r="F142" s="2" t="s">
        <v>7</v>
      </c>
      <c r="G142" s="2" t="s">
        <v>631</v>
      </c>
      <c r="H142" s="2" t="s">
        <v>8</v>
      </c>
      <c r="I142" s="2" t="s">
        <v>632</v>
      </c>
      <c r="J142" s="2" t="s">
        <v>77</v>
      </c>
      <c r="K142" s="2" t="s">
        <v>633</v>
      </c>
      <c r="L142" s="2"/>
      <c r="M142" s="2"/>
      <c r="N142" s="2"/>
      <c r="O142" s="2"/>
      <c r="P142" s="2"/>
      <c r="Q142" t="str">
        <f t="shared" si="27"/>
        <v>&lt;deviceset name="499k_0402_1/16_1%"&gt;</v>
      </c>
      <c r="R142" t="s">
        <v>51</v>
      </c>
      <c r="S142" t="s">
        <v>52</v>
      </c>
      <c r="T142" t="s">
        <v>53</v>
      </c>
      <c r="U142" t="s">
        <v>54</v>
      </c>
      <c r="V142" t="s">
        <v>55</v>
      </c>
      <c r="W142" t="s">
        <v>56</v>
      </c>
      <c r="X142" t="s">
        <v>57</v>
      </c>
      <c r="Y142" t="s">
        <v>58</v>
      </c>
      <c r="Z142" t="s">
        <v>59</v>
      </c>
      <c r="AA142" t="s">
        <v>60</v>
      </c>
      <c r="AB142" t="s">
        <v>61</v>
      </c>
      <c r="AC142" t="str">
        <f t="shared" si="28"/>
        <v>&lt;attribute name="1_DESC" value="RES SMD 499K OHM 1% 1/16W 0402"/&gt;</v>
      </c>
      <c r="AD142" t="str">
        <f t="shared" si="29"/>
        <v>&lt;attribute name="1_DIST" value="Digi-Key"/&gt;</v>
      </c>
      <c r="AE142" t="str">
        <f t="shared" si="30"/>
        <v>&lt;attribute name="1_DIST_PN" value="YAG5299CT-ND"/&gt;</v>
      </c>
      <c r="AF142" t="str">
        <f t="shared" si="31"/>
        <v>&lt;attribute name="1_MFG" value="Yageo"/&gt;</v>
      </c>
      <c r="AG142" t="str">
        <f t="shared" si="32"/>
        <v>&lt;attribute name="1_MFG_PN" value="AC0402FR-07499KL"/&gt;</v>
      </c>
      <c r="AH142" t="str">
        <f t="shared" si="33"/>
        <v>&lt;attribute name="2_DESC" value=""/&gt;</v>
      </c>
      <c r="AI142" t="str">
        <f t="shared" si="34"/>
        <v>&lt;attribute name="2_DIST" value=""/&gt;</v>
      </c>
      <c r="AJ142" t="str">
        <f t="shared" si="35"/>
        <v>&lt;attribute name="2_DIST_PN" value=""/&gt;</v>
      </c>
      <c r="AK142" t="str">
        <f t="shared" si="36"/>
        <v>&lt;attribute name="2_MFG" value=""/&gt;</v>
      </c>
      <c r="AL142" t="str">
        <f t="shared" si="37"/>
        <v>&lt;attribute name="2_MFG_PN" value=""/&gt;</v>
      </c>
      <c r="AM142" t="s">
        <v>62</v>
      </c>
      <c r="AN142" t="s">
        <v>63</v>
      </c>
      <c r="AO142" t="s">
        <v>64</v>
      </c>
      <c r="AP142" t="s">
        <v>65</v>
      </c>
      <c r="AQ142" t="s">
        <v>66</v>
      </c>
      <c r="AR142" t="str">
        <f t="shared" si="38"/>
        <v>&lt;deviceset name="499k_0402_1/16_1%"&gt;&lt;gates&gt;&lt;gate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499K OHM 1% 1/16W 0402"/&gt;&lt;attribute name="1_DIST" value="Digi-Key"/&gt;&lt;attribute name="1_DIST_PN" value="YAG5299CT-ND"/&gt;&lt;attribute name="1_MFG" value="Yageo"/&gt;&lt;attribute name="1_MFG_PN" value="AC0402FR-07499KL"/&gt;&lt;attribute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549</v>
      </c>
      <c r="B143" s="2" t="s">
        <v>15</v>
      </c>
      <c r="C143" s="5" t="str">
        <f t="shared" si="26"/>
        <v>549k</v>
      </c>
      <c r="D143" s="2" t="s">
        <v>5</v>
      </c>
      <c r="E143" s="2" t="s">
        <v>71</v>
      </c>
      <c r="F143" s="2" t="s">
        <v>7</v>
      </c>
      <c r="G143" s="2" t="s">
        <v>634</v>
      </c>
      <c r="H143" s="2" t="s">
        <v>8</v>
      </c>
      <c r="I143" s="2" t="s">
        <v>635</v>
      </c>
      <c r="J143" s="2" t="s">
        <v>77</v>
      </c>
      <c r="K143" s="2" t="s">
        <v>636</v>
      </c>
      <c r="L143" s="2"/>
      <c r="M143" s="2"/>
      <c r="N143" s="2"/>
      <c r="O143" s="2"/>
      <c r="P143" s="2"/>
      <c r="Q143" t="str">
        <f t="shared" si="27"/>
        <v>&lt;deviceset name="549k_0402_1/16_1%"&gt;</v>
      </c>
      <c r="R143" t="s">
        <v>51</v>
      </c>
      <c r="S143" t="s">
        <v>52</v>
      </c>
      <c r="T143" t="s">
        <v>53</v>
      </c>
      <c r="U143" t="s">
        <v>54</v>
      </c>
      <c r="V143" t="s">
        <v>55</v>
      </c>
      <c r="W143" t="s">
        <v>56</v>
      </c>
      <c r="X143" t="s">
        <v>57</v>
      </c>
      <c r="Y143" t="s">
        <v>58</v>
      </c>
      <c r="Z143" t="s">
        <v>59</v>
      </c>
      <c r="AA143" t="s">
        <v>60</v>
      </c>
      <c r="AB143" t="s">
        <v>61</v>
      </c>
      <c r="AC143" t="str">
        <f t="shared" si="28"/>
        <v>&lt;attribute name="1_DESC" value="RES SMD 549K OHM 1% 1/16W 0402"/&gt;</v>
      </c>
      <c r="AD143" t="str">
        <f t="shared" si="29"/>
        <v>&lt;attribute name="1_DIST" value="Digi-Key"/&gt;</v>
      </c>
      <c r="AE143" t="str">
        <f t="shared" si="30"/>
        <v>&lt;attribute name="1_DIST_PN" value="YAG5674CT-ND"/&gt;</v>
      </c>
      <c r="AF143" t="str">
        <f t="shared" si="31"/>
        <v>&lt;attribute name="1_MFG" value="Yageo"/&gt;</v>
      </c>
      <c r="AG143" t="str">
        <f t="shared" si="32"/>
        <v>&lt;attribute name="1_MFG_PN" value="AC0402FR-07549KL"/&gt;</v>
      </c>
      <c r="AH143" t="str">
        <f t="shared" si="33"/>
        <v>&lt;attribute name="2_DESC" value=""/&gt;</v>
      </c>
      <c r="AI143" t="str">
        <f t="shared" si="34"/>
        <v>&lt;attribute name="2_DIST" value=""/&gt;</v>
      </c>
      <c r="AJ143" t="str">
        <f t="shared" si="35"/>
        <v>&lt;attribute name="2_DIST_PN" value=""/&gt;</v>
      </c>
      <c r="AK143" t="str">
        <f t="shared" si="36"/>
        <v>&lt;attribute name="2_MFG" value=""/&gt;</v>
      </c>
      <c r="AL143" t="str">
        <f t="shared" si="37"/>
        <v>&lt;attribute name="2_MFG_PN" value=""/&gt;</v>
      </c>
      <c r="AM143" t="s">
        <v>62</v>
      </c>
      <c r="AN143" t="s">
        <v>63</v>
      </c>
      <c r="AO143" t="s">
        <v>64</v>
      </c>
      <c r="AP143" t="s">
        <v>65</v>
      </c>
      <c r="AQ143" t="s">
        <v>66</v>
      </c>
      <c r="AR143" t="str">
        <f t="shared" si="38"/>
        <v>&lt;deviceset name="549k_0402_1/16_1%"&gt;&lt;gates&gt;&lt;gate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549K OHM 1% 1/16W 0402"/&gt;&lt;attribute name="1_DIST" value="Digi-Key"/&gt;&lt;attribute name="1_DIST_PN" value="YAG5674CT-ND"/&gt;&lt;attribute name="1_MFG" value="Yageo"/&gt;&lt;attribute name="1_MFG_PN" value="AC0402FR-07549KL"/&gt;&lt;attribute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604</v>
      </c>
      <c r="B144" s="2" t="s">
        <v>15</v>
      </c>
      <c r="C144" s="5" t="str">
        <f t="shared" si="26"/>
        <v>604k</v>
      </c>
      <c r="D144" s="2" t="s">
        <v>5</v>
      </c>
      <c r="E144" s="2" t="s">
        <v>71</v>
      </c>
      <c r="F144" s="2" t="s">
        <v>7</v>
      </c>
      <c r="G144" s="2" t="s">
        <v>637</v>
      </c>
      <c r="H144" s="2" t="s">
        <v>8</v>
      </c>
      <c r="I144" s="2" t="s">
        <v>638</v>
      </c>
      <c r="J144" s="2" t="s">
        <v>77</v>
      </c>
      <c r="K144" s="2" t="s">
        <v>639</v>
      </c>
      <c r="L144" s="2"/>
      <c r="M144" s="2"/>
      <c r="N144" s="2"/>
      <c r="O144" s="2"/>
      <c r="P144" s="2"/>
      <c r="Q144" t="str">
        <f t="shared" si="27"/>
        <v>&lt;deviceset name="604k_0402_1/16_1%"&gt;</v>
      </c>
      <c r="R144" t="s">
        <v>51</v>
      </c>
      <c r="S144" t="s">
        <v>52</v>
      </c>
      <c r="T144" t="s">
        <v>53</v>
      </c>
      <c r="U144" t="s">
        <v>54</v>
      </c>
      <c r="V144" t="s">
        <v>55</v>
      </c>
      <c r="W144" t="s">
        <v>56</v>
      </c>
      <c r="X144" t="s">
        <v>57</v>
      </c>
      <c r="Y144" t="s">
        <v>58</v>
      </c>
      <c r="Z144" t="s">
        <v>59</v>
      </c>
      <c r="AA144" t="s">
        <v>60</v>
      </c>
      <c r="AB144" t="s">
        <v>61</v>
      </c>
      <c r="AC144" t="str">
        <f t="shared" si="28"/>
        <v>&lt;attribute name="1_DESC" value="RES SMD 604K OHM 1% 1/16W 0402"/&gt;</v>
      </c>
      <c r="AD144" t="str">
        <f t="shared" si="29"/>
        <v>&lt;attribute name="1_DIST" value="Digi-Key"/&gt;</v>
      </c>
      <c r="AE144" t="str">
        <f t="shared" si="30"/>
        <v>&lt;attribute name="1_DIST_PN" value="YAG5678CT-ND"/&gt;</v>
      </c>
      <c r="AF144" t="str">
        <f t="shared" si="31"/>
        <v>&lt;attribute name="1_MFG" value="Yageo"/&gt;</v>
      </c>
      <c r="AG144" t="str">
        <f t="shared" si="32"/>
        <v>&lt;attribute name="1_MFG_PN" value="AC0402FR-07604KL"/&gt;</v>
      </c>
      <c r="AH144" t="str">
        <f t="shared" si="33"/>
        <v>&lt;attribute name="2_DESC" value=""/&gt;</v>
      </c>
      <c r="AI144" t="str">
        <f t="shared" si="34"/>
        <v>&lt;attribute name="2_DIST" value=""/&gt;</v>
      </c>
      <c r="AJ144" t="str">
        <f t="shared" si="35"/>
        <v>&lt;attribute name="2_DIST_PN" value=""/&gt;</v>
      </c>
      <c r="AK144" t="str">
        <f t="shared" si="36"/>
        <v>&lt;attribute name="2_MFG" value=""/&gt;</v>
      </c>
      <c r="AL144" t="str">
        <f t="shared" si="37"/>
        <v>&lt;attribute name="2_MFG_PN" value=""/&gt;</v>
      </c>
      <c r="AM144" t="s">
        <v>62</v>
      </c>
      <c r="AN144" t="s">
        <v>63</v>
      </c>
      <c r="AO144" t="s">
        <v>64</v>
      </c>
      <c r="AP144" t="s">
        <v>65</v>
      </c>
      <c r="AQ144" t="s">
        <v>66</v>
      </c>
      <c r="AR144" t="str">
        <f t="shared" si="38"/>
        <v>&lt;deviceset name="604k_0402_1/16_1%"&gt;&lt;gates&gt;&lt;gate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604K OHM 1% 1/16W 0402"/&gt;&lt;attribute name="1_DIST" value="Digi-Key"/&gt;&lt;attribute name="1_DIST_PN" value="YAG5678CT-ND"/&gt;&lt;attribute name="1_MFG" value="Yageo"/&gt;&lt;attribute name="1_MFG_PN" value="AC0402FR-07604KL"/&gt;&lt;attribute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619</v>
      </c>
      <c r="B145" s="2" t="s">
        <v>15</v>
      </c>
      <c r="C145" s="5" t="str">
        <f t="shared" si="26"/>
        <v>619k</v>
      </c>
      <c r="D145" s="2" t="s">
        <v>5</v>
      </c>
      <c r="E145" s="2" t="s">
        <v>71</v>
      </c>
      <c r="F145" s="2" t="s">
        <v>7</v>
      </c>
      <c r="G145" s="2" t="s">
        <v>640</v>
      </c>
      <c r="H145" s="2" t="s">
        <v>8</v>
      </c>
      <c r="I145" s="2" t="s">
        <v>641</v>
      </c>
      <c r="J145" s="2" t="s">
        <v>77</v>
      </c>
      <c r="K145" s="2" t="s">
        <v>642</v>
      </c>
      <c r="L145" s="2"/>
      <c r="M145" s="2"/>
      <c r="N145" s="2"/>
      <c r="O145" s="2"/>
      <c r="P145" s="2"/>
      <c r="Q145" t="str">
        <f t="shared" si="27"/>
        <v>&lt;deviceset name="619k_0402_1/16_1%"&gt;</v>
      </c>
      <c r="R145" t="s">
        <v>51</v>
      </c>
      <c r="S145" t="s">
        <v>52</v>
      </c>
      <c r="T145" t="s">
        <v>53</v>
      </c>
      <c r="U145" t="s">
        <v>54</v>
      </c>
      <c r="V145" t="s">
        <v>55</v>
      </c>
      <c r="W145" t="s">
        <v>56</v>
      </c>
      <c r="X145" t="s">
        <v>57</v>
      </c>
      <c r="Y145" t="s">
        <v>58</v>
      </c>
      <c r="Z145" t="s">
        <v>59</v>
      </c>
      <c r="AA145" t="s">
        <v>60</v>
      </c>
      <c r="AB145" t="s">
        <v>61</v>
      </c>
      <c r="AC145" t="str">
        <f t="shared" si="28"/>
        <v>&lt;attribute name="1_DESC" value="RES SMD 619K OHM 1% 1/16W 0402"/&gt;</v>
      </c>
      <c r="AD145" t="str">
        <f t="shared" si="29"/>
        <v>&lt;attribute name="1_DIST" value="Digi-Key"/&gt;</v>
      </c>
      <c r="AE145" t="str">
        <f t="shared" si="30"/>
        <v>&lt;attribute name="1_DIST_PN" value="YAG5679CT-ND"/&gt;</v>
      </c>
      <c r="AF145" t="str">
        <f t="shared" si="31"/>
        <v>&lt;attribute name="1_MFG" value="Yageo"/&gt;</v>
      </c>
      <c r="AG145" t="str">
        <f t="shared" si="32"/>
        <v>&lt;attribute name="1_MFG_PN" value="AC0402FR-07619KL"/&gt;</v>
      </c>
      <c r="AH145" t="str">
        <f t="shared" si="33"/>
        <v>&lt;attribute name="2_DESC" value=""/&gt;</v>
      </c>
      <c r="AI145" t="str">
        <f t="shared" si="34"/>
        <v>&lt;attribute name="2_DIST" value=""/&gt;</v>
      </c>
      <c r="AJ145" t="str">
        <f t="shared" si="35"/>
        <v>&lt;attribute name="2_DIST_PN" value=""/&gt;</v>
      </c>
      <c r="AK145" t="str">
        <f t="shared" si="36"/>
        <v>&lt;attribute name="2_MFG" value=""/&gt;</v>
      </c>
      <c r="AL145" t="str">
        <f t="shared" si="37"/>
        <v>&lt;attribute name="2_MFG_PN" value=""/&gt;</v>
      </c>
      <c r="AM145" t="s">
        <v>62</v>
      </c>
      <c r="AN145" t="s">
        <v>63</v>
      </c>
      <c r="AO145" t="s">
        <v>64</v>
      </c>
      <c r="AP145" t="s">
        <v>65</v>
      </c>
      <c r="AQ145" t="s">
        <v>66</v>
      </c>
      <c r="AR145" t="str">
        <f t="shared" si="38"/>
        <v>&lt;deviceset name="619k_0402_1/16_1%"&gt;&lt;gates&gt;&lt;gate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619K OHM 1% 1/16W 0402"/&gt;&lt;attribute name="1_DIST" value="Digi-Key"/&gt;&lt;attribute name="1_DIST_PN" value="YAG5679CT-ND"/&gt;&lt;attribute name="1_MFG" value="Yageo"/&gt;&lt;attribute name="1_MFG_PN" value="AC0402FR-07619KL"/&gt;&lt;attribute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665</v>
      </c>
      <c r="B146" s="2" t="s">
        <v>15</v>
      </c>
      <c r="C146" s="5" t="str">
        <f t="shared" si="26"/>
        <v>665k</v>
      </c>
      <c r="D146" s="2" t="s">
        <v>5</v>
      </c>
      <c r="E146" s="2" t="s">
        <v>71</v>
      </c>
      <c r="F146" s="2" t="s">
        <v>7</v>
      </c>
      <c r="G146" s="2" t="s">
        <v>643</v>
      </c>
      <c r="H146" s="2" t="s">
        <v>8</v>
      </c>
      <c r="I146" s="2" t="s">
        <v>644</v>
      </c>
      <c r="J146" s="2" t="s">
        <v>77</v>
      </c>
      <c r="K146" s="2" t="s">
        <v>645</v>
      </c>
      <c r="L146" s="2"/>
      <c r="M146" s="2"/>
      <c r="N146" s="2"/>
      <c r="O146" s="2"/>
      <c r="P146" s="2"/>
      <c r="Q146" t="str">
        <f t="shared" si="27"/>
        <v>&lt;deviceset name="665k_0402_1/16_1%"&gt;</v>
      </c>
      <c r="R146" t="s">
        <v>51</v>
      </c>
      <c r="S146" t="s">
        <v>52</v>
      </c>
      <c r="T146" t="s">
        <v>53</v>
      </c>
      <c r="U146" t="s">
        <v>54</v>
      </c>
      <c r="V146" t="s">
        <v>55</v>
      </c>
      <c r="W146" t="s">
        <v>56</v>
      </c>
      <c r="X146" t="s">
        <v>57</v>
      </c>
      <c r="Y146" t="s">
        <v>58</v>
      </c>
      <c r="Z146" t="s">
        <v>59</v>
      </c>
      <c r="AA146" t="s">
        <v>60</v>
      </c>
      <c r="AB146" t="s">
        <v>61</v>
      </c>
      <c r="AC146" t="str">
        <f t="shared" si="28"/>
        <v>&lt;attribute name="1_DESC" value="RES SMD 665K OHM 1% 1/16W 0402"/&gt;</v>
      </c>
      <c r="AD146" t="str">
        <f t="shared" si="29"/>
        <v>&lt;attribute name="1_DIST" value="Digi-Key"/&gt;</v>
      </c>
      <c r="AE146" t="str">
        <f t="shared" si="30"/>
        <v>&lt;attribute name="1_DIST_PN" value="YAG5683CT-ND"/&gt;</v>
      </c>
      <c r="AF146" t="str">
        <f t="shared" si="31"/>
        <v>&lt;attribute name="1_MFG" value="Yageo"/&gt;</v>
      </c>
      <c r="AG146" t="str">
        <f t="shared" si="32"/>
        <v>&lt;attribute name="1_MFG_PN" value="AC0402FR-07665KL"/&gt;</v>
      </c>
      <c r="AH146" t="str">
        <f t="shared" si="33"/>
        <v>&lt;attribute name="2_DESC" value=""/&gt;</v>
      </c>
      <c r="AI146" t="str">
        <f t="shared" si="34"/>
        <v>&lt;attribute name="2_DIST" value=""/&gt;</v>
      </c>
      <c r="AJ146" t="str">
        <f t="shared" si="35"/>
        <v>&lt;attribute name="2_DIST_PN" value=""/&gt;</v>
      </c>
      <c r="AK146" t="str">
        <f t="shared" si="36"/>
        <v>&lt;attribute name="2_MFG" value=""/&gt;</v>
      </c>
      <c r="AL146" t="str">
        <f t="shared" si="37"/>
        <v>&lt;attribute name="2_MFG_PN" value=""/&gt;</v>
      </c>
      <c r="AM146" t="s">
        <v>62</v>
      </c>
      <c r="AN146" t="s">
        <v>63</v>
      </c>
      <c r="AO146" t="s">
        <v>64</v>
      </c>
      <c r="AP146" t="s">
        <v>65</v>
      </c>
      <c r="AQ146" t="s">
        <v>66</v>
      </c>
      <c r="AR146" t="str">
        <f t="shared" si="38"/>
        <v>&lt;deviceset name="665k_0402_1/16_1%"&gt;&lt;gates&gt;&lt;gate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665K OHM 1% 1/16W 0402"/&gt;&lt;attribute name="1_DIST" value="Digi-Key"/&gt;&lt;attribute name="1_DIST_PN" value="YAG5683CT-ND"/&gt;&lt;attribute name="1_MFG" value="Yageo"/&gt;&lt;attribute name="1_MFG_PN" value="AC0402FR-07665KL"/&gt;&lt;attribute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680</v>
      </c>
      <c r="B147" s="2" t="s">
        <v>15</v>
      </c>
      <c r="C147" s="5" t="str">
        <f t="shared" si="26"/>
        <v>680k</v>
      </c>
      <c r="D147" s="2" t="s">
        <v>5</v>
      </c>
      <c r="E147" s="2" t="s">
        <v>71</v>
      </c>
      <c r="F147" s="2" t="s">
        <v>7</v>
      </c>
      <c r="G147" s="2" t="s">
        <v>646</v>
      </c>
      <c r="H147" s="2" t="s">
        <v>8</v>
      </c>
      <c r="I147" s="2" t="s">
        <v>647</v>
      </c>
      <c r="J147" s="2" t="s">
        <v>77</v>
      </c>
      <c r="K147" s="2" t="s">
        <v>648</v>
      </c>
      <c r="L147" s="2"/>
      <c r="M147" s="2"/>
      <c r="N147" s="2"/>
      <c r="O147" s="2"/>
      <c r="P147" s="2"/>
      <c r="Q147" t="str">
        <f t="shared" si="27"/>
        <v>&lt;deviceset name="680k_0402_1/16_1%"&gt;</v>
      </c>
      <c r="R147" t="s">
        <v>51</v>
      </c>
      <c r="S147" t="s">
        <v>52</v>
      </c>
      <c r="T147" t="s">
        <v>53</v>
      </c>
      <c r="U147" t="s">
        <v>54</v>
      </c>
      <c r="V147" t="s">
        <v>55</v>
      </c>
      <c r="W147" t="s">
        <v>56</v>
      </c>
      <c r="X147" t="s">
        <v>57</v>
      </c>
      <c r="Y147" t="s">
        <v>58</v>
      </c>
      <c r="Z147" t="s">
        <v>59</v>
      </c>
      <c r="AA147" t="s">
        <v>60</v>
      </c>
      <c r="AB147" t="s">
        <v>61</v>
      </c>
      <c r="AC147" t="str">
        <f t="shared" si="28"/>
        <v>&lt;attribute name="1_DESC" value="RES SMD 680K OHM 1% 1/16W 0402"/&gt;</v>
      </c>
      <c r="AD147" t="str">
        <f t="shared" si="29"/>
        <v>&lt;attribute name="1_DIST" value="Digi-Key"/&gt;</v>
      </c>
      <c r="AE147" t="str">
        <f t="shared" si="30"/>
        <v>&lt;attribute name="1_DIST_PN" value="YAG5306CT-ND"/&gt;</v>
      </c>
      <c r="AF147" t="str">
        <f t="shared" si="31"/>
        <v>&lt;attribute name="1_MFG" value="Yageo"/&gt;</v>
      </c>
      <c r="AG147" t="str">
        <f t="shared" si="32"/>
        <v>&lt;attribute name="1_MFG_PN" value="AC0402FR-07680KL"/&gt;</v>
      </c>
      <c r="AH147" t="str">
        <f t="shared" si="33"/>
        <v>&lt;attribute name="2_DESC" value=""/&gt;</v>
      </c>
      <c r="AI147" t="str">
        <f t="shared" si="34"/>
        <v>&lt;attribute name="2_DIST" value=""/&gt;</v>
      </c>
      <c r="AJ147" t="str">
        <f t="shared" si="35"/>
        <v>&lt;attribute name="2_DIST_PN" value=""/&gt;</v>
      </c>
      <c r="AK147" t="str">
        <f t="shared" si="36"/>
        <v>&lt;attribute name="2_MFG" value=""/&gt;</v>
      </c>
      <c r="AL147" t="str">
        <f t="shared" si="37"/>
        <v>&lt;attribute name="2_MFG_PN" value=""/&gt;</v>
      </c>
      <c r="AM147" t="s">
        <v>62</v>
      </c>
      <c r="AN147" t="s">
        <v>63</v>
      </c>
      <c r="AO147" t="s">
        <v>64</v>
      </c>
      <c r="AP147" t="s">
        <v>65</v>
      </c>
      <c r="AQ147" t="s">
        <v>66</v>
      </c>
      <c r="AR147" t="str">
        <f t="shared" si="38"/>
        <v>&lt;deviceset name="680k_0402_1/16_1%"&gt;&lt;gates&gt;&lt;gate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680K OHM 1% 1/16W 0402"/&gt;&lt;attribute name="1_DIST" value="Digi-Key"/&gt;&lt;attribute name="1_DIST_PN" value="YAG5306CT-ND"/&gt;&lt;attribute name="1_MFG" value="Yageo"/&gt;&lt;attribute name="1_MFG_PN" value="AC0402FR-07680KL"/&gt;&lt;attribute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750</v>
      </c>
      <c r="B148" s="2" t="s">
        <v>15</v>
      </c>
      <c r="C148" s="5" t="str">
        <f t="shared" si="26"/>
        <v>750k</v>
      </c>
      <c r="D148" s="2" t="s">
        <v>5</v>
      </c>
      <c r="E148" s="2" t="s">
        <v>71</v>
      </c>
      <c r="F148" s="2" t="s">
        <v>7</v>
      </c>
      <c r="G148" s="2" t="s">
        <v>649</v>
      </c>
      <c r="H148" s="2" t="s">
        <v>8</v>
      </c>
      <c r="I148" s="2" t="s">
        <v>650</v>
      </c>
      <c r="J148" s="2" t="s">
        <v>77</v>
      </c>
      <c r="K148" s="2" t="s">
        <v>651</v>
      </c>
      <c r="L148" s="2"/>
      <c r="M148" s="2"/>
      <c r="N148" s="2"/>
      <c r="O148" s="2"/>
      <c r="P148" s="2"/>
      <c r="Q148" t="str">
        <f t="shared" si="27"/>
        <v>&lt;deviceset name="750k_0402_1/16_1%"&gt;</v>
      </c>
      <c r="R148" t="s">
        <v>51</v>
      </c>
      <c r="S148" t="s">
        <v>52</v>
      </c>
      <c r="T148" t="s">
        <v>53</v>
      </c>
      <c r="U148" t="s">
        <v>54</v>
      </c>
      <c r="V148" t="s">
        <v>55</v>
      </c>
      <c r="W148" t="s">
        <v>56</v>
      </c>
      <c r="X148" t="s">
        <v>57</v>
      </c>
      <c r="Y148" t="s">
        <v>58</v>
      </c>
      <c r="Z148" t="s">
        <v>59</v>
      </c>
      <c r="AA148" t="s">
        <v>60</v>
      </c>
      <c r="AB148" t="s">
        <v>61</v>
      </c>
      <c r="AC148" t="str">
        <f t="shared" si="28"/>
        <v>&lt;attribute name="1_DESC" value="RES SMD 750K OHM 1% 1/16W 0402"/&gt;</v>
      </c>
      <c r="AD148" t="str">
        <f t="shared" si="29"/>
        <v>&lt;attribute name="1_DIST" value="Digi-Key"/&gt;</v>
      </c>
      <c r="AE148" t="str">
        <f t="shared" si="30"/>
        <v>&lt;attribute name="1_DIST_PN" value="YAG5686CT-ND"/&gt;</v>
      </c>
      <c r="AF148" t="str">
        <f t="shared" si="31"/>
        <v>&lt;attribute name="1_MFG" value="Yageo"/&gt;</v>
      </c>
      <c r="AG148" t="str">
        <f t="shared" si="32"/>
        <v>&lt;attribute name="1_MFG_PN" value="AC0402FR-07750KL"/&gt;</v>
      </c>
      <c r="AH148" t="str">
        <f t="shared" si="33"/>
        <v>&lt;attribute name="2_DESC" value=""/&gt;</v>
      </c>
      <c r="AI148" t="str">
        <f t="shared" si="34"/>
        <v>&lt;attribute name="2_DIST" value=""/&gt;</v>
      </c>
      <c r="AJ148" t="str">
        <f t="shared" si="35"/>
        <v>&lt;attribute name="2_DIST_PN" value=""/&gt;</v>
      </c>
      <c r="AK148" t="str">
        <f t="shared" si="36"/>
        <v>&lt;attribute name="2_MFG" value=""/&gt;</v>
      </c>
      <c r="AL148" t="str">
        <f t="shared" si="37"/>
        <v>&lt;attribute name="2_MFG_PN" value=""/&gt;</v>
      </c>
      <c r="AM148" t="s">
        <v>62</v>
      </c>
      <c r="AN148" t="s">
        <v>63</v>
      </c>
      <c r="AO148" t="s">
        <v>64</v>
      </c>
      <c r="AP148" t="s">
        <v>65</v>
      </c>
      <c r="AQ148" t="s">
        <v>66</v>
      </c>
      <c r="AR148" t="str">
        <f t="shared" si="38"/>
        <v>&lt;deviceset name="750k_0402_1/16_1%"&gt;&lt;gates&gt;&lt;gate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750K OHM 1% 1/16W 0402"/&gt;&lt;attribute name="1_DIST" value="Digi-Key"/&gt;&lt;attribute name="1_DIST_PN" value="YAG5686CT-ND"/&gt;&lt;attribute name="1_MFG" value="Yageo"/&gt;&lt;attribute name="1_MFG_PN" value="AC0402FR-07750KL"/&gt;&lt;attribute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44" x14ac:dyDescent="0.25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44" x14ac:dyDescent="0.25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44" x14ac:dyDescent="0.25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44" x14ac:dyDescent="0.25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44" x14ac:dyDescent="0.25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44" x14ac:dyDescent="0.25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44" x14ac:dyDescent="0.25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44" x14ac:dyDescent="0.25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44" x14ac:dyDescent="0.25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44" x14ac:dyDescent="0.25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44" x14ac:dyDescent="0.25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5">
      <c r="C229" s="5"/>
      <c r="D229" s="2"/>
      <c r="E229" s="2"/>
      <c r="F229" s="2"/>
      <c r="H229" s="2"/>
    </row>
    <row r="230" spans="1:16" x14ac:dyDescent="0.25">
      <c r="C230" s="5"/>
      <c r="D230" s="2"/>
      <c r="E230" s="2"/>
      <c r="F230" s="2"/>
      <c r="H230" s="2"/>
    </row>
    <row r="231" spans="1:16" x14ac:dyDescent="0.25">
      <c r="C231" s="5"/>
      <c r="D231" s="2"/>
      <c r="E231" s="2"/>
      <c r="F231" s="2"/>
      <c r="H231" s="2"/>
    </row>
    <row r="232" spans="1:16" x14ac:dyDescent="0.25">
      <c r="C232" s="5"/>
      <c r="D232" s="2"/>
      <c r="E232" s="2"/>
      <c r="F232" s="2"/>
      <c r="H232" s="2"/>
    </row>
    <row r="233" spans="1:16" x14ac:dyDescent="0.25">
      <c r="C233" s="5"/>
      <c r="D233" s="2"/>
      <c r="E233" s="2"/>
      <c r="F233" s="2"/>
      <c r="H233" s="2"/>
    </row>
    <row r="234" spans="1:16" x14ac:dyDescent="0.25">
      <c r="C234" s="5"/>
      <c r="D234" s="2"/>
      <c r="E234" s="2"/>
      <c r="F234" s="2"/>
      <c r="H234" s="2"/>
    </row>
    <row r="235" spans="1:16" x14ac:dyDescent="0.25">
      <c r="C235" s="5"/>
      <c r="D235" s="2"/>
      <c r="E235" s="2"/>
      <c r="F235" s="2"/>
      <c r="H235" s="2"/>
    </row>
    <row r="236" spans="1:16" x14ac:dyDescent="0.25">
      <c r="C236" s="5"/>
      <c r="D236" s="2"/>
      <c r="E236" s="2"/>
      <c r="F236" s="2"/>
      <c r="H236" s="2"/>
    </row>
    <row r="237" spans="1:16" x14ac:dyDescent="0.25">
      <c r="C237" s="5"/>
      <c r="D237" s="2"/>
      <c r="E237" s="2"/>
      <c r="F237" s="2"/>
      <c r="H237" s="2"/>
    </row>
    <row r="238" spans="1:16" x14ac:dyDescent="0.25">
      <c r="C238" s="5"/>
      <c r="D238" s="2"/>
      <c r="E238" s="2"/>
      <c r="F238" s="2"/>
      <c r="H238" s="2"/>
    </row>
    <row r="239" spans="1:16" x14ac:dyDescent="0.25">
      <c r="C239" s="5"/>
      <c r="D239" s="2"/>
      <c r="E239" s="2"/>
      <c r="F239" s="2"/>
      <c r="H239" s="2"/>
    </row>
    <row r="240" spans="1:16" x14ac:dyDescent="0.25">
      <c r="C240" s="5"/>
      <c r="D240" s="2"/>
      <c r="E240" s="2"/>
      <c r="F240" s="2"/>
      <c r="H240" s="2"/>
    </row>
    <row r="241" spans="3:8" x14ac:dyDescent="0.25">
      <c r="C241" s="5"/>
      <c r="D241" s="2"/>
      <c r="E241" s="2"/>
      <c r="F241" s="2"/>
      <c r="H241" s="2"/>
    </row>
    <row r="242" spans="3:8" x14ac:dyDescent="0.25">
      <c r="C242" s="5"/>
      <c r="D242" s="2"/>
      <c r="E242" s="2"/>
      <c r="F242" s="2"/>
      <c r="H242" s="2"/>
    </row>
    <row r="243" spans="3:8" x14ac:dyDescent="0.25">
      <c r="C243" s="5"/>
      <c r="D243" s="2"/>
      <c r="E243" s="2"/>
      <c r="F243" s="2"/>
      <c r="H243" s="2"/>
    </row>
    <row r="244" spans="3:8" x14ac:dyDescent="0.25">
      <c r="C244" s="5"/>
      <c r="D244" s="2"/>
      <c r="E244" s="2"/>
      <c r="F244" s="2"/>
      <c r="H244" s="2"/>
    </row>
    <row r="245" spans="3:8" x14ac:dyDescent="0.25">
      <c r="C245" s="5"/>
      <c r="D245" s="2"/>
      <c r="E245" s="2"/>
      <c r="F245" s="2"/>
      <c r="H245" s="2"/>
    </row>
    <row r="246" spans="3:8" x14ac:dyDescent="0.25">
      <c r="C246" s="5"/>
      <c r="D246" s="2"/>
      <c r="E246" s="2"/>
      <c r="F246" s="2"/>
      <c r="H246" s="2"/>
    </row>
    <row r="247" spans="3:8" x14ac:dyDescent="0.25">
      <c r="C247" s="5"/>
      <c r="D247" s="2"/>
      <c r="E247" s="2"/>
      <c r="F247" s="2"/>
      <c r="H247" s="2"/>
    </row>
    <row r="248" spans="3:8" x14ac:dyDescent="0.25">
      <c r="C248" s="5"/>
      <c r="D248" s="2"/>
      <c r="E248" s="2"/>
      <c r="F248" s="2"/>
      <c r="H248" s="2"/>
    </row>
    <row r="249" spans="3:8" x14ac:dyDescent="0.25">
      <c r="C249" s="5"/>
      <c r="D249" s="2"/>
      <c r="E249" s="2"/>
      <c r="F249" s="2"/>
      <c r="H249" s="2"/>
    </row>
    <row r="250" spans="3:8" x14ac:dyDescent="0.25">
      <c r="C250" s="5"/>
      <c r="D250" s="2"/>
      <c r="E250" s="2"/>
      <c r="F250" s="2"/>
      <c r="H250" s="2"/>
    </row>
    <row r="251" spans="3:8" x14ac:dyDescent="0.25">
      <c r="C251" s="5"/>
      <c r="D251" s="2"/>
      <c r="E251" s="2"/>
      <c r="F251" s="2"/>
      <c r="H251" s="2"/>
    </row>
    <row r="252" spans="3:8" x14ac:dyDescent="0.25">
      <c r="C252" s="5"/>
      <c r="D252" s="2"/>
      <c r="E252" s="2"/>
      <c r="F252" s="2"/>
      <c r="H252" s="2"/>
    </row>
    <row r="253" spans="3:8" x14ac:dyDescent="0.25">
      <c r="C253" s="5"/>
      <c r="D253" s="2"/>
      <c r="E253" s="2"/>
      <c r="F253" s="2"/>
      <c r="H253" s="2"/>
    </row>
    <row r="254" spans="3:8" x14ac:dyDescent="0.25">
      <c r="C254" s="5"/>
      <c r="D254" s="2"/>
      <c r="E254" s="2"/>
      <c r="F254" s="2"/>
      <c r="H254" s="2"/>
    </row>
    <row r="255" spans="3:8" x14ac:dyDescent="0.25">
      <c r="C255" s="5"/>
      <c r="D255" s="2"/>
      <c r="E255" s="2"/>
      <c r="F255" s="2"/>
      <c r="H255" s="2"/>
    </row>
    <row r="256" spans="3:8" x14ac:dyDescent="0.25">
      <c r="C256" s="5"/>
      <c r="D256" s="2"/>
      <c r="E256" s="2"/>
      <c r="F256" s="2"/>
      <c r="H256" s="2"/>
    </row>
    <row r="257" spans="3:8" x14ac:dyDescent="0.25">
      <c r="C257" s="5"/>
      <c r="D257" s="2"/>
      <c r="E257" s="2"/>
      <c r="F257" s="2"/>
      <c r="H257" s="2"/>
    </row>
    <row r="258" spans="3:8" x14ac:dyDescent="0.25">
      <c r="C258" s="5"/>
      <c r="D258" s="2"/>
      <c r="E258" s="2"/>
      <c r="F258" s="2"/>
      <c r="H258" s="2"/>
    </row>
    <row r="259" spans="3:8" x14ac:dyDescent="0.25">
      <c r="C259" s="5"/>
      <c r="D259" s="2"/>
      <c r="E259" s="2"/>
      <c r="F259" s="2"/>
      <c r="H259" s="2"/>
    </row>
    <row r="260" spans="3:8" x14ac:dyDescent="0.25">
      <c r="C260" s="5"/>
      <c r="D260" s="2"/>
      <c r="E260" s="2"/>
      <c r="F260" s="2"/>
      <c r="H260" s="2"/>
    </row>
    <row r="261" spans="3:8" x14ac:dyDescent="0.25">
      <c r="C261" s="5"/>
      <c r="D261" s="2"/>
      <c r="E261" s="2"/>
      <c r="F261" s="2"/>
      <c r="H261" s="2"/>
    </row>
    <row r="262" spans="3:8" x14ac:dyDescent="0.25">
      <c r="C262" s="5"/>
      <c r="D262" s="2"/>
      <c r="E262" s="2"/>
      <c r="F262" s="2"/>
      <c r="H262" s="2"/>
    </row>
    <row r="263" spans="3:8" x14ac:dyDescent="0.25">
      <c r="C263" s="5"/>
      <c r="D263" s="2"/>
      <c r="E263" s="2"/>
      <c r="F263" s="2"/>
      <c r="H263" s="2"/>
    </row>
    <row r="264" spans="3:8" x14ac:dyDescent="0.25">
      <c r="C264" s="5"/>
      <c r="D264" s="2"/>
      <c r="E264" s="2"/>
      <c r="F264" s="2"/>
      <c r="H264" s="2"/>
    </row>
    <row r="265" spans="3:8" x14ac:dyDescent="0.25">
      <c r="C265" s="5"/>
      <c r="D265" s="2"/>
      <c r="E265" s="2"/>
      <c r="F265" s="2"/>
      <c r="H265" s="2"/>
    </row>
    <row r="266" spans="3:8" x14ac:dyDescent="0.25">
      <c r="C266" s="5"/>
      <c r="D266" s="2"/>
      <c r="E266" s="2"/>
      <c r="F266" s="2"/>
      <c r="H266" s="2"/>
    </row>
    <row r="267" spans="3:8" x14ac:dyDescent="0.25">
      <c r="C267" s="5"/>
      <c r="D267" s="2"/>
      <c r="E267" s="2"/>
      <c r="F267" s="2"/>
      <c r="H267" s="2"/>
    </row>
    <row r="268" spans="3:8" x14ac:dyDescent="0.25">
      <c r="C268" s="5"/>
      <c r="D268" s="2"/>
      <c r="E268" s="2"/>
      <c r="F268" s="2"/>
      <c r="H268" s="2"/>
    </row>
    <row r="269" spans="3:8" x14ac:dyDescent="0.25">
      <c r="C269" s="5"/>
      <c r="D269" s="2"/>
      <c r="E269" s="2"/>
      <c r="F269" s="2"/>
      <c r="H269" s="2"/>
    </row>
    <row r="270" spans="3:8" x14ac:dyDescent="0.25">
      <c r="C270" s="5"/>
      <c r="D270" s="2"/>
      <c r="E270" s="2"/>
      <c r="F270" s="2"/>
      <c r="H270" s="2"/>
    </row>
    <row r="271" spans="3:8" x14ac:dyDescent="0.25">
      <c r="C271" s="5"/>
      <c r="D271" s="2"/>
      <c r="E271" s="2"/>
      <c r="F271" s="2"/>
      <c r="H271" s="2"/>
    </row>
    <row r="272" spans="3:8" x14ac:dyDescent="0.25">
      <c r="C272" s="5"/>
      <c r="D272" s="2"/>
      <c r="E272" s="2"/>
      <c r="F272" s="2"/>
      <c r="H272" s="2"/>
    </row>
    <row r="273" spans="3:8" x14ac:dyDescent="0.25">
      <c r="C273" s="5"/>
      <c r="D273" s="2"/>
      <c r="E273" s="2"/>
      <c r="F273" s="2"/>
      <c r="H273" s="2"/>
    </row>
    <row r="274" spans="3:8" x14ac:dyDescent="0.25">
      <c r="C274" s="5"/>
      <c r="D274" s="2"/>
      <c r="E274" s="2"/>
      <c r="F274" s="2"/>
      <c r="H274" s="2"/>
    </row>
    <row r="275" spans="3:8" x14ac:dyDescent="0.25">
      <c r="C275" s="5"/>
      <c r="D275" s="2"/>
      <c r="E275" s="2"/>
      <c r="F275" s="2"/>
      <c r="H275" s="2"/>
    </row>
    <row r="276" spans="3:8" x14ac:dyDescent="0.25">
      <c r="C276" s="5"/>
      <c r="D276" s="2"/>
      <c r="E276" s="2"/>
      <c r="F276" s="2"/>
      <c r="H276" s="2"/>
    </row>
    <row r="277" spans="3:8" x14ac:dyDescent="0.25">
      <c r="C277" s="5"/>
      <c r="D277" s="2"/>
      <c r="E277" s="2"/>
      <c r="F277" s="2"/>
      <c r="H277" s="2"/>
    </row>
    <row r="278" spans="3:8" x14ac:dyDescent="0.25">
      <c r="C278" s="5"/>
      <c r="D278" s="2"/>
      <c r="E278" s="2"/>
      <c r="F278" s="2"/>
      <c r="H278" s="2"/>
    </row>
    <row r="279" spans="3:8" x14ac:dyDescent="0.25">
      <c r="C279" s="5"/>
      <c r="D279" s="2"/>
      <c r="E279" s="2"/>
      <c r="F279" s="2"/>
      <c r="H279" s="2"/>
    </row>
    <row r="280" spans="3:8" x14ac:dyDescent="0.25">
      <c r="C280" s="5"/>
      <c r="D280" s="2"/>
      <c r="E280" s="2"/>
      <c r="F280" s="2"/>
      <c r="H280" s="2"/>
    </row>
    <row r="281" spans="3:8" x14ac:dyDescent="0.25">
      <c r="C281" s="5"/>
      <c r="D281" s="2"/>
      <c r="E281" s="2"/>
      <c r="F281" s="2"/>
      <c r="H281" s="2"/>
    </row>
    <row r="282" spans="3:8" x14ac:dyDescent="0.25">
      <c r="C282" s="5"/>
      <c r="D282" s="2"/>
      <c r="E282" s="2"/>
      <c r="F282" s="2"/>
      <c r="H282" s="2"/>
    </row>
    <row r="283" spans="3:8" x14ac:dyDescent="0.25">
      <c r="C283" s="5"/>
      <c r="D283" s="2"/>
      <c r="E283" s="2"/>
      <c r="F283" s="2"/>
      <c r="H283" s="2"/>
    </row>
    <row r="284" spans="3:8" x14ac:dyDescent="0.25">
      <c r="C284" s="5"/>
      <c r="D284" s="2"/>
      <c r="E284" s="2"/>
      <c r="F284" s="2"/>
      <c r="H284" s="2"/>
    </row>
    <row r="285" spans="3:8" x14ac:dyDescent="0.25">
      <c r="C285" s="5"/>
      <c r="D285" s="2"/>
      <c r="E285" s="2"/>
      <c r="F285" s="2"/>
      <c r="H285" s="2"/>
    </row>
    <row r="286" spans="3:8" x14ac:dyDescent="0.25">
      <c r="C286" s="5"/>
      <c r="D286" s="2"/>
      <c r="E286" s="2"/>
      <c r="F286" s="2"/>
      <c r="H286" s="2"/>
    </row>
    <row r="287" spans="3:8" x14ac:dyDescent="0.25">
      <c r="C287" s="5"/>
      <c r="D287" s="2"/>
      <c r="E287" s="2"/>
      <c r="F287" s="2"/>
      <c r="H287" s="2"/>
    </row>
    <row r="288" spans="3:8" x14ac:dyDescent="0.25">
      <c r="C288" s="5"/>
      <c r="D288" s="2"/>
      <c r="E288" s="2"/>
      <c r="F288" s="2"/>
      <c r="H288" s="2"/>
    </row>
    <row r="289" spans="3:8" x14ac:dyDescent="0.25">
      <c r="C289" s="5"/>
      <c r="D289" s="2"/>
      <c r="E289" s="2"/>
      <c r="F289" s="2"/>
      <c r="H289" s="2"/>
    </row>
    <row r="290" spans="3:8" x14ac:dyDescent="0.25">
      <c r="C290" s="5"/>
      <c r="D290" s="2"/>
      <c r="E290" s="2"/>
      <c r="F290" s="2"/>
      <c r="H290" s="2"/>
    </row>
    <row r="291" spans="3:8" x14ac:dyDescent="0.25">
      <c r="C291" s="5"/>
      <c r="D291" s="2"/>
      <c r="E291" s="2"/>
      <c r="F291" s="2"/>
      <c r="H291" s="2"/>
    </row>
    <row r="292" spans="3:8" x14ac:dyDescent="0.25">
      <c r="C292" s="5"/>
      <c r="D292" s="2"/>
      <c r="E292" s="2"/>
      <c r="F292" s="2"/>
      <c r="H292" s="2"/>
    </row>
    <row r="293" spans="3:8" x14ac:dyDescent="0.25">
      <c r="C293" s="5"/>
      <c r="D293" s="2"/>
      <c r="E293" s="2"/>
      <c r="F293" s="2"/>
      <c r="H293" s="2"/>
    </row>
    <row r="294" spans="3:8" x14ac:dyDescent="0.25">
      <c r="C294" s="5"/>
      <c r="D294" s="2"/>
      <c r="E294" s="2"/>
      <c r="F294" s="2"/>
      <c r="H294" s="2"/>
    </row>
    <row r="295" spans="3:8" x14ac:dyDescent="0.25">
      <c r="C295" s="5"/>
      <c r="D295" s="2"/>
      <c r="E295" s="2"/>
      <c r="F295" s="2"/>
      <c r="H295" s="2"/>
    </row>
    <row r="296" spans="3:8" x14ac:dyDescent="0.25">
      <c r="C296" s="5"/>
      <c r="D296" s="2"/>
      <c r="E296" s="2"/>
      <c r="F296" s="2"/>
      <c r="H296" s="2"/>
    </row>
    <row r="297" spans="3:8" x14ac:dyDescent="0.25">
      <c r="C297" s="5"/>
      <c r="D297" s="2"/>
      <c r="E297" s="2"/>
      <c r="F297" s="2"/>
      <c r="H297" s="2"/>
    </row>
    <row r="298" spans="3:8" x14ac:dyDescent="0.25">
      <c r="C298" s="5"/>
      <c r="D298" s="2"/>
      <c r="E298" s="2"/>
      <c r="F298" s="2"/>
      <c r="H298" s="2"/>
    </row>
    <row r="299" spans="3:8" x14ac:dyDescent="0.25">
      <c r="C299" s="5"/>
      <c r="D299" s="2"/>
      <c r="E299" s="2"/>
      <c r="F299" s="2"/>
      <c r="H299" s="2"/>
    </row>
  </sheetData>
  <sortState ref="A2:P22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CED7-D1ED-4C4E-B19C-88A745EB6B60}">
  <dimension ref="A1:AR26"/>
  <sheetViews>
    <sheetView workbookViewId="0">
      <selection activeCell="A3" sqref="A3:K8"/>
    </sheetView>
  </sheetViews>
  <sheetFormatPr defaultRowHeight="15" x14ac:dyDescent="0.25"/>
  <sheetData>
    <row r="1" spans="1:44" ht="30.75" thickBot="1" x14ac:dyDescent="0.3">
      <c r="A1" s="2" t="s">
        <v>0</v>
      </c>
      <c r="B1" s="2" t="s">
        <v>17</v>
      </c>
      <c r="C1" s="5" t="s">
        <v>18</v>
      </c>
      <c r="D1" s="3" t="s">
        <v>1</v>
      </c>
      <c r="E1" s="1" t="s">
        <v>2</v>
      </c>
      <c r="F1" s="1" t="s">
        <v>3</v>
      </c>
      <c r="G1" s="2" t="s">
        <v>13</v>
      </c>
      <c r="H1" s="4" t="s">
        <v>14</v>
      </c>
      <c r="I1" s="2" t="s">
        <v>10</v>
      </c>
      <c r="J1" s="2" t="s">
        <v>12</v>
      </c>
      <c r="K1" s="2" t="s">
        <v>11</v>
      </c>
      <c r="L1" s="2" t="s">
        <v>19</v>
      </c>
      <c r="M1" s="4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32</v>
      </c>
      <c r="X1" s="2" t="s">
        <v>30</v>
      </c>
      <c r="Y1" s="2" t="s">
        <v>31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67</v>
      </c>
    </row>
    <row r="2" spans="1:44" x14ac:dyDescent="0.25">
      <c r="A2" s="2" t="s">
        <v>69</v>
      </c>
      <c r="B2" s="2" t="s">
        <v>68</v>
      </c>
      <c r="C2" s="5" t="s">
        <v>4</v>
      </c>
      <c r="D2" s="2" t="s">
        <v>5</v>
      </c>
      <c r="E2" s="2" t="s">
        <v>6</v>
      </c>
      <c r="F2" s="2" t="s">
        <v>70</v>
      </c>
      <c r="G2" s="2" t="s">
        <v>72</v>
      </c>
      <c r="H2" s="2" t="s">
        <v>8</v>
      </c>
      <c r="I2" s="2" t="s">
        <v>73</v>
      </c>
      <c r="J2" s="2" t="s">
        <v>9</v>
      </c>
      <c r="K2" s="2" t="s">
        <v>74</v>
      </c>
      <c r="L2" s="2"/>
      <c r="M2" s="2"/>
      <c r="N2" s="2"/>
      <c r="O2" s="2"/>
      <c r="P2" s="2"/>
      <c r="Q2" t="str">
        <f>_xlfn.CONCAT("&lt;deviceset name=""",C2,"_",D2,"_",E2,"_",F2,"""&gt;")</f>
        <v>&lt;deviceset name="1M_0402_1/10_5%"&gt;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tr">
        <f>_xlfn.CONCAT("&lt;attribute name=""",$G$1,""" value=""",G2,"""/&gt;")</f>
        <v>&lt;attribute name="1_DESC" value="RES SMD 1M OHM 5%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value="P1.0MJCT-ND"/&gt;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value="ERJ-2GEJ105X"/&gt;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tr">
        <f>_xlfn.CONCAT(Q2:AQ2)</f>
        <v>&lt;deviceset name="1M_0402_1/10_5%"&gt;&lt;gates&gt;&lt;gate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1M OHM 5% 1/10W 0402"/&gt;&lt;attribute name="1_DIST" value="Digi-Key"/&gt;&lt;attribute name="1_DIST_PN" value="P1.0MJCT-ND"/&gt;&lt;attribute name="1_MFG" value="Panasonic Electronic Components"/&gt;&lt;attribute name="1_MFG_PN" value="ERJ-2GEJ105X"/&gt;&lt;attribute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>
        <v>1</v>
      </c>
      <c r="B3" t="s">
        <v>68</v>
      </c>
      <c r="C3">
        <v>0</v>
      </c>
      <c r="D3" s="2" t="s">
        <v>5</v>
      </c>
      <c r="E3" s="2" t="s">
        <v>71</v>
      </c>
      <c r="F3" t="s">
        <v>7</v>
      </c>
      <c r="G3" t="s">
        <v>652</v>
      </c>
      <c r="H3" t="s">
        <v>8</v>
      </c>
      <c r="I3" t="s">
        <v>653</v>
      </c>
      <c r="J3" t="s">
        <v>77</v>
      </c>
      <c r="K3" t="s">
        <v>654</v>
      </c>
    </row>
    <row r="4" spans="1:44" x14ac:dyDescent="0.25">
      <c r="A4">
        <v>1.1000000000000001</v>
      </c>
      <c r="B4" t="s">
        <v>68</v>
      </c>
      <c r="C4">
        <v>0</v>
      </c>
      <c r="D4" s="2" t="s">
        <v>5</v>
      </c>
      <c r="E4" s="2" t="s">
        <v>71</v>
      </c>
      <c r="F4" t="s">
        <v>7</v>
      </c>
      <c r="G4" t="s">
        <v>655</v>
      </c>
      <c r="H4" t="s">
        <v>8</v>
      </c>
      <c r="I4" t="s">
        <v>656</v>
      </c>
      <c r="J4" t="s">
        <v>77</v>
      </c>
      <c r="K4" t="s">
        <v>657</v>
      </c>
    </row>
    <row r="5" spans="1:44" x14ac:dyDescent="0.25">
      <c r="A5">
        <v>1.2</v>
      </c>
      <c r="B5" t="s">
        <v>68</v>
      </c>
      <c r="C5">
        <v>0</v>
      </c>
      <c r="D5" s="2" t="s">
        <v>5</v>
      </c>
      <c r="E5" s="2" t="s">
        <v>71</v>
      </c>
      <c r="F5" t="s">
        <v>7</v>
      </c>
      <c r="G5" t="s">
        <v>658</v>
      </c>
      <c r="H5" t="s">
        <v>8</v>
      </c>
      <c r="I5" t="s">
        <v>659</v>
      </c>
      <c r="J5" t="s">
        <v>77</v>
      </c>
      <c r="K5" t="s">
        <v>660</v>
      </c>
    </row>
    <row r="6" spans="1:44" x14ac:dyDescent="0.25">
      <c r="A6">
        <v>1.21</v>
      </c>
      <c r="B6" t="s">
        <v>68</v>
      </c>
      <c r="C6">
        <v>0</v>
      </c>
      <c r="D6" s="2" t="s">
        <v>5</v>
      </c>
      <c r="E6" s="2" t="s">
        <v>71</v>
      </c>
      <c r="F6" t="s">
        <v>7</v>
      </c>
      <c r="G6" t="s">
        <v>661</v>
      </c>
      <c r="H6" t="s">
        <v>8</v>
      </c>
      <c r="I6" t="s">
        <v>662</v>
      </c>
      <c r="J6" t="s">
        <v>77</v>
      </c>
      <c r="K6" t="s">
        <v>663</v>
      </c>
    </row>
    <row r="7" spans="1:44" x14ac:dyDescent="0.25">
      <c r="A7">
        <v>1.5</v>
      </c>
      <c r="B7" t="s">
        <v>68</v>
      </c>
      <c r="C7">
        <v>0</v>
      </c>
      <c r="D7" s="2" t="s">
        <v>5</v>
      </c>
      <c r="E7" s="2" t="s">
        <v>71</v>
      </c>
      <c r="F7" t="s">
        <v>7</v>
      </c>
      <c r="G7" t="s">
        <v>664</v>
      </c>
      <c r="H7" t="s">
        <v>8</v>
      </c>
      <c r="I7" t="s">
        <v>665</v>
      </c>
      <c r="J7" t="s">
        <v>77</v>
      </c>
      <c r="K7" t="s">
        <v>666</v>
      </c>
    </row>
    <row r="8" spans="1:44" x14ac:dyDescent="0.25">
      <c r="A8">
        <v>10</v>
      </c>
      <c r="B8" t="s">
        <v>68</v>
      </c>
      <c r="C8">
        <v>0</v>
      </c>
      <c r="D8" s="2" t="s">
        <v>5</v>
      </c>
      <c r="E8" s="2" t="s">
        <v>71</v>
      </c>
      <c r="F8" t="s">
        <v>7</v>
      </c>
      <c r="G8" t="s">
        <v>667</v>
      </c>
      <c r="H8" t="s">
        <v>8</v>
      </c>
      <c r="I8" t="s">
        <v>668</v>
      </c>
      <c r="J8" t="s">
        <v>77</v>
      </c>
      <c r="K8" t="s">
        <v>669</v>
      </c>
    </row>
    <row r="9" spans="1:44" x14ac:dyDescent="0.25">
      <c r="D9" s="2"/>
      <c r="E9" s="2"/>
    </row>
    <row r="10" spans="1:44" x14ac:dyDescent="0.25">
      <c r="D10" s="2"/>
      <c r="E10" s="2"/>
    </row>
    <row r="11" spans="1:44" x14ac:dyDescent="0.25">
      <c r="D11" s="2"/>
      <c r="E11" s="2"/>
    </row>
    <row r="12" spans="1:44" x14ac:dyDescent="0.25">
      <c r="D12" s="2"/>
      <c r="E12" s="2"/>
    </row>
    <row r="13" spans="1:44" x14ac:dyDescent="0.25">
      <c r="D13" s="2"/>
      <c r="E13" s="2"/>
    </row>
    <row r="14" spans="1:44" x14ac:dyDescent="0.25">
      <c r="D14" s="2"/>
      <c r="E14" s="2"/>
    </row>
    <row r="15" spans="1:44" x14ac:dyDescent="0.25">
      <c r="D15" s="2"/>
      <c r="E15" s="2"/>
    </row>
    <row r="16" spans="1:44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  <row r="21" spans="4:5" x14ac:dyDescent="0.25">
      <c r="D21" s="2"/>
      <c r="E21" s="2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  <row r="26" spans="4:5" x14ac:dyDescent="0.25">
      <c r="D26" s="2"/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Ohms 1%</vt:lpstr>
      <vt:lpstr>kOhms 1%</vt:lpstr>
      <vt:lpstr>MOhms 1%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2017-12-22T11:14:20Z</dcterms:created>
  <dcterms:modified xsi:type="dcterms:W3CDTF">2017-12-24T13:47:36Z</dcterms:modified>
</cp:coreProperties>
</file>