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F06E8C5A-B613-4DA2-9858-4CB32F740705}"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H22" i="11" l="1"/>
  <c r="I5" i="11"/>
  <c r="H33" i="11"/>
  <c r="H32" i="11"/>
  <c r="H30" i="11"/>
  <c r="H29" i="11"/>
  <c r="H28" i="11"/>
  <c r="H26" i="11"/>
  <c r="H21" i="11"/>
  <c r="H20" i="11"/>
  <c r="H14" i="11"/>
  <c r="H8" i="11"/>
  <c r="H9" i="11" l="1"/>
  <c r="I6" i="11"/>
  <c r="H27" i="11" l="1"/>
  <c r="H10" i="11"/>
  <c r="H15" i="11"/>
  <c r="J5" i="11"/>
  <c r="K5" i="11" s="1"/>
  <c r="L5" i="11" s="1"/>
  <c r="M5" i="11" s="1"/>
  <c r="N5" i="11" s="1"/>
  <c r="O5" i="11" s="1"/>
  <c r="P5" i="11" s="1"/>
  <c r="I4" i="11"/>
  <c r="H16" i="11" l="1"/>
  <c r="H11"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<sst xmlns="http://schemas.openxmlformats.org/spreadsheetml/2006/main" count="57" uniqueCount="54">
  <si>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</si>
  <si>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</si>
  <si>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</si>
  <si>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</si>
  <si>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</si>
  <si>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</si>
  <si>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</si>
  <si>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</si>
  <si>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</si>
  <si>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</si>
  <si>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</si>
  <si>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</si>
  <si>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</si>
  <si>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</si>
  <si>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</si>
  <si>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</si>
  <si>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</si>
  <si>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</si>
  <si>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</si>
  <si>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</si>
  <si>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</si>
  <si>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</si>
  <si>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</si>
  <si>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</si>
  <si>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</si>
  <si>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</si>
  <si>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</si>
  <si>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</si>
  <si>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</si>
  <si>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</si>
  <si>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</si>
  <si>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</si>
  <si>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</si>
  <si>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</si>
  <si>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</si>
  <si>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</si>
  <si>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</si>
  <si>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SDG Database Migration</t>
  </si>
  <si>
    <t>Create User Interface</t>
  </si>
  <si>
    <t>Implement Interactive Map</t>
  </si>
  <si>
    <t>Implement add/modify/delete ability</t>
  </si>
  <si>
    <t>Implement query/report/view ability</t>
  </si>
  <si>
    <t>Create database and server</t>
  </si>
  <si>
    <t>Set up new database</t>
  </si>
  <si>
    <t>Set up netcode to link to UI</t>
  </si>
  <si>
    <t>Data Migration</t>
  </si>
  <si>
    <t>Clean existing data</t>
  </si>
  <si>
    <t>Parse data to new database</t>
  </si>
  <si>
    <t>Document work and project</t>
  </si>
  <si>
    <t>Create data dictionary</t>
  </si>
  <si>
    <t>Provide weekly presentations</t>
  </si>
  <si>
    <t>Revise other documents as needed</t>
  </si>
  <si>
    <t>Populate GitHub repository</t>
  </si>
  <si>
    <t>Slack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</si>
</sst>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0" borderId="2" xfId="12" applyFont="1" applyAlignment="1">
      <alignment horizontal="lef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F8" sqref="F8"/>
    </sheetView>
  </sheetViews>
  <sheetFormatPr defaultRowHeight="30" customHeight="1" x14ac:dyDescent="0.25"/>
  <cols>
    <col min="1" max="1" width="2.7109375" style="58" customWidth="1"/>
    <col min="2" max="2" width="15.140625" customWidth="1"/>
    <col min="3" max="3" width="8.5703125" customWidth="1"/>
    <col min="4" max="4" width="13.14062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37</v>
      </c>
      <c r="C1" s="1"/>
      <c r="D1" s="2"/>
      <c r="E1" s="4"/>
      <c r="F1" s="47"/>
      <c r="H1" s="2"/>
      <c r="I1" s="84" t="s">
        <v>10</v>
      </c>
    </row>
    <row r="2" spans="1:64" ht="22.5" customHeight="1" x14ac:dyDescent="0.3">
      <c r="A2" s="58" t="s">
        <v>23</v>
      </c>
      <c r="B2" s="63"/>
      <c r="I2" s="85" t="s">
        <v>15</v>
      </c>
    </row>
    <row r="3" spans="1:64" ht="21.75" customHeight="1" x14ac:dyDescent="0.25">
      <c r="A3" s="58" t="s">
        <v>29</v>
      </c>
      <c r="B3" s="64" t="s">
        <v>20</v>
      </c>
      <c r="C3" s="91" t="s">
        <v>1</v>
      </c>
      <c r="D3" s="92"/>
      <c r="E3" s="90">
        <f ca="1">TODAY()</f>
        <v>44628</v>
      </c>
      <c r="F3" s="90"/>
    </row>
    <row r="4" spans="1:64" ht="22.5" customHeight="1" x14ac:dyDescent="0.25">
      <c r="A4" s="59" t="s">
        <v>30</v>
      </c>
      <c r="C4" s="91" t="s">
        <v>6</v>
      </c>
      <c r="D4" s="92"/>
      <c r="E4" s="7">
        <v>1</v>
      </c>
      <c r="I4" s="87">
        <f ca="1">I5</f>
        <v>44627</v>
      </c>
      <c r="J4" s="88"/>
      <c r="K4" s="88"/>
      <c r="L4" s="88"/>
      <c r="M4" s="88"/>
      <c r="N4" s="88"/>
      <c r="O4" s="89"/>
      <c r="P4" s="87">
        <f ca="1">P5</f>
        <v>44634</v>
      </c>
      <c r="Q4" s="88"/>
      <c r="R4" s="88"/>
      <c r="S4" s="88"/>
      <c r="T4" s="88"/>
      <c r="U4" s="88"/>
      <c r="V4" s="89"/>
      <c r="W4" s="87">
        <f ca="1">W5</f>
        <v>44641</v>
      </c>
      <c r="X4" s="88"/>
      <c r="Y4" s="88"/>
      <c r="Z4" s="88"/>
      <c r="AA4" s="88"/>
      <c r="AB4" s="88"/>
      <c r="AC4" s="89"/>
      <c r="AD4" s="87">
        <f ca="1">AD5</f>
        <v>44648</v>
      </c>
      <c r="AE4" s="88"/>
      <c r="AF4" s="88"/>
      <c r="AG4" s="88"/>
      <c r="AH4" s="88"/>
      <c r="AI4" s="88"/>
      <c r="AJ4" s="89"/>
      <c r="AK4" s="87">
        <f ca="1">AK5</f>
        <v>44655</v>
      </c>
      <c r="AL4" s="88"/>
      <c r="AM4" s="88"/>
      <c r="AN4" s="88"/>
      <c r="AO4" s="88"/>
      <c r="AP4" s="88"/>
      <c r="AQ4" s="89"/>
      <c r="AR4" s="87">
        <f ca="1">AR5</f>
        <v>44662</v>
      </c>
      <c r="AS4" s="88"/>
      <c r="AT4" s="88"/>
      <c r="AU4" s="88"/>
      <c r="AV4" s="88"/>
      <c r="AW4" s="88"/>
      <c r="AX4" s="89"/>
      <c r="AY4" s="87">
        <f ca="1">AY5</f>
        <v>44669</v>
      </c>
      <c r="AZ4" s="88"/>
      <c r="BA4" s="88"/>
      <c r="BB4" s="88"/>
      <c r="BC4" s="88"/>
      <c r="BD4" s="88"/>
      <c r="BE4" s="89"/>
      <c r="BF4" s="87">
        <f ca="1">BF5</f>
        <v>44676</v>
      </c>
      <c r="BG4" s="88"/>
      <c r="BH4" s="88"/>
      <c r="BI4" s="88"/>
      <c r="BJ4" s="88"/>
      <c r="BK4" s="88"/>
      <c r="BL4" s="89"/>
    </row>
    <row r="5" spans="1:64" ht="15" customHeight="1" x14ac:dyDescent="0.25">
      <c r="A5" s="59" t="s">
        <v>31</v>
      </c>
      <c r="B5" s="83"/>
      <c r="C5" s="83"/>
      <c r="D5" s="83"/>
      <c r="E5" s="83"/>
      <c r="F5" s="83"/>
      <c r="G5" s="83"/>
      <c r="I5" s="11">
        <f ca="1">Project_Start-WEEKDAY(Project_Start,1)+2+7*(Display_Week-1)</f>
        <v>44627</v>
      </c>
      <c r="J5" s="10">
        <f ca="1">I5+1</f>
        <v>44628</v>
      </c>
      <c r="K5" s="10">
        <f t="shared" ref="K5:AX5" ca="1" si="0">J5+1</f>
        <v>44629</v>
      </c>
      <c r="L5" s="10">
        <f t="shared" ca="1" si="0"/>
        <v>44630</v>
      </c>
      <c r="M5" s="10">
        <f t="shared" ca="1" si="0"/>
        <v>44631</v>
      </c>
      <c r="N5" s="10">
        <f t="shared" ca="1" si="0"/>
        <v>44632</v>
      </c>
      <c r="O5" s="12">
        <f t="shared" ca="1" si="0"/>
        <v>44633</v>
      </c>
      <c r="P5" s="11">
        <f ca="1">O5+1</f>
        <v>44634</v>
      </c>
      <c r="Q5" s="10">
        <f ca="1">P5+1</f>
        <v>44635</v>
      </c>
      <c r="R5" s="10">
        <f t="shared" ca="1" si="0"/>
        <v>44636</v>
      </c>
      <c r="S5" s="10">
        <f t="shared" ca="1" si="0"/>
        <v>44637</v>
      </c>
      <c r="T5" s="10">
        <f t="shared" ca="1" si="0"/>
        <v>44638</v>
      </c>
      <c r="U5" s="10">
        <f t="shared" ca="1" si="0"/>
        <v>44639</v>
      </c>
      <c r="V5" s="12">
        <f t="shared" ca="1" si="0"/>
        <v>44640</v>
      </c>
      <c r="W5" s="11">
        <f ca="1">V5+1</f>
        <v>44641</v>
      </c>
      <c r="X5" s="10">
        <f ca="1">W5+1</f>
        <v>44642</v>
      </c>
      <c r="Y5" s="10">
        <f t="shared" ca="1" si="0"/>
        <v>44643</v>
      </c>
      <c r="Z5" s="10">
        <f t="shared" ca="1" si="0"/>
        <v>44644</v>
      </c>
      <c r="AA5" s="10">
        <f t="shared" ca="1" si="0"/>
        <v>44645</v>
      </c>
      <c r="AB5" s="10">
        <f t="shared" ca="1" si="0"/>
        <v>44646</v>
      </c>
      <c r="AC5" s="12">
        <f t="shared" ca="1" si="0"/>
        <v>44647</v>
      </c>
      <c r="AD5" s="11">
        <f ca="1">AC5+1</f>
        <v>44648</v>
      </c>
      <c r="AE5" s="10">
        <f ca="1">AD5+1</f>
        <v>44649</v>
      </c>
      <c r="AF5" s="10">
        <f t="shared" ca="1" si="0"/>
        <v>44650</v>
      </c>
      <c r="AG5" s="10">
        <f t="shared" ca="1" si="0"/>
        <v>44651</v>
      </c>
      <c r="AH5" s="10">
        <f t="shared" ca="1" si="0"/>
        <v>44652</v>
      </c>
      <c r="AI5" s="10">
        <f t="shared" ca="1" si="0"/>
        <v>44653</v>
      </c>
      <c r="AJ5" s="12">
        <f t="shared" ca="1" si="0"/>
        <v>44654</v>
      </c>
      <c r="AK5" s="11">
        <f ca="1">AJ5+1</f>
        <v>44655</v>
      </c>
      <c r="AL5" s="10">
        <f ca="1">AK5+1</f>
        <v>44656</v>
      </c>
      <c r="AM5" s="10">
        <f t="shared" ca="1" si="0"/>
        <v>44657</v>
      </c>
      <c r="AN5" s="10">
        <f t="shared" ca="1" si="0"/>
        <v>44658</v>
      </c>
      <c r="AO5" s="10">
        <f t="shared" ca="1" si="0"/>
        <v>44659</v>
      </c>
      <c r="AP5" s="10">
        <f t="shared" ca="1" si="0"/>
        <v>44660</v>
      </c>
      <c r="AQ5" s="12">
        <f t="shared" ca="1" si="0"/>
        <v>44661</v>
      </c>
      <c r="AR5" s="11">
        <f ca="1">AQ5+1</f>
        <v>44662</v>
      </c>
      <c r="AS5" s="10">
        <f ca="1">AR5+1</f>
        <v>44663</v>
      </c>
      <c r="AT5" s="10">
        <f t="shared" ca="1" si="0"/>
        <v>44664</v>
      </c>
      <c r="AU5" s="10">
        <f t="shared" ca="1" si="0"/>
        <v>44665</v>
      </c>
      <c r="AV5" s="10">
        <f t="shared" ca="1" si="0"/>
        <v>44666</v>
      </c>
      <c r="AW5" s="10">
        <f t="shared" ca="1" si="0"/>
        <v>44667</v>
      </c>
      <c r="AX5" s="12">
        <f t="shared" ca="1" si="0"/>
        <v>44668</v>
      </c>
      <c r="AY5" s="11">
        <f ca="1">AX5+1</f>
        <v>44669</v>
      </c>
      <c r="AZ5" s="10">
        <f ca="1">AY5+1</f>
        <v>44670</v>
      </c>
      <c r="BA5" s="10">
        <f t="shared" ref="BA5:BE5" ca="1" si="1">AZ5+1</f>
        <v>44671</v>
      </c>
      <c r="BB5" s="10">
        <f t="shared" ca="1" si="1"/>
        <v>44672</v>
      </c>
      <c r="BC5" s="10">
        <f t="shared" ca="1" si="1"/>
        <v>44673</v>
      </c>
      <c r="BD5" s="10">
        <f t="shared" ca="1" si="1"/>
        <v>44674</v>
      </c>
      <c r="BE5" s="12">
        <f t="shared" ca="1" si="1"/>
        <v>44675</v>
      </c>
      <c r="BF5" s="11">
        <f ca="1">BE5+1</f>
        <v>44676</v>
      </c>
      <c r="BG5" s="10">
        <f ca="1">BF5+1</f>
        <v>44677</v>
      </c>
      <c r="BH5" s="10">
        <f t="shared" ref="BH5:BL5" ca="1" si="2">BG5+1</f>
        <v>44678</v>
      </c>
      <c r="BI5" s="10">
        <f t="shared" ca="1" si="2"/>
        <v>44679</v>
      </c>
      <c r="BJ5" s="10">
        <f t="shared" ca="1" si="2"/>
        <v>44680</v>
      </c>
      <c r="BK5" s="10">
        <f t="shared" ca="1" si="2"/>
        <v>44681</v>
      </c>
      <c r="BL5" s="12">
        <f t="shared" ca="1" si="2"/>
        <v>44682</v>
      </c>
    </row>
    <row r="6" spans="1:64" ht="30" customHeight="1" thickBot="1" x14ac:dyDescent="0.3">
      <c r="A6" s="59" t="s">
        <v>32</v>
      </c>
      <c r="B6" s="8" t="s">
        <v>7</v>
      </c>
      <c r="C6" s="9"/>
      <c r="D6" s="9"/>
      <c r="E6" s="9" t="s">
        <v>3</v>
      </c>
      <c r="F6" s="9" t="s">
        <v>4</v>
      </c>
      <c r="G6" s="9"/>
      <c r="H6" s="9" t="s">
        <v>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38</v>
      </c>
      <c r="C8" s="70"/>
      <c r="D8" s="19"/>
      <c r="E8" s="20">
        <v>44629</v>
      </c>
      <c r="F8" s="21">
        <v>44673</v>
      </c>
      <c r="G8" s="17"/>
      <c r="H8" s="17">
        <f t="shared" ref="H8:H33" si="6">IF(OR(ISBLANK(task_start),ISBLANK(task_end)),"",task_end-task_start+1)</f>
        <v>45</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79" t="s">
        <v>39</v>
      </c>
      <c r="C9" s="71"/>
      <c r="D9" s="22"/>
      <c r="E9" s="65">
        <v>44629</v>
      </c>
      <c r="F9" s="65">
        <v>44650</v>
      </c>
      <c r="G9" s="17"/>
      <c r="H9" s="17">
        <f t="shared" si="6"/>
        <v>22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35</v>
      </c>
      <c r="B10" s="79" t="s">
        <v>40</v>
      </c>
      <c r="C10" s="71"/>
      <c r="D10" s="22"/>
      <c r="E10" s="65">
        <v>44651</v>
      </c>
      <c r="F10" s="65">
        <v>44673</v>
      </c>
      <c r="G10" s="17"/>
      <c r="H10" s="17">
        <f t="shared" si="6"/>
        <v>23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41</v>
      </c>
      <c r="C11" s="71"/>
      <c r="D11" s="22"/>
      <c r="E11" s="65">
        <v>44651</v>
      </c>
      <c r="F11" s="65">
        <v>44673</v>
      </c>
      <c r="G11" s="17"/>
      <c r="H11" s="17">
        <f t="shared" si="6"/>
        <v>23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c r="C12" s="71"/>
      <c r="D12" s="22"/>
      <c r="E12" s="65"/>
      <c r="F12" s="65"/>
      <c r="G12" s="17"/>
      <c r="H12" s="17"/>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c r="C13" s="71"/>
      <c r="D13" s="22"/>
      <c r="E13" s="65"/>
      <c r="F13" s="65"/>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36</v>
      </c>
      <c r="B14" s="23" t="s">
        <v>42</v>
      </c>
      <c r="C14" s="72"/>
      <c r="D14" s="24"/>
      <c r="E14" s="25">
        <v>44629</v>
      </c>
      <c r="F14" s="26">
        <v>44673</v>
      </c>
      <c r="G14" s="17"/>
      <c r="H14" s="17">
        <f t="shared" si="6"/>
        <v>45</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43</v>
      </c>
      <c r="C15" s="73"/>
      <c r="D15" s="27"/>
      <c r="E15" s="66">
        <v>44629</v>
      </c>
      <c r="F15" s="66">
        <v>44650</v>
      </c>
      <c r="G15" s="17"/>
      <c r="H15" s="17">
        <f t="shared" si="6"/>
        <v>22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44</v>
      </c>
      <c r="C16" s="73"/>
      <c r="D16" s="27"/>
      <c r="E16" s="66">
        <v>44651</v>
      </c>
      <c r="F16" s="66">
        <v>44673</v>
      </c>
      <c r="G16" s="17"/>
      <c r="H16" s="17">
        <f t="shared" si="6"/>
        <v>23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c r="C17" s="73"/>
      <c r="D17" s="27"/>
      <c r="E17" s="66"/>
      <c r="F17" s="66"/>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c r="C18" s="73"/>
      <c r="D18" s="27"/>
      <c r="E18" s="66"/>
      <c r="F18" s="66"/>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c r="C19" s="73"/>
      <c r="D19" s="27"/>
      <c r="E19" s="66"/>
      <c r="F19" s="66"/>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24</v>
      </c>
      <c r="B20" s="28" t="s">
        <v>45</v>
      </c>
      <c r="C20" s="74"/>
      <c r="D20" s="29"/>
      <c r="E20" s="30">
        <v>44673</v>
      </c>
      <c r="F20" s="31">
        <v>44695</v>
      </c>
      <c r="G20" s="17"/>
      <c r="H20" s="17">
        <f t="shared" si="6"/>
        <v>23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46</v>
      </c>
      <c r="C21" s="75"/>
      <c r="D21" s="32"/>
      <c r="E21" s="67">
        <v>44673</v>
      </c>
      <c r="F21" s="67">
        <v>44684</v>
      </c>
      <c r="G21" s="17"/>
      <c r="H21" s="17">
        <f t="shared" si="6"/>
        <v>12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47</v>
      </c>
      <c r="C22" s="75"/>
      <c r="D22" s="32"/>
      <c r="E22" s="67">
        <v>44684</v>
      </c>
      <c r="F22" s="67">
        <v>44695</v>
      </c>
      <c r="G22" s="17"/>
      <c r="H22" s="17">
        <f t="shared" si="6"/>
        <v>12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c r="C23" s="75"/>
      <c r="D23" s="32"/>
      <c r="E23" s="67"/>
      <c r="F23" s="67"/>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c r="C24" s="75"/>
      <c r="D24" s="32"/>
      <c r="E24" s="67"/>
      <c r="F24" s="67"/>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c r="C25" s="75"/>
      <c r="D25" s="32"/>
      <c r="E25" s="67"/>
      <c r="F25" s="67"/>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24</v>
      </c>
      <c r="B26" s="33" t="s">
        <v>48</v>
      </c>
      <c r="C26" s="76"/>
      <c r="D26" s="34"/>
      <c r="E26" s="35">
        <v>44629</v>
      </c>
      <c r="F26" s="36">
        <v>44705</v>
      </c>
      <c r="G26" s="17"/>
      <c r="H26" s="17">
        <f t="shared" si="6"/>
        <v>77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49</v>
      </c>
      <c r="C27" s="77"/>
      <c r="D27" s="37"/>
      <c r="E27" s="68">
        <v>44673</v>
      </c>
      <c r="F27" s="68">
        <v>44694</v>
      </c>
      <c r="G27" s="17"/>
      <c r="H27" s="17">
        <f t="shared" si="6"/>
        <v>22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50</v>
      </c>
      <c r="C28" s="77"/>
      <c r="D28" s="37"/>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51</v>
      </c>
      <c r="C29" s="77"/>
      <c r="D29" s="37"/>
      <c r="E29" s="68">
        <v>44629</v>
      </c>
      <c r="F29" s="68">
        <v>44705</v>
      </c>
      <c r="G29" s="17"/>
      <c r="H29" s="17">
        <f t="shared" si="6"/>
        <v>77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52</v>
      </c>
      <c r="C30" s="77"/>
      <c r="D30" s="37"/>
      <c r="E30" s="68">
        <v>44629</v>
      </c>
      <c r="F30" s="68">
        <v>44705</v>
      </c>
      <c r="G30" s="17"/>
      <c r="H30" s="17">
        <f t="shared" si="6"/>
        <v>77</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c r="C31" s="77"/>
      <c r="D31" s="37"/>
      <c r="E31" s="68"/>
      <c r="F31" s="68"/>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26</v>
      </c>
      <c r="B32" s="93" t="s">
        <v>53</v>
      </c>
      <c r="C32" s="78"/>
      <c r="D32" s="16"/>
      <c r="E32" s="69">
        <v>44694</v>
      </c>
      <c r="F32" s="69">
        <v>44705</v>
      </c>
      <c r="G32" s="17"/>
      <c r="H32" s="17">
        <f t="shared" si="6"/>
        <v>12</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25</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10</v>
      </c>
      <c r="B2" s="49"/>
    </row>
    <row r="3" spans="1:2" s="54" customFormat="1" ht="27" customHeight="1" x14ac:dyDescent="0.25">
      <c r="A3" s="86" t="s">
        <v>15</v>
      </c>
      <c r="B3" s="55"/>
    </row>
    <row r="4" spans="1:2" s="51" customFormat="1" ht="26.25" x14ac:dyDescent="0.4">
      <c r="A4" s="52" t="s">
        <v>9</v>
      </c>
    </row>
    <row r="5" spans="1:2" ht="74.099999999999994" customHeight="1" x14ac:dyDescent="0.2">
      <c r="A5" s="53" t="s">
        <v>18</v>
      </c>
    </row>
    <row r="6" spans="1:2" ht="26.25" customHeight="1" x14ac:dyDescent="0.2">
      <c r="A6" s="52" t="s">
        <v>22</v>
      </c>
    </row>
    <row r="7" spans="1:2" s="48" customFormat="1" ht="204.95" customHeight="1" x14ac:dyDescent="0.25">
      <c r="A7" s="57" t="s">
        <v>21</v>
      </c>
    </row>
    <row r="8" spans="1:2" s="51" customFormat="1" ht="26.25" x14ac:dyDescent="0.4">
      <c r="A8" s="52" t="s">
        <v>11</v>
      </c>
    </row>
    <row r="9" spans="1:2" ht="60" x14ac:dyDescent="0.2">
      <c r="A9" s="53" t="s">
        <v>19</v>
      </c>
    </row>
    <row r="10" spans="1:2" s="48" customFormat="1" ht="27.95" customHeight="1" x14ac:dyDescent="0.25">
      <c r="A10" s="56" t="s">
        <v>17</v>
      </c>
    </row>
    <row r="11" spans="1:2" s="51" customFormat="1" ht="26.25" x14ac:dyDescent="0.4">
      <c r="A11" s="52" t="s">
        <v>8</v>
      </c>
    </row>
    <row r="12" spans="1:2" ht="30" x14ac:dyDescent="0.2">
      <c r="A12" s="53" t="s">
        <v>16</v>
      </c>
    </row>
    <row r="13" spans="1:2" s="48" customFormat="1" ht="27.95" customHeight="1" x14ac:dyDescent="0.25">
      <c r="A13" s="56" t="s">
        <v>2</v>
      </c>
    </row>
    <row r="14" spans="1:2" s="51" customFormat="1" ht="26.25" x14ac:dyDescent="0.4">
      <c r="A14" s="52" t="s">
        <v>12</v>
      </c>
    </row>
    <row r="15" spans="1:2" ht="75" customHeight="1" x14ac:dyDescent="0.2">
      <c r="A15" s="53" t="s">
        <v>13</v>
      </c>
    </row>
    <row r="16" spans="1:2" ht="75" x14ac:dyDescent="0.2">
      <c r="A16" s="5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2022-03-09T03:42:06Z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