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codeName="ThisWorkbook" hidePivotFieldList="1" showPivotChartFilter="1" autoCompressPictures="0"/>
  <mc:AlternateContent xmlns:mc="http://schemas.openxmlformats.org/markup-compatibility/2006">
    <mc:Choice Requires="x15">
      <x15ac:absPath xmlns:x15ac="http://schemas.microsoft.com/office/spreadsheetml/2010/11/ac" url="/Users/Jason/Desktop/Sem_2_units/FIT1013/Assignment /"/>
    </mc:Choice>
  </mc:AlternateContent>
  <xr:revisionPtr revIDLastSave="0" documentId="13_ncr:1_{10B3B06F-57D7-6344-9C74-884600DFE3B8}" xr6:coauthVersionLast="45" xr6:coauthVersionMax="45" xr10:uidLastSave="{00000000-0000-0000-0000-000000000000}"/>
  <bookViews>
    <workbookView xWindow="0" yWindow="460" windowWidth="25600" windowHeight="15540" activeTab="4" xr2:uid="{00000000-000D-0000-FFFF-FFFF00000000}"/>
  </bookViews>
  <sheets>
    <sheet name="Document" sheetId="2" r:id="rId1"/>
    <sheet name="Q1_Summary_Analysis" sheetId="4" r:id="rId2"/>
    <sheet name="Table" sheetId="5" r:id="rId3"/>
    <sheet name="Q3 (a) Pivot_table and Char (2)" sheetId="19" r:id="rId4"/>
    <sheet name="Q3 (b)_Dashboard" sheetId="23" r:id="rId5"/>
    <sheet name="Q3 (a) Pivot_table and Chart" sheetId="14" r:id="rId6"/>
    <sheet name="Q2_table" sheetId="15" r:id="rId7"/>
    <sheet name="Q4_commission" sheetId="11" r:id="rId8"/>
  </sheets>
  <definedNames>
    <definedName name="_xlnm._FilterDatabase" localSheetId="6" hidden="1">Q2_table!$A$2:$C$209</definedName>
    <definedName name="_xlnm._FilterDatabase" localSheetId="2" hidden="1">Table!$A$1:$C$208</definedName>
    <definedName name="commi_table">Q4_commission!$J$14:$L$19</definedName>
    <definedName name="commission_table">#REF!</definedName>
    <definedName name="Pivot_table">'Q3 (a) Pivot_table and Char (2)'!$A$2:$O$30</definedName>
    <definedName name="Slicer_Months">#N/A</definedName>
    <definedName name="Slicer_Months1">#N/A</definedName>
    <definedName name="Slicer_Months11">#N/A</definedName>
    <definedName name="Slicer_Months2">#N/A</definedName>
    <definedName name="Slicer_Store">#N/A</definedName>
    <definedName name="Slicer_Store1">#N/A</definedName>
    <definedName name="Slicer_Store2">#N/A</definedName>
    <definedName name="Slicer_Store3">#N/A</definedName>
    <definedName name="Slicer_Store4">#N/A</definedName>
    <definedName name="Slicer_Types">#N/A</definedName>
    <definedName name="Slicer_Types1">#N/A</definedName>
    <definedName name="Slicer_Types2">#N/A</definedName>
    <definedName name="Slicer_Types3">#N/A</definedName>
  </definedNames>
  <calcPr calcId="191029"/>
  <pivotCaches>
    <pivotCache cacheId="4" r:id="rId9"/>
    <pivotCache cacheId="7"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1" l="1"/>
  <c r="D210" i="15" l="1"/>
  <c r="C47" i="15"/>
  <c r="C210" i="15" s="1"/>
  <c r="G5" i="15" l="1"/>
  <c r="C2" i="11"/>
  <c r="C3" i="11" l="1"/>
  <c r="C4" i="11"/>
  <c r="C5" i="11"/>
  <c r="C6" i="11"/>
  <c r="H2" i="11"/>
  <c r="G2" i="11"/>
  <c r="H3" i="11"/>
  <c r="H4" i="11"/>
  <c r="H5" i="11"/>
  <c r="H6" i="11"/>
  <c r="G3" i="11"/>
  <c r="G4" i="11"/>
  <c r="G5" i="11"/>
  <c r="G6" i="11"/>
  <c r="F2" i="11"/>
  <c r="E2" i="11"/>
  <c r="F3" i="11"/>
  <c r="F4" i="11"/>
  <c r="F5" i="11"/>
  <c r="F6" i="11"/>
  <c r="E3" i="11"/>
  <c r="E4" i="11"/>
  <c r="E5" i="11"/>
  <c r="E6" i="11"/>
  <c r="D3" i="4"/>
  <c r="D209" i="5" l="1"/>
  <c r="C208" i="5"/>
  <c r="C209" i="5" s="1"/>
  <c r="D7" i="4"/>
  <c r="D4" i="4"/>
  <c r="D5" i="4"/>
  <c r="D8" i="4" s="1"/>
  <c r="D6" i="4"/>
  <c r="C7" i="4"/>
  <c r="C6" i="4"/>
  <c r="C5" i="4"/>
  <c r="C4" i="4"/>
  <c r="C3" i="4"/>
  <c r="C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tc={34A2DA35-8B17-EA46-AD30-0249F6495436}</author>
  </authors>
  <commentList>
    <comment ref="E1" authorId="0" shapeId="0" xr:uid="{34A2DA35-8B17-EA46-AD30-0249F6495436}">
      <text>
        <t>[Threaded comment]
Your version of Excel allows you to read this threaded comment; however, any edits to it will get removed if the file is opened in a newer version of Excel. Learn more: https://go.microsoft.com/fwlink/?linkid=870924
Comment:
    These columns are more convenient for you to understand how I come up the formula of column C</t>
      </text>
    </comment>
  </commentList>
</comments>
</file>

<file path=xl/sharedStrings.xml><?xml version="1.0" encoding="utf-8"?>
<sst xmlns="http://schemas.openxmlformats.org/spreadsheetml/2006/main" count="994" uniqueCount="67">
  <si>
    <t>Date</t>
  </si>
  <si>
    <t>Types</t>
  </si>
  <si>
    <t>Sale</t>
  </si>
  <si>
    <t>Author</t>
  </si>
  <si>
    <t>Purpose</t>
  </si>
  <si>
    <t>Data Definition Table</t>
  </si>
  <si>
    <t>Field</t>
  </si>
  <si>
    <t>Description</t>
  </si>
  <si>
    <t>Data Type</t>
  </si>
  <si>
    <t>Text</t>
  </si>
  <si>
    <t>Type</t>
  </si>
  <si>
    <t>Currency</t>
  </si>
  <si>
    <t>Date of sale</t>
  </si>
  <si>
    <t>Sale amount</t>
  </si>
  <si>
    <t>Store</t>
  </si>
  <si>
    <t>Coding Robot</t>
  </si>
  <si>
    <t>Electric Scooter</t>
  </si>
  <si>
    <t>Camera Drone</t>
  </si>
  <si>
    <t>Electric Gokart</t>
  </si>
  <si>
    <t>Electric Transporter</t>
  </si>
  <si>
    <t>Box Hill</t>
  </si>
  <si>
    <t>Geelong</t>
  </si>
  <si>
    <t>Melbourne CBD</t>
  </si>
  <si>
    <t>Bairnsdale</t>
  </si>
  <si>
    <t>Stores: Melbourne CBD, Box Hill, Bairnsdale, 
Geelong</t>
  </si>
  <si>
    <t>Tech toys: Camera Drone, Coding Robot, Electric Gokart,  Electric Scooter, Electric Transporter</t>
  </si>
  <si>
    <t>Salesperson</t>
  </si>
  <si>
    <t>Sales</t>
  </si>
  <si>
    <t>Commissions</t>
  </si>
  <si>
    <t>Peter</t>
  </si>
  <si>
    <t>Andrew</t>
  </si>
  <si>
    <t>James</t>
  </si>
  <si>
    <t>John</t>
  </si>
  <si>
    <t>Simon’s Drones &amp; Robotics</t>
  </si>
  <si>
    <t>Total</t>
  </si>
  <si>
    <t>Number of toys sold</t>
  </si>
  <si>
    <t>Total sales ($)</t>
  </si>
  <si>
    <t>Jason Ching Yuen Siu</t>
  </si>
  <si>
    <t>Sum of Sale</t>
  </si>
  <si>
    <t>Row Labels</t>
  </si>
  <si>
    <t>Grand Total</t>
  </si>
  <si>
    <t>Jan</t>
  </si>
  <si>
    <t>Feb</t>
  </si>
  <si>
    <t>Mar</t>
  </si>
  <si>
    <t>Apr</t>
  </si>
  <si>
    <t>May</t>
  </si>
  <si>
    <t>Jun</t>
  </si>
  <si>
    <t>Jul</t>
  </si>
  <si>
    <t>Aug</t>
  </si>
  <si>
    <t>Sep</t>
  </si>
  <si>
    <t>Oct</t>
  </si>
  <si>
    <t>Nov</t>
  </si>
  <si>
    <t>Dec</t>
  </si>
  <si>
    <t>bonus</t>
  </si>
  <si>
    <t>Commission</t>
  </si>
  <si>
    <t>amount that is over certain amount</t>
  </si>
  <si>
    <t>Bonus</t>
  </si>
  <si>
    <t>Monthly sales</t>
  </si>
  <si>
    <t>Column Labels</t>
  </si>
  <si>
    <t>Electric Gokart Total</t>
  </si>
  <si>
    <t>Chart and Table will not be seperated into 2 worksheets as Simon is easier to find the patterns from viewing Chart and Table simultaneously</t>
  </si>
  <si>
    <t>Commission rate</t>
  </si>
  <si>
    <t xml:space="preserve">Summary Analysis </t>
  </si>
  <si>
    <t>Sales Records</t>
  </si>
  <si>
    <t>Coding Robot Total</t>
  </si>
  <si>
    <t>Trend</t>
  </si>
  <si>
    <t>Sales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</si>
</sst>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 #,##0.00_-;\-* #,##0.00_-;_-* &quot;-&quot;??_-;_-@_-"/>
    <numFmt numFmtId="166" formatCode="&quot;$&quot;#,##0.00"/>
  </numFmts>
  <fonts count="18">
    <font>
      <sz val="11"/>
      <color theme="1"/>
      <name val="Calibri"/>
      <family val="2"/>
      <scheme val="minor"/>
    </font>
    <font>
      <sz val="10"/>
      <name val="Arial"/>
      <family val="2"/>
    </font>
    <font>
      <sz val="11"/>
      <color theme="1"/>
      <name val="Calibri"/>
      <family val="2"/>
      <scheme val="minor"/>
    </font>
    <font>
      <sz val="11"/>
      <name val="Calibri"/>
      <family val="2"/>
      <scheme val="minor"/>
    </font>
    <font>
      <sz val="11"/>
      <color rgb="FF000000"/>
      <name val="Calibri"/>
      <family val="2"/>
      <scheme val="minor"/>
    </font>
    <font>
      <sz val="14"/>
      <color theme="0"/>
      <name val="AR CHRISTY"/>
    </font>
    <font>
      <sz val="22"/>
      <color theme="3" tint="0.39997558519241921"/>
      <name val="AR CHRISTY"/>
    </font>
    <font>
      <sz val="11"/>
      <color theme="3" tint="0.39997558519241921"/>
      <name val="AR CHRISTY"/>
    </font>
    <font>
      <b/>
      <sz val="12"/>
      <color theme="3" tint="0.39997558519241921"/>
      <name val="AR CHRISTY"/>
    </font>
    <font>
      <b/>
      <sz val="11"/>
      <color theme="1"/>
      <name val="Calibri"/>
      <family val="2"/>
      <scheme val="minor"/>
    </font>
    <font>
      <sz val="11"/>
      <color rgb="FF000000"/>
      <name val="CIDFont+F1"/>
    </font>
    <font>
      <sz val="14"/>
      <color theme="1"/>
      <name val="Rubik Regular"/>
    </font>
    <font>
      <sz val="12"/>
      <color rgb="FF212121"/>
      <name val="Calibri"/>
      <family val="2"/>
      <scheme val="minor"/>
    </font>
    <font>
      <sz val="14"/>
      <color theme="0"/>
      <name val="Calibri"/>
      <family val="2"/>
      <scheme val="minor"/>
    </font>
    <font>
      <b/>
      <sz val="17"/>
      <color theme="1"/>
      <name val="Calibri (Body)"/>
    </font>
    <font>
      <sz val="11"/>
      <color theme="2"/>
      <name val="Calibri"/>
      <family val="2"/>
      <scheme val="minor"/>
    </font>
    <font>
      <b/>
      <sz val="11"/>
      <color theme="2"/>
      <name val="Calibri"/>
      <family val="2"/>
      <scheme val="minor"/>
    </font>
    <font>
      <sz val="11"/>
      <color rgb="FF002060"/>
      <name val="Calibri"/>
      <family val="2"/>
      <scheme val="minor"/>
    </font>
  </fonts>
  <fills count="8">
    <fill>
      <patternFill patternType="none"/>
    </fill>
    <fill>
      <patternFill patternType="gray125"/>
    </fill>
    <fill>
      <patternFill patternType="solid">
        <fgColor theme="3" tint="0.39997558519241921"/>
        <bgColor indexed="64"/>
      </patternFill>
    </fill>
    <fill>
      <patternFill patternType="solid">
        <fgColor theme="4" tint="0.59999389629810485"/>
        <bgColor indexed="64"/>
      </patternFill>
    </fill>
    <fill>
      <patternFill patternType="solid">
        <fgColor theme="8"/>
        <bgColor indexed="64"/>
      </patternFill>
    </fill>
    <fill>
      <patternFill patternType="solid">
        <fgColor theme="3"/>
        <bgColor indexed="64"/>
      </patternFill>
    </fill>
    <fill>
      <patternFill patternType="solid">
        <fgColor rgb="FFFFFF00"/>
        <bgColor indexed="64"/>
      </patternFill>
    </fill>
    <fill>
      <patternFill patternType="solid">
        <fgColor theme="3" tint="-0.499984740745262"/>
        <bgColor indexed="64"/>
      </patternFill>
    </fill>
  </fills>
  <borders count="9">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s>
  <cellStyleXfs count="10">
    <xf numFmtId="0" fontId="0" fillId="0" borderId="0"/>
    <xf numFmtId="0" fontId="1" fillId="0" borderId="0"/>
    <xf numFmtId="164" fontId="2" fillId="0" borderId="0" applyFont="0" applyFill="0" applyBorder="0" applyAlignment="0" applyProtection="0"/>
    <xf numFmtId="165" fontId="2" fillId="0" borderId="0" applyFont="0" applyFill="0" applyBorder="0" applyAlignment="0" applyProtection="0"/>
    <xf numFmtId="0" fontId="2" fillId="0" borderId="0"/>
    <xf numFmtId="0" fontId="4" fillId="0" borderId="0"/>
    <xf numFmtId="165" fontId="4" fillId="0" borderId="0" applyFont="0" applyFill="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cellStyleXfs>
  <cellXfs count="61">
    <xf numFmtId="0" fontId="0" fillId="0" borderId="0" xfId="0"/>
    <xf numFmtId="0" fontId="1" fillId="0" borderId="0" xfId="1"/>
    <xf numFmtId="0" fontId="1" fillId="0" borderId="0" xfId="1" applyFont="1"/>
    <xf numFmtId="14" fontId="1" fillId="0" borderId="0" xfId="1" applyNumberFormat="1"/>
    <xf numFmtId="0" fontId="0" fillId="0" borderId="0" xfId="0" applyFont="1"/>
    <xf numFmtId="0" fontId="3" fillId="0" borderId="0" xfId="1" applyFont="1"/>
    <xf numFmtId="0" fontId="0" fillId="0" borderId="0" xfId="0"/>
    <xf numFmtId="0" fontId="0" fillId="0" borderId="0" xfId="0" applyFont="1"/>
    <xf numFmtId="0" fontId="4" fillId="0" borderId="2" xfId="0" applyFont="1" applyBorder="1" applyAlignment="1">
      <alignment vertical="center"/>
    </xf>
    <xf numFmtId="14" fontId="0" fillId="0" borderId="0" xfId="0" applyNumberFormat="1" applyFont="1" applyAlignment="1">
      <alignment horizontal="left"/>
    </xf>
    <xf numFmtId="0" fontId="6" fillId="0" borderId="0" xfId="0" applyFont="1"/>
    <xf numFmtId="0" fontId="7" fillId="0" borderId="0" xfId="0" applyFont="1"/>
    <xf numFmtId="0" fontId="8" fillId="0" borderId="1" xfId="0" applyFont="1" applyBorder="1" applyAlignment="1">
      <alignment vertical="center"/>
    </xf>
    <xf numFmtId="0" fontId="4" fillId="0" borderId="2" xfId="0" applyFont="1" applyBorder="1" applyAlignment="1">
      <alignment vertical="center" wrapText="1"/>
    </xf>
    <xf numFmtId="166" fontId="1" fillId="0" borderId="0" xfId="1" applyNumberFormat="1"/>
    <xf numFmtId="166" fontId="1" fillId="0" borderId="0" xfId="2" applyNumberFormat="1" applyFont="1"/>
    <xf numFmtId="164" fontId="0" fillId="0" borderId="0" xfId="2" applyFont="1"/>
    <xf numFmtId="0" fontId="0" fillId="0" borderId="0" xfId="0" applyAlignment="1">
      <alignment horizontal="center"/>
    </xf>
    <xf numFmtId="0" fontId="0" fillId="0" borderId="0" xfId="0" applyAlignment="1">
      <alignment horizontal="center" vertical="center"/>
    </xf>
    <xf numFmtId="164" fontId="0" fillId="0" borderId="0" xfId="0" applyNumberFormat="1"/>
    <xf numFmtId="0" fontId="4" fillId="0" borderId="0" xfId="0" applyFont="1" applyBorder="1" applyAlignment="1">
      <alignment vertical="center" wrapText="1"/>
    </xf>
    <xf numFmtId="0" fontId="1" fillId="0" borderId="0" xfId="0" applyNumberFormat="1" applyFont="1" applyFill="1" applyBorder="1" applyAlignment="1" applyProtection="1"/>
    <xf numFmtId="166" fontId="1" fillId="0" borderId="0" xfId="0" applyNumberFormat="1" applyFont="1"/>
    <xf numFmtId="0" fontId="0" fillId="0" borderId="0" xfId="0" pivotButton="1"/>
    <xf numFmtId="0" fontId="0" fillId="0" borderId="0" xfId="0" applyAlignment="1">
      <alignment horizontal="left"/>
    </xf>
    <xf numFmtId="2" fontId="0" fillId="0" borderId="0" xfId="0" applyNumberFormat="1"/>
    <xf numFmtId="2" fontId="10" fillId="0" borderId="0" xfId="0" applyNumberFormat="1" applyFont="1"/>
    <xf numFmtId="2" fontId="4" fillId="0" borderId="0" xfId="0" applyNumberFormat="1" applyFont="1"/>
    <xf numFmtId="0" fontId="0" fillId="0" borderId="0" xfId="0" applyFill="1" applyBorder="1"/>
    <xf numFmtId="166" fontId="0" fillId="0" borderId="0" xfId="0" applyNumberFormat="1" applyFill="1" applyBorder="1"/>
    <xf numFmtId="0" fontId="0" fillId="0" borderId="0" xfId="9" applyNumberFormat="1" applyFont="1" applyFill="1" applyBorder="1" applyAlignment="1">
      <alignment horizontal="center"/>
    </xf>
    <xf numFmtId="1" fontId="0" fillId="0" borderId="0" xfId="2" applyNumberFormat="1" applyFont="1" applyFill="1" applyBorder="1"/>
    <xf numFmtId="2" fontId="0" fillId="0" borderId="0" xfId="2" applyNumberFormat="1" applyFont="1" applyFill="1" applyBorder="1"/>
    <xf numFmtId="4" fontId="0" fillId="0" borderId="0" xfId="0" applyNumberFormat="1"/>
    <xf numFmtId="4" fontId="0" fillId="0" borderId="0" xfId="0" applyNumberFormat="1" applyFill="1" applyBorder="1"/>
    <xf numFmtId="164" fontId="0" fillId="0" borderId="0" xfId="2" applyFont="1" applyFill="1" applyBorder="1" applyAlignment="1">
      <alignment horizontal="center"/>
    </xf>
    <xf numFmtId="164" fontId="0" fillId="0" borderId="0" xfId="2" applyFont="1" applyFill="1" applyBorder="1"/>
    <xf numFmtId="0" fontId="9" fillId="3" borderId="5" xfId="0" applyFont="1" applyFill="1" applyBorder="1" applyAlignment="1">
      <alignment horizontal="center" vertical="center"/>
    </xf>
    <xf numFmtId="0" fontId="0" fillId="0" borderId="5" xfId="0" applyBorder="1"/>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7" xfId="0" applyFont="1" applyFill="1" applyBorder="1" applyAlignment="1">
      <alignment horizontal="center" vertical="center" wrapText="1"/>
    </xf>
    <xf numFmtId="0" fontId="0" fillId="0" borderId="0" xfId="0" applyAlignment="1">
      <alignment wrapText="1"/>
    </xf>
    <xf numFmtId="0" fontId="0" fillId="0" borderId="0" xfId="0" applyNumberFormat="1"/>
    <xf numFmtId="0" fontId="0" fillId="0" borderId="0" xfId="0" applyAlignment="1">
      <alignment horizontal="left" indent="1"/>
    </xf>
    <xf numFmtId="0" fontId="15" fillId="6" borderId="0" xfId="0" applyFont="1" applyFill="1"/>
    <xf numFmtId="0" fontId="16" fillId="5" borderId="0" xfId="0" applyFont="1" applyFill="1" applyAlignment="1">
      <alignment horizontal="center"/>
    </xf>
    <xf numFmtId="0" fontId="17" fillId="7" borderId="0" xfId="0" applyFont="1" applyFill="1"/>
    <xf numFmtId="0" fontId="17" fillId="7" borderId="0" xfId="0" applyFont="1" applyFill="1" applyAlignment="1">
      <alignment horizontal="left"/>
    </xf>
    <xf numFmtId="0" fontId="17" fillId="7" borderId="0" xfId="0" applyNumberFormat="1" applyFont="1" applyFill="1"/>
    <xf numFmtId="0" fontId="0" fillId="7" borderId="0" xfId="0" applyFill="1"/>
    <xf numFmtId="0" fontId="5" fillId="2" borderId="3" xfId="0" applyFont="1" applyFill="1" applyBorder="1" applyAlignment="1">
      <alignment horizontal="center"/>
    </xf>
    <xf numFmtId="0" fontId="5" fillId="2" borderId="4" xfId="0" applyFont="1" applyFill="1" applyBorder="1" applyAlignment="1">
      <alignment horizontal="center"/>
    </xf>
    <xf numFmtId="0" fontId="12" fillId="0" borderId="0" xfId="0" applyFont="1" applyAlignment="1">
      <alignment horizontal="center"/>
    </xf>
    <xf numFmtId="0" fontId="14" fillId="0" borderId="0" xfId="0" applyFont="1" applyAlignment="1">
      <alignment horizontal="center"/>
    </xf>
    <xf numFmtId="0" fontId="11" fillId="0" borderId="0" xfId="0" applyFont="1" applyAlignment="1">
      <alignment horizontal="center" vertical="top" wrapText="1"/>
    </xf>
    <xf numFmtId="0" fontId="0" fillId="0" borderId="0" xfId="0" applyAlignment="1">
      <alignment horizontal="center" vertical="top" wrapText="1"/>
    </xf>
    <xf numFmtId="0" fontId="13" fillId="4" borderId="0" xfId="0" applyFont="1" applyFill="1" applyAlignment="1">
      <alignment horizontal="center"/>
    </xf>
    <xf numFmtId="0" fontId="0" fillId="0" borderId="8" xfId="0" applyFill="1" applyBorder="1"/>
    <xf numFmtId="2" fontId="0" fillId="0" borderId="0" xfId="0" applyNumberFormat="1" applyBorder="1"/>
    <xf numFmtId="164" fontId="0" fillId="0" borderId="0" xfId="2" applyNumberFormat="1" applyFont="1" applyBorder="1"/>
  </cellXfs>
  <cellStyles count="10">
    <cellStyle name="Comma 2" xfId="3" xr:uid="{4E78A965-B787-4678-8080-C7BAA1B7CD65}"/>
    <cellStyle name="Comma 3" xfId="6" xr:uid="{27793465-9CF0-4569-8A03-7826AD1547BD}"/>
    <cellStyle name="Currency" xfId="2" builtinId="4"/>
    <cellStyle name="Currency 2" xfId="8" xr:uid="{14363742-8592-4D57-AD7B-29EE4B24F5B1}"/>
    <cellStyle name="Normal" xfId="0" builtinId="0"/>
    <cellStyle name="Normal 2" xfId="1" xr:uid="{00000000-0005-0000-0000-000002000000}"/>
    <cellStyle name="Normal 2 2" xfId="4" xr:uid="{3ABC2F8D-757E-406C-9196-A6F15A780DFC}"/>
    <cellStyle name="Normal 3" xfId="5" xr:uid="{9487E26C-0026-46C1-8C63-768FA8731221}"/>
    <cellStyle name="Normal 4" xfId="7" xr:uid="{F21D20FE-70CA-42FC-8CDB-018D7B3B2CF6}"/>
    <cellStyle name="Per cent" xfId="9" builtinId="5"/>
  </cellStyles>
  <dxfs count="304">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rgb="FF002060"/>
      </font>
    </dxf>
    <dxf>
      <font>
        <color rgb="FF002060"/>
      </font>
    </dxf>
    <dxf>
      <font>
        <color rgb="FF002060"/>
      </font>
    </dxf>
    <dxf>
      <font>
        <color rgb="FF002060"/>
      </font>
    </dxf>
    <dxf>
      <font>
        <color rgb="FF002060"/>
      </font>
    </dxf>
    <dxf>
      <font>
        <color rgb="FF002060"/>
      </font>
    </dxf>
    <dxf>
      <font>
        <color rgb="FF002060"/>
      </font>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rgb="FF002060"/>
      </font>
    </dxf>
    <dxf>
      <font>
        <color rgb="FF002060"/>
      </font>
    </dxf>
    <dxf>
      <font>
        <color rgb="FF002060"/>
      </font>
    </dxf>
    <dxf>
      <font>
        <color rgb="FF002060"/>
      </font>
    </dxf>
    <dxf>
      <font>
        <color rgb="FF002060"/>
      </font>
    </dxf>
    <dxf>
      <font>
        <color rgb="FF002060"/>
      </font>
    </dxf>
    <dxf>
      <font>
        <color rgb="FF002060"/>
      </font>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rgb="FF002060"/>
      </font>
    </dxf>
    <dxf>
      <font>
        <color rgb="FF002060"/>
      </font>
    </dxf>
    <dxf>
      <font>
        <color rgb="FF002060"/>
      </font>
    </dxf>
    <dxf>
      <font>
        <color rgb="FF002060"/>
      </font>
    </dxf>
    <dxf>
      <font>
        <color rgb="FF002060"/>
      </font>
    </dxf>
    <dxf>
      <font>
        <color rgb="FF002060"/>
      </font>
    </dxf>
    <dxf>
      <font>
        <color rgb="FF002060"/>
      </font>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rgb="FF002060"/>
      </font>
    </dxf>
    <dxf>
      <font>
        <color rgb="FF002060"/>
      </font>
    </dxf>
    <dxf>
      <font>
        <color rgb="FF002060"/>
      </font>
    </dxf>
    <dxf>
      <font>
        <color rgb="FF002060"/>
      </font>
    </dxf>
    <dxf>
      <font>
        <color rgb="FF002060"/>
      </font>
    </dxf>
    <dxf>
      <font>
        <color rgb="FF002060"/>
      </font>
    </dxf>
    <dxf>
      <font>
        <color rgb="FF002060"/>
      </font>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b val="0"/>
        <i val="0"/>
        <strike val="0"/>
        <condense val="0"/>
        <extend val="0"/>
        <outline val="0"/>
        <shadow val="0"/>
        <u val="none"/>
        <vertAlign val="baseline"/>
        <sz val="11"/>
        <color theme="1"/>
        <name val="Calibri"/>
        <family val="2"/>
        <scheme val="minor"/>
      </font>
      <numFmt numFmtId="164" formatCode="_-&quot;$&quot;* #,##0.00_-;\-&quot;$&quot;* #,##0.00_-;_-&quot;$&quot;* &quot;-&quot;??_-;_-@_-"/>
    </dxf>
    <dxf>
      <numFmt numFmtId="2" formatCode="0.00"/>
    </dxf>
    <dxf>
      <border diagonalUp="0" diagonalDown="0">
        <left/>
        <right style="thin">
          <color auto="1"/>
        </right>
        <top style="thin">
          <color auto="1"/>
        </top>
        <bottom style="thin">
          <color auto="1"/>
        </bottom>
        <vertical/>
        <horizontal/>
      </border>
    </dxf>
    <dxf>
      <border outline="0">
        <bottom style="thin">
          <color auto="1"/>
        </bottom>
      </border>
    </dxf>
    <dxf>
      <border outline="0">
        <left style="thin">
          <color auto="1"/>
        </left>
        <top style="thin">
          <color auto="1"/>
        </top>
      </border>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family val="2"/>
        <scheme val="none"/>
      </font>
      <numFmt numFmtId="166" formatCode="&quot;$&quot;#,##0.00"/>
    </dxf>
    <dxf>
      <font>
        <b val="0"/>
        <i val="0"/>
        <strike val="0"/>
        <condense val="0"/>
        <extend val="0"/>
        <outline val="0"/>
        <shadow val="0"/>
        <u val="none"/>
        <vertAlign val="baseline"/>
        <sz val="10"/>
        <color auto="1"/>
        <name val="Arial"/>
        <family val="2"/>
        <scheme val="none"/>
      </font>
      <numFmt numFmtId="166" formatCode="&quot;$&quot;#,##0.0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9" formatCode="d/m/yyyy"/>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ont>
        <color rgb="FF002060"/>
      </font>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rgb="FF002060"/>
      </font>
    </dxf>
    <dxf>
      <font>
        <color rgb="FF002060"/>
      </font>
    </dxf>
    <dxf>
      <font>
        <color rgb="FF002060"/>
      </font>
    </dxf>
    <dxf>
      <font>
        <color rgb="FF002060"/>
      </font>
    </dxf>
    <dxf>
      <font>
        <color rgb="FF002060"/>
      </font>
    </dxf>
    <dxf>
      <font>
        <color rgb="FF002060"/>
      </font>
    </dxf>
    <dxf>
      <font>
        <color rgb="FF002060"/>
      </font>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family val="2"/>
        <scheme val="none"/>
      </font>
      <numFmt numFmtId="166" formatCode="&quot;$&quot;#,##0.00"/>
    </dxf>
    <dxf>
      <font>
        <b val="0"/>
        <i val="0"/>
        <strike val="0"/>
        <condense val="0"/>
        <extend val="0"/>
        <outline val="0"/>
        <shadow val="0"/>
        <u val="none"/>
        <vertAlign val="baseline"/>
        <sz val="10"/>
        <color auto="1"/>
        <name val="Arial"/>
        <family val="2"/>
        <scheme val="none"/>
      </font>
      <numFmt numFmtId="166" formatCode="&quot;$&quot;#,##0.0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9" formatCode="d/m/yyyy"/>
    </dxf>
    <dxf>
      <font>
        <b val="0"/>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07/relationships/slicerCache" Target="slicerCaches/slicerCache13.xml"/><Relationship Id="rId28" Type="http://schemas.openxmlformats.org/officeDocument/2006/relationships/calcChain" Target="calcChain.xml"/><Relationship Id="rId10" Type="http://schemas.openxmlformats.org/officeDocument/2006/relationships/pivotCacheDefinition" Target="pivotCache/pivotCacheDefinition2.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[FIT1013 A1_2020_Data.xlsx]Q3 (b)_Dashboard!PivotTable2</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 (b)_Dashboard'!$B$3:$B$5</c:f>
              <c:strCache>
                <c:ptCount val="1"/>
                <c:pt idx="0">
                  <c:v>Jan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(b)_Dashboard'!$A$6</c:f>
              <c:strCache>
                <c:ptCount val="1"/>
                <c:pt idx="0">
                  <c:v>Total</c:v>
                </c:pt>
              </c:strCache>
            </c:strRef>
          </c:cat>
          <c:val>
            <c:numRef>
              <c:f>'Q3 (b)_Dashboard'!$B$6</c:f>
              <c:numCache>
                <c:formatCode>General</c:formatCode>
                <c:ptCount val="1"/>
                <c:pt idx="0">
                  <c:v>27132.2</c:v>
                </c:pt>
              </c:numCache>
            </c:numRef>
          </c:val>
          <c:extLst>
            <c:ext xmlns:c16="http://schemas.microsoft.com/office/drawing/2014/chart" uri="{C3380CC4-5D6E-409C-BE32-E72D297353CC}">
              <c16:uniqueId val="{00000000-DE65-1745-9541-5D0D3C928B05}"/>
            </c:ext>
          </c:extLst>
        </c:ser>
        <c:ser>
          <c:idx val="1"/>
          <c:order val="1"/>
          <c:tx>
            <c:strRef>
              <c:f>'Q3 (b)_Dashboard'!$C$3:$C$5</c:f>
              <c:strCache>
                <c:ptCount val="1"/>
                <c:pt idx="0">
                  <c:v>Feb</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(b)_Dashboard'!$A$6</c:f>
              <c:strCache>
                <c:ptCount val="1"/>
                <c:pt idx="0">
                  <c:v>Total</c:v>
                </c:pt>
              </c:strCache>
            </c:strRef>
          </c:cat>
          <c:val>
            <c:numRef>
              <c:f>'Q3 (b)_Dashboard'!$C$6</c:f>
              <c:numCache>
                <c:formatCode>General</c:formatCode>
                <c:ptCount val="1"/>
                <c:pt idx="0">
                  <c:v>25763.000000000007</c:v>
                </c:pt>
              </c:numCache>
            </c:numRef>
          </c:val>
          <c:extLst>
            <c:ext xmlns:c16="http://schemas.microsoft.com/office/drawing/2014/chart" uri="{C3380CC4-5D6E-409C-BE32-E72D297353CC}">
              <c16:uniqueId val="{00000001-C920-5449-B739-DE24C1BB8674}"/>
            </c:ext>
          </c:extLst>
        </c:ser>
        <c:ser>
          <c:idx val="2"/>
          <c:order val="2"/>
          <c:tx>
            <c:strRef>
              <c:f>'Q3 (b)_Dashboard'!$D$3:$D$5</c:f>
              <c:strCache>
                <c:ptCount val="1"/>
                <c:pt idx="0">
                  <c:v>Mar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(b)_Dashboard'!$A$6</c:f>
              <c:strCache>
                <c:ptCount val="1"/>
                <c:pt idx="0">
                  <c:v>Total</c:v>
                </c:pt>
              </c:strCache>
            </c:strRef>
          </c:cat>
          <c:val>
            <c:numRef>
              <c:f>'Q3 (b)_Dashboard'!$D$6</c:f>
              <c:numCache>
                <c:formatCode>General</c:formatCode>
                <c:ptCount val="1"/>
                <c:pt idx="0">
                  <c:v>27021.400000000009</c:v>
                </c:pt>
              </c:numCache>
            </c:numRef>
          </c:val>
          <c:extLst>
            <c:ext xmlns:c16="http://schemas.microsoft.com/office/drawing/2014/chart" uri="{C3380CC4-5D6E-409C-BE32-E72D297353CC}">
              <c16:uniqueId val="{00000002-C920-5449-B739-DE24C1BB8674}"/>
            </c:ext>
          </c:extLst>
        </c:ser>
        <c:ser>
          <c:idx val="3"/>
          <c:order val="3"/>
          <c:tx>
            <c:strRef>
              <c:f>'Q3 (b)_Dashboard'!$E$3:$E$5</c:f>
              <c:strCache>
                <c:ptCount val="1"/>
                <c:pt idx="0">
                  <c:v>Apr</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(b)_Dashboard'!$A$6</c:f>
              <c:strCache>
                <c:ptCount val="1"/>
                <c:pt idx="0">
                  <c:v>Total</c:v>
                </c:pt>
              </c:strCache>
            </c:strRef>
          </c:cat>
          <c:val>
            <c:numRef>
              <c:f>'Q3 (b)_Dashboard'!$E$6</c:f>
              <c:numCache>
                <c:formatCode>General</c:formatCode>
                <c:ptCount val="1"/>
                <c:pt idx="0">
                  <c:v>25421.100000000009</c:v>
                </c:pt>
              </c:numCache>
            </c:numRef>
          </c:val>
          <c:extLst>
            <c:ext xmlns:c16="http://schemas.microsoft.com/office/drawing/2014/chart" uri="{C3380CC4-5D6E-409C-BE32-E72D297353CC}">
              <c16:uniqueId val="{00000003-C920-5449-B739-DE24C1BB8674}"/>
            </c:ext>
          </c:extLst>
        </c:ser>
        <c:ser>
          <c:idx val="4"/>
          <c:order val="4"/>
          <c:tx>
            <c:strRef>
              <c:f>'Q3 (b)_Dashboard'!$F$3:$F$5</c:f>
              <c:strCache>
                <c:ptCount val="1"/>
                <c:pt idx="0">
                  <c:v>May</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(b)_Dashboard'!$A$6</c:f>
              <c:strCache>
                <c:ptCount val="1"/>
                <c:pt idx="0">
                  <c:v>Total</c:v>
                </c:pt>
              </c:strCache>
            </c:strRef>
          </c:cat>
          <c:val>
            <c:numRef>
              <c:f>'Q3 (b)_Dashboard'!$F$6</c:f>
              <c:numCache>
                <c:formatCode>General</c:formatCode>
                <c:ptCount val="1"/>
                <c:pt idx="0">
                  <c:v>25485.900000000005</c:v>
                </c:pt>
              </c:numCache>
            </c:numRef>
          </c:val>
          <c:extLst>
            <c:ext xmlns:c16="http://schemas.microsoft.com/office/drawing/2014/chart" uri="{C3380CC4-5D6E-409C-BE32-E72D297353CC}">
              <c16:uniqueId val="{00000004-C920-5449-B739-DE24C1BB8674}"/>
            </c:ext>
          </c:extLst>
        </c:ser>
        <c:ser>
          <c:idx val="5"/>
          <c:order val="5"/>
          <c:tx>
            <c:strRef>
              <c:f>'Q3 (b)_Dashboard'!$G$3:$G$5</c:f>
              <c:strCache>
                <c:ptCount val="1"/>
                <c:pt idx="0">
                  <c:v>Jun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(b)_Dashboard'!$A$6</c:f>
              <c:strCache>
                <c:ptCount val="1"/>
                <c:pt idx="0">
                  <c:v>Total</c:v>
                </c:pt>
              </c:strCache>
            </c:strRef>
          </c:cat>
          <c:val>
            <c:numRef>
              <c:f>'Q3 (b)_Dashboard'!$G$6</c:f>
              <c:numCache>
                <c:formatCode>General</c:formatCode>
                <c:ptCount val="1"/>
                <c:pt idx="0">
                  <c:v>25396.100000000006</c:v>
                </c:pt>
              </c:numCache>
            </c:numRef>
          </c:val>
          <c:extLst>
            <c:ext xmlns:c16="http://schemas.microsoft.com/office/drawing/2014/chart" uri="{C3380CC4-5D6E-409C-BE32-E72D297353CC}">
              <c16:uniqueId val="{00000005-C920-5449-B739-DE24C1BB8674}"/>
            </c:ext>
          </c:extLst>
        </c:ser>
        <c:ser>
          <c:idx val="6"/>
          <c:order val="6"/>
          <c:tx>
            <c:strRef>
              <c:f>'Q3 (b)_Dashboard'!$H$3:$H$5</c:f>
              <c:strCache>
                <c:ptCount val="1"/>
                <c:pt idx="0">
                  <c:v>Jul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(b)_Dashboard'!$A$6</c:f>
              <c:strCache>
                <c:ptCount val="1"/>
                <c:pt idx="0">
                  <c:v>Total</c:v>
                </c:pt>
              </c:strCache>
            </c:strRef>
          </c:cat>
          <c:val>
            <c:numRef>
              <c:f>'Q3 (b)_Dashboard'!$H$6</c:f>
              <c:numCache>
                <c:formatCode>General</c:formatCode>
                <c:ptCount val="1"/>
                <c:pt idx="0">
                  <c:v>25667.700000000008</c:v>
                </c:pt>
              </c:numCache>
            </c:numRef>
          </c:val>
          <c:extLst>
            <c:ext xmlns:c16="http://schemas.microsoft.com/office/drawing/2014/chart" uri="{C3380CC4-5D6E-409C-BE32-E72D297353CC}">
              <c16:uniqueId val="{00000006-C920-5449-B739-DE24C1BB8674}"/>
            </c:ext>
          </c:extLst>
        </c:ser>
        <c:ser>
          <c:idx val="7"/>
          <c:order val="7"/>
          <c:tx>
            <c:strRef>
              <c:f>'Q3 (b)_Dashboard'!$I$3:$I$5</c:f>
              <c:strCache>
                <c:ptCount val="1"/>
                <c:pt idx="0">
                  <c:v>Aug</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(b)_Dashboard'!$A$6</c:f>
              <c:strCache>
                <c:ptCount val="1"/>
                <c:pt idx="0">
                  <c:v>Total</c:v>
                </c:pt>
              </c:strCache>
            </c:strRef>
          </c:cat>
          <c:val>
            <c:numRef>
              <c:f>'Q3 (b)_Dashboard'!$I$6</c:f>
              <c:numCache>
                <c:formatCode>General</c:formatCode>
                <c:ptCount val="1"/>
                <c:pt idx="0">
                  <c:v>25348.400000000005</c:v>
                </c:pt>
              </c:numCache>
            </c:numRef>
          </c:val>
          <c:extLst>
            <c:ext xmlns:c16="http://schemas.microsoft.com/office/drawing/2014/chart" uri="{C3380CC4-5D6E-409C-BE32-E72D297353CC}">
              <c16:uniqueId val="{00000007-C920-5449-B739-DE24C1BB8674}"/>
            </c:ext>
          </c:extLst>
        </c:ser>
        <c:ser>
          <c:idx val="8"/>
          <c:order val="8"/>
          <c:tx>
            <c:strRef>
              <c:f>'Q3 (b)_Dashboard'!$J$3:$J$5</c:f>
              <c:strCache>
                <c:ptCount val="1"/>
                <c:pt idx="0">
                  <c:v>Sep</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(b)_Dashboard'!$A$6</c:f>
              <c:strCache>
                <c:ptCount val="1"/>
                <c:pt idx="0">
                  <c:v>Total</c:v>
                </c:pt>
              </c:strCache>
            </c:strRef>
          </c:cat>
          <c:val>
            <c:numRef>
              <c:f>'Q3 (b)_Dashboard'!$J$6</c:f>
              <c:numCache>
                <c:formatCode>General</c:formatCode>
                <c:ptCount val="1"/>
                <c:pt idx="0">
                  <c:v>25522.300000000007</c:v>
                </c:pt>
              </c:numCache>
            </c:numRef>
          </c:val>
          <c:extLst>
            <c:ext xmlns:c16="http://schemas.microsoft.com/office/drawing/2014/chart" uri="{C3380CC4-5D6E-409C-BE32-E72D297353CC}">
              <c16:uniqueId val="{00000008-C920-5449-B739-DE24C1BB8674}"/>
            </c:ext>
          </c:extLst>
        </c:ser>
        <c:ser>
          <c:idx val="9"/>
          <c:order val="9"/>
          <c:tx>
            <c:strRef>
              <c:f>'Q3 (b)_Dashboard'!$K$3:$K$5</c:f>
              <c:strCache>
                <c:ptCount val="1"/>
                <c:pt idx="0">
                  <c:v>Oct</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(b)_Dashboard'!$A$6</c:f>
              <c:strCache>
                <c:ptCount val="1"/>
                <c:pt idx="0">
                  <c:v>Total</c:v>
                </c:pt>
              </c:strCache>
            </c:strRef>
          </c:cat>
          <c:val>
            <c:numRef>
              <c:f>'Q3 (b)_Dashboard'!$K$6</c:f>
              <c:numCache>
                <c:formatCode>General</c:formatCode>
                <c:ptCount val="1"/>
                <c:pt idx="0">
                  <c:v>25576.600000000006</c:v>
                </c:pt>
              </c:numCache>
            </c:numRef>
          </c:val>
          <c:extLst>
            <c:ext xmlns:c16="http://schemas.microsoft.com/office/drawing/2014/chart" uri="{C3380CC4-5D6E-409C-BE32-E72D297353CC}">
              <c16:uniqueId val="{00000009-C920-5449-B739-DE24C1BB8674}"/>
            </c:ext>
          </c:extLst>
        </c:ser>
        <c:ser>
          <c:idx val="10"/>
          <c:order val="10"/>
          <c:tx>
            <c:strRef>
              <c:f>'Q3 (b)_Dashboard'!$L$3:$L$5</c:f>
              <c:strCache>
                <c:ptCount val="1"/>
                <c:pt idx="0">
                  <c:v>Nov</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(b)_Dashboard'!$A$6</c:f>
              <c:strCache>
                <c:ptCount val="1"/>
                <c:pt idx="0">
                  <c:v>Total</c:v>
                </c:pt>
              </c:strCache>
            </c:strRef>
          </c:cat>
          <c:val>
            <c:numRef>
              <c:f>'Q3 (b)_Dashboard'!$L$6</c:f>
              <c:numCache>
                <c:formatCode>General</c:formatCode>
                <c:ptCount val="1"/>
                <c:pt idx="0">
                  <c:v>27549.3</c:v>
                </c:pt>
              </c:numCache>
            </c:numRef>
          </c:val>
          <c:extLst>
            <c:ext xmlns:c16="http://schemas.microsoft.com/office/drawing/2014/chart" uri="{C3380CC4-5D6E-409C-BE32-E72D297353CC}">
              <c16:uniqueId val="{0000000A-C920-5449-B739-DE24C1BB8674}"/>
            </c:ext>
          </c:extLst>
        </c:ser>
        <c:ser>
          <c:idx val="11"/>
          <c:order val="11"/>
          <c:tx>
            <c:strRef>
              <c:f>'Q3 (b)_Dashboard'!$M$3:$M$5</c:f>
              <c:strCache>
                <c:ptCount val="1"/>
                <c:pt idx="0">
                  <c:v>Dec</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(b)_Dashboard'!$A$6</c:f>
              <c:strCache>
                <c:ptCount val="1"/>
                <c:pt idx="0">
                  <c:v>Total</c:v>
                </c:pt>
              </c:strCache>
            </c:strRef>
          </c:cat>
          <c:val>
            <c:numRef>
              <c:f>'Q3 (b)_Dashboard'!$M$6</c:f>
              <c:numCache>
                <c:formatCode>General</c:formatCode>
                <c:ptCount val="1"/>
                <c:pt idx="0">
                  <c:v>25376.5</c:v>
                </c:pt>
              </c:numCache>
            </c:numRef>
          </c:val>
          <c:extLst>
            <c:ext xmlns:c16="http://schemas.microsoft.com/office/drawing/2014/chart" uri="{C3380CC4-5D6E-409C-BE32-E72D297353CC}">
              <c16:uniqueId val="{0000000B-C920-5449-B739-DE24C1BB8674}"/>
            </c:ext>
          </c:extLst>
        </c:ser>
        <c:dLbls>
          <c:showLegendKey val="0"/>
          <c:showVal val="0"/>
          <c:showCatName val="0"/>
          <c:showSerName val="0"/>
          <c:showPercent val="0"/>
          <c:showBubbleSize val="0"/>
        </c:dLbls>
        <c:gapWidth val="100"/>
        <c:overlap val="-24"/>
        <c:axId val="1329855600"/>
        <c:axId val="1211211584"/>
      </c:barChart>
      <c:catAx>
        <c:axId val="1329855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1211584"/>
        <c:crosses val="autoZero"/>
        <c:auto val="1"/>
        <c:lblAlgn val="ctr"/>
        <c:lblOffset val="100"/>
        <c:noMultiLvlLbl val="0"/>
      </c:catAx>
      <c:valAx>
        <c:axId val="1211211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9855600"/>
        <c:crosses val="autoZero"/>
        <c:crossBetween val="between"/>
      </c:valAx>
      <c:spPr>
        <a:noFill/>
        <a:ln>
          <a:noFill/>
        </a:ln>
        <a:effectLst/>
      </c:spPr>
    </c:plotArea>
    <c:legend>
      <c:legendPos val="b"/>
      <c:layout>
        <c:manualLayout>
          <c:xMode val="edge"/>
          <c:yMode val="edge"/>
          <c:x val="0.10503862490374824"/>
          <c:y val="0.9153396551237547"/>
          <c:w val="0.49453015218923624"/>
          <c:h val="4.53986321532218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[FIT1013 A1_2020_Data.xlsx]Q3 (b)_Dashboard!PivotTable4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'Q3 (b)_Dashboard'!$C$31:$C$32</c:f>
              <c:strCache>
                <c:ptCount val="1"/>
                <c:pt idx="0">
                  <c:v>Bairnsdale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689-F441-8402-86DEF923F8E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689-F441-8402-86DEF923F8E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689-F441-8402-86DEF923F8E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689-F441-8402-86DEF923F8E4}"/>
              </c:ext>
            </c:extLst>
          </c:dPt>
          <c:dLbls>
            <c:dLbl>
              <c:idx val="0"/>
              <c:delete val="1"/>
              <c:extLst>
                <c:ext xmlns:c15="http://schemas.microsoft.com/office/drawing/2012/chart" uri="{CE6537A1-D6FC-4f65-9D91-7224C49458BB}"/>
                <c:ext xmlns:c16="http://schemas.microsoft.com/office/drawing/2014/chart" uri="{C3380CC4-5D6E-409C-BE32-E72D297353CC}">
                  <c16:uniqueId val="{00000001-3689-F441-8402-86DEF923F8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'Q3 (b)_Dashboard'!$B$33:$B$35</c:f>
              <c:strCache>
                <c:ptCount val="2"/>
                <c:pt idx="0">
                  <c:v>Camera Drone</c:v>
                </c:pt>
                <c:pt idx="1">
                  <c:v>Coding Robot</c:v>
                </c:pt>
              </c:strCache>
            </c:strRef>
          </c:cat>
          <c:val>
            <c:numRef>
              <c:f>'Q3 (b)_Dashboard'!$C$33:$C$35</c:f>
              <c:numCache>
                <c:formatCode>General</c:formatCode>
                <c:ptCount val="2"/>
                <c:pt idx="0">
                  <c:v>16606.900000000001</c:v>
                </c:pt>
                <c:pt idx="1">
                  <c:v>13443.799999999997</c:v>
                </c:pt>
              </c:numCache>
            </c:numRef>
          </c:val>
          <c:extLst>
            <c:ext xmlns:c16="http://schemas.microsoft.com/office/drawing/2014/chart" uri="{C3380CC4-5D6E-409C-BE32-E72D297353CC}">
              <c16:uniqueId val="{00000000-D304-5247-8B3D-7E43670FFE2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[FIT1013 A1_2020_Data.xlsx]Q3 (b)_Dashboard!PivotTable6</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 (b)_Dashboard'!$R$36:$R$37</c:f>
              <c:strCache>
                <c:ptCount val="1"/>
                <c:pt idx="0">
                  <c:v>Camera Drone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 (b)_Dashboard'!$Q$38:$Q$50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'Q3 (b)_Dashboard'!$R$38:$R$50</c:f>
              <c:numCache>
                <c:formatCode>General</c:formatCode>
                <c:ptCount val="12"/>
                <c:pt idx="0">
                  <c:v>6176</c:v>
                </c:pt>
                <c:pt idx="1">
                  <c:v>6070</c:v>
                </c:pt>
                <c:pt idx="2">
                  <c:v>4642.2999999999993</c:v>
                </c:pt>
                <c:pt idx="3">
                  <c:v>5920.2</c:v>
                </c:pt>
                <c:pt idx="4">
                  <c:v>3053.2</c:v>
                </c:pt>
                <c:pt idx="5">
                  <c:v>6007.2999999999993</c:v>
                </c:pt>
                <c:pt idx="6">
                  <c:v>4627.2999999999993</c:v>
                </c:pt>
                <c:pt idx="7">
                  <c:v>4607.2999999999993</c:v>
                </c:pt>
                <c:pt idx="8">
                  <c:v>5972.2999999999993</c:v>
                </c:pt>
                <c:pt idx="9">
                  <c:v>4607.2999999999993</c:v>
                </c:pt>
                <c:pt idx="10">
                  <c:v>6180</c:v>
                </c:pt>
                <c:pt idx="11">
                  <c:v>1595.1</c:v>
                </c:pt>
              </c:numCache>
            </c:numRef>
          </c:val>
          <c:extLst>
            <c:ext xmlns:c16="http://schemas.microsoft.com/office/drawing/2014/chart" uri="{C3380CC4-5D6E-409C-BE32-E72D297353CC}">
              <c16:uniqueId val="{00000000-163C-8643-8C88-4522DA3F4D08}"/>
            </c:ext>
          </c:extLst>
        </c:ser>
        <c:ser>
          <c:idx val="1"/>
          <c:order val="1"/>
          <c:tx>
            <c:strRef>
              <c:f>'Q3 (b)_Dashboard'!$S$36:$S$37</c:f>
              <c:strCache>
                <c:ptCount val="1"/>
                <c:pt idx="0">
                  <c:v>Coding Robot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 (b)_Dashboard'!$Q$38:$Q$50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'Q3 (b)_Dashboard'!$S$38:$S$50</c:f>
              <c:numCache>
                <c:formatCode>General</c:formatCode>
                <c:ptCount val="12"/>
                <c:pt idx="0">
                  <c:v>5415.4</c:v>
                </c:pt>
                <c:pt idx="1">
                  <c:v>4012.2000000000003</c:v>
                </c:pt>
                <c:pt idx="2">
                  <c:v>5384.5</c:v>
                </c:pt>
                <c:pt idx="3">
                  <c:v>4052.2000000000003</c:v>
                </c:pt>
                <c:pt idx="4">
                  <c:v>5389.5</c:v>
                </c:pt>
                <c:pt idx="5">
                  <c:v>3997.2000000000003</c:v>
                </c:pt>
                <c:pt idx="6">
                  <c:v>4047.2000000000003</c:v>
                </c:pt>
                <c:pt idx="7">
                  <c:v>5404.5</c:v>
                </c:pt>
                <c:pt idx="8">
                  <c:v>4032.2000000000003</c:v>
                </c:pt>
                <c:pt idx="9">
                  <c:v>5572.7</c:v>
                </c:pt>
                <c:pt idx="10">
                  <c:v>4165.7</c:v>
                </c:pt>
                <c:pt idx="11">
                  <c:v>4150</c:v>
                </c:pt>
              </c:numCache>
            </c:numRef>
          </c:val>
          <c:extLst>
            <c:ext xmlns:c16="http://schemas.microsoft.com/office/drawing/2014/chart" uri="{C3380CC4-5D6E-409C-BE32-E72D297353CC}">
              <c16:uniqueId val="{00000001-2A0F-214E-BEA4-1396E9DA5179}"/>
            </c:ext>
          </c:extLst>
        </c:ser>
        <c:ser>
          <c:idx val="2"/>
          <c:order val="2"/>
          <c:tx>
            <c:strRef>
              <c:f>'Q3 (b)_Dashboard'!$T$36:$T$37</c:f>
              <c:strCache>
                <c:ptCount val="1"/>
                <c:pt idx="0">
                  <c:v>Electric Gokart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 (b)_Dashboard'!$Q$38:$Q$50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'Q3 (b)_Dashboard'!$T$38:$T$50</c:f>
              <c:numCache>
                <c:formatCode>General</c:formatCode>
                <c:ptCount val="12"/>
                <c:pt idx="0">
                  <c:v>5615.7000000000007</c:v>
                </c:pt>
                <c:pt idx="1">
                  <c:v>7524.2999999999993</c:v>
                </c:pt>
                <c:pt idx="2">
                  <c:v>7438.1</c:v>
                </c:pt>
                <c:pt idx="3">
                  <c:v>7422.6</c:v>
                </c:pt>
                <c:pt idx="4">
                  <c:v>7396.7000000000007</c:v>
                </c:pt>
                <c:pt idx="5">
                  <c:v>7360.5</c:v>
                </c:pt>
                <c:pt idx="6">
                  <c:v>7451.7000000000007</c:v>
                </c:pt>
                <c:pt idx="7">
                  <c:v>7325.5</c:v>
                </c:pt>
                <c:pt idx="8">
                  <c:v>7451.7000000000007</c:v>
                </c:pt>
                <c:pt idx="9">
                  <c:v>5593.8</c:v>
                </c:pt>
                <c:pt idx="10">
                  <c:v>7614.9</c:v>
                </c:pt>
                <c:pt idx="11">
                  <c:v>7694.9</c:v>
                </c:pt>
              </c:numCache>
            </c:numRef>
          </c:val>
          <c:extLst>
            <c:ext xmlns:c16="http://schemas.microsoft.com/office/drawing/2014/chart" uri="{C3380CC4-5D6E-409C-BE32-E72D297353CC}">
              <c16:uniqueId val="{00000002-2A0F-214E-BEA4-1396E9DA5179}"/>
            </c:ext>
          </c:extLst>
        </c:ser>
        <c:dLbls>
          <c:dLblPos val="inEnd"/>
          <c:showLegendKey val="0"/>
          <c:showVal val="1"/>
          <c:showCatName val="0"/>
          <c:showSerName val="0"/>
          <c:showPercent val="0"/>
          <c:showBubbleSize val="0"/>
        </c:dLbls>
        <c:gapWidth val="115"/>
        <c:overlap val="-20"/>
        <c:axId val="1355747952"/>
        <c:axId val="1314356160"/>
      </c:barChart>
      <c:valAx>
        <c:axId val="13143561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5747952"/>
        <c:crosses val="autoZero"/>
        <c:crossBetween val="between"/>
      </c:valAx>
      <c:catAx>
        <c:axId val="13557479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43561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[FIT1013 A1_2020_Data.xlsx]Q3 (a) Pivot_table and Chart!PivotTable1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 (a) Pivot_table and Chart'!$B$3:$B$5</c:f>
              <c:strCache>
                <c:ptCount val="1"/>
                <c:pt idx="0">
                  <c:v>Coding Robot - Bairnsdale</c:v>
                </c:pt>
              </c:strCache>
            </c:strRef>
          </c:tx>
          <c:spPr>
            <a:gradFill rotWithShape="1">
              <a:gsLst>
                <a:gs pos="0">
                  <a:schemeClr val="accent6">
                    <a:tint val="50000"/>
                    <a:shade val="51000"/>
                    <a:satMod val="130000"/>
                  </a:schemeClr>
                </a:gs>
                <a:gs pos="80000">
                  <a:schemeClr val="accent6">
                    <a:tint val="50000"/>
                    <a:shade val="93000"/>
                    <a:satMod val="130000"/>
                  </a:schemeClr>
                </a:gs>
                <a:gs pos="100000">
                  <a:schemeClr val="accent6">
                    <a:tint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Chart'!$B$6:$B$16</c:f>
              <c:numCache>
                <c:formatCode>General</c:formatCode>
                <c:ptCount val="10"/>
                <c:pt idx="0">
                  <c:v>1342.4</c:v>
                </c:pt>
                <c:pt idx="1">
                  <c:v>2684.8</c:v>
                </c:pt>
                <c:pt idx="2">
                  <c:v>2694.7</c:v>
                </c:pt>
                <c:pt idx="4">
                  <c:v>1342.4</c:v>
                </c:pt>
                <c:pt idx="5">
                  <c:v>2684.8</c:v>
                </c:pt>
                <c:pt idx="6">
                  <c:v>1342.4</c:v>
                </c:pt>
              </c:numCache>
            </c:numRef>
          </c:val>
          <c:extLst>
            <c:ext xmlns:c16="http://schemas.microsoft.com/office/drawing/2014/chart" uri="{C3380CC4-5D6E-409C-BE32-E72D297353CC}">
              <c16:uniqueId val="{00000000-DA16-1A45-8F4A-B722FE9AC927}"/>
            </c:ext>
          </c:extLst>
        </c:ser>
        <c:ser>
          <c:idx val="1"/>
          <c:order val="1"/>
          <c:tx>
            <c:strRef>
              <c:f>'Q3 (a) Pivot_table and Chart'!$C$3:$C$5</c:f>
              <c:strCache>
                <c:ptCount val="1"/>
                <c:pt idx="0">
                  <c:v>Coding Robot - Box Hill</c:v>
                </c:pt>
              </c:strCache>
            </c:strRef>
          </c:tx>
          <c:spPr>
            <a:gradFill rotWithShape="1">
              <a:gsLst>
                <a:gs pos="0">
                  <a:schemeClr val="accent6">
                    <a:tint val="70000"/>
                    <a:shade val="51000"/>
                    <a:satMod val="130000"/>
                  </a:schemeClr>
                </a:gs>
                <a:gs pos="80000">
                  <a:schemeClr val="accent6">
                    <a:tint val="70000"/>
                    <a:shade val="93000"/>
                    <a:satMod val="130000"/>
                  </a:schemeClr>
                </a:gs>
                <a:gs pos="100000">
                  <a:schemeClr val="accent6">
                    <a:tint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Chart'!$C$6:$C$16</c:f>
              <c:numCache>
                <c:formatCode>General</c:formatCode>
                <c:ptCount val="10"/>
                <c:pt idx="0">
                  <c:v>1408.3</c:v>
                </c:pt>
                <c:pt idx="7">
                  <c:v>2873</c:v>
                </c:pt>
                <c:pt idx="8">
                  <c:v>2803.3</c:v>
                </c:pt>
                <c:pt idx="9">
                  <c:v>2787.6</c:v>
                </c:pt>
              </c:numCache>
            </c:numRef>
          </c:val>
          <c:extLst>
            <c:ext xmlns:c16="http://schemas.microsoft.com/office/drawing/2014/chart" uri="{C3380CC4-5D6E-409C-BE32-E72D297353CC}">
              <c16:uniqueId val="{00000002-2A81-3D42-9266-7BD066DCC96C}"/>
            </c:ext>
          </c:extLst>
        </c:ser>
        <c:ser>
          <c:idx val="2"/>
          <c:order val="2"/>
          <c:tx>
            <c:strRef>
              <c:f>'Q3 (a) Pivot_table and Chart'!$D$3:$D$5</c:f>
              <c:strCache>
                <c:ptCount val="1"/>
                <c:pt idx="0">
                  <c:v>Coding Robot - Geelong</c:v>
                </c:pt>
              </c:strCache>
            </c:strRef>
          </c:tx>
          <c:spPr>
            <a:gradFill rotWithShape="1">
              <a:gsLst>
                <a:gs pos="0">
                  <a:schemeClr val="accent6">
                    <a:tint val="90000"/>
                    <a:shade val="51000"/>
                    <a:satMod val="130000"/>
                  </a:schemeClr>
                </a:gs>
                <a:gs pos="80000">
                  <a:schemeClr val="accent6">
                    <a:tint val="90000"/>
                    <a:shade val="93000"/>
                    <a:satMod val="130000"/>
                  </a:schemeClr>
                </a:gs>
                <a:gs pos="100000">
                  <a:schemeClr val="accent6">
                    <a:tint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Chart'!$D$6:$D$16</c:f>
              <c:numCache>
                <c:formatCode>General</c:formatCode>
                <c:ptCount val="10"/>
                <c:pt idx="2">
                  <c:v>1362.4</c:v>
                </c:pt>
                <c:pt idx="3">
                  <c:v>2724.8</c:v>
                </c:pt>
                <c:pt idx="5">
                  <c:v>1362.4</c:v>
                </c:pt>
                <c:pt idx="6">
                  <c:v>1362.4</c:v>
                </c:pt>
                <c:pt idx="7">
                  <c:v>1372.3</c:v>
                </c:pt>
                <c:pt idx="8">
                  <c:v>1362.4</c:v>
                </c:pt>
                <c:pt idx="9">
                  <c:v>1362.4</c:v>
                </c:pt>
              </c:numCache>
            </c:numRef>
          </c:val>
          <c:extLst>
            <c:ext xmlns:c16="http://schemas.microsoft.com/office/drawing/2014/chart" uri="{C3380CC4-5D6E-409C-BE32-E72D297353CC}">
              <c16:uniqueId val="{00000003-CE93-594C-8E90-156159FB01D9}"/>
            </c:ext>
          </c:extLst>
        </c:ser>
        <c:ser>
          <c:idx val="3"/>
          <c:order val="3"/>
          <c:tx>
            <c:strRef>
              <c:f>'Q3 (a) Pivot_table and Chart'!$F$3:$F$5</c:f>
              <c:strCache>
                <c:ptCount val="1"/>
                <c:pt idx="0">
                  <c:v>Electric Gokart - Bairnsdale</c:v>
                </c:pt>
              </c:strCache>
            </c:strRef>
          </c:tx>
          <c:spPr>
            <a:gradFill rotWithShape="1">
              <a:gsLst>
                <a:gs pos="0">
                  <a:schemeClr val="accent6">
                    <a:shade val="90000"/>
                    <a:shade val="51000"/>
                    <a:satMod val="130000"/>
                  </a:schemeClr>
                </a:gs>
                <a:gs pos="80000">
                  <a:schemeClr val="accent6">
                    <a:shade val="90000"/>
                    <a:shade val="93000"/>
                    <a:satMod val="130000"/>
                  </a:schemeClr>
                </a:gs>
                <a:gs pos="100000">
                  <a:schemeClr val="accent6">
                    <a:shade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Chart'!$F$6:$F$16</c:f>
              <c:numCache>
                <c:formatCode>General</c:formatCode>
                <c:ptCount val="10"/>
                <c:pt idx="0">
                  <c:v>3670.7</c:v>
                </c:pt>
                <c:pt idx="1">
                  <c:v>3761.9</c:v>
                </c:pt>
                <c:pt idx="3">
                  <c:v>1832.4</c:v>
                </c:pt>
                <c:pt idx="4">
                  <c:v>1838.3</c:v>
                </c:pt>
                <c:pt idx="5">
                  <c:v>1929.5</c:v>
                </c:pt>
                <c:pt idx="6">
                  <c:v>1832.4</c:v>
                </c:pt>
              </c:numCache>
            </c:numRef>
          </c:val>
          <c:extLst>
            <c:ext xmlns:c16="http://schemas.microsoft.com/office/drawing/2014/chart" uri="{C3380CC4-5D6E-409C-BE32-E72D297353CC}">
              <c16:uniqueId val="{00000004-CE93-594C-8E90-156159FB01D9}"/>
            </c:ext>
          </c:extLst>
        </c:ser>
        <c:ser>
          <c:idx val="4"/>
          <c:order val="4"/>
          <c:tx>
            <c:strRef>
              <c:f>'Q3 (a) Pivot_table and Chart'!$G$3:$G$5</c:f>
              <c:strCache>
                <c:ptCount val="1"/>
                <c:pt idx="0">
                  <c:v>Electric Gokart - Box Hill</c:v>
                </c:pt>
              </c:strCache>
            </c:strRef>
          </c:tx>
          <c:spPr>
            <a:gradFill rotWithShape="1">
              <a:gsLst>
                <a:gs pos="0">
                  <a:schemeClr val="accent6">
                    <a:shade val="70000"/>
                    <a:shade val="51000"/>
                    <a:satMod val="130000"/>
                  </a:schemeClr>
                </a:gs>
                <a:gs pos="80000">
                  <a:schemeClr val="accent6">
                    <a:shade val="70000"/>
                    <a:shade val="93000"/>
                    <a:satMod val="130000"/>
                  </a:schemeClr>
                </a:gs>
                <a:gs pos="100000">
                  <a:schemeClr val="accent6">
                    <a:shade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Chart'!$G$6:$G$16</c:f>
              <c:numCache>
                <c:formatCode>General</c:formatCode>
                <c:ptCount val="10"/>
                <c:pt idx="0">
                  <c:v>1945</c:v>
                </c:pt>
                <c:pt idx="1">
                  <c:v>1945</c:v>
                </c:pt>
                <c:pt idx="2">
                  <c:v>1945</c:v>
                </c:pt>
                <c:pt idx="7">
                  <c:v>1924</c:v>
                </c:pt>
                <c:pt idx="8">
                  <c:v>5762.5</c:v>
                </c:pt>
                <c:pt idx="9">
                  <c:v>5842.5</c:v>
                </c:pt>
              </c:numCache>
            </c:numRef>
          </c:val>
          <c:extLst>
            <c:ext xmlns:c16="http://schemas.microsoft.com/office/drawing/2014/chart" uri="{C3380CC4-5D6E-409C-BE32-E72D297353CC}">
              <c16:uniqueId val="{00000005-CE93-594C-8E90-156159FB01D9}"/>
            </c:ext>
          </c:extLst>
        </c:ser>
        <c:ser>
          <c:idx val="5"/>
          <c:order val="5"/>
          <c:tx>
            <c:strRef>
              <c:f>'Q3 (a) Pivot_table and Chart'!$H$3:$H$5</c:f>
              <c:strCache>
                <c:ptCount val="1"/>
                <c:pt idx="0">
                  <c:v>Electric Gokart - Geelong</c:v>
                </c:pt>
              </c:strCache>
            </c:strRef>
          </c:tx>
          <c:spPr>
            <a:gradFill rotWithShape="1">
              <a:gsLst>
                <a:gs pos="0">
                  <a:schemeClr val="accent6">
                    <a:shade val="50000"/>
                    <a:shade val="51000"/>
                    <a:satMod val="130000"/>
                  </a:schemeClr>
                </a:gs>
                <a:gs pos="80000">
                  <a:schemeClr val="accent6">
                    <a:shade val="50000"/>
                    <a:shade val="93000"/>
                    <a:satMod val="130000"/>
                  </a:schemeClr>
                </a:gs>
                <a:gs pos="100000">
                  <a:schemeClr val="accent6">
                    <a:shade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Chart'!$H$6:$H$16</c:f>
              <c:numCache>
                <c:formatCode>General</c:formatCode>
                <c:ptCount val="10"/>
                <c:pt idx="2">
                  <c:v>1858.3</c:v>
                </c:pt>
                <c:pt idx="3">
                  <c:v>1949.5</c:v>
                </c:pt>
                <c:pt idx="4">
                  <c:v>3704.8</c:v>
                </c:pt>
                <c:pt idx="5">
                  <c:v>3704.8</c:v>
                </c:pt>
                <c:pt idx="6">
                  <c:v>3801.9</c:v>
                </c:pt>
                <c:pt idx="7">
                  <c:v>1852.4</c:v>
                </c:pt>
                <c:pt idx="8">
                  <c:v>1852.4</c:v>
                </c:pt>
                <c:pt idx="9">
                  <c:v>1852.4</c:v>
                </c:pt>
              </c:numCache>
            </c:numRef>
          </c:val>
          <c:extLst>
            <c:ext xmlns:c16="http://schemas.microsoft.com/office/drawing/2014/chart" uri="{C3380CC4-5D6E-409C-BE32-E72D297353CC}">
              <c16:uniqueId val="{00000006-CE93-594C-8E90-156159FB01D9}"/>
            </c:ext>
          </c:extLst>
        </c:ser>
        <c:dLbls>
          <c:showLegendKey val="0"/>
          <c:showVal val="0"/>
          <c:showCatName val="0"/>
          <c:showSerName val="0"/>
          <c:showPercent val="0"/>
          <c:showBubbleSize val="0"/>
        </c:dLbls>
        <c:gapWidth val="75"/>
        <c:axId val="1022569327"/>
        <c:axId val="1033935519"/>
      </c:barChart>
      <c:catAx>
        <c:axId val="1022569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935519"/>
        <c:crosses val="autoZero"/>
        <c:auto val="1"/>
        <c:lblAlgn val="ctr"/>
        <c:lblOffset val="100"/>
        <c:noMultiLvlLbl val="0"/>
      </c:catAx>
      <c:valAx>
        <c:axId val="1033935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569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[FIT1013 A1_2020_Data.xlsx]Q3 (a) Pivot_table and Chart!PivotTable1</c:name>
    <c:fmtId val="1"/>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'Q3 (a) Pivot_table and Chart'!$B$3:$B$5</c:f>
              <c:strCache>
                <c:ptCount val="1"/>
                <c:pt idx="0">
                  <c:v>Coding Robot - Bairnsdale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Chart'!$B$6:$B$16</c:f>
              <c:numCache>
                <c:formatCode>General</c:formatCode>
                <c:ptCount val="10"/>
                <c:pt idx="0">
                  <c:v>1342.4</c:v>
                </c:pt>
                <c:pt idx="1">
                  <c:v>2684.8</c:v>
                </c:pt>
                <c:pt idx="2">
                  <c:v>2694.7</c:v>
                </c:pt>
                <c:pt idx="4">
                  <c:v>1342.4</c:v>
                </c:pt>
                <c:pt idx="5">
                  <c:v>2684.8</c:v>
                </c:pt>
                <c:pt idx="6">
                  <c:v>1342.4</c:v>
                </c:pt>
              </c:numCache>
            </c:numRef>
          </c:val>
          <c:extLst>
            <c:ext xmlns:c16="http://schemas.microsoft.com/office/drawing/2014/chart" uri="{C3380CC4-5D6E-409C-BE32-E72D297353CC}">
              <c16:uniqueId val="{00000000-9AEA-2B45-9DBB-4D092C8F9D18}"/>
            </c:ext>
          </c:extLst>
        </c:ser>
        <c:ser>
          <c:idx val="1"/>
          <c:order val="1"/>
          <c:tx>
            <c:strRef>
              <c:f>'Q3 (a) Pivot_table and Chart'!$C$3:$C$5</c:f>
              <c:strCache>
                <c:ptCount val="1"/>
                <c:pt idx="0">
                  <c:v>Coding Robot - Box Hill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Chart'!$C$6:$C$16</c:f>
              <c:numCache>
                <c:formatCode>General</c:formatCode>
                <c:ptCount val="10"/>
                <c:pt idx="0">
                  <c:v>1408.3</c:v>
                </c:pt>
                <c:pt idx="7">
                  <c:v>2873</c:v>
                </c:pt>
                <c:pt idx="8">
                  <c:v>2803.3</c:v>
                </c:pt>
                <c:pt idx="9">
                  <c:v>2787.6</c:v>
                </c:pt>
              </c:numCache>
            </c:numRef>
          </c:val>
          <c:extLst>
            <c:ext xmlns:c16="http://schemas.microsoft.com/office/drawing/2014/chart" uri="{C3380CC4-5D6E-409C-BE32-E72D297353CC}">
              <c16:uniqueId val="{00000002-5D3F-DC4B-A46C-05741ABA3454}"/>
            </c:ext>
          </c:extLst>
        </c:ser>
        <c:ser>
          <c:idx val="2"/>
          <c:order val="2"/>
          <c:tx>
            <c:strRef>
              <c:f>'Q3 (a) Pivot_table and Chart'!$D$3:$D$5</c:f>
              <c:strCache>
                <c:ptCount val="1"/>
                <c:pt idx="0">
                  <c:v>Coding Robot - Geelong</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Chart'!$D$6:$D$16</c:f>
              <c:numCache>
                <c:formatCode>General</c:formatCode>
                <c:ptCount val="10"/>
                <c:pt idx="2">
                  <c:v>1362.4</c:v>
                </c:pt>
                <c:pt idx="3">
                  <c:v>2724.8</c:v>
                </c:pt>
                <c:pt idx="5">
                  <c:v>1362.4</c:v>
                </c:pt>
                <c:pt idx="6">
                  <c:v>1362.4</c:v>
                </c:pt>
                <c:pt idx="7">
                  <c:v>1372.3</c:v>
                </c:pt>
                <c:pt idx="8">
                  <c:v>1362.4</c:v>
                </c:pt>
                <c:pt idx="9">
                  <c:v>1362.4</c:v>
                </c:pt>
              </c:numCache>
            </c:numRef>
          </c:val>
          <c:extLst>
            <c:ext xmlns:c16="http://schemas.microsoft.com/office/drawing/2014/chart" uri="{C3380CC4-5D6E-409C-BE32-E72D297353CC}">
              <c16:uniqueId val="{00000003-4DF7-D64B-86AC-85E8929108C6}"/>
            </c:ext>
          </c:extLst>
        </c:ser>
        <c:ser>
          <c:idx val="3"/>
          <c:order val="3"/>
          <c:tx>
            <c:strRef>
              <c:f>'Q3 (a) Pivot_table and Chart'!$F$3:$F$5</c:f>
              <c:strCache>
                <c:ptCount val="1"/>
                <c:pt idx="0">
                  <c:v>Electric Gokart - Bairnsdale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Chart'!$F$6:$F$16</c:f>
              <c:numCache>
                <c:formatCode>General</c:formatCode>
                <c:ptCount val="10"/>
                <c:pt idx="0">
                  <c:v>3670.7</c:v>
                </c:pt>
                <c:pt idx="1">
                  <c:v>3761.9</c:v>
                </c:pt>
                <c:pt idx="3">
                  <c:v>1832.4</c:v>
                </c:pt>
                <c:pt idx="4">
                  <c:v>1838.3</c:v>
                </c:pt>
                <c:pt idx="5">
                  <c:v>1929.5</c:v>
                </c:pt>
                <c:pt idx="6">
                  <c:v>1832.4</c:v>
                </c:pt>
              </c:numCache>
            </c:numRef>
          </c:val>
          <c:extLst>
            <c:ext xmlns:c16="http://schemas.microsoft.com/office/drawing/2014/chart" uri="{C3380CC4-5D6E-409C-BE32-E72D297353CC}">
              <c16:uniqueId val="{00000004-4DF7-D64B-86AC-85E8929108C6}"/>
            </c:ext>
          </c:extLst>
        </c:ser>
        <c:ser>
          <c:idx val="4"/>
          <c:order val="4"/>
          <c:tx>
            <c:strRef>
              <c:f>'Q3 (a) Pivot_table and Chart'!$G$3:$G$5</c:f>
              <c:strCache>
                <c:ptCount val="1"/>
                <c:pt idx="0">
                  <c:v>Electric Gokart - Box Hill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Chart'!$G$6:$G$16</c:f>
              <c:numCache>
                <c:formatCode>General</c:formatCode>
                <c:ptCount val="10"/>
                <c:pt idx="0">
                  <c:v>1945</c:v>
                </c:pt>
                <c:pt idx="1">
                  <c:v>1945</c:v>
                </c:pt>
                <c:pt idx="2">
                  <c:v>1945</c:v>
                </c:pt>
                <c:pt idx="7">
                  <c:v>1924</c:v>
                </c:pt>
                <c:pt idx="8">
                  <c:v>5762.5</c:v>
                </c:pt>
                <c:pt idx="9">
                  <c:v>5842.5</c:v>
                </c:pt>
              </c:numCache>
            </c:numRef>
          </c:val>
          <c:extLst>
            <c:ext xmlns:c16="http://schemas.microsoft.com/office/drawing/2014/chart" uri="{C3380CC4-5D6E-409C-BE32-E72D297353CC}">
              <c16:uniqueId val="{00000005-4DF7-D64B-86AC-85E8929108C6}"/>
            </c:ext>
          </c:extLst>
        </c:ser>
        <c:ser>
          <c:idx val="5"/>
          <c:order val="5"/>
          <c:tx>
            <c:strRef>
              <c:f>'Q3 (a) Pivot_table and Chart'!$H$3:$H$5</c:f>
              <c:strCache>
                <c:ptCount val="1"/>
                <c:pt idx="0">
                  <c:v>Electric Gokart - Geelong</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Chart'!$H$6:$H$16</c:f>
              <c:numCache>
                <c:formatCode>General</c:formatCode>
                <c:ptCount val="10"/>
                <c:pt idx="2">
                  <c:v>1858.3</c:v>
                </c:pt>
                <c:pt idx="3">
                  <c:v>1949.5</c:v>
                </c:pt>
                <c:pt idx="4">
                  <c:v>3704.8</c:v>
                </c:pt>
                <c:pt idx="5">
                  <c:v>3704.8</c:v>
                </c:pt>
                <c:pt idx="6">
                  <c:v>3801.9</c:v>
                </c:pt>
                <c:pt idx="7">
                  <c:v>1852.4</c:v>
                </c:pt>
                <c:pt idx="8">
                  <c:v>1852.4</c:v>
                </c:pt>
                <c:pt idx="9">
                  <c:v>1852.4</c:v>
                </c:pt>
              </c:numCache>
            </c:numRef>
          </c:val>
          <c:extLst>
            <c:ext xmlns:c16="http://schemas.microsoft.com/office/drawing/2014/chart" uri="{C3380CC4-5D6E-409C-BE32-E72D297353CC}">
              <c16:uniqueId val="{00000006-4DF7-D64B-86AC-85E8929108C6}"/>
            </c:ext>
          </c:extLst>
        </c:ser>
        <c:dLbls>
          <c:showLegendKey val="0"/>
          <c:showVal val="0"/>
          <c:showCatName val="0"/>
          <c:showSerName val="0"/>
          <c:showPercent val="0"/>
          <c:showBubbleSize val="0"/>
        </c:dLbls>
        <c:axId val="1802966784"/>
        <c:axId val="1802915296"/>
      </c:areaChart>
      <c:catAx>
        <c:axId val="18029667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915296"/>
        <c:crosses val="autoZero"/>
        <c:auto val="1"/>
        <c:lblAlgn val="ctr"/>
        <c:lblOffset val="100"/>
        <c:noMultiLvlLbl val="0"/>
      </c:catAx>
      <c:valAx>
        <c:axId val="1802915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96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[FIT1013 A1_2020_Data.xlsx]Q3 (a) Pivot_table and Chart!PivotTable1</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2"/>
          </a:solidFill>
          <a:ln>
            <a:noFill/>
          </a:ln>
          <a:effectLst>
            <a:outerShdw blurRad="254000" sx="102000" sy="102000" algn="ctr" rotWithShape="0">
              <a:prstClr val="black">
                <a:alpha val="20000"/>
              </a:prstClr>
            </a:outerShdw>
          </a:effectLst>
          <a:sp3d/>
        </c:spPr>
      </c:pivotFmt>
      <c:pivotFmt>
        <c:idx val="21"/>
        <c:spPr>
          <a:solidFill>
            <a:schemeClr val="accent2"/>
          </a:solidFill>
          <a:ln>
            <a:noFill/>
          </a:ln>
          <a:effectLst>
            <a:outerShdw blurRad="254000" sx="102000" sy="102000" algn="ctr" rotWithShape="0">
              <a:prstClr val="black">
                <a:alpha val="20000"/>
              </a:prstClr>
            </a:outerShdw>
          </a:effectLst>
          <a:sp3d/>
        </c:spPr>
      </c:pivotFmt>
      <c:pivotFmt>
        <c:idx val="22"/>
        <c:spPr>
          <a:solidFill>
            <a:schemeClr val="accent2"/>
          </a:solidFill>
          <a:ln>
            <a:noFill/>
          </a:ln>
          <a:effectLst>
            <a:outerShdw blurRad="254000" sx="102000" sy="102000" algn="ctr" rotWithShape="0">
              <a:prstClr val="black">
                <a:alpha val="20000"/>
              </a:prstClr>
            </a:outerShdw>
          </a:effectLst>
          <a:sp3d/>
        </c:spPr>
      </c:pivotFmt>
      <c:pivotFmt>
        <c:idx val="23"/>
        <c:spPr>
          <a:solidFill>
            <a:schemeClr val="accent2"/>
          </a:solidFill>
          <a:ln>
            <a:noFill/>
          </a:ln>
          <a:effectLst>
            <a:outerShdw blurRad="254000" sx="102000" sy="102000" algn="ctr" rotWithShape="0">
              <a:prstClr val="black">
                <a:alpha val="20000"/>
              </a:prstClr>
            </a:outerShdw>
          </a:effectLst>
          <a:sp3d/>
        </c:spPr>
      </c:pivotFmt>
      <c:pivotFmt>
        <c:idx val="24"/>
        <c:spPr>
          <a:solidFill>
            <a:schemeClr val="accent2"/>
          </a:solidFill>
          <a:ln>
            <a:noFill/>
          </a:ln>
          <a:effectLst>
            <a:outerShdw blurRad="254000" sx="102000" sy="102000" algn="ctr" rotWithShape="0">
              <a:prstClr val="black">
                <a:alpha val="20000"/>
              </a:prstClr>
            </a:outerShdw>
          </a:effectLst>
          <a:sp3d/>
        </c:spPr>
      </c:pivotFmt>
      <c:pivotFmt>
        <c:idx val="25"/>
        <c:spPr>
          <a:solidFill>
            <a:schemeClr val="accent2"/>
          </a:solidFill>
          <a:ln>
            <a:noFill/>
          </a:ln>
          <a:effectLst>
            <a:outerShdw blurRad="254000" sx="102000" sy="102000" algn="ctr" rotWithShape="0">
              <a:prstClr val="black">
                <a:alpha val="20000"/>
              </a:prstClr>
            </a:outerShdw>
          </a:effectLst>
          <a:sp3d/>
        </c:spPr>
      </c:pivotFmt>
      <c:pivotFmt>
        <c:idx val="26"/>
        <c:spPr>
          <a:solidFill>
            <a:schemeClr val="accent2"/>
          </a:solidFill>
          <a:ln>
            <a:noFill/>
          </a:ln>
          <a:effectLst>
            <a:outerShdw blurRad="254000" sx="102000" sy="102000" algn="ctr" rotWithShape="0">
              <a:prstClr val="black">
                <a:alpha val="20000"/>
              </a:prstClr>
            </a:outerShdw>
          </a:effectLst>
          <a:sp3d/>
        </c:spPr>
      </c:pivotFmt>
      <c:pivotFmt>
        <c:idx val="27"/>
        <c:spPr>
          <a:solidFill>
            <a:schemeClr val="accent2"/>
          </a:solidFill>
          <a:ln>
            <a:noFill/>
          </a:ln>
          <a:effectLst>
            <a:outerShdw blurRad="254000" sx="102000" sy="102000" algn="ctr" rotWithShape="0">
              <a:prstClr val="black">
                <a:alpha val="20000"/>
              </a:prstClr>
            </a:outerShdw>
          </a:effectLst>
          <a:sp3d/>
        </c:spPr>
      </c:pivotFmt>
      <c:pivotFmt>
        <c:idx val="28"/>
        <c:spPr>
          <a:solidFill>
            <a:schemeClr val="accent2"/>
          </a:solidFill>
          <a:ln>
            <a:noFill/>
          </a:ln>
          <a:effectLst>
            <a:outerShdw blurRad="254000" sx="102000" sy="102000" algn="ctr" rotWithShape="0">
              <a:prstClr val="black">
                <a:alpha val="20000"/>
              </a:prstClr>
            </a:outerShdw>
          </a:effectLst>
          <a:sp3d/>
        </c:spPr>
      </c:pivotFmt>
      <c:pivotFmt>
        <c:idx val="29"/>
        <c:spPr>
          <a:solidFill>
            <a:schemeClr val="accent2"/>
          </a:solidFill>
          <a:ln>
            <a:noFill/>
          </a:ln>
          <a:effectLst>
            <a:outerShdw blurRad="254000" sx="102000" sy="102000" algn="ctr" rotWithShape="0">
              <a:prstClr val="black">
                <a:alpha val="20000"/>
              </a:prstClr>
            </a:outerShdw>
          </a:effectLst>
          <a:sp3d/>
        </c:spPr>
      </c:pivotFmt>
      <c:pivotFmt>
        <c:idx val="30"/>
        <c:spPr>
          <a:solidFill>
            <a:schemeClr val="accent2"/>
          </a:solidFill>
          <a:ln>
            <a:noFill/>
          </a:ln>
          <a:effectLst>
            <a:outerShdw blurRad="254000" sx="102000" sy="102000" algn="ctr" rotWithShape="0">
              <a:prstClr val="black">
                <a:alpha val="20000"/>
              </a:prstClr>
            </a:outerShdw>
          </a:effectLst>
          <a:sp3d/>
        </c:spPr>
      </c:pivotFmt>
      <c:pivotFmt>
        <c:idx val="31"/>
        <c:spPr>
          <a:solidFill>
            <a:schemeClr val="accent2"/>
          </a:solidFill>
          <a:ln>
            <a:noFill/>
          </a:ln>
          <a:effectLst>
            <a:outerShdw blurRad="254000" sx="102000" sy="102000" algn="ctr" rotWithShape="0">
              <a:prstClr val="black">
                <a:alpha val="20000"/>
              </a:prstClr>
            </a:outerShdw>
          </a:effectLst>
          <a:sp3d/>
        </c:spPr>
      </c:pivotFmt>
      <c:pivotFmt>
        <c:idx val="32"/>
        <c:spPr>
          <a:solidFill>
            <a:schemeClr val="accent2"/>
          </a:solidFill>
          <a:ln>
            <a:noFill/>
          </a:ln>
          <a:effectLst>
            <a:outerShdw blurRad="254000" sx="102000" sy="102000" algn="ctr" rotWithShape="0">
              <a:prstClr val="black">
                <a:alpha val="20000"/>
              </a:prstClr>
            </a:outerShdw>
          </a:effectLst>
          <a:sp3d/>
        </c:spPr>
      </c:pivotFmt>
      <c:pivotFmt>
        <c:idx val="33"/>
        <c:spPr>
          <a:solidFill>
            <a:schemeClr val="accent2"/>
          </a:solidFill>
          <a:ln>
            <a:noFill/>
          </a:ln>
          <a:effectLst>
            <a:outerShdw blurRad="254000" sx="102000" sy="102000" algn="ctr" rotWithShape="0">
              <a:prstClr val="black">
                <a:alpha val="20000"/>
              </a:prstClr>
            </a:outerShdw>
          </a:effectLst>
          <a:sp3d/>
        </c:spPr>
      </c:pivotFmt>
      <c:pivotFmt>
        <c:idx val="34"/>
        <c:spPr>
          <a:solidFill>
            <a:schemeClr val="accent2"/>
          </a:solidFill>
          <a:ln>
            <a:noFill/>
          </a:ln>
          <a:effectLst>
            <a:outerShdw blurRad="254000" sx="102000" sy="102000" algn="ctr" rotWithShape="0">
              <a:prstClr val="black">
                <a:alpha val="20000"/>
              </a:prstClr>
            </a:outerShdw>
          </a:effectLst>
          <a:sp3d/>
        </c:spPr>
      </c:pivotFmt>
      <c:pivotFmt>
        <c:idx val="35"/>
        <c:spPr>
          <a:solidFill>
            <a:schemeClr val="accent2"/>
          </a:solidFill>
          <a:ln>
            <a:noFill/>
          </a:ln>
          <a:effectLst>
            <a:outerShdw blurRad="254000" sx="102000" sy="102000" algn="ctr" rotWithShape="0">
              <a:prstClr val="black">
                <a:alpha val="20000"/>
              </a:prstClr>
            </a:outerShdw>
          </a:effectLst>
          <a:sp3d/>
        </c:spPr>
      </c:pivotFmt>
      <c:pivotFmt>
        <c:idx val="36"/>
        <c:spPr>
          <a:solidFill>
            <a:schemeClr val="accent2"/>
          </a:solidFill>
          <a:ln>
            <a:noFill/>
          </a:ln>
          <a:effectLst>
            <a:outerShdw blurRad="254000" sx="102000" sy="102000" algn="ctr" rotWithShape="0">
              <a:prstClr val="black">
                <a:alpha val="20000"/>
              </a:prstClr>
            </a:outerShdw>
          </a:effectLst>
          <a:sp3d/>
        </c:spPr>
      </c:pivotFmt>
      <c:pivotFmt>
        <c:idx val="37"/>
        <c:spPr>
          <a:solidFill>
            <a:schemeClr val="accent2"/>
          </a:solidFill>
          <a:ln>
            <a:noFill/>
          </a:ln>
          <a:effectLst>
            <a:outerShdw blurRad="254000" sx="102000" sy="102000" algn="ctr" rotWithShape="0">
              <a:prstClr val="black">
                <a:alpha val="20000"/>
              </a:prstClr>
            </a:outerShdw>
          </a:effectLst>
          <a:sp3d/>
        </c:spPr>
      </c:pivotFmt>
      <c:pivotFmt>
        <c:idx val="38"/>
        <c:spPr>
          <a:solidFill>
            <a:schemeClr val="accent2"/>
          </a:solidFill>
          <a:ln>
            <a:noFill/>
          </a:ln>
          <a:effectLst>
            <a:outerShdw blurRad="254000" sx="102000" sy="102000" algn="ctr" rotWithShape="0">
              <a:prstClr val="black">
                <a:alpha val="20000"/>
              </a:prstClr>
            </a:outerShdw>
          </a:effectLst>
          <a:sp3d/>
        </c:spPr>
      </c:pivotFmt>
      <c:pivotFmt>
        <c:idx val="39"/>
        <c:spPr>
          <a:solidFill>
            <a:schemeClr val="accent2"/>
          </a:solidFill>
          <a:ln>
            <a:noFill/>
          </a:ln>
          <a:effectLst>
            <a:outerShdw blurRad="254000" sx="102000" sy="102000" algn="ctr" rotWithShape="0">
              <a:prstClr val="black">
                <a:alpha val="20000"/>
              </a:prstClr>
            </a:outerShdw>
          </a:effectLst>
          <a:sp3d/>
        </c:spPr>
      </c:pivotFmt>
      <c:pivotFmt>
        <c:idx val="40"/>
        <c:spPr>
          <a:solidFill>
            <a:schemeClr val="accent2"/>
          </a:solidFill>
          <a:ln>
            <a:noFill/>
          </a:ln>
          <a:effectLst>
            <a:outerShdw blurRad="254000" sx="102000" sy="102000" algn="ctr" rotWithShape="0">
              <a:prstClr val="black">
                <a:alpha val="20000"/>
              </a:prstClr>
            </a:outerShdw>
          </a:effectLst>
          <a:sp3d/>
        </c:spPr>
      </c:pivotFmt>
      <c:pivotFmt>
        <c:idx val="41"/>
        <c:spPr>
          <a:solidFill>
            <a:schemeClr val="accent2"/>
          </a:solidFill>
          <a:ln>
            <a:noFill/>
          </a:ln>
          <a:effectLst>
            <a:outerShdw blurRad="254000" sx="102000" sy="102000" algn="ctr" rotWithShape="0">
              <a:prstClr val="black">
                <a:alpha val="20000"/>
              </a:prstClr>
            </a:outerShdw>
          </a:effectLst>
          <a:sp3d/>
        </c:spPr>
      </c:pivotFmt>
      <c:pivotFmt>
        <c:idx val="42"/>
        <c:spPr>
          <a:solidFill>
            <a:schemeClr val="accent2"/>
          </a:solidFill>
          <a:ln>
            <a:noFill/>
          </a:ln>
          <a:effectLst>
            <a:outerShdw blurRad="254000" sx="102000" sy="102000" algn="ctr" rotWithShape="0">
              <a:prstClr val="black">
                <a:alpha val="20000"/>
              </a:prstClr>
            </a:outerShdw>
          </a:effectLst>
          <a:sp3d/>
        </c:spPr>
      </c:pivotFmt>
      <c:pivotFmt>
        <c:idx val="43"/>
        <c:spPr>
          <a:solidFill>
            <a:schemeClr val="accent2"/>
          </a:solidFill>
          <a:ln>
            <a:noFill/>
          </a:ln>
          <a:effectLst>
            <a:outerShdw blurRad="254000" sx="102000" sy="102000" algn="ctr" rotWithShape="0">
              <a:prstClr val="black">
                <a:alpha val="20000"/>
              </a:prstClr>
            </a:outerShdw>
          </a:effectLst>
          <a:sp3d/>
        </c:spPr>
      </c:pivotFmt>
      <c:pivotFmt>
        <c:idx val="44"/>
        <c:spPr>
          <a:solidFill>
            <a:schemeClr val="accent2"/>
          </a:solidFill>
          <a:ln>
            <a:noFill/>
          </a:ln>
          <a:effectLst>
            <a:outerShdw blurRad="254000" sx="102000" sy="102000" algn="ctr" rotWithShape="0">
              <a:prstClr val="black">
                <a:alpha val="20000"/>
              </a:prstClr>
            </a:outerShdw>
          </a:effectLst>
          <a:sp3d/>
        </c:spPr>
      </c:pivotFmt>
      <c:pivotFmt>
        <c:idx val="45"/>
        <c:spPr>
          <a:solidFill>
            <a:schemeClr val="accent2"/>
          </a:solidFill>
          <a:ln>
            <a:noFill/>
          </a:ln>
          <a:effectLst>
            <a:outerShdw blurRad="254000" sx="102000" sy="102000" algn="ctr" rotWithShape="0">
              <a:prstClr val="black">
                <a:alpha val="20000"/>
              </a:prstClr>
            </a:outerShdw>
          </a:effectLst>
          <a:sp3d/>
        </c:spPr>
      </c:pivotFmt>
      <c:pivotFmt>
        <c:idx val="46"/>
        <c:spPr>
          <a:solidFill>
            <a:schemeClr val="accent2"/>
          </a:solidFill>
          <a:ln>
            <a:noFill/>
          </a:ln>
          <a:effectLst>
            <a:outerShdw blurRad="254000" sx="102000" sy="102000" algn="ctr" rotWithShape="0">
              <a:prstClr val="black">
                <a:alpha val="20000"/>
              </a:prstClr>
            </a:outerShdw>
          </a:effectLst>
          <a:sp3d/>
        </c:spPr>
      </c:pivotFmt>
      <c:pivotFmt>
        <c:idx val="47"/>
        <c:spPr>
          <a:solidFill>
            <a:schemeClr val="accent2"/>
          </a:solidFill>
          <a:ln>
            <a:noFill/>
          </a:ln>
          <a:effectLst>
            <a:outerShdw blurRad="254000" sx="102000" sy="102000" algn="ctr" rotWithShape="0">
              <a:prstClr val="black">
                <a:alpha val="20000"/>
              </a:prstClr>
            </a:outerShdw>
          </a:effectLst>
          <a:sp3d/>
        </c:spPr>
      </c:pivotFmt>
      <c:pivotFmt>
        <c:idx val="48"/>
        <c:spPr>
          <a:solidFill>
            <a:schemeClr val="accent2"/>
          </a:solidFill>
          <a:ln>
            <a:noFill/>
          </a:ln>
          <a:effectLst>
            <a:outerShdw blurRad="254000" sx="102000" sy="102000" algn="ctr" rotWithShape="0">
              <a:prstClr val="black">
                <a:alpha val="20000"/>
              </a:prstClr>
            </a:outerShdw>
          </a:effectLst>
          <a:sp3d/>
        </c:spPr>
      </c:pivotFmt>
      <c:pivotFmt>
        <c:idx val="49"/>
        <c:spPr>
          <a:solidFill>
            <a:schemeClr val="accent2"/>
          </a:solidFill>
          <a:ln>
            <a:noFill/>
          </a:ln>
          <a:effectLst>
            <a:outerShdw blurRad="254000" sx="102000" sy="102000" algn="ctr" rotWithShape="0">
              <a:prstClr val="black">
                <a:alpha val="20000"/>
              </a:prstClr>
            </a:outerShdw>
          </a:effectLst>
          <a:sp3d/>
        </c:spPr>
      </c:pivotFmt>
      <c:pivotFmt>
        <c:idx val="50"/>
        <c:spPr>
          <a:solidFill>
            <a:schemeClr val="accent2"/>
          </a:solidFill>
          <a:ln>
            <a:noFill/>
          </a:ln>
          <a:effectLst>
            <a:outerShdw blurRad="254000" sx="102000" sy="102000" algn="ctr" rotWithShape="0">
              <a:prstClr val="black">
                <a:alpha val="20000"/>
              </a:prstClr>
            </a:outerShdw>
          </a:effectLst>
          <a:sp3d/>
        </c:spPr>
      </c:pivotFmt>
      <c:pivotFmt>
        <c:idx val="51"/>
        <c:spPr>
          <a:solidFill>
            <a:schemeClr val="accent2"/>
          </a:solidFill>
          <a:ln>
            <a:noFill/>
          </a:ln>
          <a:effectLst>
            <a:outerShdw blurRad="254000" sx="102000" sy="102000" algn="ctr" rotWithShape="0">
              <a:prstClr val="black">
                <a:alpha val="20000"/>
              </a:prstClr>
            </a:outerShdw>
          </a:effectLst>
          <a:sp3d/>
        </c:spPr>
      </c:pivotFmt>
      <c:pivotFmt>
        <c:idx val="52"/>
        <c:spPr>
          <a:solidFill>
            <a:schemeClr val="accent2"/>
          </a:solidFill>
          <a:ln>
            <a:noFill/>
          </a:ln>
          <a:effectLst>
            <a:outerShdw blurRad="254000" sx="102000" sy="102000" algn="ctr" rotWithShape="0">
              <a:prstClr val="black">
                <a:alpha val="20000"/>
              </a:prstClr>
            </a:outerShdw>
          </a:effectLst>
          <a:sp3d/>
        </c:spPr>
      </c:pivotFmt>
      <c:pivotFmt>
        <c:idx val="53"/>
        <c:spPr>
          <a:solidFill>
            <a:schemeClr val="accent2"/>
          </a:solidFill>
          <a:ln>
            <a:noFill/>
          </a:ln>
          <a:effectLst>
            <a:outerShdw blurRad="254000" sx="102000" sy="102000" algn="ctr" rotWithShape="0">
              <a:prstClr val="black">
                <a:alpha val="20000"/>
              </a:prstClr>
            </a:outerShdw>
          </a:effectLst>
          <a:sp3d/>
        </c:spPr>
      </c:pivotFmt>
      <c:pivotFmt>
        <c:idx val="54"/>
        <c:spPr>
          <a:solidFill>
            <a:schemeClr val="accent2"/>
          </a:solidFill>
          <a:ln>
            <a:noFill/>
          </a:ln>
          <a:effectLst>
            <a:outerShdw blurRad="254000" sx="102000" sy="102000" algn="ctr" rotWithShape="0">
              <a:prstClr val="black">
                <a:alpha val="20000"/>
              </a:prstClr>
            </a:outerShdw>
          </a:effectLst>
          <a:sp3d/>
        </c:spPr>
      </c:pivotFmt>
      <c:pivotFmt>
        <c:idx val="55"/>
        <c:spPr>
          <a:solidFill>
            <a:schemeClr val="accent2"/>
          </a:solidFill>
          <a:ln>
            <a:noFill/>
          </a:ln>
          <a:effectLst>
            <a:outerShdw blurRad="254000" sx="102000" sy="102000" algn="ctr" rotWithShape="0">
              <a:prstClr val="black">
                <a:alpha val="20000"/>
              </a:prstClr>
            </a:outerShdw>
          </a:effectLst>
          <a:sp3d/>
        </c:spPr>
      </c:pivotFmt>
      <c:pivotFmt>
        <c:idx val="56"/>
        <c:spPr>
          <a:solidFill>
            <a:schemeClr val="accent2"/>
          </a:solidFill>
          <a:ln>
            <a:noFill/>
          </a:ln>
          <a:effectLst>
            <a:outerShdw blurRad="254000" sx="102000" sy="102000" algn="ctr" rotWithShape="0">
              <a:prstClr val="black">
                <a:alpha val="20000"/>
              </a:prstClr>
            </a:outerShdw>
          </a:effectLst>
          <a:sp3d/>
        </c:spPr>
      </c:pivotFmt>
      <c:pivotFmt>
        <c:idx val="57"/>
        <c:spPr>
          <a:solidFill>
            <a:schemeClr val="accent2"/>
          </a:solidFill>
          <a:ln>
            <a:noFill/>
          </a:ln>
          <a:effectLst>
            <a:outerShdw blurRad="254000" sx="102000" sy="102000" algn="ctr" rotWithShape="0">
              <a:prstClr val="black">
                <a:alpha val="20000"/>
              </a:prstClr>
            </a:outerShdw>
          </a:effectLst>
          <a:sp3d/>
        </c:spPr>
      </c:pivotFmt>
      <c:pivotFmt>
        <c:idx val="58"/>
        <c:spPr>
          <a:solidFill>
            <a:schemeClr val="accent2"/>
          </a:solidFill>
          <a:ln>
            <a:noFill/>
          </a:ln>
          <a:effectLst>
            <a:outerShdw blurRad="254000" sx="102000" sy="102000" algn="ctr" rotWithShape="0">
              <a:prstClr val="black">
                <a:alpha val="20000"/>
              </a:prstClr>
            </a:outerShdw>
          </a:effectLst>
          <a:sp3d/>
        </c:spPr>
      </c:pivotFmt>
      <c:pivotFmt>
        <c:idx val="59"/>
        <c:spPr>
          <a:solidFill>
            <a:schemeClr val="accent2"/>
          </a:solidFill>
          <a:ln>
            <a:noFill/>
          </a:ln>
          <a:effectLst>
            <a:outerShdw blurRad="254000" sx="102000" sy="102000" algn="ctr" rotWithShape="0">
              <a:prstClr val="black">
                <a:alpha val="20000"/>
              </a:prstClr>
            </a:outerShdw>
          </a:effectLst>
          <a:sp3d/>
        </c:spPr>
      </c:pivotFmt>
      <c:pivotFmt>
        <c:idx val="60"/>
        <c:spPr>
          <a:solidFill>
            <a:schemeClr val="accent2"/>
          </a:solidFill>
          <a:ln>
            <a:noFill/>
          </a:ln>
          <a:effectLst>
            <a:outerShdw blurRad="254000" sx="102000" sy="102000" algn="ctr" rotWithShape="0">
              <a:prstClr val="black">
                <a:alpha val="20000"/>
              </a:prstClr>
            </a:outerShdw>
          </a:effectLst>
          <a:sp3d/>
        </c:spPr>
      </c:pivotFmt>
      <c:pivotFmt>
        <c:idx val="61"/>
        <c:spPr>
          <a:solidFill>
            <a:schemeClr val="accent2"/>
          </a:solidFill>
          <a:ln>
            <a:noFill/>
          </a:ln>
          <a:effectLst>
            <a:outerShdw blurRad="254000" sx="102000" sy="102000" algn="ctr" rotWithShape="0">
              <a:prstClr val="black">
                <a:alpha val="20000"/>
              </a:prstClr>
            </a:outerShdw>
          </a:effectLst>
          <a:sp3d/>
        </c:spPr>
      </c:pivotFmt>
      <c:pivotFmt>
        <c:idx val="62"/>
        <c:spPr>
          <a:solidFill>
            <a:schemeClr val="accent2"/>
          </a:solidFill>
          <a:ln>
            <a:noFill/>
          </a:ln>
          <a:effectLst>
            <a:outerShdw blurRad="254000" sx="102000" sy="102000" algn="ctr" rotWithShape="0">
              <a:prstClr val="black">
                <a:alpha val="20000"/>
              </a:prstClr>
            </a:outerShdw>
          </a:effectLst>
          <a:sp3d/>
        </c:spPr>
      </c:pivotFmt>
      <c:pivotFmt>
        <c:idx val="63"/>
        <c:spPr>
          <a:solidFill>
            <a:schemeClr val="accent2"/>
          </a:solidFill>
          <a:ln>
            <a:noFill/>
          </a:ln>
          <a:effectLst>
            <a:outerShdw blurRad="254000" sx="102000" sy="102000" algn="ctr" rotWithShape="0">
              <a:prstClr val="black">
                <a:alpha val="20000"/>
              </a:prstClr>
            </a:outerShdw>
          </a:effectLst>
          <a:sp3d/>
        </c:spPr>
      </c:pivotFmt>
      <c:pivotFmt>
        <c:idx val="64"/>
        <c:spPr>
          <a:solidFill>
            <a:schemeClr val="accent2"/>
          </a:solidFill>
          <a:ln>
            <a:noFill/>
          </a:ln>
          <a:effectLst>
            <a:outerShdw blurRad="254000" sx="102000" sy="102000" algn="ctr" rotWithShape="0">
              <a:prstClr val="black">
                <a:alpha val="20000"/>
              </a:prstClr>
            </a:outerShdw>
          </a:effectLst>
          <a:sp3d/>
        </c:spPr>
      </c:pivotFmt>
      <c:pivotFmt>
        <c:idx val="65"/>
        <c:spPr>
          <a:solidFill>
            <a:schemeClr val="accent2"/>
          </a:solidFill>
          <a:ln>
            <a:noFill/>
          </a:ln>
          <a:effectLst>
            <a:outerShdw blurRad="254000" sx="102000" sy="102000" algn="ctr" rotWithShape="0">
              <a:prstClr val="black">
                <a:alpha val="20000"/>
              </a:prstClr>
            </a:outerShdw>
          </a:effectLst>
          <a:sp3d/>
        </c:spPr>
      </c:pivotFmt>
      <c:pivotFmt>
        <c:idx val="66"/>
        <c:spPr>
          <a:solidFill>
            <a:schemeClr val="accent2"/>
          </a:solidFill>
          <a:ln>
            <a:noFill/>
          </a:ln>
          <a:effectLst>
            <a:outerShdw blurRad="254000" sx="102000" sy="102000" algn="ctr" rotWithShape="0">
              <a:prstClr val="black">
                <a:alpha val="20000"/>
              </a:prstClr>
            </a:outerShdw>
          </a:effectLst>
          <a:sp3d/>
        </c:spPr>
      </c:pivotFmt>
      <c:pivotFmt>
        <c:idx val="67"/>
        <c:spPr>
          <a:solidFill>
            <a:schemeClr val="accent2"/>
          </a:solidFill>
          <a:ln>
            <a:noFill/>
          </a:ln>
          <a:effectLst>
            <a:outerShdw blurRad="254000" sx="102000" sy="102000" algn="ctr" rotWithShape="0">
              <a:prstClr val="black">
                <a:alpha val="20000"/>
              </a:prstClr>
            </a:outerShdw>
          </a:effectLst>
          <a:sp3d/>
        </c:spPr>
      </c:pivotFmt>
      <c:pivotFmt>
        <c:idx val="68"/>
        <c:spPr>
          <a:solidFill>
            <a:schemeClr val="accent2"/>
          </a:solidFill>
          <a:ln>
            <a:noFill/>
          </a:ln>
          <a:effectLst>
            <a:outerShdw blurRad="254000" sx="102000" sy="102000" algn="ctr" rotWithShape="0">
              <a:prstClr val="black">
                <a:alpha val="20000"/>
              </a:prstClr>
            </a:outerShdw>
          </a:effectLst>
          <a:sp3d/>
        </c:spPr>
      </c:pivotFmt>
      <c:pivotFmt>
        <c:idx val="69"/>
        <c:spPr>
          <a:solidFill>
            <a:schemeClr val="accent2"/>
          </a:solidFill>
          <a:ln>
            <a:noFill/>
          </a:ln>
          <a:effectLst>
            <a:outerShdw blurRad="254000" sx="102000" sy="102000" algn="ctr" rotWithShape="0">
              <a:prstClr val="black">
                <a:alpha val="20000"/>
              </a:prstClr>
            </a:outerShdw>
          </a:effectLst>
          <a:sp3d/>
        </c:spPr>
      </c:pivotFmt>
      <c:pivotFmt>
        <c:idx val="70"/>
        <c:spPr>
          <a:solidFill>
            <a:schemeClr val="accent2"/>
          </a:solidFill>
          <a:ln>
            <a:noFill/>
          </a:ln>
          <a:effectLst>
            <a:outerShdw blurRad="254000" sx="102000" sy="102000" algn="ctr" rotWithShape="0">
              <a:prstClr val="black">
                <a:alpha val="20000"/>
              </a:prstClr>
            </a:outerShdw>
          </a:effectLst>
          <a:sp3d/>
        </c:spPr>
      </c:pivotFmt>
      <c:pivotFmt>
        <c:idx val="71"/>
        <c:spPr>
          <a:solidFill>
            <a:schemeClr val="accent2"/>
          </a:solidFill>
          <a:ln>
            <a:noFill/>
          </a:ln>
          <a:effectLst>
            <a:outerShdw blurRad="254000" sx="102000" sy="102000" algn="ctr" rotWithShape="0">
              <a:prstClr val="black">
                <a:alpha val="20000"/>
              </a:prstClr>
            </a:outerShdw>
          </a:effectLst>
          <a:sp3d/>
        </c:spPr>
      </c:pivotFmt>
      <c:pivotFmt>
        <c:idx val="72"/>
        <c:spPr>
          <a:solidFill>
            <a:schemeClr val="accent2"/>
          </a:solidFill>
          <a:ln>
            <a:noFill/>
          </a:ln>
          <a:effectLst>
            <a:outerShdw blurRad="254000" sx="102000" sy="102000" algn="ctr" rotWithShape="0">
              <a:prstClr val="black">
                <a:alpha val="20000"/>
              </a:prstClr>
            </a:outerShdw>
          </a:effectLst>
          <a:sp3d/>
        </c:spPr>
      </c:pivotFmt>
      <c:pivotFmt>
        <c:idx val="73"/>
        <c:spPr>
          <a:solidFill>
            <a:schemeClr val="accent2"/>
          </a:solidFill>
          <a:ln>
            <a:noFill/>
          </a:ln>
          <a:effectLst>
            <a:outerShdw blurRad="254000" sx="102000" sy="102000" algn="ctr" rotWithShape="0">
              <a:prstClr val="black">
                <a:alpha val="20000"/>
              </a:prstClr>
            </a:outerShdw>
          </a:effectLst>
          <a:sp3d/>
        </c:spPr>
      </c:pivotFmt>
      <c:pivotFmt>
        <c:idx val="74"/>
        <c:spPr>
          <a:solidFill>
            <a:schemeClr val="accent2"/>
          </a:solidFill>
          <a:ln>
            <a:noFill/>
          </a:ln>
          <a:effectLst>
            <a:outerShdw blurRad="254000" sx="102000" sy="102000" algn="ctr" rotWithShape="0">
              <a:prstClr val="black">
                <a:alpha val="20000"/>
              </a:prstClr>
            </a:outerShdw>
          </a:effectLst>
          <a:sp3d/>
        </c:spPr>
      </c:pivotFmt>
      <c:pivotFmt>
        <c:idx val="75"/>
        <c:spPr>
          <a:solidFill>
            <a:schemeClr val="accent2"/>
          </a:solidFill>
          <a:ln>
            <a:noFill/>
          </a:ln>
          <a:effectLst>
            <a:outerShdw blurRad="254000" sx="102000" sy="102000" algn="ctr" rotWithShape="0">
              <a:prstClr val="black">
                <a:alpha val="20000"/>
              </a:prstClr>
            </a:outerShdw>
          </a:effectLst>
          <a:sp3d/>
        </c:spPr>
      </c:pivotFmt>
      <c:pivotFmt>
        <c:idx val="76"/>
        <c:spPr>
          <a:solidFill>
            <a:schemeClr val="accent2"/>
          </a:solidFill>
          <a:ln>
            <a:noFill/>
          </a:ln>
          <a:effectLst>
            <a:outerShdw blurRad="254000" sx="102000" sy="102000" algn="ctr" rotWithShape="0">
              <a:prstClr val="black">
                <a:alpha val="20000"/>
              </a:prstClr>
            </a:outerShdw>
          </a:effectLst>
          <a:sp3d/>
        </c:spPr>
      </c:pivotFmt>
      <c:pivotFmt>
        <c:idx val="77"/>
        <c:spPr>
          <a:solidFill>
            <a:schemeClr val="accent2"/>
          </a:solidFill>
          <a:ln>
            <a:noFill/>
          </a:ln>
          <a:effectLst>
            <a:outerShdw blurRad="254000" sx="102000" sy="102000" algn="ctr" rotWithShape="0">
              <a:prstClr val="black">
                <a:alpha val="20000"/>
              </a:prstClr>
            </a:outerShdw>
          </a:effectLst>
          <a:sp3d/>
        </c:spPr>
      </c:pivotFmt>
      <c:pivotFmt>
        <c:idx val="78"/>
        <c:spPr>
          <a:solidFill>
            <a:schemeClr val="accent2"/>
          </a:solidFill>
          <a:ln>
            <a:noFill/>
          </a:ln>
          <a:effectLst>
            <a:outerShdw blurRad="254000" sx="102000" sy="102000" algn="ctr" rotWithShape="0">
              <a:prstClr val="black">
                <a:alpha val="20000"/>
              </a:prstClr>
            </a:outerShdw>
          </a:effectLst>
          <a:sp3d/>
        </c:spPr>
      </c:pivotFmt>
      <c:pivotFmt>
        <c:idx val="79"/>
        <c:spPr>
          <a:solidFill>
            <a:schemeClr val="accent2"/>
          </a:solidFill>
          <a:ln>
            <a:noFill/>
          </a:ln>
          <a:effectLst>
            <a:outerShdw blurRad="254000" sx="102000" sy="102000" algn="ctr" rotWithShape="0">
              <a:prstClr val="black">
                <a:alpha val="20000"/>
              </a:prstClr>
            </a:outerShdw>
          </a:effectLst>
          <a:sp3d/>
        </c:spPr>
      </c:pivotFmt>
      <c:pivotFmt>
        <c:idx val="80"/>
        <c:spPr>
          <a:solidFill>
            <a:schemeClr val="accent2"/>
          </a:solidFill>
          <a:ln>
            <a:noFill/>
          </a:ln>
          <a:effectLst>
            <a:outerShdw blurRad="254000" sx="102000" sy="102000" algn="ctr" rotWithShape="0">
              <a:prstClr val="black">
                <a:alpha val="20000"/>
              </a:prstClr>
            </a:outerShdw>
          </a:effectLst>
          <a:sp3d/>
        </c:spPr>
      </c:pivotFmt>
      <c:pivotFmt>
        <c:idx val="81"/>
        <c:spPr>
          <a:solidFill>
            <a:schemeClr val="accent2"/>
          </a:solidFill>
          <a:ln>
            <a:noFill/>
          </a:ln>
          <a:effectLst>
            <a:outerShdw blurRad="254000" sx="102000" sy="102000" algn="ctr" rotWithShape="0">
              <a:prstClr val="black">
                <a:alpha val="20000"/>
              </a:prstClr>
            </a:outerShdw>
          </a:effectLst>
          <a:sp3d/>
        </c:spPr>
      </c:pivotFmt>
      <c:pivotFmt>
        <c:idx val="82"/>
        <c:spPr>
          <a:solidFill>
            <a:schemeClr val="accent2"/>
          </a:solidFill>
          <a:ln>
            <a:noFill/>
          </a:ln>
          <a:effectLst>
            <a:outerShdw blurRad="254000" sx="102000" sy="102000" algn="ctr" rotWithShape="0">
              <a:prstClr val="black">
                <a:alpha val="20000"/>
              </a:prstClr>
            </a:outerShdw>
          </a:effectLst>
          <a:sp3d/>
        </c:spPr>
      </c:pivotFmt>
      <c:pivotFmt>
        <c:idx val="83"/>
        <c:spPr>
          <a:solidFill>
            <a:schemeClr val="accent2"/>
          </a:solidFill>
          <a:ln>
            <a:noFill/>
          </a:ln>
          <a:effectLst>
            <a:outerShdw blurRad="254000" sx="102000" sy="102000" algn="ctr" rotWithShape="0">
              <a:prstClr val="black">
                <a:alpha val="20000"/>
              </a:prstClr>
            </a:outerShdw>
          </a:effectLst>
          <a:sp3d/>
        </c:spPr>
      </c:pivotFmt>
      <c:pivotFmt>
        <c:idx val="84"/>
        <c:spPr>
          <a:solidFill>
            <a:schemeClr val="accent2"/>
          </a:solidFill>
          <a:ln>
            <a:noFill/>
          </a:ln>
          <a:effectLst>
            <a:outerShdw blurRad="254000" sx="102000" sy="102000" algn="ctr" rotWithShape="0">
              <a:prstClr val="black">
                <a:alpha val="20000"/>
              </a:prstClr>
            </a:outerShdw>
          </a:effectLst>
          <a:sp3d/>
        </c:spPr>
      </c:pivotFmt>
      <c:pivotFmt>
        <c:idx val="85"/>
        <c:spPr>
          <a:solidFill>
            <a:schemeClr val="accent2"/>
          </a:solidFill>
          <a:ln>
            <a:noFill/>
          </a:ln>
          <a:effectLst>
            <a:outerShdw blurRad="254000" sx="102000" sy="102000" algn="ctr" rotWithShape="0">
              <a:prstClr val="black">
                <a:alpha val="20000"/>
              </a:prstClr>
            </a:outerShdw>
          </a:effectLst>
          <a:sp3d/>
        </c:spPr>
      </c:pivotFmt>
      <c:pivotFmt>
        <c:idx val="86"/>
        <c:spPr>
          <a:solidFill>
            <a:schemeClr val="accent2"/>
          </a:solidFill>
          <a:ln>
            <a:noFill/>
          </a:ln>
          <a:effectLst>
            <a:outerShdw blurRad="254000" sx="102000" sy="102000" algn="ctr" rotWithShape="0">
              <a:prstClr val="black">
                <a:alpha val="20000"/>
              </a:prstClr>
            </a:outerShdw>
          </a:effectLst>
          <a:sp3d/>
        </c:spPr>
      </c:pivotFmt>
      <c:pivotFmt>
        <c:idx val="87"/>
        <c:spPr>
          <a:solidFill>
            <a:schemeClr val="accent2"/>
          </a:solidFill>
          <a:ln>
            <a:noFill/>
          </a:ln>
          <a:effectLst>
            <a:outerShdw blurRad="254000" sx="102000" sy="102000" algn="ctr" rotWithShape="0">
              <a:prstClr val="black">
                <a:alpha val="20000"/>
              </a:prstClr>
            </a:outerShdw>
          </a:effectLst>
          <a:sp3d/>
        </c:spPr>
      </c:pivotFmt>
      <c:pivotFmt>
        <c:idx val="88"/>
        <c:spPr>
          <a:solidFill>
            <a:schemeClr val="accent2"/>
          </a:solidFill>
          <a:ln>
            <a:noFill/>
          </a:ln>
          <a:effectLst>
            <a:outerShdw blurRad="254000" sx="102000" sy="102000" algn="ctr" rotWithShape="0">
              <a:prstClr val="black">
                <a:alpha val="20000"/>
              </a:prstClr>
            </a:outerShdw>
          </a:effectLst>
          <a:sp3d/>
        </c:spPr>
      </c:pivotFmt>
      <c:pivotFmt>
        <c:idx val="89"/>
        <c:spPr>
          <a:solidFill>
            <a:schemeClr val="accent2"/>
          </a:solidFill>
          <a:ln>
            <a:noFill/>
          </a:ln>
          <a:effectLst>
            <a:outerShdw blurRad="254000" sx="102000" sy="102000" algn="ctr" rotWithShape="0">
              <a:prstClr val="black">
                <a:alpha val="20000"/>
              </a:prstClr>
            </a:outerShdw>
          </a:effectLst>
          <a:sp3d/>
        </c:spPr>
      </c:pivotFmt>
      <c:pivotFmt>
        <c:idx val="90"/>
        <c:spPr>
          <a:solidFill>
            <a:schemeClr val="accent2"/>
          </a:solidFill>
          <a:ln>
            <a:noFill/>
          </a:ln>
          <a:effectLst>
            <a:outerShdw blurRad="254000" sx="102000" sy="102000" algn="ctr" rotWithShape="0">
              <a:prstClr val="black">
                <a:alpha val="20000"/>
              </a:prstClr>
            </a:outerShdw>
          </a:effectLst>
          <a:sp3d/>
        </c:spPr>
      </c:pivotFmt>
      <c:pivotFmt>
        <c:idx val="91"/>
        <c:spPr>
          <a:solidFill>
            <a:schemeClr val="accent2"/>
          </a:solidFill>
          <a:ln>
            <a:noFill/>
          </a:ln>
          <a:effectLst>
            <a:outerShdw blurRad="254000" sx="102000" sy="102000" algn="ctr" rotWithShape="0">
              <a:prstClr val="black">
                <a:alpha val="20000"/>
              </a:prstClr>
            </a:outerShdw>
          </a:effectLst>
          <a:sp3d/>
        </c:spPr>
      </c:pivotFmt>
      <c:pivotFmt>
        <c:idx val="92"/>
        <c:spPr>
          <a:solidFill>
            <a:schemeClr val="accent2"/>
          </a:solidFill>
          <a:ln>
            <a:noFill/>
          </a:ln>
          <a:effectLst>
            <a:outerShdw blurRad="254000" sx="102000" sy="102000" algn="ctr" rotWithShape="0">
              <a:prstClr val="black">
                <a:alpha val="20000"/>
              </a:prstClr>
            </a:outerShdw>
          </a:effectLst>
          <a:sp3d/>
        </c:spPr>
      </c:pivotFmt>
      <c:pivotFmt>
        <c:idx val="93"/>
        <c:spPr>
          <a:solidFill>
            <a:schemeClr val="accent2"/>
          </a:solidFill>
          <a:ln>
            <a:noFill/>
          </a:ln>
          <a:effectLst>
            <a:outerShdw blurRad="254000" sx="102000" sy="102000" algn="ctr" rotWithShape="0">
              <a:prstClr val="black">
                <a:alpha val="20000"/>
              </a:prstClr>
            </a:outerShdw>
          </a:effectLst>
          <a:sp3d/>
        </c:spPr>
      </c:pivotFmt>
      <c:pivotFmt>
        <c:idx val="94"/>
        <c:spPr>
          <a:solidFill>
            <a:schemeClr val="accent2"/>
          </a:solidFill>
          <a:ln>
            <a:noFill/>
          </a:ln>
          <a:effectLst>
            <a:outerShdw blurRad="254000" sx="102000" sy="102000" algn="ctr" rotWithShape="0">
              <a:prstClr val="black">
                <a:alpha val="20000"/>
              </a:prstClr>
            </a:outerShdw>
          </a:effectLst>
          <a:sp3d/>
        </c:spPr>
      </c:pivotFmt>
      <c:pivotFmt>
        <c:idx val="95"/>
        <c:spPr>
          <a:solidFill>
            <a:schemeClr val="accent2"/>
          </a:solidFill>
          <a:ln>
            <a:noFill/>
          </a:ln>
          <a:effectLst>
            <a:outerShdw blurRad="254000" sx="102000" sy="102000" algn="ctr" rotWithShape="0">
              <a:prstClr val="black">
                <a:alpha val="20000"/>
              </a:prstClr>
            </a:outerShdw>
          </a:effectLst>
          <a:sp3d/>
        </c:spPr>
      </c:pivotFmt>
      <c:pivotFmt>
        <c:idx val="96"/>
        <c:spPr>
          <a:solidFill>
            <a:schemeClr val="accent2"/>
          </a:solidFill>
          <a:ln>
            <a:noFill/>
          </a:ln>
          <a:effectLst>
            <a:outerShdw blurRad="254000" sx="102000" sy="102000" algn="ctr" rotWithShape="0">
              <a:prstClr val="black">
                <a:alpha val="20000"/>
              </a:prstClr>
            </a:outerShdw>
          </a:effectLst>
          <a:sp3d/>
        </c:spPr>
      </c:pivotFmt>
      <c:pivotFmt>
        <c:idx val="97"/>
        <c:spPr>
          <a:solidFill>
            <a:schemeClr val="accent2"/>
          </a:solidFill>
          <a:ln>
            <a:noFill/>
          </a:ln>
          <a:effectLst>
            <a:outerShdw blurRad="254000" sx="102000" sy="102000" algn="ctr" rotWithShape="0">
              <a:prstClr val="black">
                <a:alpha val="20000"/>
              </a:prstClr>
            </a:outerShdw>
          </a:effectLst>
          <a:sp3d/>
        </c:spPr>
      </c:pivotFmt>
      <c:pivotFmt>
        <c:idx val="98"/>
        <c:spPr>
          <a:solidFill>
            <a:schemeClr val="accent2"/>
          </a:solidFill>
          <a:ln>
            <a:noFill/>
          </a:ln>
          <a:effectLst>
            <a:outerShdw blurRad="254000" sx="102000" sy="102000" algn="ctr" rotWithShape="0">
              <a:prstClr val="black">
                <a:alpha val="20000"/>
              </a:prstClr>
            </a:outerShdw>
          </a:effectLst>
          <a:sp3d/>
        </c:spPr>
      </c:pivotFmt>
      <c:pivotFmt>
        <c:idx val="99"/>
        <c:spPr>
          <a:solidFill>
            <a:schemeClr val="accent2"/>
          </a:solidFill>
          <a:ln>
            <a:noFill/>
          </a:ln>
          <a:effectLst>
            <a:outerShdw blurRad="254000" sx="102000" sy="102000" algn="ctr" rotWithShape="0">
              <a:prstClr val="black">
                <a:alpha val="20000"/>
              </a:prstClr>
            </a:outerShdw>
          </a:effectLst>
          <a:sp3d/>
        </c:spPr>
      </c:pivotFmt>
      <c:pivotFmt>
        <c:idx val="100"/>
        <c:spPr>
          <a:solidFill>
            <a:schemeClr val="accent2"/>
          </a:solidFill>
          <a:ln>
            <a:noFill/>
          </a:ln>
          <a:effectLst>
            <a:outerShdw blurRad="254000" sx="102000" sy="102000" algn="ctr" rotWithShape="0">
              <a:prstClr val="black">
                <a:alpha val="20000"/>
              </a:prstClr>
            </a:outerShdw>
          </a:effectLst>
          <a:sp3d/>
        </c:spPr>
      </c:pivotFmt>
      <c:pivotFmt>
        <c:idx val="101"/>
        <c:spPr>
          <a:solidFill>
            <a:schemeClr val="accent2"/>
          </a:solidFill>
          <a:ln>
            <a:noFill/>
          </a:ln>
          <a:effectLst>
            <a:outerShdw blurRad="254000" sx="102000" sy="102000" algn="ctr" rotWithShape="0">
              <a:prstClr val="black">
                <a:alpha val="20000"/>
              </a:prstClr>
            </a:outerShdw>
          </a:effectLst>
          <a:sp3d/>
        </c:spPr>
      </c:pivotFmt>
      <c:pivotFmt>
        <c:idx val="102"/>
        <c:spPr>
          <a:solidFill>
            <a:schemeClr val="accent2"/>
          </a:solidFill>
          <a:ln>
            <a:noFill/>
          </a:ln>
          <a:effectLst>
            <a:outerShdw blurRad="254000" sx="102000" sy="102000" algn="ctr" rotWithShape="0">
              <a:prstClr val="black">
                <a:alpha val="20000"/>
              </a:prstClr>
            </a:outerShdw>
          </a:effectLst>
          <a:sp3d/>
        </c:spPr>
      </c:pivotFmt>
      <c:pivotFmt>
        <c:idx val="103"/>
        <c:spPr>
          <a:solidFill>
            <a:schemeClr val="accent2"/>
          </a:solidFill>
          <a:ln>
            <a:noFill/>
          </a:ln>
          <a:effectLst>
            <a:outerShdw blurRad="254000" sx="102000" sy="102000" algn="ctr" rotWithShape="0">
              <a:prstClr val="black">
                <a:alpha val="20000"/>
              </a:prstClr>
            </a:outerShdw>
          </a:effectLst>
          <a:sp3d/>
        </c:spPr>
      </c:pivotFmt>
      <c:pivotFmt>
        <c:idx val="104"/>
        <c:spPr>
          <a:solidFill>
            <a:schemeClr val="accent2"/>
          </a:solidFill>
          <a:ln>
            <a:noFill/>
          </a:ln>
          <a:effectLst>
            <a:outerShdw blurRad="254000" sx="102000" sy="102000" algn="ctr" rotWithShape="0">
              <a:prstClr val="black">
                <a:alpha val="20000"/>
              </a:prstClr>
            </a:outerShdw>
          </a:effectLst>
          <a:sp3d/>
        </c:spPr>
      </c:pivotFmt>
      <c:pivotFmt>
        <c:idx val="105"/>
        <c:spPr>
          <a:solidFill>
            <a:schemeClr val="accent2"/>
          </a:solidFill>
          <a:ln>
            <a:noFill/>
          </a:ln>
          <a:effectLst>
            <a:outerShdw blurRad="254000" sx="102000" sy="102000" algn="ctr" rotWithShape="0">
              <a:prstClr val="black">
                <a:alpha val="20000"/>
              </a:prstClr>
            </a:outerShdw>
          </a:effectLst>
          <a:sp3d/>
        </c:spPr>
      </c:pivotFmt>
      <c:pivotFmt>
        <c:idx val="106"/>
        <c:spPr>
          <a:solidFill>
            <a:schemeClr val="accent2"/>
          </a:solidFill>
          <a:ln>
            <a:noFill/>
          </a:ln>
          <a:effectLst>
            <a:outerShdw blurRad="254000" sx="102000" sy="102000" algn="ctr" rotWithShape="0">
              <a:prstClr val="black">
                <a:alpha val="20000"/>
              </a:prstClr>
            </a:outerShdw>
          </a:effectLst>
          <a:sp3d/>
        </c:spPr>
      </c:pivotFmt>
      <c:pivotFmt>
        <c:idx val="107"/>
        <c:spPr>
          <a:solidFill>
            <a:schemeClr val="accent2"/>
          </a:solidFill>
          <a:ln>
            <a:noFill/>
          </a:ln>
          <a:effectLst>
            <a:outerShdw blurRad="254000" sx="102000" sy="102000" algn="ctr" rotWithShape="0">
              <a:prstClr val="black">
                <a:alpha val="20000"/>
              </a:prstClr>
            </a:outerShdw>
          </a:effectLst>
          <a:sp3d/>
        </c:spPr>
      </c:pivotFmt>
      <c:pivotFmt>
        <c:idx val="108"/>
        <c:spPr>
          <a:solidFill>
            <a:schemeClr val="accent2"/>
          </a:solidFill>
          <a:ln>
            <a:noFill/>
          </a:ln>
          <a:effectLst>
            <a:outerShdw blurRad="254000" sx="102000" sy="102000" algn="ctr" rotWithShape="0">
              <a:prstClr val="black">
                <a:alpha val="20000"/>
              </a:prstClr>
            </a:outerShdw>
          </a:effectLst>
          <a:sp3d/>
        </c:spPr>
      </c:pivotFmt>
      <c:pivotFmt>
        <c:idx val="109"/>
        <c:spPr>
          <a:solidFill>
            <a:schemeClr val="accent2"/>
          </a:solidFill>
          <a:ln>
            <a:noFill/>
          </a:ln>
          <a:effectLst>
            <a:outerShdw blurRad="254000" sx="102000" sy="102000" algn="ctr" rotWithShape="0">
              <a:prstClr val="black">
                <a:alpha val="20000"/>
              </a:prstClr>
            </a:outerShdw>
          </a:effectLst>
          <a:sp3d/>
        </c:spPr>
      </c:pivotFmt>
      <c:pivotFmt>
        <c:idx val="110"/>
        <c:spPr>
          <a:solidFill>
            <a:schemeClr val="accent2"/>
          </a:solidFill>
          <a:ln>
            <a:noFill/>
          </a:ln>
          <a:effectLst>
            <a:outerShdw blurRad="254000" sx="102000" sy="102000" algn="ctr" rotWithShape="0">
              <a:prstClr val="black">
                <a:alpha val="20000"/>
              </a:prstClr>
            </a:outerShdw>
          </a:effectLst>
          <a:sp3d/>
        </c:spPr>
      </c:pivotFmt>
      <c:pivotFmt>
        <c:idx val="111"/>
        <c:spPr>
          <a:solidFill>
            <a:schemeClr val="accent2"/>
          </a:solidFill>
          <a:ln>
            <a:noFill/>
          </a:ln>
          <a:effectLst>
            <a:outerShdw blurRad="254000" sx="102000" sy="102000" algn="ctr" rotWithShape="0">
              <a:prstClr val="black">
                <a:alpha val="20000"/>
              </a:prstClr>
            </a:outerShdw>
          </a:effectLst>
          <a:sp3d/>
        </c:spPr>
      </c:pivotFmt>
      <c:pivotFmt>
        <c:idx val="112"/>
        <c:spPr>
          <a:solidFill>
            <a:schemeClr val="accent2"/>
          </a:solidFill>
          <a:ln>
            <a:noFill/>
          </a:ln>
          <a:effectLst>
            <a:outerShdw blurRad="254000" sx="102000" sy="102000" algn="ctr" rotWithShape="0">
              <a:prstClr val="black">
                <a:alpha val="20000"/>
              </a:prstClr>
            </a:outerShdw>
          </a:effectLst>
          <a:sp3d/>
        </c:spPr>
      </c:pivotFmt>
      <c:pivotFmt>
        <c:idx val="113"/>
        <c:spPr>
          <a:solidFill>
            <a:schemeClr val="accent2"/>
          </a:solidFill>
          <a:ln>
            <a:noFill/>
          </a:ln>
          <a:effectLst>
            <a:outerShdw blurRad="254000" sx="102000" sy="102000" algn="ctr" rotWithShape="0">
              <a:prstClr val="black">
                <a:alpha val="20000"/>
              </a:prstClr>
            </a:outerShdw>
          </a:effectLst>
          <a:sp3d/>
        </c:spPr>
      </c:pivotFmt>
      <c:pivotFmt>
        <c:idx val="114"/>
        <c:spPr>
          <a:solidFill>
            <a:schemeClr val="accent2"/>
          </a:solidFill>
          <a:ln>
            <a:noFill/>
          </a:ln>
          <a:effectLst>
            <a:outerShdw blurRad="254000" sx="102000" sy="102000" algn="ctr" rotWithShape="0">
              <a:prstClr val="black">
                <a:alpha val="20000"/>
              </a:prstClr>
            </a:outerShdw>
          </a:effectLst>
          <a:sp3d/>
        </c:spPr>
      </c:pivotFmt>
      <c:pivotFmt>
        <c:idx val="115"/>
        <c:spPr>
          <a:solidFill>
            <a:schemeClr val="accent2"/>
          </a:solidFill>
          <a:ln>
            <a:noFill/>
          </a:ln>
          <a:effectLst>
            <a:outerShdw blurRad="254000" sx="102000" sy="102000" algn="ctr" rotWithShape="0">
              <a:prstClr val="black">
                <a:alpha val="20000"/>
              </a:prstClr>
            </a:outerShdw>
          </a:effectLst>
          <a:sp3d/>
        </c:spPr>
      </c:pivotFmt>
      <c:pivotFmt>
        <c:idx val="116"/>
        <c:spPr>
          <a:solidFill>
            <a:schemeClr val="accent2"/>
          </a:solidFill>
          <a:ln>
            <a:noFill/>
          </a:ln>
          <a:effectLst>
            <a:outerShdw blurRad="254000" sx="102000" sy="102000" algn="ctr" rotWithShape="0">
              <a:prstClr val="black">
                <a:alpha val="20000"/>
              </a:prstClr>
            </a:outerShdw>
          </a:effectLst>
          <a:sp3d/>
        </c:spPr>
      </c:pivotFmt>
      <c:pivotFmt>
        <c:idx val="117"/>
        <c:spPr>
          <a:solidFill>
            <a:schemeClr val="accent2"/>
          </a:solidFill>
          <a:ln>
            <a:noFill/>
          </a:ln>
          <a:effectLst>
            <a:outerShdw blurRad="254000" sx="102000" sy="102000" algn="ctr" rotWithShape="0">
              <a:prstClr val="black">
                <a:alpha val="20000"/>
              </a:prstClr>
            </a:outerShdw>
          </a:effectLst>
          <a:sp3d/>
        </c:spPr>
      </c:pivotFmt>
      <c:pivotFmt>
        <c:idx val="118"/>
        <c:spPr>
          <a:solidFill>
            <a:schemeClr val="accent2"/>
          </a:solidFill>
          <a:ln>
            <a:noFill/>
          </a:ln>
          <a:effectLst>
            <a:outerShdw blurRad="254000" sx="102000" sy="102000" algn="ctr" rotWithShape="0">
              <a:prstClr val="black">
                <a:alpha val="20000"/>
              </a:prstClr>
            </a:outerShdw>
          </a:effectLst>
          <a:sp3d/>
        </c:spPr>
      </c:pivotFmt>
      <c:pivotFmt>
        <c:idx val="119"/>
        <c:spPr>
          <a:solidFill>
            <a:schemeClr val="accent2"/>
          </a:solidFill>
          <a:ln>
            <a:noFill/>
          </a:ln>
          <a:effectLst>
            <a:outerShdw blurRad="254000" sx="102000" sy="102000" algn="ctr" rotWithShape="0">
              <a:prstClr val="black">
                <a:alpha val="20000"/>
              </a:prstClr>
            </a:outerShdw>
          </a:effectLst>
          <a:sp3d/>
        </c:spPr>
      </c:pivotFmt>
      <c:pivotFmt>
        <c:idx val="120"/>
        <c:spPr>
          <a:solidFill>
            <a:schemeClr val="accent2"/>
          </a:solidFill>
          <a:ln>
            <a:noFill/>
          </a:ln>
          <a:effectLst>
            <a:outerShdw blurRad="254000" sx="102000" sy="102000" algn="ctr" rotWithShape="0">
              <a:prstClr val="black">
                <a:alpha val="20000"/>
              </a:prstClr>
            </a:outerShdw>
          </a:effectLst>
          <a:sp3d/>
        </c:spPr>
      </c:pivotFmt>
      <c:pivotFmt>
        <c:idx val="121"/>
        <c:spPr>
          <a:solidFill>
            <a:schemeClr val="accent2"/>
          </a:solidFill>
          <a:ln>
            <a:noFill/>
          </a:ln>
          <a:effectLst>
            <a:outerShdw blurRad="254000" sx="102000" sy="102000" algn="ctr" rotWithShape="0">
              <a:prstClr val="black">
                <a:alpha val="20000"/>
              </a:prstClr>
            </a:outerShdw>
          </a:effectLst>
          <a:sp3d/>
        </c:spPr>
      </c:pivotFmt>
      <c:pivotFmt>
        <c:idx val="122"/>
        <c:spPr>
          <a:solidFill>
            <a:schemeClr val="accent2"/>
          </a:solidFill>
          <a:ln>
            <a:noFill/>
          </a:ln>
          <a:effectLst>
            <a:outerShdw blurRad="254000" sx="102000" sy="102000" algn="ctr" rotWithShape="0">
              <a:prstClr val="black">
                <a:alpha val="20000"/>
              </a:prstClr>
            </a:outerShdw>
          </a:effectLst>
          <a:sp3d/>
        </c:spPr>
      </c:pivotFmt>
      <c:pivotFmt>
        <c:idx val="123"/>
        <c:spPr>
          <a:solidFill>
            <a:schemeClr val="accent2"/>
          </a:solidFill>
          <a:ln>
            <a:noFill/>
          </a:ln>
          <a:effectLst>
            <a:outerShdw blurRad="254000" sx="102000" sy="102000" algn="ctr" rotWithShape="0">
              <a:prstClr val="black">
                <a:alpha val="20000"/>
              </a:prstClr>
            </a:outerShdw>
          </a:effectLst>
          <a:sp3d/>
        </c:spPr>
      </c:pivotFmt>
      <c:pivotFmt>
        <c:idx val="124"/>
        <c:spPr>
          <a:solidFill>
            <a:schemeClr val="accent2"/>
          </a:solidFill>
          <a:ln>
            <a:noFill/>
          </a:ln>
          <a:effectLst>
            <a:outerShdw blurRad="254000" sx="102000" sy="102000" algn="ctr" rotWithShape="0">
              <a:prstClr val="black">
                <a:alpha val="20000"/>
              </a:prstClr>
            </a:outerShdw>
          </a:effectLst>
          <a:sp3d/>
        </c:spPr>
      </c:pivotFmt>
      <c:pivotFmt>
        <c:idx val="125"/>
        <c:spPr>
          <a:solidFill>
            <a:schemeClr val="accent2"/>
          </a:solidFill>
          <a:ln>
            <a:noFill/>
          </a:ln>
          <a:effectLst>
            <a:outerShdw blurRad="254000" sx="102000" sy="102000" algn="ctr" rotWithShape="0">
              <a:prstClr val="black">
                <a:alpha val="20000"/>
              </a:prstClr>
            </a:outerShdw>
          </a:effectLst>
          <a:sp3d/>
        </c:spPr>
      </c:pivotFmt>
      <c:pivotFmt>
        <c:idx val="126"/>
        <c:spPr>
          <a:solidFill>
            <a:schemeClr val="accent2"/>
          </a:solidFill>
          <a:ln>
            <a:noFill/>
          </a:ln>
          <a:effectLst>
            <a:outerShdw blurRad="254000" sx="102000" sy="102000" algn="ctr" rotWithShape="0">
              <a:prstClr val="black">
                <a:alpha val="20000"/>
              </a:prstClr>
            </a:outerShdw>
          </a:effectLst>
          <a:sp3d/>
        </c:spPr>
      </c:pivotFmt>
      <c:pivotFmt>
        <c:idx val="127"/>
        <c:spPr>
          <a:solidFill>
            <a:schemeClr val="accent2"/>
          </a:solidFill>
          <a:ln>
            <a:noFill/>
          </a:ln>
          <a:effectLst>
            <a:outerShdw blurRad="254000" sx="102000" sy="102000" algn="ctr" rotWithShape="0">
              <a:prstClr val="black">
                <a:alpha val="20000"/>
              </a:prstClr>
            </a:outerShdw>
          </a:effectLst>
          <a:sp3d/>
        </c:spPr>
      </c:pivotFmt>
      <c:pivotFmt>
        <c:idx val="128"/>
        <c:spPr>
          <a:solidFill>
            <a:schemeClr val="accent2"/>
          </a:solidFill>
          <a:ln>
            <a:noFill/>
          </a:ln>
          <a:effectLst>
            <a:outerShdw blurRad="254000" sx="102000" sy="102000" algn="ctr" rotWithShape="0">
              <a:prstClr val="black">
                <a:alpha val="20000"/>
              </a:prstClr>
            </a:outerShdw>
          </a:effectLst>
          <a:sp3d/>
        </c:spPr>
      </c:pivotFmt>
      <c:pivotFmt>
        <c:idx val="129"/>
        <c:spPr>
          <a:solidFill>
            <a:schemeClr val="accent2"/>
          </a:solidFill>
          <a:ln>
            <a:noFill/>
          </a:ln>
          <a:effectLst>
            <a:outerShdw blurRad="254000" sx="102000" sy="102000" algn="ctr" rotWithShape="0">
              <a:prstClr val="black">
                <a:alpha val="20000"/>
              </a:prstClr>
            </a:outerShdw>
          </a:effectLst>
          <a:sp3d/>
        </c:spPr>
      </c:pivotFmt>
      <c:pivotFmt>
        <c:idx val="130"/>
        <c:spPr>
          <a:solidFill>
            <a:schemeClr val="accent2"/>
          </a:solidFill>
          <a:ln>
            <a:noFill/>
          </a:ln>
          <a:effectLst>
            <a:outerShdw blurRad="254000" sx="102000" sy="102000" algn="ctr" rotWithShape="0">
              <a:prstClr val="black">
                <a:alpha val="20000"/>
              </a:prstClr>
            </a:outerShdw>
          </a:effectLst>
          <a:sp3d/>
        </c:spPr>
      </c:pivotFmt>
      <c:pivotFmt>
        <c:idx val="131"/>
        <c:spPr>
          <a:solidFill>
            <a:schemeClr val="accent2"/>
          </a:solidFill>
          <a:ln>
            <a:noFill/>
          </a:ln>
          <a:effectLst>
            <a:outerShdw blurRad="254000" sx="102000" sy="102000" algn="ctr" rotWithShape="0">
              <a:prstClr val="black">
                <a:alpha val="20000"/>
              </a:prstClr>
            </a:outerShdw>
          </a:effectLst>
          <a:sp3d/>
        </c:spPr>
      </c:pivotFmt>
      <c:pivotFmt>
        <c:idx val="132"/>
        <c:spPr>
          <a:solidFill>
            <a:schemeClr val="accent2"/>
          </a:solidFill>
          <a:ln>
            <a:noFill/>
          </a:ln>
          <a:effectLst>
            <a:outerShdw blurRad="254000" sx="102000" sy="102000" algn="ctr" rotWithShape="0">
              <a:prstClr val="black">
                <a:alpha val="20000"/>
              </a:prstClr>
            </a:outerShdw>
          </a:effectLst>
          <a:sp3d/>
        </c:spPr>
      </c:pivotFmt>
      <c:pivotFmt>
        <c:idx val="133"/>
        <c:spPr>
          <a:solidFill>
            <a:schemeClr val="accent2"/>
          </a:solidFill>
          <a:ln>
            <a:noFill/>
          </a:ln>
          <a:effectLst>
            <a:outerShdw blurRad="254000" sx="102000" sy="102000" algn="ctr" rotWithShape="0">
              <a:prstClr val="black">
                <a:alpha val="20000"/>
              </a:prstClr>
            </a:outerShdw>
          </a:effectLst>
          <a:sp3d/>
        </c:spPr>
      </c:pivotFmt>
      <c:pivotFmt>
        <c:idx val="134"/>
        <c:spPr>
          <a:solidFill>
            <a:schemeClr val="accent2"/>
          </a:solidFill>
          <a:ln>
            <a:noFill/>
          </a:ln>
          <a:effectLst>
            <a:outerShdw blurRad="254000" sx="102000" sy="102000" algn="ctr" rotWithShape="0">
              <a:prstClr val="black">
                <a:alpha val="20000"/>
              </a:prstClr>
            </a:outerShdw>
          </a:effectLst>
          <a:sp3d/>
        </c:spPr>
      </c:pivotFmt>
      <c:pivotFmt>
        <c:idx val="135"/>
        <c:spPr>
          <a:solidFill>
            <a:schemeClr val="accent2"/>
          </a:solidFill>
          <a:ln>
            <a:noFill/>
          </a:ln>
          <a:effectLst>
            <a:outerShdw blurRad="254000" sx="102000" sy="102000" algn="ctr" rotWithShape="0">
              <a:prstClr val="black">
                <a:alpha val="20000"/>
              </a:prstClr>
            </a:outerShdw>
          </a:effectLst>
          <a:sp3d/>
        </c:spPr>
      </c:pivotFmt>
      <c:pivotFmt>
        <c:idx val="136"/>
        <c:spPr>
          <a:solidFill>
            <a:schemeClr val="accent2"/>
          </a:solidFill>
          <a:ln>
            <a:noFill/>
          </a:ln>
          <a:effectLst>
            <a:outerShdw blurRad="254000" sx="102000" sy="102000" algn="ctr" rotWithShape="0">
              <a:prstClr val="black">
                <a:alpha val="20000"/>
              </a:prstClr>
            </a:outerShdw>
          </a:effectLst>
          <a:sp3d/>
        </c:spPr>
      </c:pivotFmt>
      <c:pivotFmt>
        <c:idx val="137"/>
        <c:spPr>
          <a:solidFill>
            <a:schemeClr val="accent2"/>
          </a:solidFill>
          <a:ln>
            <a:noFill/>
          </a:ln>
          <a:effectLst>
            <a:outerShdw blurRad="254000" sx="102000" sy="102000" algn="ctr" rotWithShape="0">
              <a:prstClr val="black">
                <a:alpha val="20000"/>
              </a:prstClr>
            </a:outerShdw>
          </a:effectLst>
          <a:sp3d/>
        </c:spPr>
      </c:pivotFmt>
      <c:pivotFmt>
        <c:idx val="138"/>
        <c:spPr>
          <a:solidFill>
            <a:schemeClr val="accent2"/>
          </a:solidFill>
          <a:ln>
            <a:noFill/>
          </a:ln>
          <a:effectLst>
            <a:outerShdw blurRad="254000" sx="102000" sy="102000" algn="ctr" rotWithShape="0">
              <a:prstClr val="black">
                <a:alpha val="20000"/>
              </a:prstClr>
            </a:outerShdw>
          </a:effectLst>
          <a:sp3d/>
        </c:spPr>
      </c:pivotFmt>
      <c:pivotFmt>
        <c:idx val="139"/>
        <c:spPr>
          <a:solidFill>
            <a:schemeClr val="accent2"/>
          </a:solidFill>
          <a:ln>
            <a:noFill/>
          </a:ln>
          <a:effectLst>
            <a:outerShdw blurRad="254000" sx="102000" sy="102000" algn="ctr" rotWithShape="0">
              <a:prstClr val="black">
                <a:alpha val="20000"/>
              </a:prstClr>
            </a:outerShdw>
          </a:effectLst>
          <a:sp3d/>
        </c:spPr>
      </c:pivotFmt>
      <c:pivotFmt>
        <c:idx val="140"/>
        <c:spPr>
          <a:solidFill>
            <a:schemeClr val="accent2"/>
          </a:solidFill>
          <a:ln>
            <a:noFill/>
          </a:ln>
          <a:effectLst>
            <a:outerShdw blurRad="254000" sx="102000" sy="102000" algn="ctr" rotWithShape="0">
              <a:prstClr val="black">
                <a:alpha val="20000"/>
              </a:prstClr>
            </a:outerShdw>
          </a:effectLst>
          <a:sp3d/>
        </c:spPr>
      </c:pivotFmt>
      <c:pivotFmt>
        <c:idx val="141"/>
        <c:spPr>
          <a:solidFill>
            <a:schemeClr val="accent2"/>
          </a:solidFill>
          <a:ln>
            <a:noFill/>
          </a:ln>
          <a:effectLst>
            <a:outerShdw blurRad="254000" sx="102000" sy="102000" algn="ctr" rotWithShape="0">
              <a:prstClr val="black">
                <a:alpha val="20000"/>
              </a:prstClr>
            </a:outerShdw>
          </a:effectLst>
          <a:sp3d/>
        </c:spPr>
      </c:pivotFmt>
      <c:pivotFmt>
        <c:idx val="142"/>
        <c:spPr>
          <a:solidFill>
            <a:schemeClr val="accent2"/>
          </a:solidFill>
          <a:ln>
            <a:noFill/>
          </a:ln>
          <a:effectLst>
            <a:outerShdw blurRad="254000" sx="102000" sy="102000" algn="ctr" rotWithShape="0">
              <a:prstClr val="black">
                <a:alpha val="20000"/>
              </a:prstClr>
            </a:outerShdw>
          </a:effectLst>
          <a:sp3d/>
        </c:spPr>
      </c:pivotFmt>
      <c:pivotFmt>
        <c:idx val="143"/>
        <c:spPr>
          <a:solidFill>
            <a:schemeClr val="accent2"/>
          </a:solidFill>
          <a:ln>
            <a:noFill/>
          </a:ln>
          <a:effectLst>
            <a:outerShdw blurRad="254000" sx="102000" sy="102000" algn="ctr" rotWithShape="0">
              <a:prstClr val="black">
                <a:alpha val="20000"/>
              </a:prstClr>
            </a:outerShdw>
          </a:effectLst>
          <a:sp3d/>
        </c:spPr>
      </c:pivotFmt>
      <c:pivotFmt>
        <c:idx val="144"/>
        <c:spPr>
          <a:solidFill>
            <a:schemeClr val="accent2"/>
          </a:solidFill>
          <a:ln>
            <a:noFill/>
          </a:ln>
          <a:effectLst>
            <a:outerShdw blurRad="254000" sx="102000" sy="102000" algn="ctr" rotWithShape="0">
              <a:prstClr val="black">
                <a:alpha val="20000"/>
              </a:prstClr>
            </a:outerShdw>
          </a:effectLst>
          <a:sp3d/>
        </c:spPr>
      </c:pivotFmt>
      <c:pivotFmt>
        <c:idx val="145"/>
        <c:spPr>
          <a:solidFill>
            <a:schemeClr val="accent2"/>
          </a:solidFill>
          <a:ln>
            <a:noFill/>
          </a:ln>
          <a:effectLst>
            <a:outerShdw blurRad="254000" sx="102000" sy="102000" algn="ctr" rotWithShape="0">
              <a:prstClr val="black">
                <a:alpha val="20000"/>
              </a:prstClr>
            </a:outerShdw>
          </a:effectLst>
          <a:sp3d/>
        </c:spPr>
      </c:pivotFmt>
      <c:pivotFmt>
        <c:idx val="146"/>
        <c:spPr>
          <a:solidFill>
            <a:schemeClr val="accent2"/>
          </a:solidFill>
          <a:ln>
            <a:noFill/>
          </a:ln>
          <a:effectLst>
            <a:outerShdw blurRad="254000" sx="102000" sy="102000" algn="ctr" rotWithShape="0">
              <a:prstClr val="black">
                <a:alpha val="20000"/>
              </a:prstClr>
            </a:outerShdw>
          </a:effectLst>
          <a:sp3d/>
        </c:spPr>
      </c:pivotFmt>
      <c:pivotFmt>
        <c:idx val="147"/>
        <c:spPr>
          <a:solidFill>
            <a:schemeClr val="accent2"/>
          </a:solidFill>
          <a:ln>
            <a:noFill/>
          </a:ln>
          <a:effectLst>
            <a:outerShdw blurRad="254000" sx="102000" sy="102000" algn="ctr" rotWithShape="0">
              <a:prstClr val="black">
                <a:alpha val="20000"/>
              </a:prstClr>
            </a:outerShdw>
          </a:effectLst>
          <a:sp3d/>
        </c:spPr>
      </c:pivotFmt>
      <c:pivotFmt>
        <c:idx val="148"/>
        <c:spPr>
          <a:solidFill>
            <a:schemeClr val="accent2"/>
          </a:solidFill>
          <a:ln>
            <a:noFill/>
          </a:ln>
          <a:effectLst>
            <a:outerShdw blurRad="254000" sx="102000" sy="102000" algn="ctr" rotWithShape="0">
              <a:prstClr val="black">
                <a:alpha val="20000"/>
              </a:prstClr>
            </a:outerShdw>
          </a:effectLst>
          <a:sp3d/>
        </c:spPr>
      </c:pivotFmt>
      <c:pivotFmt>
        <c:idx val="149"/>
        <c:spPr>
          <a:solidFill>
            <a:schemeClr val="accent2"/>
          </a:solidFill>
          <a:ln>
            <a:noFill/>
          </a:ln>
          <a:effectLst>
            <a:outerShdw blurRad="254000" sx="102000" sy="102000" algn="ctr" rotWithShape="0">
              <a:prstClr val="black">
                <a:alpha val="20000"/>
              </a:prstClr>
            </a:outerShdw>
          </a:effectLst>
          <a:sp3d/>
        </c:spPr>
      </c:pivotFmt>
      <c:pivotFmt>
        <c:idx val="150"/>
        <c:spPr>
          <a:solidFill>
            <a:schemeClr val="accent2"/>
          </a:solidFill>
          <a:ln>
            <a:noFill/>
          </a:ln>
          <a:effectLst>
            <a:outerShdw blurRad="254000" sx="102000" sy="102000" algn="ctr" rotWithShape="0">
              <a:prstClr val="black">
                <a:alpha val="20000"/>
              </a:prstClr>
            </a:outerShdw>
          </a:effectLst>
          <a:sp3d/>
        </c:spPr>
      </c:pivotFmt>
      <c:pivotFmt>
        <c:idx val="151"/>
        <c:spPr>
          <a:solidFill>
            <a:schemeClr val="accent2"/>
          </a:solidFill>
          <a:ln>
            <a:noFill/>
          </a:ln>
          <a:effectLst>
            <a:outerShdw blurRad="254000" sx="102000" sy="102000" algn="ctr" rotWithShape="0">
              <a:prstClr val="black">
                <a:alpha val="20000"/>
              </a:prstClr>
            </a:outerShdw>
          </a:effectLst>
          <a:sp3d/>
        </c:spPr>
      </c:pivotFmt>
      <c:pivotFmt>
        <c:idx val="152"/>
        <c:spPr>
          <a:solidFill>
            <a:schemeClr val="accent2"/>
          </a:solidFill>
          <a:ln>
            <a:noFill/>
          </a:ln>
          <a:effectLst>
            <a:outerShdw blurRad="254000" sx="102000" sy="102000" algn="ctr" rotWithShape="0">
              <a:prstClr val="black">
                <a:alpha val="20000"/>
              </a:prstClr>
            </a:outerShdw>
          </a:effectLst>
          <a:sp3d/>
        </c:spPr>
      </c:pivotFmt>
      <c:pivotFmt>
        <c:idx val="153"/>
        <c:spPr>
          <a:solidFill>
            <a:schemeClr val="accent2"/>
          </a:solidFill>
          <a:ln>
            <a:noFill/>
          </a:ln>
          <a:effectLst>
            <a:outerShdw blurRad="254000" sx="102000" sy="102000" algn="ctr" rotWithShape="0">
              <a:prstClr val="black">
                <a:alpha val="20000"/>
              </a:prstClr>
            </a:outerShdw>
          </a:effectLst>
          <a:sp3d/>
        </c:spPr>
      </c:pivotFmt>
      <c:pivotFmt>
        <c:idx val="154"/>
        <c:spPr>
          <a:solidFill>
            <a:schemeClr val="accent2"/>
          </a:solidFill>
          <a:ln>
            <a:noFill/>
          </a:ln>
          <a:effectLst>
            <a:outerShdw blurRad="254000" sx="102000" sy="102000" algn="ctr" rotWithShape="0">
              <a:prstClr val="black">
                <a:alpha val="20000"/>
              </a:prstClr>
            </a:outerShdw>
          </a:effectLst>
          <a:sp3d/>
        </c:spPr>
      </c:pivotFmt>
      <c:pivotFmt>
        <c:idx val="155"/>
        <c:spPr>
          <a:solidFill>
            <a:schemeClr val="accent2"/>
          </a:solidFill>
          <a:ln>
            <a:noFill/>
          </a:ln>
          <a:effectLst>
            <a:outerShdw blurRad="254000" sx="102000" sy="102000" algn="ctr" rotWithShape="0">
              <a:prstClr val="black">
                <a:alpha val="20000"/>
              </a:prstClr>
            </a:outerShdw>
          </a:effectLst>
          <a:sp3d/>
        </c:spPr>
      </c:pivotFmt>
      <c:pivotFmt>
        <c:idx val="156"/>
        <c:spPr>
          <a:solidFill>
            <a:schemeClr val="accent2"/>
          </a:solidFill>
          <a:ln>
            <a:noFill/>
          </a:ln>
          <a:effectLst>
            <a:outerShdw blurRad="254000" sx="102000" sy="102000" algn="ctr" rotWithShape="0">
              <a:prstClr val="black">
                <a:alpha val="20000"/>
              </a:prstClr>
            </a:outerShdw>
          </a:effectLst>
          <a:sp3d/>
        </c:spPr>
      </c:pivotFmt>
      <c:pivotFmt>
        <c:idx val="157"/>
        <c:spPr>
          <a:solidFill>
            <a:schemeClr val="accent2"/>
          </a:solidFill>
          <a:ln>
            <a:noFill/>
          </a:ln>
          <a:effectLst>
            <a:outerShdw blurRad="254000" sx="102000" sy="102000" algn="ctr" rotWithShape="0">
              <a:prstClr val="black">
                <a:alpha val="20000"/>
              </a:prstClr>
            </a:outerShdw>
          </a:effectLst>
          <a:sp3d/>
        </c:spPr>
      </c:pivotFmt>
      <c:pivotFmt>
        <c:idx val="158"/>
        <c:spPr>
          <a:solidFill>
            <a:schemeClr val="accent2"/>
          </a:solidFill>
          <a:ln>
            <a:noFill/>
          </a:ln>
          <a:effectLst>
            <a:outerShdw blurRad="254000" sx="102000" sy="102000" algn="ctr" rotWithShape="0">
              <a:prstClr val="black">
                <a:alpha val="20000"/>
              </a:prstClr>
            </a:outerShdw>
          </a:effectLst>
          <a:sp3d/>
        </c:spPr>
      </c:pivotFmt>
      <c:pivotFmt>
        <c:idx val="159"/>
        <c:spPr>
          <a:solidFill>
            <a:schemeClr val="accent2"/>
          </a:solidFill>
          <a:ln>
            <a:noFill/>
          </a:ln>
          <a:effectLst>
            <a:outerShdw blurRad="254000" sx="102000" sy="102000" algn="ctr" rotWithShape="0">
              <a:prstClr val="black">
                <a:alpha val="20000"/>
              </a:prstClr>
            </a:outerShdw>
          </a:effectLst>
          <a:sp3d/>
        </c:spPr>
      </c:pivotFmt>
      <c:pivotFmt>
        <c:idx val="160"/>
        <c:spPr>
          <a:solidFill>
            <a:schemeClr val="accent2"/>
          </a:solidFill>
          <a:ln>
            <a:noFill/>
          </a:ln>
          <a:effectLst>
            <a:outerShdw blurRad="254000" sx="102000" sy="102000" algn="ctr" rotWithShape="0">
              <a:prstClr val="black">
                <a:alpha val="20000"/>
              </a:prstClr>
            </a:outerShdw>
          </a:effectLst>
          <a:sp3d/>
        </c:spPr>
      </c:pivotFmt>
      <c:pivotFmt>
        <c:idx val="161"/>
        <c:spPr>
          <a:solidFill>
            <a:schemeClr val="accent2"/>
          </a:solidFill>
          <a:ln>
            <a:noFill/>
          </a:ln>
          <a:effectLst>
            <a:outerShdw blurRad="254000" sx="102000" sy="102000" algn="ctr" rotWithShape="0">
              <a:prstClr val="black">
                <a:alpha val="20000"/>
              </a:prstClr>
            </a:outerShdw>
          </a:effectLst>
          <a:sp3d/>
        </c:spPr>
      </c:pivotFmt>
      <c:pivotFmt>
        <c:idx val="162"/>
        <c:spPr>
          <a:solidFill>
            <a:schemeClr val="accent2"/>
          </a:solidFill>
          <a:ln>
            <a:noFill/>
          </a:ln>
          <a:effectLst>
            <a:outerShdw blurRad="254000" sx="102000" sy="102000" algn="ctr" rotWithShape="0">
              <a:prstClr val="black">
                <a:alpha val="20000"/>
              </a:prstClr>
            </a:outerShdw>
          </a:effectLst>
          <a:sp3d/>
        </c:spPr>
      </c:pivotFmt>
      <c:pivotFmt>
        <c:idx val="163"/>
        <c:spPr>
          <a:solidFill>
            <a:schemeClr val="accent2"/>
          </a:solidFill>
          <a:ln>
            <a:noFill/>
          </a:ln>
          <a:effectLst>
            <a:outerShdw blurRad="254000" sx="102000" sy="102000" algn="ctr" rotWithShape="0">
              <a:prstClr val="black">
                <a:alpha val="20000"/>
              </a:prstClr>
            </a:outerShdw>
          </a:effectLst>
          <a:sp3d/>
        </c:spPr>
      </c:pivotFmt>
      <c:pivotFmt>
        <c:idx val="164"/>
        <c:spPr>
          <a:solidFill>
            <a:schemeClr val="accent2"/>
          </a:solidFill>
          <a:ln>
            <a:noFill/>
          </a:ln>
          <a:effectLst>
            <a:outerShdw blurRad="254000" sx="102000" sy="102000" algn="ctr" rotWithShape="0">
              <a:prstClr val="black">
                <a:alpha val="20000"/>
              </a:prstClr>
            </a:outerShdw>
          </a:effectLst>
          <a:sp3d/>
        </c:spPr>
      </c:pivotFmt>
      <c:pivotFmt>
        <c:idx val="165"/>
        <c:spPr>
          <a:solidFill>
            <a:schemeClr val="accent2"/>
          </a:solidFill>
          <a:ln>
            <a:noFill/>
          </a:ln>
          <a:effectLst>
            <a:outerShdw blurRad="254000" sx="102000" sy="102000" algn="ctr" rotWithShape="0">
              <a:prstClr val="black">
                <a:alpha val="20000"/>
              </a:prstClr>
            </a:outerShdw>
          </a:effectLst>
          <a:sp3d/>
        </c:spPr>
      </c:pivotFmt>
      <c:pivotFmt>
        <c:idx val="166"/>
        <c:spPr>
          <a:solidFill>
            <a:schemeClr val="accent2"/>
          </a:solidFill>
          <a:ln>
            <a:noFill/>
          </a:ln>
          <a:effectLst>
            <a:outerShdw blurRad="254000" sx="102000" sy="102000" algn="ctr" rotWithShape="0">
              <a:prstClr val="black">
                <a:alpha val="20000"/>
              </a:prstClr>
            </a:outerShdw>
          </a:effectLst>
          <a:sp3d/>
        </c:spPr>
      </c:pivotFmt>
      <c:pivotFmt>
        <c:idx val="167"/>
        <c:spPr>
          <a:solidFill>
            <a:schemeClr val="accent2"/>
          </a:solidFill>
          <a:ln>
            <a:noFill/>
          </a:ln>
          <a:effectLst>
            <a:outerShdw blurRad="254000" sx="102000" sy="102000" algn="ctr" rotWithShape="0">
              <a:prstClr val="black">
                <a:alpha val="20000"/>
              </a:prstClr>
            </a:outerShdw>
          </a:effectLst>
          <a:sp3d/>
        </c:spPr>
      </c:pivotFmt>
      <c:pivotFmt>
        <c:idx val="168"/>
        <c:spPr>
          <a:solidFill>
            <a:schemeClr val="accent2"/>
          </a:solidFill>
          <a:ln>
            <a:noFill/>
          </a:ln>
          <a:effectLst>
            <a:outerShdw blurRad="254000" sx="102000" sy="102000" algn="ctr" rotWithShape="0">
              <a:prstClr val="black">
                <a:alpha val="20000"/>
              </a:prstClr>
            </a:outerShdw>
          </a:effectLst>
          <a:sp3d/>
        </c:spPr>
      </c:pivotFmt>
      <c:pivotFmt>
        <c:idx val="169"/>
        <c:spPr>
          <a:solidFill>
            <a:schemeClr val="accent2"/>
          </a:solidFill>
          <a:ln>
            <a:noFill/>
          </a:ln>
          <a:effectLst>
            <a:outerShdw blurRad="254000" sx="102000" sy="102000" algn="ctr" rotWithShape="0">
              <a:prstClr val="black">
                <a:alpha val="20000"/>
              </a:prstClr>
            </a:outerShdw>
          </a:effectLst>
          <a:sp3d/>
        </c:spPr>
      </c:pivotFmt>
      <c:pivotFmt>
        <c:idx val="170"/>
        <c:spPr>
          <a:solidFill>
            <a:schemeClr val="accent2"/>
          </a:solidFill>
          <a:ln>
            <a:noFill/>
          </a:ln>
          <a:effectLst>
            <a:outerShdw blurRad="254000" sx="102000" sy="102000" algn="ctr" rotWithShape="0">
              <a:prstClr val="black">
                <a:alpha val="20000"/>
              </a:prstClr>
            </a:outerShdw>
          </a:effectLst>
          <a:sp3d/>
        </c:spPr>
      </c:pivotFmt>
      <c:pivotFmt>
        <c:idx val="171"/>
        <c:spPr>
          <a:solidFill>
            <a:schemeClr val="accent2"/>
          </a:solidFill>
          <a:ln>
            <a:noFill/>
          </a:ln>
          <a:effectLst>
            <a:outerShdw blurRad="254000" sx="102000" sy="102000" algn="ctr" rotWithShape="0">
              <a:prstClr val="black">
                <a:alpha val="20000"/>
              </a:prstClr>
            </a:outerShdw>
          </a:effectLst>
          <a:sp3d/>
        </c:spPr>
      </c:pivotFmt>
      <c:pivotFmt>
        <c:idx val="172"/>
        <c:spPr>
          <a:solidFill>
            <a:schemeClr val="accent2"/>
          </a:solidFill>
          <a:ln>
            <a:noFill/>
          </a:ln>
          <a:effectLst>
            <a:outerShdw blurRad="254000" sx="102000" sy="102000" algn="ctr" rotWithShape="0">
              <a:prstClr val="black">
                <a:alpha val="20000"/>
              </a:prstClr>
            </a:outerShdw>
          </a:effectLst>
          <a:sp3d/>
        </c:spPr>
      </c:pivotFmt>
      <c:pivotFmt>
        <c:idx val="173"/>
        <c:spPr>
          <a:solidFill>
            <a:schemeClr val="accent2"/>
          </a:solidFill>
          <a:ln>
            <a:noFill/>
          </a:ln>
          <a:effectLst>
            <a:outerShdw blurRad="254000" sx="102000" sy="102000" algn="ctr" rotWithShape="0">
              <a:prstClr val="black">
                <a:alpha val="20000"/>
              </a:prstClr>
            </a:outerShdw>
          </a:effectLst>
          <a:sp3d/>
        </c:spPr>
      </c:pivotFmt>
      <c:pivotFmt>
        <c:idx val="174"/>
        <c:spPr>
          <a:solidFill>
            <a:schemeClr val="accent2"/>
          </a:solidFill>
          <a:ln>
            <a:noFill/>
          </a:ln>
          <a:effectLst>
            <a:outerShdw blurRad="254000" sx="102000" sy="102000" algn="ctr" rotWithShape="0">
              <a:prstClr val="black">
                <a:alpha val="20000"/>
              </a:prstClr>
            </a:outerShdw>
          </a:effectLst>
          <a:sp3d/>
        </c:spPr>
      </c:pivotFmt>
      <c:pivotFmt>
        <c:idx val="175"/>
        <c:spPr>
          <a:solidFill>
            <a:schemeClr val="accent2"/>
          </a:solidFill>
          <a:ln>
            <a:noFill/>
          </a:ln>
          <a:effectLst>
            <a:outerShdw blurRad="254000" sx="102000" sy="102000" algn="ctr" rotWithShape="0">
              <a:prstClr val="black">
                <a:alpha val="20000"/>
              </a:prstClr>
            </a:outerShdw>
          </a:effectLst>
          <a:sp3d/>
        </c:spPr>
      </c:pivotFmt>
      <c:pivotFmt>
        <c:idx val="176"/>
        <c:spPr>
          <a:solidFill>
            <a:schemeClr val="accent2"/>
          </a:solidFill>
          <a:ln>
            <a:noFill/>
          </a:ln>
          <a:effectLst>
            <a:outerShdw blurRad="254000" sx="102000" sy="102000" algn="ctr" rotWithShape="0">
              <a:prstClr val="black">
                <a:alpha val="20000"/>
              </a:prstClr>
            </a:outerShdw>
          </a:effectLst>
          <a:sp3d/>
        </c:spPr>
      </c:pivotFmt>
      <c:pivotFmt>
        <c:idx val="177"/>
        <c:spPr>
          <a:solidFill>
            <a:schemeClr val="accent2"/>
          </a:solidFill>
          <a:ln>
            <a:noFill/>
          </a:ln>
          <a:effectLst>
            <a:outerShdw blurRad="254000" sx="102000" sy="102000" algn="ctr" rotWithShape="0">
              <a:prstClr val="black">
                <a:alpha val="20000"/>
              </a:prstClr>
            </a:outerShdw>
          </a:effectLst>
          <a:sp3d/>
        </c:spPr>
      </c:pivotFmt>
      <c:pivotFmt>
        <c:idx val="178"/>
        <c:spPr>
          <a:solidFill>
            <a:schemeClr val="accent2"/>
          </a:solidFill>
          <a:ln>
            <a:noFill/>
          </a:ln>
          <a:effectLst>
            <a:outerShdw blurRad="254000" sx="102000" sy="102000" algn="ctr" rotWithShape="0">
              <a:prstClr val="black">
                <a:alpha val="20000"/>
              </a:prstClr>
            </a:outerShdw>
          </a:effectLst>
          <a:sp3d/>
        </c:spPr>
      </c:pivotFmt>
      <c:pivotFmt>
        <c:idx val="179"/>
        <c:spPr>
          <a:solidFill>
            <a:schemeClr val="accent2"/>
          </a:solidFill>
          <a:ln>
            <a:noFill/>
          </a:ln>
          <a:effectLst>
            <a:outerShdw blurRad="254000" sx="102000" sy="102000" algn="ctr" rotWithShape="0">
              <a:prstClr val="black">
                <a:alpha val="20000"/>
              </a:prstClr>
            </a:outerShdw>
          </a:effectLst>
          <a:sp3d/>
        </c:spPr>
      </c:pivotFmt>
      <c:pivotFmt>
        <c:idx val="180"/>
        <c:spPr>
          <a:solidFill>
            <a:schemeClr val="accent2"/>
          </a:solidFill>
          <a:ln>
            <a:noFill/>
          </a:ln>
          <a:effectLst>
            <a:outerShdw blurRad="254000" sx="102000" sy="102000" algn="ctr" rotWithShape="0">
              <a:prstClr val="black">
                <a:alpha val="20000"/>
              </a:prstClr>
            </a:outerShdw>
          </a:effectLst>
          <a:sp3d/>
        </c:spPr>
      </c:pivotFmt>
      <c:pivotFmt>
        <c:idx val="181"/>
        <c:spPr>
          <a:solidFill>
            <a:schemeClr val="accent2"/>
          </a:solidFill>
          <a:ln>
            <a:noFill/>
          </a:ln>
          <a:effectLst>
            <a:outerShdw blurRad="254000" sx="102000" sy="102000" algn="ctr" rotWithShape="0">
              <a:prstClr val="black">
                <a:alpha val="20000"/>
              </a:prstClr>
            </a:outerShdw>
          </a:effectLst>
          <a:sp3d/>
        </c:spPr>
      </c:pivotFmt>
      <c:pivotFmt>
        <c:idx val="182"/>
        <c:spPr>
          <a:solidFill>
            <a:schemeClr val="accent2"/>
          </a:solidFill>
          <a:ln>
            <a:noFill/>
          </a:ln>
          <a:effectLst>
            <a:outerShdw blurRad="254000" sx="102000" sy="102000" algn="ctr" rotWithShape="0">
              <a:prstClr val="black">
                <a:alpha val="20000"/>
              </a:prstClr>
            </a:outerShdw>
          </a:effectLst>
          <a:sp3d/>
        </c:spPr>
      </c:pivotFmt>
      <c:pivotFmt>
        <c:idx val="183"/>
        <c:spPr>
          <a:solidFill>
            <a:schemeClr val="accent2"/>
          </a:solidFill>
          <a:ln>
            <a:noFill/>
          </a:ln>
          <a:effectLst>
            <a:outerShdw blurRad="254000" sx="102000" sy="102000" algn="ctr" rotWithShape="0">
              <a:prstClr val="black">
                <a:alpha val="20000"/>
              </a:prstClr>
            </a:outerShdw>
          </a:effectLst>
          <a:sp3d/>
        </c:spPr>
      </c:pivotFmt>
      <c:pivotFmt>
        <c:idx val="184"/>
        <c:spPr>
          <a:solidFill>
            <a:schemeClr val="accent2"/>
          </a:solidFill>
          <a:ln>
            <a:noFill/>
          </a:ln>
          <a:effectLst>
            <a:outerShdw blurRad="254000" sx="102000" sy="102000" algn="ctr" rotWithShape="0">
              <a:prstClr val="black">
                <a:alpha val="20000"/>
              </a:prstClr>
            </a:outerShdw>
          </a:effectLst>
          <a:sp3d/>
        </c:spPr>
      </c:pivotFmt>
      <c:pivotFmt>
        <c:idx val="185"/>
        <c:spPr>
          <a:solidFill>
            <a:schemeClr val="accent2"/>
          </a:solidFill>
          <a:ln>
            <a:noFill/>
          </a:ln>
          <a:effectLst>
            <a:outerShdw blurRad="254000" sx="102000" sy="102000" algn="ctr" rotWithShape="0">
              <a:prstClr val="black">
                <a:alpha val="20000"/>
              </a:prstClr>
            </a:outerShdw>
          </a:effectLst>
          <a:sp3d/>
        </c:spPr>
      </c:pivotFmt>
      <c:pivotFmt>
        <c:idx val="186"/>
        <c:spPr>
          <a:solidFill>
            <a:schemeClr val="accent2"/>
          </a:solidFill>
          <a:ln>
            <a:noFill/>
          </a:ln>
          <a:effectLst>
            <a:outerShdw blurRad="254000" sx="102000" sy="102000" algn="ctr" rotWithShape="0">
              <a:prstClr val="black">
                <a:alpha val="20000"/>
              </a:prstClr>
            </a:outerShdw>
          </a:effectLst>
          <a:sp3d/>
        </c:spPr>
      </c:pivotFmt>
      <c:pivotFmt>
        <c:idx val="187"/>
        <c:spPr>
          <a:solidFill>
            <a:schemeClr val="accent2"/>
          </a:solidFill>
          <a:ln>
            <a:noFill/>
          </a:ln>
          <a:effectLst>
            <a:outerShdw blurRad="254000" sx="102000" sy="102000" algn="ctr" rotWithShape="0">
              <a:prstClr val="black">
                <a:alpha val="20000"/>
              </a:prstClr>
            </a:outerShdw>
          </a:effectLst>
          <a:sp3d/>
        </c:spPr>
      </c:pivotFmt>
      <c:pivotFmt>
        <c:idx val="188"/>
        <c:spPr>
          <a:solidFill>
            <a:schemeClr val="accent2"/>
          </a:solidFill>
          <a:ln>
            <a:noFill/>
          </a:ln>
          <a:effectLst>
            <a:outerShdw blurRad="254000" sx="102000" sy="102000" algn="ctr" rotWithShape="0">
              <a:prstClr val="black">
                <a:alpha val="20000"/>
              </a:prstClr>
            </a:outerShdw>
          </a:effectLst>
          <a:sp3d/>
        </c:spPr>
      </c:pivotFmt>
      <c:pivotFmt>
        <c:idx val="189"/>
        <c:spPr>
          <a:solidFill>
            <a:schemeClr val="accent2"/>
          </a:solidFill>
          <a:ln>
            <a:noFill/>
          </a:ln>
          <a:effectLst>
            <a:outerShdw blurRad="254000" sx="102000" sy="102000" algn="ctr" rotWithShape="0">
              <a:prstClr val="black">
                <a:alpha val="20000"/>
              </a:prstClr>
            </a:outerShdw>
          </a:effectLst>
          <a:sp3d/>
        </c:spPr>
      </c:pivotFmt>
      <c:pivotFmt>
        <c:idx val="190"/>
        <c:spPr>
          <a:solidFill>
            <a:schemeClr val="accent2"/>
          </a:solidFill>
          <a:ln>
            <a:noFill/>
          </a:ln>
          <a:effectLst>
            <a:outerShdw blurRad="254000" sx="102000" sy="102000" algn="ctr" rotWithShape="0">
              <a:prstClr val="black">
                <a:alpha val="20000"/>
              </a:prstClr>
            </a:outerShdw>
          </a:effectLst>
          <a:sp3d/>
        </c:spPr>
      </c:pivotFmt>
      <c:pivotFmt>
        <c:idx val="191"/>
        <c:spPr>
          <a:solidFill>
            <a:schemeClr val="accent2"/>
          </a:solidFill>
          <a:ln>
            <a:noFill/>
          </a:ln>
          <a:effectLst>
            <a:outerShdw blurRad="254000" sx="102000" sy="102000" algn="ctr" rotWithShape="0">
              <a:prstClr val="black">
                <a:alpha val="20000"/>
              </a:prstClr>
            </a:outerShdw>
          </a:effectLst>
          <a:sp3d/>
        </c:spPr>
      </c:pivotFmt>
      <c:pivotFmt>
        <c:idx val="192"/>
        <c:spPr>
          <a:solidFill>
            <a:schemeClr val="accent2"/>
          </a:solidFill>
          <a:ln>
            <a:noFill/>
          </a:ln>
          <a:effectLst>
            <a:outerShdw blurRad="254000" sx="102000" sy="102000" algn="ctr" rotWithShape="0">
              <a:prstClr val="black">
                <a:alpha val="20000"/>
              </a:prstClr>
            </a:outerShdw>
          </a:effectLst>
          <a:sp3d/>
        </c:spPr>
      </c:pivotFmt>
      <c:pivotFmt>
        <c:idx val="193"/>
        <c:spPr>
          <a:solidFill>
            <a:schemeClr val="accent2"/>
          </a:solidFill>
          <a:ln>
            <a:noFill/>
          </a:ln>
          <a:effectLst>
            <a:outerShdw blurRad="254000" sx="102000" sy="102000" algn="ctr" rotWithShape="0">
              <a:prstClr val="black">
                <a:alpha val="20000"/>
              </a:prstClr>
            </a:outerShdw>
          </a:effectLst>
          <a:sp3d/>
        </c:spPr>
      </c:pivotFmt>
      <c:pivotFmt>
        <c:idx val="194"/>
        <c:spPr>
          <a:solidFill>
            <a:schemeClr val="accent2"/>
          </a:solidFill>
          <a:ln>
            <a:noFill/>
          </a:ln>
          <a:effectLst>
            <a:outerShdw blurRad="254000" sx="102000" sy="102000" algn="ctr" rotWithShape="0">
              <a:prstClr val="black">
                <a:alpha val="20000"/>
              </a:prstClr>
            </a:outerShdw>
          </a:effectLst>
          <a:sp3d/>
        </c:spPr>
      </c:pivotFmt>
      <c:pivotFmt>
        <c:idx val="195"/>
        <c:spPr>
          <a:solidFill>
            <a:schemeClr val="accent2"/>
          </a:solidFill>
          <a:ln>
            <a:noFill/>
          </a:ln>
          <a:effectLst>
            <a:outerShdw blurRad="254000" sx="102000" sy="102000" algn="ctr" rotWithShape="0">
              <a:prstClr val="black">
                <a:alpha val="20000"/>
              </a:prstClr>
            </a:outerShdw>
          </a:effectLst>
          <a:sp3d/>
        </c:spPr>
      </c:pivotFmt>
      <c:pivotFmt>
        <c:idx val="196"/>
        <c:spPr>
          <a:solidFill>
            <a:schemeClr val="accent2"/>
          </a:solidFill>
          <a:ln>
            <a:noFill/>
          </a:ln>
          <a:effectLst>
            <a:outerShdw blurRad="254000" sx="102000" sy="102000" algn="ctr" rotWithShape="0">
              <a:prstClr val="black">
                <a:alpha val="20000"/>
              </a:prstClr>
            </a:outerShdw>
          </a:effectLst>
          <a:sp3d/>
        </c:spPr>
      </c:pivotFmt>
      <c:pivotFmt>
        <c:idx val="197"/>
        <c:spPr>
          <a:solidFill>
            <a:schemeClr val="accent2"/>
          </a:solidFill>
          <a:ln>
            <a:noFill/>
          </a:ln>
          <a:effectLst>
            <a:outerShdw blurRad="254000" sx="102000" sy="102000" algn="ctr" rotWithShape="0">
              <a:prstClr val="black">
                <a:alpha val="20000"/>
              </a:prstClr>
            </a:outerShdw>
          </a:effectLst>
          <a:sp3d/>
        </c:spPr>
      </c:pivotFmt>
      <c:pivotFmt>
        <c:idx val="198"/>
        <c:spPr>
          <a:solidFill>
            <a:schemeClr val="accent2"/>
          </a:solidFill>
          <a:ln>
            <a:noFill/>
          </a:ln>
          <a:effectLst>
            <a:outerShdw blurRad="254000" sx="102000" sy="102000" algn="ctr" rotWithShape="0">
              <a:prstClr val="black">
                <a:alpha val="20000"/>
              </a:prstClr>
            </a:outerShdw>
          </a:effectLst>
          <a:sp3d/>
        </c:spPr>
      </c:pivotFmt>
      <c:pivotFmt>
        <c:idx val="199"/>
        <c:spPr>
          <a:solidFill>
            <a:schemeClr val="accent2"/>
          </a:solidFill>
          <a:ln>
            <a:noFill/>
          </a:ln>
          <a:effectLst>
            <a:outerShdw blurRad="254000" sx="102000" sy="102000" algn="ctr" rotWithShape="0">
              <a:prstClr val="black">
                <a:alpha val="20000"/>
              </a:prstClr>
            </a:outerShdw>
          </a:effectLst>
          <a:sp3d/>
        </c:spPr>
      </c:pivotFmt>
      <c:pivotFmt>
        <c:idx val="200"/>
        <c:spPr>
          <a:solidFill>
            <a:schemeClr val="accent2"/>
          </a:solidFill>
          <a:ln>
            <a:noFill/>
          </a:ln>
          <a:effectLst>
            <a:outerShdw blurRad="254000" sx="102000" sy="102000" algn="ctr" rotWithShape="0">
              <a:prstClr val="black">
                <a:alpha val="20000"/>
              </a:prstClr>
            </a:outerShdw>
          </a:effectLst>
          <a:sp3d/>
        </c:spPr>
      </c:pivotFmt>
      <c:pivotFmt>
        <c:idx val="201"/>
        <c:spPr>
          <a:solidFill>
            <a:schemeClr val="accent2"/>
          </a:solidFill>
          <a:ln>
            <a:noFill/>
          </a:ln>
          <a:effectLst>
            <a:outerShdw blurRad="254000" sx="102000" sy="102000" algn="ctr" rotWithShape="0">
              <a:prstClr val="black">
                <a:alpha val="20000"/>
              </a:prstClr>
            </a:outerShdw>
          </a:effectLst>
          <a:sp3d/>
        </c:spPr>
      </c:pivotFmt>
      <c:pivotFmt>
        <c:idx val="202"/>
        <c:spPr>
          <a:solidFill>
            <a:schemeClr val="accent2"/>
          </a:solidFill>
          <a:ln>
            <a:noFill/>
          </a:ln>
          <a:effectLst>
            <a:outerShdw blurRad="254000" sx="102000" sy="102000" algn="ctr" rotWithShape="0">
              <a:prstClr val="black">
                <a:alpha val="20000"/>
              </a:prstClr>
            </a:outerShdw>
          </a:effectLst>
          <a:sp3d/>
        </c:spPr>
      </c:pivotFmt>
      <c:pivotFmt>
        <c:idx val="203"/>
        <c:spPr>
          <a:solidFill>
            <a:schemeClr val="accent2"/>
          </a:solidFill>
          <a:ln>
            <a:noFill/>
          </a:ln>
          <a:effectLst>
            <a:outerShdw blurRad="254000" sx="102000" sy="102000" algn="ctr" rotWithShape="0">
              <a:prstClr val="black">
                <a:alpha val="20000"/>
              </a:prstClr>
            </a:outerShdw>
          </a:effectLst>
          <a:sp3d/>
        </c:spPr>
      </c:pivotFmt>
      <c:pivotFmt>
        <c:idx val="204"/>
        <c:spPr>
          <a:solidFill>
            <a:schemeClr val="accent2"/>
          </a:solidFill>
          <a:ln>
            <a:noFill/>
          </a:ln>
          <a:effectLst>
            <a:outerShdw blurRad="254000" sx="102000" sy="102000" algn="ctr" rotWithShape="0">
              <a:prstClr val="black">
                <a:alpha val="20000"/>
              </a:prstClr>
            </a:outerShdw>
          </a:effectLst>
          <a:sp3d/>
        </c:spPr>
      </c:pivotFmt>
      <c:pivotFmt>
        <c:idx val="205"/>
        <c:spPr>
          <a:solidFill>
            <a:schemeClr val="accent2"/>
          </a:solidFill>
          <a:ln>
            <a:noFill/>
          </a:ln>
          <a:effectLst>
            <a:outerShdw blurRad="254000" sx="102000" sy="102000" algn="ctr" rotWithShape="0">
              <a:prstClr val="black">
                <a:alpha val="20000"/>
              </a:prstClr>
            </a:outerShdw>
          </a:effectLst>
          <a:sp3d/>
        </c:spPr>
      </c:pivotFmt>
      <c:pivotFmt>
        <c:idx val="206"/>
        <c:spPr>
          <a:solidFill>
            <a:schemeClr val="accent2"/>
          </a:solidFill>
          <a:ln>
            <a:noFill/>
          </a:ln>
          <a:effectLst>
            <a:outerShdw blurRad="254000" sx="102000" sy="102000" algn="ctr" rotWithShape="0">
              <a:prstClr val="black">
                <a:alpha val="20000"/>
              </a:prstClr>
            </a:outerShdw>
          </a:effectLst>
          <a:sp3d/>
        </c:spPr>
      </c:pivotFmt>
      <c:pivotFmt>
        <c:idx val="207"/>
        <c:spPr>
          <a:solidFill>
            <a:schemeClr val="accent2"/>
          </a:solidFill>
          <a:ln>
            <a:noFill/>
          </a:ln>
          <a:effectLst>
            <a:outerShdw blurRad="254000" sx="102000" sy="102000" algn="ctr" rotWithShape="0">
              <a:prstClr val="black">
                <a:alpha val="20000"/>
              </a:prstClr>
            </a:outerShdw>
          </a:effectLst>
          <a:sp3d/>
        </c:spPr>
      </c:pivotFmt>
      <c:pivotFmt>
        <c:idx val="208"/>
        <c:spPr>
          <a:solidFill>
            <a:schemeClr val="accent2"/>
          </a:solidFill>
          <a:ln>
            <a:noFill/>
          </a:ln>
          <a:effectLst>
            <a:outerShdw blurRad="254000" sx="102000" sy="102000" algn="ctr" rotWithShape="0">
              <a:prstClr val="black">
                <a:alpha val="20000"/>
              </a:prstClr>
            </a:outerShdw>
          </a:effectLst>
          <a:sp3d/>
        </c:spPr>
      </c:pivotFmt>
      <c:pivotFmt>
        <c:idx val="209"/>
        <c:spPr>
          <a:solidFill>
            <a:schemeClr val="accent2"/>
          </a:solidFill>
          <a:ln>
            <a:noFill/>
          </a:ln>
          <a:effectLst>
            <a:outerShdw blurRad="254000" sx="102000" sy="102000" algn="ctr" rotWithShape="0">
              <a:prstClr val="black">
                <a:alpha val="20000"/>
              </a:prstClr>
            </a:outerShdw>
          </a:effectLst>
          <a:sp3d/>
        </c:spPr>
      </c:pivotFmt>
      <c:pivotFmt>
        <c:idx val="210"/>
        <c:spPr>
          <a:solidFill>
            <a:schemeClr val="accent2"/>
          </a:solidFill>
          <a:ln>
            <a:noFill/>
          </a:ln>
          <a:effectLst>
            <a:outerShdw blurRad="254000" sx="102000" sy="102000" algn="ctr" rotWithShape="0">
              <a:prstClr val="black">
                <a:alpha val="20000"/>
              </a:prstClr>
            </a:outerShdw>
          </a:effectLst>
          <a:sp3d/>
        </c:spPr>
      </c:pivotFmt>
      <c:pivotFmt>
        <c:idx val="211"/>
        <c:spPr>
          <a:solidFill>
            <a:schemeClr val="accent2"/>
          </a:solidFill>
          <a:ln>
            <a:noFill/>
          </a:ln>
          <a:effectLst>
            <a:outerShdw blurRad="254000" sx="102000" sy="102000" algn="ctr" rotWithShape="0">
              <a:prstClr val="black">
                <a:alpha val="20000"/>
              </a:prstClr>
            </a:outerShdw>
          </a:effectLst>
          <a:sp3d/>
        </c:spPr>
      </c:pivotFmt>
      <c:pivotFmt>
        <c:idx val="212"/>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2"/>
          </a:solidFill>
          <a:ln>
            <a:noFill/>
          </a:ln>
          <a:effectLst>
            <a:outerShdw blurRad="254000" sx="102000" sy="102000" algn="ctr" rotWithShape="0">
              <a:prstClr val="black">
                <a:alpha val="20000"/>
              </a:prstClr>
            </a:outerShdw>
          </a:effectLst>
          <a:sp3d/>
        </c:spPr>
      </c:pivotFmt>
      <c:pivotFmt>
        <c:idx val="214"/>
        <c:spPr>
          <a:solidFill>
            <a:schemeClr val="accent2"/>
          </a:solidFill>
          <a:ln>
            <a:noFill/>
          </a:ln>
          <a:effectLst>
            <a:outerShdw blurRad="254000" sx="102000" sy="102000" algn="ctr" rotWithShape="0">
              <a:prstClr val="black">
                <a:alpha val="20000"/>
              </a:prstClr>
            </a:outerShdw>
          </a:effectLst>
          <a:sp3d/>
        </c:spPr>
      </c:pivotFmt>
      <c:pivotFmt>
        <c:idx val="215"/>
        <c:spPr>
          <a:solidFill>
            <a:schemeClr val="accent2"/>
          </a:solidFill>
          <a:ln>
            <a:noFill/>
          </a:ln>
          <a:effectLst>
            <a:outerShdw blurRad="254000" sx="102000" sy="102000" algn="ctr" rotWithShape="0">
              <a:prstClr val="black">
                <a:alpha val="20000"/>
              </a:prstClr>
            </a:outerShdw>
          </a:effectLst>
          <a:sp3d/>
        </c:spPr>
      </c:pivotFmt>
      <c:pivotFmt>
        <c:idx val="216"/>
        <c:spPr>
          <a:solidFill>
            <a:schemeClr val="accent2"/>
          </a:solidFill>
          <a:ln>
            <a:noFill/>
          </a:ln>
          <a:effectLst>
            <a:outerShdw blurRad="254000" sx="102000" sy="102000" algn="ctr" rotWithShape="0">
              <a:prstClr val="black">
                <a:alpha val="20000"/>
              </a:prstClr>
            </a:outerShdw>
          </a:effectLst>
          <a:sp3d/>
        </c:spPr>
      </c:pivotFmt>
      <c:pivotFmt>
        <c:idx val="217"/>
        <c:spPr>
          <a:solidFill>
            <a:schemeClr val="accent2"/>
          </a:solidFill>
          <a:ln>
            <a:noFill/>
          </a:ln>
          <a:effectLst>
            <a:outerShdw blurRad="254000" sx="102000" sy="102000" algn="ctr" rotWithShape="0">
              <a:prstClr val="black">
                <a:alpha val="20000"/>
              </a:prstClr>
            </a:outerShdw>
          </a:effectLst>
          <a:sp3d/>
        </c:spPr>
      </c:pivotFmt>
      <c:pivotFmt>
        <c:idx val="218"/>
        <c:spPr>
          <a:solidFill>
            <a:schemeClr val="accent2"/>
          </a:solidFill>
          <a:ln>
            <a:noFill/>
          </a:ln>
          <a:effectLst>
            <a:outerShdw blurRad="254000" sx="102000" sy="102000" algn="ctr" rotWithShape="0">
              <a:prstClr val="black">
                <a:alpha val="20000"/>
              </a:prstClr>
            </a:outerShdw>
          </a:effectLst>
          <a:sp3d/>
        </c:spPr>
      </c:pivotFmt>
      <c:pivotFmt>
        <c:idx val="219"/>
        <c:spPr>
          <a:solidFill>
            <a:schemeClr val="accent2"/>
          </a:solidFill>
          <a:ln>
            <a:noFill/>
          </a:ln>
          <a:effectLst>
            <a:outerShdw blurRad="254000" sx="102000" sy="102000" algn="ctr" rotWithShape="0">
              <a:prstClr val="black">
                <a:alpha val="20000"/>
              </a:prstClr>
            </a:outerShdw>
          </a:effectLst>
          <a:sp3d/>
        </c:spPr>
      </c:pivotFmt>
      <c:pivotFmt>
        <c:idx val="220"/>
        <c:spPr>
          <a:solidFill>
            <a:schemeClr val="accent2"/>
          </a:solidFill>
          <a:ln>
            <a:noFill/>
          </a:ln>
          <a:effectLst>
            <a:outerShdw blurRad="254000" sx="102000" sy="102000" algn="ctr" rotWithShape="0">
              <a:prstClr val="black">
                <a:alpha val="20000"/>
              </a:prstClr>
            </a:outerShdw>
          </a:effectLst>
          <a:sp3d/>
        </c:spPr>
      </c:pivotFmt>
      <c:pivotFmt>
        <c:idx val="221"/>
        <c:spPr>
          <a:solidFill>
            <a:schemeClr val="accent2"/>
          </a:solidFill>
          <a:ln>
            <a:noFill/>
          </a:ln>
          <a:effectLst>
            <a:outerShdw blurRad="254000" sx="102000" sy="102000" algn="ctr" rotWithShape="0">
              <a:prstClr val="black">
                <a:alpha val="20000"/>
              </a:prstClr>
            </a:outerShdw>
          </a:effectLst>
          <a:sp3d/>
        </c:spPr>
      </c:pivotFmt>
      <c:pivotFmt>
        <c:idx val="222"/>
        <c:spPr>
          <a:solidFill>
            <a:schemeClr val="accent2"/>
          </a:solidFill>
          <a:ln>
            <a:noFill/>
          </a:ln>
          <a:effectLst>
            <a:outerShdw blurRad="254000" sx="102000" sy="102000" algn="ctr" rotWithShape="0">
              <a:prstClr val="black">
                <a:alpha val="20000"/>
              </a:prstClr>
            </a:outerShdw>
          </a:effectLst>
          <a:sp3d/>
        </c:spPr>
      </c:pivotFmt>
      <c:pivotFmt>
        <c:idx val="223"/>
        <c:spPr>
          <a:solidFill>
            <a:schemeClr val="accent2"/>
          </a:solidFill>
          <a:ln>
            <a:noFill/>
          </a:ln>
          <a:effectLst>
            <a:outerShdw blurRad="254000" sx="102000" sy="102000" algn="ctr" rotWithShape="0">
              <a:prstClr val="black">
                <a:alpha val="20000"/>
              </a:prstClr>
            </a:outerShdw>
          </a:effectLst>
          <a:sp3d/>
        </c:spPr>
      </c:pivotFmt>
      <c:pivotFmt>
        <c:idx val="224"/>
        <c:spPr>
          <a:solidFill>
            <a:schemeClr val="accent2"/>
          </a:solidFill>
          <a:ln>
            <a:noFill/>
          </a:ln>
          <a:effectLst>
            <a:outerShdw blurRad="254000" sx="102000" sy="102000" algn="ctr" rotWithShape="0">
              <a:prstClr val="black">
                <a:alpha val="20000"/>
              </a:prstClr>
            </a:outerShdw>
          </a:effectLst>
          <a:sp3d/>
        </c:spPr>
      </c:pivotFmt>
      <c:pivotFmt>
        <c:idx val="225"/>
        <c:spPr>
          <a:solidFill>
            <a:schemeClr val="accent2"/>
          </a:solidFill>
          <a:ln>
            <a:noFill/>
          </a:ln>
          <a:effectLst>
            <a:outerShdw blurRad="254000" sx="102000" sy="102000" algn="ctr" rotWithShape="0">
              <a:prstClr val="black">
                <a:alpha val="20000"/>
              </a:prstClr>
            </a:outerShdw>
          </a:effectLst>
          <a:sp3d/>
        </c:spPr>
      </c:pivotFmt>
      <c:pivotFmt>
        <c:idx val="226"/>
        <c:spPr>
          <a:solidFill>
            <a:schemeClr val="accent2"/>
          </a:solidFill>
          <a:ln>
            <a:noFill/>
          </a:ln>
          <a:effectLst>
            <a:outerShdw blurRad="254000" sx="102000" sy="102000" algn="ctr" rotWithShape="0">
              <a:prstClr val="black">
                <a:alpha val="20000"/>
              </a:prstClr>
            </a:outerShdw>
          </a:effectLst>
          <a:sp3d/>
        </c:spPr>
      </c:pivotFmt>
      <c:pivotFmt>
        <c:idx val="227"/>
        <c:spPr>
          <a:solidFill>
            <a:schemeClr val="accent2"/>
          </a:solidFill>
          <a:ln>
            <a:noFill/>
          </a:ln>
          <a:effectLst>
            <a:outerShdw blurRad="254000" sx="102000" sy="102000" algn="ctr" rotWithShape="0">
              <a:prstClr val="black">
                <a:alpha val="20000"/>
              </a:prstClr>
            </a:outerShdw>
          </a:effectLst>
          <a:sp3d/>
        </c:spPr>
      </c:pivotFmt>
      <c:pivotFmt>
        <c:idx val="228"/>
        <c:spPr>
          <a:solidFill>
            <a:schemeClr val="accent2"/>
          </a:solidFill>
          <a:ln>
            <a:noFill/>
          </a:ln>
          <a:effectLst>
            <a:outerShdw blurRad="254000" sx="102000" sy="102000" algn="ctr" rotWithShape="0">
              <a:prstClr val="black">
                <a:alpha val="20000"/>
              </a:prstClr>
            </a:outerShdw>
          </a:effectLst>
          <a:sp3d/>
        </c:spPr>
      </c:pivotFmt>
      <c:pivotFmt>
        <c:idx val="229"/>
        <c:spPr>
          <a:solidFill>
            <a:schemeClr val="accent2"/>
          </a:solidFill>
          <a:ln>
            <a:noFill/>
          </a:ln>
          <a:effectLst>
            <a:outerShdw blurRad="254000" sx="102000" sy="102000" algn="ctr" rotWithShape="0">
              <a:prstClr val="black">
                <a:alpha val="20000"/>
              </a:prstClr>
            </a:outerShdw>
          </a:effectLst>
          <a:sp3d/>
        </c:spPr>
      </c:pivotFmt>
      <c:pivotFmt>
        <c:idx val="230"/>
        <c:spPr>
          <a:solidFill>
            <a:schemeClr val="accent2"/>
          </a:solidFill>
          <a:ln>
            <a:noFill/>
          </a:ln>
          <a:effectLst>
            <a:outerShdw blurRad="254000" sx="102000" sy="102000" algn="ctr" rotWithShape="0">
              <a:prstClr val="black">
                <a:alpha val="20000"/>
              </a:prstClr>
            </a:outerShdw>
          </a:effectLst>
          <a:sp3d/>
        </c:spPr>
      </c:pivotFmt>
      <c:pivotFmt>
        <c:idx val="231"/>
        <c:spPr>
          <a:solidFill>
            <a:schemeClr val="accent2"/>
          </a:solidFill>
          <a:ln>
            <a:noFill/>
          </a:ln>
          <a:effectLst>
            <a:outerShdw blurRad="254000" sx="102000" sy="102000" algn="ctr" rotWithShape="0">
              <a:prstClr val="black">
                <a:alpha val="20000"/>
              </a:prstClr>
            </a:outerShdw>
          </a:effectLst>
          <a:sp3d/>
        </c:spPr>
      </c:pivotFmt>
      <c:pivotFmt>
        <c:idx val="232"/>
        <c:spPr>
          <a:solidFill>
            <a:schemeClr val="accent2"/>
          </a:solidFill>
          <a:ln>
            <a:noFill/>
          </a:ln>
          <a:effectLst>
            <a:outerShdw blurRad="254000" sx="102000" sy="102000" algn="ctr" rotWithShape="0">
              <a:prstClr val="black">
                <a:alpha val="20000"/>
              </a:prstClr>
            </a:outerShdw>
          </a:effectLst>
          <a:sp3d/>
        </c:spPr>
      </c:pivotFmt>
    </c:pivotFmts>
    <c:view3D>
      <c:rotX val="4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'Q3 (a) Pivot_table and Chart'!$B$3:$B$5</c:f>
              <c:strCache>
                <c:ptCount val="1"/>
                <c:pt idx="0">
                  <c:v>Coding Robot - Bairnsdale</c:v>
                </c:pt>
              </c:strCache>
            </c:strRef>
          </c:tx>
          <c:dPt>
            <c:idx val="0"/>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9-DA42-184C-A2B0-03EBC59F1C28}"/>
              </c:ext>
            </c:extLst>
          </c:dPt>
          <c:dPt>
            <c:idx val="1"/>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B-DA42-184C-A2B0-03EBC59F1C28}"/>
              </c:ext>
            </c:extLst>
          </c:dPt>
          <c:dPt>
            <c:idx val="2"/>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D-DA42-184C-A2B0-03EBC59F1C28}"/>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F-DA42-184C-A2B0-03EBC59F1C28}"/>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1-DA42-184C-A2B0-03EBC59F1C28}"/>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3-DA42-184C-A2B0-03EBC59F1C28}"/>
              </c:ext>
            </c:extLst>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5-DA42-184C-A2B0-03EBC59F1C28}"/>
              </c:ext>
            </c:extLst>
          </c:dPt>
          <c:dPt>
            <c:idx val="7"/>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7-DA42-184C-A2B0-03EBC59F1C28}"/>
              </c:ext>
            </c:extLst>
          </c:dPt>
          <c:dPt>
            <c:idx val="8"/>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9-DA42-184C-A2B0-03EBC59F1C28}"/>
              </c:ext>
            </c:extLst>
          </c:dPt>
          <c:dPt>
            <c:idx val="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B-DA42-184C-A2B0-03EBC59F1C28}"/>
              </c:ext>
            </c:extLst>
          </c:dPt>
          <c:dPt>
            <c:idx val="10"/>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D-DA42-184C-A2B0-03EBC59F1C28}"/>
              </c:ext>
            </c:extLst>
          </c:dPt>
          <c:dPt>
            <c:idx val="11"/>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F-DA42-184C-A2B0-03EBC59F1C2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Chart'!$B$6:$B$16</c:f>
              <c:numCache>
                <c:formatCode>General</c:formatCode>
                <c:ptCount val="10"/>
                <c:pt idx="0">
                  <c:v>1342.4</c:v>
                </c:pt>
                <c:pt idx="1">
                  <c:v>2684.8</c:v>
                </c:pt>
                <c:pt idx="2">
                  <c:v>2694.7</c:v>
                </c:pt>
                <c:pt idx="4">
                  <c:v>1342.4</c:v>
                </c:pt>
                <c:pt idx="5">
                  <c:v>2684.8</c:v>
                </c:pt>
                <c:pt idx="6">
                  <c:v>1342.4</c:v>
                </c:pt>
              </c:numCache>
            </c:numRef>
          </c:val>
          <c:extLst>
            <c:ext xmlns:c16="http://schemas.microsoft.com/office/drawing/2014/chart" uri="{C3380CC4-5D6E-409C-BE32-E72D297353CC}">
              <c16:uniqueId val="{00000000-E937-8244-A272-DE1BCC6A5E94}"/>
            </c:ext>
          </c:extLst>
        </c:ser>
        <c:ser>
          <c:idx val="1"/>
          <c:order val="1"/>
          <c:tx>
            <c:strRef>
              <c:f>'Q3 (a) Pivot_table and Chart'!$C$3:$C$5</c:f>
              <c:strCache>
                <c:ptCount val="1"/>
                <c:pt idx="0">
                  <c:v>Coding Robot - Box Hill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641D-7C45-B8BD-1F91543EDB22}"/>
              </c:ext>
            </c:extLst>
          </c:dPt>
          <c:dPt>
            <c:idx val="1"/>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641D-7C45-B8BD-1F91543EDB22}"/>
              </c:ext>
            </c:extLst>
          </c:dPt>
          <c:dPt>
            <c:idx val="2"/>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641D-7C45-B8BD-1F91543EDB22}"/>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641D-7C45-B8BD-1F91543EDB22}"/>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641D-7C45-B8BD-1F91543EDB22}"/>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641D-7C45-B8BD-1F91543EDB22}"/>
              </c:ext>
            </c:extLst>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641D-7C45-B8BD-1F91543EDB22}"/>
              </c:ext>
            </c:extLst>
          </c:dPt>
          <c:dPt>
            <c:idx val="7"/>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641D-7C45-B8BD-1F91543EDB22}"/>
              </c:ext>
            </c:extLst>
          </c:dPt>
          <c:dPt>
            <c:idx val="8"/>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641D-7C45-B8BD-1F91543EDB22}"/>
              </c:ext>
            </c:extLst>
          </c:dPt>
          <c:dPt>
            <c:idx val="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641D-7C45-B8BD-1F91543EDB2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Chart'!$C$6:$C$16</c:f>
              <c:numCache>
                <c:formatCode>General</c:formatCode>
                <c:ptCount val="10"/>
                <c:pt idx="0">
                  <c:v>1408.3</c:v>
                </c:pt>
                <c:pt idx="7">
                  <c:v>2873</c:v>
                </c:pt>
                <c:pt idx="8">
                  <c:v>2803.3</c:v>
                </c:pt>
                <c:pt idx="9">
                  <c:v>2787.6</c:v>
                </c:pt>
              </c:numCache>
            </c:numRef>
          </c:val>
          <c:extLst>
            <c:ext xmlns:c16="http://schemas.microsoft.com/office/drawing/2014/chart" uri="{C3380CC4-5D6E-409C-BE32-E72D297353CC}">
              <c16:uniqueId val="{00000182-2A16-8D4C-AA7F-BA9CEC47E5FD}"/>
            </c:ext>
          </c:extLst>
        </c:ser>
        <c:ser>
          <c:idx val="2"/>
          <c:order val="2"/>
          <c:tx>
            <c:strRef>
              <c:f>'Q3 (a) Pivot_table and Chart'!$D$3:$D$5</c:f>
              <c:strCache>
                <c:ptCount val="1"/>
                <c:pt idx="0">
                  <c:v>Coding Robot - Geelong</c:v>
                </c:pt>
              </c:strCache>
            </c:strRef>
          </c:tx>
          <c:dPt>
            <c:idx val="0"/>
            <c:bubble3D val="0"/>
            <c:spPr>
              <a:solidFill>
                <a:schemeClr val="accent2"/>
              </a:solidFill>
              <a:ln>
                <a:noFill/>
              </a:ln>
              <a:effectLst>
                <a:outerShdw blurRad="254000" sx="102000" sy="102000" algn="ctr" rotWithShape="0">
                  <a:prstClr val="black">
                    <a:alpha val="20000"/>
                  </a:prstClr>
                </a:outerShdw>
              </a:effectLst>
              <a:sp3d/>
            </c:spPr>
          </c:dPt>
          <c:dPt>
            <c:idx val="1"/>
            <c:bubble3D val="0"/>
            <c:spPr>
              <a:solidFill>
                <a:schemeClr val="accent4"/>
              </a:solidFill>
              <a:ln>
                <a:noFill/>
              </a:ln>
              <a:effectLst>
                <a:outerShdw blurRad="254000" sx="102000" sy="102000" algn="ctr" rotWithShape="0">
                  <a:prstClr val="black">
                    <a:alpha val="20000"/>
                  </a:prstClr>
                </a:outerShdw>
              </a:effectLst>
              <a:sp3d/>
            </c:spPr>
          </c:dPt>
          <c:dPt>
            <c:idx val="2"/>
            <c:bubble3D val="0"/>
            <c:spPr>
              <a:solidFill>
                <a:schemeClr val="accent6"/>
              </a:solidFill>
              <a:ln>
                <a:noFill/>
              </a:ln>
              <a:effectLst>
                <a:outerShdw blurRad="254000" sx="102000" sy="102000" algn="ctr" rotWithShape="0">
                  <a:prstClr val="black">
                    <a:alpha val="20000"/>
                  </a:prstClr>
                </a:outerShdw>
              </a:effectLst>
              <a:sp3d/>
            </c:spPr>
          </c:dPt>
          <c:dPt>
            <c:idx val="3"/>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4"/>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5"/>
            <c:bubble3D val="0"/>
            <c:spPr>
              <a:solidFill>
                <a:schemeClr val="accent6">
                  <a:lumMod val="60000"/>
                </a:schemeClr>
              </a:solidFill>
              <a:ln>
                <a:noFill/>
              </a:ln>
              <a:effectLst>
                <a:outerShdw blurRad="254000" sx="102000" sy="102000" algn="ctr" rotWithShape="0">
                  <a:prstClr val="black">
                    <a:alpha val="20000"/>
                  </a:prstClr>
                </a:outerShdw>
              </a:effectLst>
              <a:sp3d/>
            </c:spPr>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dPt>
          <c:dPt>
            <c:idx val="7"/>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dPt>
          <c:dPt>
            <c:idx val="8"/>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dPt>
          <c:dPt>
            <c:idx val="9"/>
            <c:bubble3D val="0"/>
            <c:spPr>
              <a:solidFill>
                <a:schemeClr val="accent2">
                  <a:lumMod val="8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Chart'!$D$6:$D$16</c:f>
              <c:numCache>
                <c:formatCode>General</c:formatCode>
                <c:ptCount val="10"/>
                <c:pt idx="2">
                  <c:v>1362.4</c:v>
                </c:pt>
                <c:pt idx="3">
                  <c:v>2724.8</c:v>
                </c:pt>
                <c:pt idx="5">
                  <c:v>1362.4</c:v>
                </c:pt>
                <c:pt idx="6">
                  <c:v>1362.4</c:v>
                </c:pt>
                <c:pt idx="7">
                  <c:v>1372.3</c:v>
                </c:pt>
                <c:pt idx="8">
                  <c:v>1362.4</c:v>
                </c:pt>
                <c:pt idx="9">
                  <c:v>1362.4</c:v>
                </c:pt>
              </c:numCache>
            </c:numRef>
          </c:val>
          <c:extLst>
            <c:ext xmlns:c16="http://schemas.microsoft.com/office/drawing/2014/chart" uri="{C3380CC4-5D6E-409C-BE32-E72D297353CC}">
              <c16:uniqueId val="{000000CF-77A9-CB43-874F-26FE3453A20E}"/>
            </c:ext>
          </c:extLst>
        </c:ser>
        <c:ser>
          <c:idx val="3"/>
          <c:order val="3"/>
          <c:tx>
            <c:strRef>
              <c:f>'Q3 (a) Pivot_table and Chart'!$F$3:$F$5</c:f>
              <c:strCache>
                <c:ptCount val="1"/>
                <c:pt idx="0">
                  <c:v>Electric Gokart - Bairnsdale</c:v>
                </c:pt>
              </c:strCache>
            </c:strRef>
          </c:tx>
          <c:dPt>
            <c:idx val="0"/>
            <c:bubble3D val="0"/>
            <c:spPr>
              <a:solidFill>
                <a:schemeClr val="accent2"/>
              </a:solidFill>
              <a:ln>
                <a:noFill/>
              </a:ln>
              <a:effectLst>
                <a:outerShdw blurRad="254000" sx="102000" sy="102000" algn="ctr" rotWithShape="0">
                  <a:prstClr val="black">
                    <a:alpha val="20000"/>
                  </a:prstClr>
                </a:outerShdw>
              </a:effectLst>
              <a:sp3d/>
            </c:spPr>
          </c:dPt>
          <c:dPt>
            <c:idx val="1"/>
            <c:bubble3D val="0"/>
            <c:spPr>
              <a:solidFill>
                <a:schemeClr val="accent4"/>
              </a:solidFill>
              <a:ln>
                <a:noFill/>
              </a:ln>
              <a:effectLst>
                <a:outerShdw blurRad="254000" sx="102000" sy="102000" algn="ctr" rotWithShape="0">
                  <a:prstClr val="black">
                    <a:alpha val="20000"/>
                  </a:prstClr>
                </a:outerShdw>
              </a:effectLst>
              <a:sp3d/>
            </c:spPr>
          </c:dPt>
          <c:dPt>
            <c:idx val="2"/>
            <c:bubble3D val="0"/>
            <c:spPr>
              <a:solidFill>
                <a:schemeClr val="accent6"/>
              </a:solidFill>
              <a:ln>
                <a:noFill/>
              </a:ln>
              <a:effectLst>
                <a:outerShdw blurRad="254000" sx="102000" sy="102000" algn="ctr" rotWithShape="0">
                  <a:prstClr val="black">
                    <a:alpha val="20000"/>
                  </a:prstClr>
                </a:outerShdw>
              </a:effectLst>
              <a:sp3d/>
            </c:spPr>
          </c:dPt>
          <c:dPt>
            <c:idx val="3"/>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4"/>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5"/>
            <c:bubble3D val="0"/>
            <c:spPr>
              <a:solidFill>
                <a:schemeClr val="accent6">
                  <a:lumMod val="60000"/>
                </a:schemeClr>
              </a:solidFill>
              <a:ln>
                <a:noFill/>
              </a:ln>
              <a:effectLst>
                <a:outerShdw blurRad="254000" sx="102000" sy="102000" algn="ctr" rotWithShape="0">
                  <a:prstClr val="black">
                    <a:alpha val="20000"/>
                  </a:prstClr>
                </a:outerShdw>
              </a:effectLst>
              <a:sp3d/>
            </c:spPr>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dPt>
          <c:dPt>
            <c:idx val="7"/>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dPt>
          <c:dPt>
            <c:idx val="8"/>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dPt>
          <c:dPt>
            <c:idx val="9"/>
            <c:bubble3D val="0"/>
            <c:spPr>
              <a:solidFill>
                <a:schemeClr val="accent2">
                  <a:lumMod val="8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Chart'!$F$6:$F$16</c:f>
              <c:numCache>
                <c:formatCode>General</c:formatCode>
                <c:ptCount val="10"/>
                <c:pt idx="0">
                  <c:v>3670.7</c:v>
                </c:pt>
                <c:pt idx="1">
                  <c:v>3761.9</c:v>
                </c:pt>
                <c:pt idx="3">
                  <c:v>1832.4</c:v>
                </c:pt>
                <c:pt idx="4">
                  <c:v>1838.3</c:v>
                </c:pt>
                <c:pt idx="5">
                  <c:v>1929.5</c:v>
                </c:pt>
                <c:pt idx="6">
                  <c:v>1832.4</c:v>
                </c:pt>
              </c:numCache>
            </c:numRef>
          </c:val>
          <c:extLst>
            <c:ext xmlns:c16="http://schemas.microsoft.com/office/drawing/2014/chart" uri="{C3380CC4-5D6E-409C-BE32-E72D297353CC}">
              <c16:uniqueId val="{000000D0-77A9-CB43-874F-26FE3453A20E}"/>
            </c:ext>
          </c:extLst>
        </c:ser>
        <c:ser>
          <c:idx val="4"/>
          <c:order val="4"/>
          <c:tx>
            <c:strRef>
              <c:f>'Q3 (a) Pivot_table and Chart'!$G$3:$G$5</c:f>
              <c:strCache>
                <c:ptCount val="1"/>
                <c:pt idx="0">
                  <c:v>Electric Gokart - Box Hill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dPt>
          <c:dPt>
            <c:idx val="1"/>
            <c:bubble3D val="0"/>
            <c:spPr>
              <a:solidFill>
                <a:schemeClr val="accent4"/>
              </a:solidFill>
              <a:ln>
                <a:noFill/>
              </a:ln>
              <a:effectLst>
                <a:outerShdw blurRad="254000" sx="102000" sy="102000" algn="ctr" rotWithShape="0">
                  <a:prstClr val="black">
                    <a:alpha val="20000"/>
                  </a:prstClr>
                </a:outerShdw>
              </a:effectLst>
              <a:sp3d/>
            </c:spPr>
          </c:dPt>
          <c:dPt>
            <c:idx val="2"/>
            <c:bubble3D val="0"/>
            <c:spPr>
              <a:solidFill>
                <a:schemeClr val="accent6"/>
              </a:solidFill>
              <a:ln>
                <a:noFill/>
              </a:ln>
              <a:effectLst>
                <a:outerShdw blurRad="254000" sx="102000" sy="102000" algn="ctr" rotWithShape="0">
                  <a:prstClr val="black">
                    <a:alpha val="20000"/>
                  </a:prstClr>
                </a:outerShdw>
              </a:effectLst>
              <a:sp3d/>
            </c:spPr>
          </c:dPt>
          <c:dPt>
            <c:idx val="3"/>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4"/>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5"/>
            <c:bubble3D val="0"/>
            <c:spPr>
              <a:solidFill>
                <a:schemeClr val="accent6">
                  <a:lumMod val="60000"/>
                </a:schemeClr>
              </a:solidFill>
              <a:ln>
                <a:noFill/>
              </a:ln>
              <a:effectLst>
                <a:outerShdw blurRad="254000" sx="102000" sy="102000" algn="ctr" rotWithShape="0">
                  <a:prstClr val="black">
                    <a:alpha val="20000"/>
                  </a:prstClr>
                </a:outerShdw>
              </a:effectLst>
              <a:sp3d/>
            </c:spPr>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dPt>
          <c:dPt>
            <c:idx val="7"/>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dPt>
          <c:dPt>
            <c:idx val="8"/>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dPt>
          <c:dPt>
            <c:idx val="9"/>
            <c:bubble3D val="0"/>
            <c:spPr>
              <a:solidFill>
                <a:schemeClr val="accent2">
                  <a:lumMod val="8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Chart'!$G$6:$G$16</c:f>
              <c:numCache>
                <c:formatCode>General</c:formatCode>
                <c:ptCount val="10"/>
                <c:pt idx="0">
                  <c:v>1945</c:v>
                </c:pt>
                <c:pt idx="1">
                  <c:v>1945</c:v>
                </c:pt>
                <c:pt idx="2">
                  <c:v>1945</c:v>
                </c:pt>
                <c:pt idx="7">
                  <c:v>1924</c:v>
                </c:pt>
                <c:pt idx="8">
                  <c:v>5762.5</c:v>
                </c:pt>
                <c:pt idx="9">
                  <c:v>5842.5</c:v>
                </c:pt>
              </c:numCache>
            </c:numRef>
          </c:val>
          <c:extLst>
            <c:ext xmlns:c16="http://schemas.microsoft.com/office/drawing/2014/chart" uri="{C3380CC4-5D6E-409C-BE32-E72D297353CC}">
              <c16:uniqueId val="{000000D1-77A9-CB43-874F-26FE3453A20E}"/>
            </c:ext>
          </c:extLst>
        </c:ser>
        <c:ser>
          <c:idx val="5"/>
          <c:order val="5"/>
          <c:tx>
            <c:strRef>
              <c:f>'Q3 (a) Pivot_table and Chart'!$H$3:$H$5</c:f>
              <c:strCache>
                <c:ptCount val="1"/>
                <c:pt idx="0">
                  <c:v>Electric Gokart - Geelong</c:v>
                </c:pt>
              </c:strCache>
            </c:strRef>
          </c:tx>
          <c:dPt>
            <c:idx val="0"/>
            <c:bubble3D val="0"/>
            <c:spPr>
              <a:solidFill>
                <a:schemeClr val="accent2"/>
              </a:solidFill>
              <a:ln>
                <a:noFill/>
              </a:ln>
              <a:effectLst>
                <a:outerShdw blurRad="254000" sx="102000" sy="102000" algn="ctr" rotWithShape="0">
                  <a:prstClr val="black">
                    <a:alpha val="20000"/>
                  </a:prstClr>
                </a:outerShdw>
              </a:effectLst>
              <a:sp3d/>
            </c:spPr>
          </c:dPt>
          <c:dPt>
            <c:idx val="1"/>
            <c:bubble3D val="0"/>
            <c:spPr>
              <a:solidFill>
                <a:schemeClr val="accent4"/>
              </a:solidFill>
              <a:ln>
                <a:noFill/>
              </a:ln>
              <a:effectLst>
                <a:outerShdw blurRad="254000" sx="102000" sy="102000" algn="ctr" rotWithShape="0">
                  <a:prstClr val="black">
                    <a:alpha val="20000"/>
                  </a:prstClr>
                </a:outerShdw>
              </a:effectLst>
              <a:sp3d/>
            </c:spPr>
          </c:dPt>
          <c:dPt>
            <c:idx val="2"/>
            <c:bubble3D val="0"/>
            <c:spPr>
              <a:solidFill>
                <a:schemeClr val="accent6"/>
              </a:solidFill>
              <a:ln>
                <a:noFill/>
              </a:ln>
              <a:effectLst>
                <a:outerShdw blurRad="254000" sx="102000" sy="102000" algn="ctr" rotWithShape="0">
                  <a:prstClr val="black">
                    <a:alpha val="20000"/>
                  </a:prstClr>
                </a:outerShdw>
              </a:effectLst>
              <a:sp3d/>
            </c:spPr>
          </c:dPt>
          <c:dPt>
            <c:idx val="3"/>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4"/>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5"/>
            <c:bubble3D val="0"/>
            <c:spPr>
              <a:solidFill>
                <a:schemeClr val="accent6">
                  <a:lumMod val="60000"/>
                </a:schemeClr>
              </a:solidFill>
              <a:ln>
                <a:noFill/>
              </a:ln>
              <a:effectLst>
                <a:outerShdw blurRad="254000" sx="102000" sy="102000" algn="ctr" rotWithShape="0">
                  <a:prstClr val="black">
                    <a:alpha val="20000"/>
                  </a:prstClr>
                </a:outerShdw>
              </a:effectLst>
              <a:sp3d/>
            </c:spPr>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dPt>
          <c:dPt>
            <c:idx val="7"/>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dPt>
          <c:dPt>
            <c:idx val="8"/>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dPt>
          <c:dPt>
            <c:idx val="9"/>
            <c:bubble3D val="0"/>
            <c:spPr>
              <a:solidFill>
                <a:schemeClr val="accent2">
                  <a:lumMod val="8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 (a) Pivot_table and Chart'!$A$6:$A$16</c:f>
              <c:strCache>
                <c:ptCount val="10"/>
                <c:pt idx="0">
                  <c:v>Jan</c:v>
                </c:pt>
                <c:pt idx="1">
                  <c:v>Feb</c:v>
                </c:pt>
                <c:pt idx="2">
                  <c:v>Mar</c:v>
                </c:pt>
                <c:pt idx="3">
                  <c:v>Apr</c:v>
                </c:pt>
                <c:pt idx="4">
                  <c:v>Jun</c:v>
                </c:pt>
                <c:pt idx="5">
                  <c:v>Jul</c:v>
                </c:pt>
                <c:pt idx="6">
                  <c:v>Sep</c:v>
                </c:pt>
                <c:pt idx="7">
                  <c:v>Oct</c:v>
                </c:pt>
                <c:pt idx="8">
                  <c:v>Nov</c:v>
                </c:pt>
                <c:pt idx="9">
                  <c:v>Dec</c:v>
                </c:pt>
              </c:strCache>
            </c:strRef>
          </c:cat>
          <c:val>
            <c:numRef>
              <c:f>'Q3 (a) Pivot_table and Chart'!$H$6:$H$16</c:f>
              <c:numCache>
                <c:formatCode>General</c:formatCode>
                <c:ptCount val="10"/>
                <c:pt idx="2">
                  <c:v>1858.3</c:v>
                </c:pt>
                <c:pt idx="3">
                  <c:v>1949.5</c:v>
                </c:pt>
                <c:pt idx="4">
                  <c:v>3704.8</c:v>
                </c:pt>
                <c:pt idx="5">
                  <c:v>3704.8</c:v>
                </c:pt>
                <c:pt idx="6">
                  <c:v>3801.9</c:v>
                </c:pt>
                <c:pt idx="7">
                  <c:v>1852.4</c:v>
                </c:pt>
                <c:pt idx="8">
                  <c:v>1852.4</c:v>
                </c:pt>
                <c:pt idx="9">
                  <c:v>1852.4</c:v>
                </c:pt>
              </c:numCache>
            </c:numRef>
          </c:val>
          <c:extLst>
            <c:ext xmlns:c16="http://schemas.microsoft.com/office/drawing/2014/chart" uri="{C3380CC4-5D6E-409C-BE32-E72D297353CC}">
              <c16:uniqueId val="{000000D2-77A9-CB43-874F-26FE3453A20E}"/>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15</xdr:col>
      <xdr:colOff>50580</xdr:colOff>
      <xdr:row>15</xdr:row>
      <xdr:rowOff>14340</xdr:rowOff>
    </xdr:from>
    <xdr:to>
      <xdr:col>16</xdr:col>
      <xdr:colOff>918252</xdr:colOff>
      <xdr:row>27</xdr:row>
      <xdr:rowOff>124872</xdr:rowOff>
    </xdr:to>
    <mc:AlternateContent xmlns:mc="http://schemas.openxmlformats.org/markup-compatibility/2006" xmlns:a14="http://schemas.microsoft.com/office/drawing/2010/main">
      <mc:Choice Requires="a14">
        <xdr:graphicFrame macro="">
          <xdr:nvGraphicFramePr>
            <xdr:cNvPr id="3" name="Types 2">
              <a:extLst>
                <a:ext uri="{FF2B5EF4-FFF2-40B4-BE49-F238E27FC236}">
                  <a16:creationId xmlns:a16="http://schemas.microsoft.com/office/drawing/2014/main" id="{F547F987-4BBB-6646-93E2-F464B1221395}"/>
                </a:ext>
              </a:extLst>
            </xdr:cNvPr>
            <xdr:cNvGraphicFramePr/>
          </xdr:nvGraphicFramePr>
          <xdr:xfrm>
            <a:off x="0" y="0"/>
            <a:ext cx="0" cy="0"/>
          </xdr:xfrm>
          <a:graphic>
            <a:graphicData uri="http://schemas.microsoft.com/office/drawing/2010/slicer">
              <sle:slicer xmlns:sle="http://schemas.microsoft.com/office/drawing/2010/slicer" name="Types 2"/>
            </a:graphicData>
          </a:graphic>
        </xdr:graphicFrame>
      </mc:Choice>
      <mc:Fallback xmlns="">
        <xdr:sp macro="" textlink="">
          <xdr:nvSpPr>
            <xdr:cNvPr id="0" name=""/>
            <xdr:cNvSpPr>
              <a:spLocks noTextEdit="1"/>
            </xdr:cNvSpPr>
          </xdr:nvSpPr>
          <xdr:spPr>
            <a:xfrm>
              <a:off x="10388380" y="2782940"/>
              <a:ext cx="1820172" cy="23965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59213</xdr:colOff>
      <xdr:row>1</xdr:row>
      <xdr:rowOff>639</xdr:rowOff>
    </xdr:from>
    <xdr:to>
      <xdr:col>16</xdr:col>
      <xdr:colOff>963646</xdr:colOff>
      <xdr:row>14</xdr:row>
      <xdr:rowOff>111716</xdr:rowOff>
    </xdr:to>
    <mc:AlternateContent xmlns:mc="http://schemas.openxmlformats.org/markup-compatibility/2006" xmlns:a14="http://schemas.microsoft.com/office/drawing/2010/main">
      <mc:Choice Requires="a14">
        <xdr:graphicFrame macro="">
          <xdr:nvGraphicFramePr>
            <xdr:cNvPr id="4" name="Store 1">
              <a:extLst>
                <a:ext uri="{FF2B5EF4-FFF2-40B4-BE49-F238E27FC236}">
                  <a16:creationId xmlns:a16="http://schemas.microsoft.com/office/drawing/2014/main" id="{F1E1C0E3-2F03-6E46-A2B1-C994B7343047}"/>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mlns="">
        <xdr:sp macro="" textlink="">
          <xdr:nvSpPr>
            <xdr:cNvPr id="0" name=""/>
            <xdr:cNvSpPr>
              <a:spLocks noTextEdit="1"/>
            </xdr:cNvSpPr>
          </xdr:nvSpPr>
          <xdr:spPr>
            <a:xfrm>
              <a:off x="10397013" y="292100"/>
              <a:ext cx="1856933" cy="23977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971515</xdr:colOff>
      <xdr:row>0</xdr:row>
      <xdr:rowOff>266700</xdr:rowOff>
    </xdr:from>
    <xdr:to>
      <xdr:col>18</xdr:col>
      <xdr:colOff>317500</xdr:colOff>
      <xdr:row>27</xdr:row>
      <xdr:rowOff>114300</xdr:rowOff>
    </xdr:to>
    <mc:AlternateContent xmlns:mc="http://schemas.openxmlformats.org/markup-compatibility/2006" xmlns:a14="http://schemas.microsoft.com/office/drawing/2010/main">
      <mc:Choice Requires="a14">
        <xdr:graphicFrame macro="">
          <xdr:nvGraphicFramePr>
            <xdr:cNvPr id="5" name="Months 2">
              <a:extLst>
                <a:ext uri="{FF2B5EF4-FFF2-40B4-BE49-F238E27FC236}">
                  <a16:creationId xmlns:a16="http://schemas.microsoft.com/office/drawing/2014/main" id="{4DC65D8B-DF62-ED48-B3A0-1A1AA3FA3E08}"/>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12261815" y="266700"/>
              <a:ext cx="1619285" cy="490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107329</xdr:colOff>
      <xdr:row>16</xdr:row>
      <xdr:rowOff>196066</xdr:rowOff>
    </xdr:from>
    <xdr:to>
      <xdr:col>17</xdr:col>
      <xdr:colOff>280805</xdr:colOff>
      <xdr:row>49</xdr:row>
      <xdr:rowOff>6377</xdr:rowOff>
    </xdr:to>
    <xdr:grpSp>
      <xdr:nvGrpSpPr>
        <xdr:cNvPr id="25" name="Group 24">
          <a:extLst>
            <a:ext uri="{FF2B5EF4-FFF2-40B4-BE49-F238E27FC236}">
              <a16:creationId xmlns:a16="http://schemas.microsoft.com/office/drawing/2014/main" id="{B1F2E1DB-892C-A94A-95CE-B5F33D1E4B6F}"/>
            </a:ext>
          </a:extLst>
        </xdr:cNvPr>
        <xdr:cNvGrpSpPr/>
      </xdr:nvGrpSpPr>
      <xdr:grpSpPr>
        <a:xfrm>
          <a:off x="888867" y="2540681"/>
          <a:ext cx="11056400" cy="6258004"/>
          <a:chOff x="391809" y="323254"/>
          <a:chExt cx="10746461" cy="6034252"/>
        </a:xfrm>
      </xdr:grpSpPr>
      <xdr:sp macro="" textlink="">
        <xdr:nvSpPr>
          <xdr:cNvPr id="24" name="Rectangle 23">
            <a:extLst>
              <a:ext uri="{FF2B5EF4-FFF2-40B4-BE49-F238E27FC236}">
                <a16:creationId xmlns:a16="http://schemas.microsoft.com/office/drawing/2014/main" id="{316BC28B-AC15-3644-892C-B9573D113E55}"/>
              </a:ext>
            </a:extLst>
          </xdr:cNvPr>
          <xdr:cNvSpPr/>
        </xdr:nvSpPr>
        <xdr:spPr>
          <a:xfrm>
            <a:off x="391809" y="323254"/>
            <a:ext cx="10746461" cy="6034252"/>
          </a:xfrm>
          <a:prstGeom prst="rect">
            <a:avLst/>
          </a:prstGeom>
          <a:solidFill>
            <a:schemeClr val="accent1">
              <a:alpha val="5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a:latin typeface="Andale Mono" panose="020B0509000000000004" pitchFamily="49" charset="0"/>
              </a:rPr>
              <a:t>		</a:t>
            </a:r>
            <a:r>
              <a:rPr lang="en-GB" sz="3200" baseline="0">
                <a:latin typeface="Andale Mono" panose="020B0509000000000004" pitchFamily="49" charset="0"/>
              </a:rPr>
              <a:t>   </a:t>
            </a:r>
            <a:r>
              <a:rPr lang="en-GB" sz="3200">
                <a:latin typeface="Andale Mono" panose="020B0509000000000004" pitchFamily="49" charset="0"/>
              </a:rPr>
              <a:t>Chart</a:t>
            </a:r>
            <a:r>
              <a:rPr lang="en-GB" sz="3200" baseline="0">
                <a:latin typeface="Andale Mono" panose="020B0509000000000004" pitchFamily="49" charset="0"/>
              </a:rPr>
              <a:t> by Month and Store</a:t>
            </a:r>
            <a:endParaRPr lang="en-GB" sz="3200">
              <a:latin typeface="Andale Mono" panose="020B0509000000000004" pitchFamily="49" charset="0"/>
            </a:endParaRPr>
          </a:p>
        </xdr:txBody>
      </xdr:sp>
      <xdr:grpSp>
        <xdr:nvGrpSpPr>
          <xdr:cNvPr id="5" name="Group 4">
            <a:extLst>
              <a:ext uri="{FF2B5EF4-FFF2-40B4-BE49-F238E27FC236}">
                <a16:creationId xmlns:a16="http://schemas.microsoft.com/office/drawing/2014/main" id="{419E9586-275E-894D-9C85-1A282E8F9894}"/>
              </a:ext>
            </a:extLst>
          </xdr:cNvPr>
          <xdr:cNvGrpSpPr/>
        </xdr:nvGrpSpPr>
        <xdr:grpSpPr>
          <a:xfrm>
            <a:off x="609600" y="1230489"/>
            <a:ext cx="10258025" cy="4778494"/>
            <a:chOff x="266700" y="431800"/>
            <a:chExt cx="9896929" cy="4855169"/>
          </a:xfrm>
        </xdr:grpSpPr>
        <xdr:graphicFrame macro="">
          <xdr:nvGraphicFramePr>
            <xdr:cNvPr id="2" name="Chart 1">
              <a:extLst>
                <a:ext uri="{FF2B5EF4-FFF2-40B4-BE49-F238E27FC236}">
                  <a16:creationId xmlns:a16="http://schemas.microsoft.com/office/drawing/2014/main" id="{D3AA6957-CD1A-2146-B79B-23F0D3671A17}"/>
                </a:ext>
              </a:extLst>
            </xdr:cNvPr>
            <xdr:cNvGraphicFramePr/>
          </xdr:nvGraphicFramePr>
          <xdr:xfrm>
            <a:off x="266700" y="444500"/>
            <a:ext cx="8060871" cy="483052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3" name="Store 2">
                  <a:extLst>
                    <a:ext uri="{FF2B5EF4-FFF2-40B4-BE49-F238E27FC236}">
                      <a16:creationId xmlns:a16="http://schemas.microsoft.com/office/drawing/2014/main" id="{8516B541-2802-974B-BA52-E13A4495E195}"/>
                    </a:ext>
                  </a:extLst>
                </xdr:cNvPr>
                <xdr:cNvGraphicFramePr/>
              </xdr:nvGraphicFramePr>
              <xdr:xfrm>
                <a:off x="8327571" y="431800"/>
                <a:ext cx="1836058" cy="1384300"/>
              </xdr:xfrm>
              <a:graphic>
                <a:graphicData uri="http://schemas.microsoft.com/office/drawing/2010/slicer">
                  <sle:slicer xmlns:sle="http://schemas.microsoft.com/office/drawing/2010/slicer" name="Store 2"/>
                </a:graphicData>
              </a:graphic>
            </xdr:graphicFrame>
          </mc:Choice>
          <mc:Fallback xmlns="">
            <xdr:sp macro="" textlink="">
              <xdr:nvSpPr>
                <xdr:cNvPr id="0" name=""/>
                <xdr:cNvSpPr>
                  <a:spLocks noTextEdit="1"/>
                </xdr:cNvSpPr>
              </xdr:nvSpPr>
              <xdr:spPr>
                <a:xfrm>
                  <a:off x="9439942" y="3313994"/>
                  <a:ext cx="1900669" cy="13393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Months">
                  <a:extLst>
                    <a:ext uri="{FF2B5EF4-FFF2-40B4-BE49-F238E27FC236}">
                      <a16:creationId xmlns:a16="http://schemas.microsoft.com/office/drawing/2014/main" id="{6F134447-2BEB-E343-9657-099EF2E90A9A}"/>
                    </a:ext>
                  </a:extLst>
                </xdr:cNvPr>
                <xdr:cNvGraphicFramePr/>
              </xdr:nvGraphicFramePr>
              <xdr:xfrm>
                <a:off x="8325756" y="1826987"/>
                <a:ext cx="1836058" cy="3459982"/>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9438063" y="4663879"/>
                  <a:ext cx="1900669" cy="33476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1</xdr:col>
      <xdr:colOff>58882</xdr:colOff>
      <xdr:row>50</xdr:row>
      <xdr:rowOff>140064</xdr:rowOff>
    </xdr:from>
    <xdr:to>
      <xdr:col>17</xdr:col>
      <xdr:colOff>299911</xdr:colOff>
      <xdr:row>81</xdr:row>
      <xdr:rowOff>196607</xdr:rowOff>
    </xdr:to>
    <xdr:grpSp>
      <xdr:nvGrpSpPr>
        <xdr:cNvPr id="18" name="Group 17">
          <a:extLst>
            <a:ext uri="{FF2B5EF4-FFF2-40B4-BE49-F238E27FC236}">
              <a16:creationId xmlns:a16="http://schemas.microsoft.com/office/drawing/2014/main" id="{F448717F-BCFF-DE4B-A4D4-D53097BE4B43}"/>
            </a:ext>
          </a:extLst>
        </xdr:cNvPr>
        <xdr:cNvGrpSpPr/>
      </xdr:nvGrpSpPr>
      <xdr:grpSpPr>
        <a:xfrm>
          <a:off x="840420" y="9127756"/>
          <a:ext cx="11123953" cy="6113466"/>
          <a:chOff x="553937" y="6460247"/>
          <a:chExt cx="7957766" cy="4350426"/>
        </a:xfrm>
      </xdr:grpSpPr>
      <xdr:sp macro="" textlink="">
        <xdr:nvSpPr>
          <xdr:cNvPr id="17" name="Rectangle 16">
            <a:extLst>
              <a:ext uri="{FF2B5EF4-FFF2-40B4-BE49-F238E27FC236}">
                <a16:creationId xmlns:a16="http://schemas.microsoft.com/office/drawing/2014/main" id="{02484161-EDDF-0B4E-94A8-3708BDB53283}"/>
              </a:ext>
            </a:extLst>
          </xdr:cNvPr>
          <xdr:cNvSpPr/>
        </xdr:nvSpPr>
        <xdr:spPr>
          <a:xfrm>
            <a:off x="553937" y="6460247"/>
            <a:ext cx="7957766" cy="4350426"/>
          </a:xfrm>
          <a:prstGeom prst="rect">
            <a:avLst/>
          </a:prstGeom>
          <a:solidFill>
            <a:srgbClr val="FFFF00">
              <a:alpha val="83000"/>
            </a:srgb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a:solidFill>
                  <a:schemeClr val="tx1"/>
                </a:solidFill>
                <a:latin typeface="Andale Mono" panose="020B0509000000000004" pitchFamily="49" charset="0"/>
              </a:rPr>
              <a:t>		</a:t>
            </a:r>
            <a:r>
              <a:rPr lang="en-GB" sz="3200" baseline="0">
                <a:solidFill>
                  <a:schemeClr val="tx1"/>
                </a:solidFill>
                <a:latin typeface="Andale Mono" panose="020B0509000000000004" pitchFamily="49" charset="0"/>
              </a:rPr>
              <a:t> </a:t>
            </a:r>
            <a:r>
              <a:rPr lang="en-GB" sz="3200">
                <a:solidFill>
                  <a:schemeClr val="tx1"/>
                </a:solidFill>
                <a:latin typeface="Andale Mono" panose="020B0509000000000004" pitchFamily="49" charset="0"/>
              </a:rPr>
              <a:t>Chart by Store and Types</a:t>
            </a:r>
          </a:p>
        </xdr:txBody>
      </xdr:sp>
      <xdr:graphicFrame macro="">
        <xdr:nvGraphicFramePr>
          <xdr:cNvPr id="6" name="Chart 5">
            <a:extLst>
              <a:ext uri="{FF2B5EF4-FFF2-40B4-BE49-F238E27FC236}">
                <a16:creationId xmlns:a16="http://schemas.microsoft.com/office/drawing/2014/main" id="{A6DE8491-7D68-DF46-BD5F-B36A48D7CEF9}"/>
              </a:ext>
            </a:extLst>
          </xdr:cNvPr>
          <xdr:cNvGraphicFramePr/>
        </xdr:nvGraphicFramePr>
        <xdr:xfrm>
          <a:off x="684718" y="6919606"/>
          <a:ext cx="5946603" cy="3741777"/>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7" name="Types 1">
                <a:extLst>
                  <a:ext uri="{FF2B5EF4-FFF2-40B4-BE49-F238E27FC236}">
                    <a16:creationId xmlns:a16="http://schemas.microsoft.com/office/drawing/2014/main" id="{7D538BE6-722C-A449-A1F4-6F1ECA02D5CD}"/>
                  </a:ext>
                </a:extLst>
              </xdr:cNvPr>
              <xdr:cNvGraphicFramePr/>
            </xdr:nvGraphicFramePr>
            <xdr:xfrm>
              <a:off x="6788644" y="8375097"/>
              <a:ext cx="1584600" cy="2257775"/>
            </xdr:xfrm>
            <a:graphic>
              <a:graphicData uri="http://schemas.microsoft.com/office/drawing/2010/slicer">
                <sle:slicer xmlns:sle="http://schemas.microsoft.com/office/drawing/2010/slicer" name="Types 1"/>
              </a:graphicData>
            </a:graphic>
          </xdr:graphicFrame>
        </mc:Choice>
        <mc:Fallback xmlns="">
          <xdr:sp macro="" textlink="">
            <xdr:nvSpPr>
              <xdr:cNvPr id="0" name=""/>
              <xdr:cNvSpPr>
                <a:spLocks noTextEdit="1"/>
              </xdr:cNvSpPr>
            </xdr:nvSpPr>
            <xdr:spPr>
              <a:xfrm>
                <a:off x="9291423" y="11229382"/>
                <a:ext cx="2150679" cy="30138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Store 4">
                <a:extLst>
                  <a:ext uri="{FF2B5EF4-FFF2-40B4-BE49-F238E27FC236}">
                    <a16:creationId xmlns:a16="http://schemas.microsoft.com/office/drawing/2014/main" id="{01A2CE85-8350-8742-A5BD-03D57F2A85A4}"/>
                  </a:ext>
                </a:extLst>
              </xdr:cNvPr>
              <xdr:cNvGraphicFramePr/>
            </xdr:nvGraphicFramePr>
            <xdr:xfrm>
              <a:off x="6789095" y="6906098"/>
              <a:ext cx="1584600" cy="1406606"/>
            </xdr:xfrm>
            <a:graphic>
              <a:graphicData uri="http://schemas.microsoft.com/office/drawing/2010/slicer">
                <sle:slicer xmlns:sle="http://schemas.microsoft.com/office/drawing/2010/slicer" name="Store 4"/>
              </a:graphicData>
            </a:graphic>
          </xdr:graphicFrame>
        </mc:Choice>
        <mc:Fallback xmlns="">
          <xdr:sp macro="" textlink="">
            <xdr:nvSpPr>
              <xdr:cNvPr id="0" name=""/>
              <xdr:cNvSpPr>
                <a:spLocks noTextEdit="1"/>
              </xdr:cNvSpPr>
            </xdr:nvSpPr>
            <xdr:spPr>
              <a:xfrm>
                <a:off x="9292035" y="9268472"/>
                <a:ext cx="2150679" cy="1877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17</xdr:col>
      <xdr:colOff>812801</xdr:colOff>
      <xdr:row>16</xdr:row>
      <xdr:rowOff>77972</xdr:rowOff>
    </xdr:from>
    <xdr:to>
      <xdr:col>30</xdr:col>
      <xdr:colOff>499535</xdr:colOff>
      <xdr:row>82</xdr:row>
      <xdr:rowOff>25400</xdr:rowOff>
    </xdr:to>
    <xdr:grpSp>
      <xdr:nvGrpSpPr>
        <xdr:cNvPr id="28" name="Group 27">
          <a:extLst>
            <a:ext uri="{FF2B5EF4-FFF2-40B4-BE49-F238E27FC236}">
              <a16:creationId xmlns:a16="http://schemas.microsoft.com/office/drawing/2014/main" id="{4445877E-3E56-744E-AAFA-DADF022127DC}"/>
            </a:ext>
          </a:extLst>
        </xdr:cNvPr>
        <xdr:cNvGrpSpPr/>
      </xdr:nvGrpSpPr>
      <xdr:grpSpPr>
        <a:xfrm>
          <a:off x="12477263" y="2422587"/>
          <a:ext cx="9983503" cy="12842813"/>
          <a:chOff x="12649201" y="712972"/>
          <a:chExt cx="10303934" cy="11597559"/>
        </a:xfrm>
      </xdr:grpSpPr>
      <xdr:sp macro="" textlink="">
        <xdr:nvSpPr>
          <xdr:cNvPr id="26" name="Rectangle 25">
            <a:extLst>
              <a:ext uri="{FF2B5EF4-FFF2-40B4-BE49-F238E27FC236}">
                <a16:creationId xmlns:a16="http://schemas.microsoft.com/office/drawing/2014/main" id="{FC136B1A-429C-8D42-A43C-7B834858D86D}"/>
              </a:ext>
            </a:extLst>
          </xdr:cNvPr>
          <xdr:cNvSpPr/>
        </xdr:nvSpPr>
        <xdr:spPr>
          <a:xfrm>
            <a:off x="12649201" y="712972"/>
            <a:ext cx="10303934" cy="11597559"/>
          </a:xfrm>
          <a:prstGeom prst="rect">
            <a:avLst/>
          </a:prstGeom>
          <a:solidFill>
            <a:schemeClr val="accent5">
              <a:lumMod val="60000"/>
              <a:lumOff val="40000"/>
            </a:schemeClr>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0" cap="none" spc="0">
                <a:ln w="0"/>
                <a:solidFill>
                  <a:schemeClr val="tx1"/>
                </a:solidFill>
                <a:effectLst>
                  <a:outerShdw blurRad="38100" dist="19050" dir="2700000" algn="tl" rotWithShape="0">
                    <a:schemeClr val="dk1">
                      <a:alpha val="40000"/>
                    </a:schemeClr>
                  </a:outerShdw>
                </a:effectLst>
                <a:latin typeface="Andale Mono" panose="020B0509000000000004" pitchFamily="49" charset="0"/>
              </a:rPr>
              <a:t>	Chart by</a:t>
            </a:r>
            <a:r>
              <a:rPr lang="en-GB" sz="3200" b="0" cap="none" spc="0" baseline="0">
                <a:ln w="0"/>
                <a:solidFill>
                  <a:schemeClr val="tx1"/>
                </a:solidFill>
                <a:effectLst>
                  <a:outerShdw blurRad="38100" dist="19050" dir="2700000" algn="tl" rotWithShape="0">
                    <a:schemeClr val="dk1">
                      <a:alpha val="40000"/>
                    </a:schemeClr>
                  </a:outerShdw>
                </a:effectLst>
                <a:latin typeface="Andale Mono" panose="020B0509000000000004" pitchFamily="49" charset="0"/>
              </a:rPr>
              <a:t> Months, Types and Stores</a:t>
            </a:r>
            <a:endParaRPr lang="en-GB" sz="3200" b="0" cap="none" spc="0">
              <a:ln w="0"/>
              <a:solidFill>
                <a:schemeClr val="tx1"/>
              </a:solidFill>
              <a:effectLst>
                <a:outerShdw blurRad="38100" dist="19050" dir="2700000" algn="tl" rotWithShape="0">
                  <a:schemeClr val="dk1">
                    <a:alpha val="40000"/>
                  </a:schemeClr>
                </a:outerShdw>
              </a:effectLst>
              <a:latin typeface="Andale Mono" panose="020B0509000000000004" pitchFamily="49" charset="0"/>
            </a:endParaRPr>
          </a:p>
        </xdr:txBody>
      </xdr:sp>
      <xdr:graphicFrame macro="">
        <xdr:nvGraphicFramePr>
          <xdr:cNvPr id="10" name="Chart 9">
            <a:extLst>
              <a:ext uri="{FF2B5EF4-FFF2-40B4-BE49-F238E27FC236}">
                <a16:creationId xmlns:a16="http://schemas.microsoft.com/office/drawing/2014/main" id="{6976926B-05B5-9F4F-A729-A951FBB9D28D}"/>
              </a:ext>
            </a:extLst>
          </xdr:cNvPr>
          <xdr:cNvGraphicFramePr/>
        </xdr:nvGraphicFramePr>
        <xdr:xfrm>
          <a:off x="13009033" y="1561805"/>
          <a:ext cx="5684753" cy="10403839"/>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1" name="Types 3">
                <a:extLst>
                  <a:ext uri="{FF2B5EF4-FFF2-40B4-BE49-F238E27FC236}">
                    <a16:creationId xmlns:a16="http://schemas.microsoft.com/office/drawing/2014/main" id="{683FDEE3-CCB6-8D43-B017-A3E608A69009}"/>
                  </a:ext>
                </a:extLst>
              </xdr:cNvPr>
              <xdr:cNvGraphicFramePr/>
            </xdr:nvGraphicFramePr>
            <xdr:xfrm>
              <a:off x="18652914" y="1577145"/>
              <a:ext cx="1971305" cy="4766856"/>
            </xdr:xfrm>
            <a:graphic>
              <a:graphicData uri="http://schemas.microsoft.com/office/drawing/2010/slicer">
                <sle:slicer xmlns:sle="http://schemas.microsoft.com/office/drawing/2010/slicer" name="Types 3"/>
              </a:graphicData>
            </a:graphic>
          </xdr:graphicFrame>
        </mc:Choice>
        <mc:Fallback xmlns="">
          <xdr:sp macro="" textlink="">
            <xdr:nvSpPr>
              <xdr:cNvPr id="0" name=""/>
              <xdr:cNvSpPr>
                <a:spLocks noTextEdit="1"/>
              </xdr:cNvSpPr>
            </xdr:nvSpPr>
            <xdr:spPr>
              <a:xfrm>
                <a:off x="18079778" y="3212416"/>
                <a:ext cx="1949356" cy="50106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Months 3">
                <a:extLst>
                  <a:ext uri="{FF2B5EF4-FFF2-40B4-BE49-F238E27FC236}">
                    <a16:creationId xmlns:a16="http://schemas.microsoft.com/office/drawing/2014/main" id="{1616745C-862B-2A4C-AFA8-272E2CD16364}"/>
                  </a:ext>
                </a:extLst>
              </xdr:cNvPr>
              <xdr:cNvGraphicFramePr/>
            </xdr:nvGraphicFramePr>
            <xdr:xfrm>
              <a:off x="20624219" y="1597489"/>
              <a:ext cx="1973315" cy="10469874"/>
            </xdr:xfrm>
            <a:graphic>
              <a:graphicData uri="http://schemas.microsoft.com/office/drawing/2010/slicer">
                <sle:slicer xmlns:sle="http://schemas.microsoft.com/office/drawing/2010/slicer" name="Months 3"/>
              </a:graphicData>
            </a:graphic>
          </xdr:graphicFrame>
        </mc:Choice>
        <mc:Fallback xmlns="">
          <xdr:sp macro="" textlink="">
            <xdr:nvSpPr>
              <xdr:cNvPr id="0" name=""/>
              <xdr:cNvSpPr>
                <a:spLocks noTextEdit="1"/>
              </xdr:cNvSpPr>
            </xdr:nvSpPr>
            <xdr:spPr>
              <a:xfrm>
                <a:off x="20029134" y="3233801"/>
                <a:ext cx="1951343" cy="110054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Store 5">
                <a:extLst>
                  <a:ext uri="{FF2B5EF4-FFF2-40B4-BE49-F238E27FC236}">
                    <a16:creationId xmlns:a16="http://schemas.microsoft.com/office/drawing/2014/main" id="{B484F154-0C43-4948-A5C5-F639E54A47C9}"/>
                  </a:ext>
                </a:extLst>
              </xdr:cNvPr>
              <xdr:cNvGraphicFramePr/>
            </xdr:nvGraphicFramePr>
            <xdr:xfrm>
              <a:off x="18666539" y="6023498"/>
              <a:ext cx="1957681" cy="5950482"/>
            </xdr:xfrm>
            <a:graphic>
              <a:graphicData uri="http://schemas.microsoft.com/office/drawing/2010/slicer">
                <sle:slicer xmlns:sle="http://schemas.microsoft.com/office/drawing/2010/slicer" name="Store 5"/>
              </a:graphicData>
            </a:graphic>
          </xdr:graphicFrame>
        </mc:Choice>
        <mc:Fallback xmlns="">
          <xdr:sp macro="" textlink="">
            <xdr:nvSpPr>
              <xdr:cNvPr id="0" name=""/>
              <xdr:cNvSpPr>
                <a:spLocks noTextEdit="1"/>
              </xdr:cNvSpPr>
            </xdr:nvSpPr>
            <xdr:spPr>
              <a:xfrm>
                <a:off x="18093252" y="7886210"/>
                <a:ext cx="1935883" cy="62548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7</xdr:col>
      <xdr:colOff>609599</xdr:colOff>
      <xdr:row>1</xdr:row>
      <xdr:rowOff>0</xdr:rowOff>
    </xdr:from>
    <xdr:to>
      <xdr:col>28</xdr:col>
      <xdr:colOff>100794</xdr:colOff>
      <xdr:row>14</xdr:row>
      <xdr:rowOff>120953</xdr:rowOff>
    </xdr:to>
    <xdr:sp macro="" textlink="">
      <xdr:nvSpPr>
        <xdr:cNvPr id="29" name="Rounded Rectangle 28">
          <a:extLst>
            <a:ext uri="{FF2B5EF4-FFF2-40B4-BE49-F238E27FC236}">
              <a16:creationId xmlns:a16="http://schemas.microsoft.com/office/drawing/2014/main" id="{F599DCD9-841A-3D4E-AC64-EF0180441F0E}"/>
            </a:ext>
          </a:extLst>
        </xdr:cNvPr>
        <xdr:cNvSpPr/>
      </xdr:nvSpPr>
      <xdr:spPr>
        <a:xfrm>
          <a:off x="5629123" y="181429"/>
          <a:ext cx="14872306" cy="1753810"/>
        </a:xfrm>
        <a:prstGeom prst="roundRect">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3200"/>
            <a:t>					        Performance Dashboard</a:t>
          </a:r>
        </a:p>
        <a:p>
          <a:pPr algn="l"/>
          <a:r>
            <a:rPr lang="en-GB" sz="3200"/>
            <a:t>--------------------------------------------------------------------------------------------------------------------</a:t>
          </a:r>
        </a:p>
        <a:p>
          <a:pPr algn="l"/>
          <a:r>
            <a:rPr lang="en-GB" sz="3200"/>
            <a:t>				</a:t>
          </a:r>
          <a:r>
            <a:rPr lang="en-GB" sz="3200" baseline="0"/>
            <a:t>             </a:t>
          </a:r>
          <a:r>
            <a:rPr lang="en-HK" sz="3200" b="0" i="0" u="none" strike="noStrike">
              <a:solidFill>
                <a:schemeClr val="lt1"/>
              </a:solidFill>
              <a:effectLst/>
              <a:latin typeface="+mn-lt"/>
              <a:ea typeface="+mn-ea"/>
              <a:cs typeface="+mn-cs"/>
            </a:rPr>
            <a:t>Simon’s Drones &amp; Robotics</a:t>
          </a:r>
          <a:r>
            <a:rPr lang="en-HK" sz="3200"/>
            <a:t> Inc.</a:t>
          </a:r>
          <a:endParaRPr lang="en-GB" sz="3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351553</xdr:colOff>
      <xdr:row>19</xdr:row>
      <xdr:rowOff>56444</xdr:rowOff>
    </xdr:from>
    <xdr:to>
      <xdr:col>11</xdr:col>
      <xdr:colOff>195385</xdr:colOff>
      <xdr:row>38</xdr:row>
      <xdr:rowOff>181429</xdr:rowOff>
    </xdr:to>
    <xdr:graphicFrame macro="">
      <xdr:nvGraphicFramePr>
        <xdr:cNvPr id="2" name="Chart 1">
          <a:extLst>
            <a:ext uri="{FF2B5EF4-FFF2-40B4-BE49-F238E27FC236}">
              <a16:creationId xmlns:a16="http://schemas.microsoft.com/office/drawing/2014/main" id="{17F0ABE4-A982-4E4C-84BC-60D212AD4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479921</xdr:colOff>
      <xdr:row>20</xdr:row>
      <xdr:rowOff>108020</xdr:rowOff>
    </xdr:from>
    <xdr:to>
      <xdr:col>12</xdr:col>
      <xdr:colOff>1270400</xdr:colOff>
      <xdr:row>33</xdr:row>
      <xdr:rowOff>27369</xdr:rowOff>
    </xdr:to>
    <mc:AlternateContent xmlns:mc="http://schemas.openxmlformats.org/markup-compatibility/2006" xmlns:a14="http://schemas.microsoft.com/office/drawing/2010/main">
      <mc:Choice Requires="a14">
        <xdr:graphicFrame macro="">
          <xdr:nvGraphicFramePr>
            <xdr:cNvPr id="3" name="Types">
              <a:extLst>
                <a:ext uri="{FF2B5EF4-FFF2-40B4-BE49-F238E27FC236}">
                  <a16:creationId xmlns:a16="http://schemas.microsoft.com/office/drawing/2014/main" id="{34CA984F-3DB8-F841-AF81-790D41B0BAFB}"/>
                </a:ext>
              </a:extLst>
            </xdr:cNvPr>
            <xdr:cNvGraphicFramePr/>
          </xdr:nvGraphicFramePr>
          <xdr:xfrm>
            <a:off x="0" y="0"/>
            <a:ext cx="0" cy="0"/>
          </xdr:xfrm>
          <a:graphic>
            <a:graphicData uri="http://schemas.microsoft.com/office/drawing/2010/slicer">
              <sle:slicer xmlns:sle="http://schemas.microsoft.com/office/drawing/2010/slicer" name="Types"/>
            </a:graphicData>
          </a:graphic>
        </xdr:graphicFrame>
      </mc:Choice>
      <mc:Fallback xmlns="">
        <xdr:sp macro="" textlink="">
          <xdr:nvSpPr>
            <xdr:cNvPr id="0" name=""/>
            <xdr:cNvSpPr>
              <a:spLocks noTextEdit="1"/>
            </xdr:cNvSpPr>
          </xdr:nvSpPr>
          <xdr:spPr>
            <a:xfrm>
              <a:off x="12565405" y="4191138"/>
              <a:ext cx="1814672" cy="24047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429948</xdr:colOff>
      <xdr:row>20</xdr:row>
      <xdr:rowOff>91159</xdr:rowOff>
    </xdr:from>
    <xdr:to>
      <xdr:col>14</xdr:col>
      <xdr:colOff>904853</xdr:colOff>
      <xdr:row>33</xdr:row>
      <xdr:rowOff>11734</xdr:rowOff>
    </xdr:to>
    <mc:AlternateContent xmlns:mc="http://schemas.openxmlformats.org/markup-compatibility/2006" xmlns:a14="http://schemas.microsoft.com/office/drawing/2010/main">
      <mc:Choice Requires="a14">
        <xdr:graphicFrame macro="">
          <xdr:nvGraphicFramePr>
            <xdr:cNvPr id="4" name="Store">
              <a:extLst>
                <a:ext uri="{FF2B5EF4-FFF2-40B4-BE49-F238E27FC236}">
                  <a16:creationId xmlns:a16="http://schemas.microsoft.com/office/drawing/2014/main" id="{F127773B-B8BA-E44F-83BE-10CC68053FF6}"/>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14891561" y="4174277"/>
              <a:ext cx="1854152" cy="24059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218098</xdr:colOff>
      <xdr:row>20</xdr:row>
      <xdr:rowOff>65151</xdr:rowOff>
    </xdr:from>
    <xdr:to>
      <xdr:col>19</xdr:col>
      <xdr:colOff>14796</xdr:colOff>
      <xdr:row>36</xdr:row>
      <xdr:rowOff>169822</xdr:rowOff>
    </xdr:to>
    <mc:AlternateContent xmlns:mc="http://schemas.openxmlformats.org/markup-compatibility/2006" xmlns:a14="http://schemas.microsoft.com/office/drawing/2010/main">
      <mc:Choice Requires="a14">
        <xdr:graphicFrame macro="">
          <xdr:nvGraphicFramePr>
            <xdr:cNvPr id="5" name="Months 1">
              <a:extLst>
                <a:ext uri="{FF2B5EF4-FFF2-40B4-BE49-F238E27FC236}">
                  <a16:creationId xmlns:a16="http://schemas.microsoft.com/office/drawing/2014/main" id="{8C23DDB3-18FD-F64E-8A0B-B093D6A2B536}"/>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8653582" y="4148269"/>
              <a:ext cx="2527881" cy="31635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326662</xdr:colOff>
      <xdr:row>40</xdr:row>
      <xdr:rowOff>67872</xdr:rowOff>
    </xdr:from>
    <xdr:to>
      <xdr:col>11</xdr:col>
      <xdr:colOff>265164</xdr:colOff>
      <xdr:row>59</xdr:row>
      <xdr:rowOff>116674</xdr:rowOff>
    </xdr:to>
    <xdr:graphicFrame macro="">
      <xdr:nvGraphicFramePr>
        <xdr:cNvPr id="6" name="Chart 5">
          <a:extLst>
            <a:ext uri="{FF2B5EF4-FFF2-40B4-BE49-F238E27FC236}">
              <a16:creationId xmlns:a16="http://schemas.microsoft.com/office/drawing/2014/main" id="{717EBE8D-20D0-BF47-A0F7-4E363C017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418496</xdr:colOff>
      <xdr:row>39</xdr:row>
      <xdr:rowOff>84667</xdr:rowOff>
    </xdr:from>
    <xdr:to>
      <xdr:col>17</xdr:col>
      <xdr:colOff>0</xdr:colOff>
      <xdr:row>58</xdr:row>
      <xdr:rowOff>173703</xdr:rowOff>
    </xdr:to>
    <xdr:graphicFrame macro="">
      <xdr:nvGraphicFramePr>
        <xdr:cNvPr id="8" name="Chart 7">
          <a:extLst>
            <a:ext uri="{FF2B5EF4-FFF2-40B4-BE49-F238E27FC236}">
              <a16:creationId xmlns:a16="http://schemas.microsoft.com/office/drawing/2014/main" id="{85627BD8-3BEE-704B-9DF6-C7E26FCA3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son Siu" id="{E068FEB5-92B9-1E40-9A0F-73492A353626}" userId="S::csiu0002@student.monash.edu::5df394aa-5c11-417d-8ac5-5e187a61f4b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737403819447" createdVersion="6" refreshedVersion="6" minRefreshableVersion="3" recordCount="207" xr:uid="{5B2C6301-5D17-D142-B2B8-93BE8CD14EBC}">
  <cacheSource type="worksheet">
    <worksheetSource name="Table5"/>
  </cacheSource>
  <cacheFields count="5">
    <cacheField name="Date" numFmtId="14">
      <sharedItems containsSemiMixedTypes="0" containsNonDate="0" containsDate="1" containsString="0" minDate="2019-01-03T00:00:00" maxDate="2019-12-31T00:00:00" count="164">
        <d v="2019-01-03T00:00:00"/>
        <d v="2019-01-05T00:00:00"/>
        <d v="2019-01-06T00:00:00"/>
        <d v="2019-01-08T00:00:00"/>
        <d v="2019-01-10T00:00:00"/>
        <d v="2019-01-11T00:00:00"/>
        <d v="2019-01-13T00:00:00"/>
        <d v="2019-01-16T00:00:00"/>
        <d v="2019-01-19T00:00:00"/>
        <d v="2019-01-23T00:00:00"/>
        <d v="2019-01-25T00:00:00"/>
        <d v="2019-01-26T00:00:00"/>
        <d v="2019-01-27T00:00:00"/>
        <d v="2019-02-01T00:00:00"/>
        <d v="2019-02-02T00:00:00"/>
        <d v="2019-02-03T00:00:00"/>
        <d v="2019-02-08T00:00:00"/>
        <d v="2019-02-09T00:00:00"/>
        <d v="2019-02-11T00:00:00"/>
        <d v="2019-02-12T00:00:00"/>
        <d v="2019-02-13T00:00:00"/>
        <d v="2019-02-19T00:00:00"/>
        <d v="2019-02-23T00:00:00"/>
        <d v="2019-02-24T00:00:00"/>
        <d v="2019-02-26T00:00:00"/>
        <d v="2019-02-27T00:00:00"/>
        <d v="2019-02-28T00:00:00"/>
        <d v="2019-03-01T00:00:00"/>
        <d v="2019-03-02T00:00:00"/>
        <d v="2019-03-03T00:00:00"/>
        <d v="2019-03-04T00:00:00"/>
        <d v="2019-03-06T00:00:00"/>
        <d v="2019-03-08T00:00:00"/>
        <d v="2019-03-11T00:00:00"/>
        <d v="2019-03-15T00:00:00"/>
        <d v="2019-03-17T00:00:00"/>
        <d v="2019-03-19T00:00:00"/>
        <d v="2019-03-20T00:00:00"/>
        <d v="2019-03-22T00:00:00"/>
        <d v="2019-03-25T00:00:00"/>
        <d v="2019-03-27T00:00:00"/>
        <d v="2019-03-28T00:00:00"/>
        <d v="2019-04-01T00:00:00"/>
        <d v="2019-04-02T00:00:00"/>
        <d v="2019-04-04T00:00:00"/>
        <d v="2019-04-05T00:00:00"/>
        <d v="2019-04-06T00:00:00"/>
        <d v="2019-04-15T00:00:00"/>
        <d v="2019-04-17T00:00:00"/>
        <d v="2019-04-19T00:00:00"/>
        <d v="2019-04-20T00:00:00"/>
        <d v="2019-04-24T00:00:00"/>
        <d v="2019-04-25T00:00:00"/>
        <d v="2019-04-26T00:00:00"/>
        <d v="2019-04-28T00:00:00"/>
        <d v="2019-05-01T00:00:00"/>
        <d v="2019-05-02T00:00:00"/>
        <d v="2019-05-03T00:00:00"/>
        <d v="2019-05-07T00:00:00"/>
        <d v="2019-05-13T00:00:00"/>
        <d v="2019-05-17T00:00:00"/>
        <d v="2019-05-18T00:00:00"/>
        <d v="2019-05-23T00:00:00"/>
        <d v="2019-05-24T00:00:00"/>
        <d v="2019-05-26T00:00:00"/>
        <d v="2019-05-27T00:00:00"/>
        <d v="2019-05-28T00:00:00"/>
        <d v="2019-05-29T00:00:00"/>
        <d v="2019-06-01T00:00:00"/>
        <d v="2019-06-09T00:00:00"/>
        <d v="2019-06-10T00:00:00"/>
        <d v="2019-06-16T00:00:00"/>
        <d v="2019-06-19T00:00:00"/>
        <d v="2019-06-20T00:00:00"/>
        <d v="2019-06-21T00:00:00"/>
        <d v="2019-06-22T00:00:00"/>
        <d v="2019-06-23T00:00:00"/>
        <d v="2019-06-24T00:00:00"/>
        <d v="2019-06-25T00:00:00"/>
        <d v="2019-06-27T00:00:00"/>
        <d v="2019-06-28T00:00:00"/>
        <d v="2019-06-29T00:00:00"/>
        <d v="2019-07-01T00:00:00"/>
        <d v="2019-07-02T00:00:00"/>
        <d v="2019-07-04T00:00:00"/>
        <d v="2019-07-05T00:00:00"/>
        <d v="2019-07-06T00:00:00"/>
        <d v="2019-07-07T00:00:00"/>
        <d v="2019-07-08T00:00:00"/>
        <d v="2019-07-11T00:00:00"/>
        <d v="2019-07-14T00:00:00"/>
        <d v="2019-07-16T00:00:00"/>
        <d v="2019-07-20T00:00:00"/>
        <d v="2019-07-22T00:00:00"/>
        <d v="2019-07-23T00:00:00"/>
        <d v="2019-07-26T00:00:00"/>
        <d v="2019-08-03T00:00:00"/>
        <d v="2019-08-04T00:00:00"/>
        <d v="2019-08-07T00:00:00"/>
        <d v="2019-08-09T00:00:00"/>
        <d v="2019-08-11T00:00:00"/>
        <d v="2019-08-12T00:00:00"/>
        <d v="2019-08-14T00:00:00"/>
        <d v="2019-08-17T00:00:00"/>
        <d v="2019-08-19T00:00:00"/>
        <d v="2019-08-21T00:00:00"/>
        <d v="2019-08-24T00:00:00"/>
        <d v="2019-08-27T00:00:00"/>
        <d v="2019-08-28T00:00:00"/>
        <d v="2019-09-02T00:00:00"/>
        <d v="2019-09-04T00:00:00"/>
        <d v="2019-09-05T00:00:00"/>
        <d v="2019-09-06T00:00:00"/>
        <d v="2019-09-07T00:00:00"/>
        <d v="2019-09-08T00:00:00"/>
        <d v="2019-09-10T00:00:00"/>
        <d v="2019-09-14T00:00:00"/>
        <d v="2019-09-18T00:00:00"/>
        <d v="2019-09-19T00:00:00"/>
        <d v="2019-09-23T00:00:00"/>
        <d v="2019-09-25T00:00:00"/>
        <d v="2019-09-28T00:00:00"/>
        <d v="2019-09-29T00:00:00"/>
        <d v="2019-09-30T00:00:00"/>
        <d v="2019-10-03T00:00:00"/>
        <d v="2019-10-06T00:00:00"/>
        <d v="2019-10-10T00:00:00"/>
        <d v="2019-10-11T00:00:00"/>
        <d v="2019-10-13T00:00:00"/>
        <d v="2019-10-17T00:00:00"/>
        <d v="2019-10-19T00:00:00"/>
        <d v="2019-10-20T00:00:00"/>
        <d v="2019-10-25T00:00:00"/>
        <d v="2019-10-28T00:00:00"/>
        <d v="2019-10-29T00:00:00"/>
        <d v="2019-10-30T00:00:00"/>
        <d v="2019-11-01T00:00:00"/>
        <d v="2019-11-02T00:00:00"/>
        <d v="2019-11-03T00:00:00"/>
        <d v="2019-11-05T00:00:00"/>
        <d v="2019-11-07T00:00:00"/>
        <d v="2019-11-08T00:00:00"/>
        <d v="2019-11-10T00:00:00"/>
        <d v="2019-11-12T00:00:00"/>
        <d v="2019-11-13T00:00:00"/>
        <d v="2019-11-14T00:00:00"/>
        <d v="2019-11-17T00:00:00"/>
        <d v="2019-11-22T00:00:00"/>
        <d v="2019-11-23T00:00:00"/>
        <d v="2019-11-24T00:00:00"/>
        <d v="2019-11-27T00:00:00"/>
        <d v="2019-11-29T00:00:00"/>
        <d v="2019-11-30T00:00:00"/>
        <d v="2019-12-04T00:00:00"/>
        <d v="2019-12-05T00:00:00"/>
        <d v="2019-12-06T00:00:00"/>
        <d v="2019-12-07T00:00:00"/>
        <d v="2019-12-10T00:00:00"/>
        <d v="2019-12-12T00:00:00"/>
        <d v="2019-12-13T00:00:00"/>
        <d v="2019-12-14T00:00:00"/>
        <d v="2019-12-15T00:00:00"/>
        <d v="2019-12-25T00:00:00"/>
        <d v="2019-12-30T00:00:00"/>
      </sharedItems>
      <fieldGroup par="4" base="0">
        <rangePr groupBy="days" startDate="2019-01-03T00:00:00" endDate="2019-12-31T00:00:00"/>
        <groupItems count="368">
          <s v="&lt;3/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1/12/2019"/>
        </groupItems>
      </fieldGroup>
    </cacheField>
    <cacheField name="Types" numFmtId="0">
      <sharedItems count="5">
        <s v="Coding Robot"/>
        <s v="Electric Scooter"/>
        <s v="Camera Drone"/>
        <s v="Electric Transporter"/>
        <s v="Electric Gokart"/>
      </sharedItems>
    </cacheField>
    <cacheField name="Sale" numFmtId="166">
      <sharedItems containsSemiMixedTypes="0" containsString="0" containsNumber="1" minValue="0" maxValue="2010.2" count="57">
        <n v="1408.3"/>
        <n v="1327.4"/>
        <n v="1198.3"/>
        <n v="1519.1"/>
        <n v="1631.8"/>
        <n v="1342.4"/>
        <n v="1337.3"/>
        <n v="1738.3"/>
        <n v="1945"/>
        <n v="1115"/>
        <n v="1832.4"/>
        <n v="1654.3"/>
        <n v="1123.2"/>
        <n v="1555.5"/>
        <n v="1534.1"/>
        <n v="1838.3"/>
        <n v="1491"/>
        <n v="1540.5"/>
        <n v="1385"/>
        <n v="0"/>
        <n v="1929.5"/>
        <n v="1817.4"/>
        <n v="1643.7"/>
        <n v="1108.2"/>
        <n v="1200.4000000000001"/>
        <n v="1352.3"/>
        <n v="1554.1"/>
        <n v="1530.4"/>
        <n v="1858.3"/>
        <n v="1143.2"/>
        <n v="1362.4"/>
        <n v="1823.3"/>
        <n v="1949.5"/>
        <n v="1400"/>
        <n v="1575.5"/>
        <n v="1482"/>
        <n v="1545.4"/>
        <n v="1914.5"/>
        <n v="1372.3"/>
        <n v="1852.4"/>
        <n v="1420"/>
        <n v="1565.4"/>
        <n v="1924"/>
        <n v="1179.4000000000001"/>
        <n v="1622.7"/>
        <n v="1463.5"/>
        <n v="1409.5"/>
        <n v="1633.3"/>
        <n v="1595.1"/>
        <n v="1908.3"/>
        <n v="1930.2"/>
        <n v="1163.5999999999999"/>
        <n v="1617.5"/>
        <n v="1393.8"/>
        <n v="1610.8"/>
        <n v="1276.2"/>
        <n v="2010.2"/>
      </sharedItems>
    </cacheField>
    <cacheField name="Store" numFmtId="0">
      <sharedItems count="4">
        <s v="Box Hill"/>
        <s v="Melbourne CBD"/>
        <s v="Bairnsdale"/>
        <s v="Geelong"/>
      </sharedItems>
    </cacheField>
    <cacheField name="Months" numFmtId="0" databaseField="0">
      <fieldGroup base="0">
        <rangePr groupBy="months" startDate="2019-01-03T00:00:00" endDate="2019-12-31T00:00:00"/>
        <groupItems count="14">
          <s v="&lt;3/1/2019"/>
          <s v="Jan"/>
          <s v="Feb"/>
          <s v="Mar"/>
          <s v="Apr"/>
          <s v="May"/>
          <s v="Jun"/>
          <s v="Jul"/>
          <s v="Aug"/>
          <s v="Sep"/>
          <s v="Oct"/>
          <s v="Nov"/>
          <s v="Dec"/>
          <s v="&gt;31/12/2019"/>
        </groupItems>
      </fieldGroup>
    </cacheField>
  </cacheFields>
  <extLst>
    <ext xmlns:x14="http://schemas.microsoft.com/office/spreadsheetml/2009/9/main" uri="{725AE2AE-9491-48be-B2B4-4EB974FC3084}">
      <x14:pivotCacheDefinition pivotCacheId="13837108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9.610254513886" createdVersion="6" refreshedVersion="6" minRefreshableVersion="3" recordCount="207" xr:uid="{FE461789-355D-E94E-A42F-A27BF7383E06}">
  <cacheSource type="worksheet">
    <worksheetSource name="Table1"/>
  </cacheSource>
  <cacheFields count="6">
    <cacheField name="Date" numFmtId="14">
      <sharedItems containsSemiMixedTypes="0" containsNonDate="0" containsDate="1" containsString="0" minDate="2019-01-03T00:00:00" maxDate="2019-12-31T00:00:00" count="164">
        <d v="2019-12-07T00:00:00"/>
        <d v="2019-04-05T00:00:00"/>
        <d v="2019-09-08T00:00:00"/>
        <d v="2019-01-13T00:00:00"/>
        <d v="2019-02-02T00:00:00"/>
        <d v="2019-03-01T00:00:00"/>
        <d v="2019-11-14T00:00:00"/>
        <d v="2019-02-13T00:00:00"/>
        <d v="2019-07-06T00:00:00"/>
        <d v="2019-10-11T00:00:00"/>
        <d v="2019-11-22T00:00:00"/>
        <d v="2019-12-10T00:00:00"/>
        <d v="2019-05-13T00:00:00"/>
        <d v="2019-11-10T00:00:00"/>
        <d v="2019-12-05T00:00:00"/>
        <d v="2019-03-17T00:00:00"/>
        <d v="2019-08-03T00:00:00"/>
        <d v="2019-06-16T00:00:00"/>
        <d v="2019-06-20T00:00:00"/>
        <d v="2019-07-01T00:00:00"/>
        <d v="2019-07-22T00:00:00"/>
        <d v="2019-09-30T00:00:00"/>
        <d v="2019-10-17T00:00:00"/>
        <d v="2019-11-01T00:00:00"/>
        <d v="2019-12-30T00:00:00"/>
        <d v="2019-01-26T00:00:00"/>
        <d v="2019-06-22T00:00:00"/>
        <d v="2019-01-16T00:00:00"/>
        <d v="2019-02-08T00:00:00"/>
        <d v="2019-04-04T00:00:00"/>
        <d v="2019-05-28T00:00:00"/>
        <d v="2019-05-29T00:00:00"/>
        <d v="2019-08-27T00:00:00"/>
        <d v="2019-09-10T00:00:00"/>
        <d v="2019-04-02T00:00:00"/>
        <d v="2019-02-19T00:00:00"/>
        <d v="2019-03-11T00:00:00"/>
        <d v="2019-04-26T00:00:00"/>
        <d v="2019-05-18T00:00:00"/>
        <d v="2019-06-01T00:00:00"/>
        <d v="2019-08-04T00:00:00"/>
        <d v="2019-09-28T00:00:00"/>
        <d v="2019-10-28T00:00:00"/>
        <d v="2019-01-11T00:00:00"/>
        <d v="2019-01-19T00:00:00"/>
        <d v="2019-02-23T00:00:00"/>
        <d v="2019-10-30T00:00:00"/>
        <d v="2019-11-05T00:00:00"/>
        <d v="2019-01-10T00:00:00"/>
        <d v="2019-02-26T00:00:00"/>
        <d v="2019-12-13T00:00:00"/>
        <d v="2019-11-23T00:00:00"/>
        <d v="2019-12-25T00:00:00"/>
        <d v="2019-11-29T00:00:00"/>
        <d v="2019-12-14T00:00:00"/>
        <d v="2019-11-03T00:00:00"/>
        <d v="2019-12-04T00:00:00"/>
        <d v="2019-04-19T00:00:00"/>
        <d v="2019-05-24T00:00:00"/>
        <d v="2019-09-05T00:00:00"/>
        <d v="2019-09-07T00:00:00"/>
        <d v="2019-10-10T00:00:00"/>
        <d v="2019-11-07T00:00:00"/>
        <d v="2019-12-12T00:00:00"/>
        <d v="2019-07-14T00:00:00"/>
        <d v="2019-01-25T00:00:00"/>
        <d v="2019-03-06T00:00:00"/>
        <d v="2019-03-28T00:00:00"/>
        <d v="2019-04-06T00:00:00"/>
        <d v="2019-06-19T00:00:00"/>
        <d v="2019-07-11T00:00:00"/>
        <d v="2019-08-14T00:00:00"/>
        <d v="2019-03-04T00:00:00"/>
        <d v="2019-03-27T00:00:00"/>
        <d v="2019-07-04T00:00:00"/>
        <d v="2019-07-05T00:00:00"/>
        <d v="2019-08-11T00:00:00"/>
        <d v="2019-12-15T00:00:00"/>
        <d v="2019-05-02T00:00:00"/>
        <d v="2019-01-27T00:00:00"/>
        <d v="2019-02-09T00:00:00"/>
        <d v="2019-04-28T00:00:00"/>
        <d v="2019-05-17T00:00:00"/>
        <d v="2019-06-21T00:00:00"/>
        <d v="2019-06-29T00:00:00"/>
        <d v="2019-07-20T00:00:00"/>
        <d v="2019-08-17T00:00:00"/>
        <d v="2019-10-25T00:00:00"/>
        <d v="2019-02-03T00:00:00"/>
        <d v="2019-03-20T00:00:00"/>
        <d v="2019-06-24T00:00:00"/>
        <d v="2019-08-07T00:00:00"/>
        <d v="2019-09-14T00:00:00"/>
        <d v="2019-10-03T00:00:00"/>
        <d v="2019-01-08T00:00:00"/>
        <d v="2019-02-28T00:00:00"/>
        <d v="2019-04-25T00:00:00"/>
        <d v="2019-05-23T00:00:00"/>
        <d v="2019-06-23T00:00:00"/>
        <d v="2019-07-23T00:00:00"/>
        <d v="2019-08-12T00:00:00"/>
        <d v="2019-09-04T00:00:00"/>
        <d v="2019-09-29T00:00:00"/>
        <d v="2019-10-19T00:00:00"/>
        <d v="2019-04-20T00:00:00"/>
        <d v="2019-10-29T00:00:00"/>
        <d v="2019-06-27T00:00:00"/>
        <d v="2019-11-13T00:00:00"/>
        <d v="2019-11-08T00:00:00"/>
        <d v="2019-01-03T00:00:00"/>
        <d v="2019-04-15T00:00:00"/>
        <d v="2019-09-02T00:00:00"/>
        <d v="2019-11-27T00:00:00"/>
        <d v="2019-02-01T00:00:00"/>
        <d v="2019-10-06T00:00:00"/>
        <d v="2019-03-22T00:00:00"/>
        <d v="2019-05-03T00:00:00"/>
        <d v="2019-07-02T00:00:00"/>
        <d v="2019-08-09T00:00:00"/>
        <d v="2019-08-21T00:00:00"/>
        <d v="2019-09-06T00:00:00"/>
        <d v="2019-11-12T00:00:00"/>
        <d v="2019-03-03T00:00:00"/>
        <d v="2019-02-11T00:00:00"/>
        <d v="2019-02-27T00:00:00"/>
        <d v="2019-03-15T00:00:00"/>
        <d v="2019-07-07T00:00:00"/>
        <d v="2019-01-05T00:00:00"/>
        <d v="2019-03-08T00:00:00"/>
        <d v="2019-04-01T00:00:00"/>
        <d v="2019-05-27T00:00:00"/>
        <d v="2019-06-10T00:00:00"/>
        <d v="2019-09-19T00:00:00"/>
        <d v="2019-10-13T00:00:00"/>
        <d v="2019-11-30T00:00:00"/>
        <d v="2019-01-06T00:00:00"/>
        <d v="2019-10-20T00:00:00"/>
        <d v="2019-11-02T00:00:00"/>
        <d v="2019-12-06T00:00:00"/>
        <d v="2019-11-17T00:00:00"/>
        <d v="2019-03-19T00:00:00"/>
        <d v="2019-05-07T00:00:00"/>
        <d v="2019-05-26T00:00:00"/>
        <d v="2019-06-09T00:00:00"/>
        <d v="2019-06-25T00:00:00"/>
        <d v="2019-09-25T00:00:00"/>
        <d v="2019-11-24T00:00:00"/>
        <d v="2019-01-23T00:00:00"/>
        <d v="2019-03-25T00:00:00"/>
        <d v="2019-04-17T00:00:00"/>
        <d v="2019-05-01T00:00:00"/>
        <d v="2019-07-08T00:00:00"/>
        <d v="2019-08-19T00:00:00"/>
        <d v="2019-09-18T00:00:00"/>
        <d v="2019-02-24T00:00:00"/>
        <d v="2019-03-02T00:00:00"/>
        <d v="2019-04-24T00:00:00"/>
        <d v="2019-06-28T00:00:00"/>
        <d v="2019-07-16T00:00:00"/>
        <d v="2019-07-26T00:00:00"/>
        <d v="2019-08-24T00:00:00"/>
        <d v="2019-08-28T00:00:00"/>
        <d v="2019-09-23T00:00:00"/>
        <d v="2019-02-12T00:00:00"/>
      </sharedItems>
      <fieldGroup par="5" base="0">
        <rangePr groupBy="days" startDate="2019-01-03T00:00:00" endDate="2019-12-31T00:00:00"/>
        <groupItems count="368">
          <s v="&lt;3/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1/12/2019"/>
        </groupItems>
      </fieldGroup>
    </cacheField>
    <cacheField name="Types" numFmtId="0">
      <sharedItems count="5">
        <s v="Electric Gokart"/>
        <s v="Electric Transporter"/>
        <s v="Camera Drone"/>
        <s v="Coding Robot"/>
        <s v="Electric Scooter"/>
      </sharedItems>
    </cacheField>
    <cacheField name="Sale" numFmtId="166">
      <sharedItems containsSemiMixedTypes="0" containsString="0" containsNumber="1" minValue="0" maxValue="2010.2" count="57">
        <n v="2010.2"/>
        <n v="1949.5"/>
        <n v="1945"/>
        <n v="1930.2"/>
        <n v="1929.5"/>
        <n v="1924"/>
        <n v="1914.5"/>
        <n v="1908.3"/>
        <n v="1858.3"/>
        <n v="1852.4"/>
        <n v="1838.3"/>
        <n v="1832.4"/>
        <n v="1823.3"/>
        <n v="1817.4"/>
        <n v="1738.3"/>
        <n v="1654.3"/>
        <n v="1643.7"/>
        <n v="1633.3"/>
        <n v="1631.8"/>
        <n v="1622.7"/>
        <n v="1617.5"/>
        <n v="1610.8"/>
        <n v="1595.1"/>
        <n v="1575.5"/>
        <n v="1565.4"/>
        <n v="1555.5"/>
        <n v="1554.1"/>
        <n v="1545.4"/>
        <n v="1540.5"/>
        <n v="1534.1"/>
        <n v="1530.4"/>
        <n v="1519.1"/>
        <n v="1491"/>
        <n v="1482"/>
        <n v="1463.5"/>
        <n v="1420"/>
        <n v="1409.5"/>
        <n v="1408.3"/>
        <n v="1400"/>
        <n v="1393.8"/>
        <n v="1385"/>
        <n v="1372.3"/>
        <n v="1362.4"/>
        <n v="1352.3"/>
        <n v="1342.4"/>
        <n v="1337.3"/>
        <n v="1327.4"/>
        <n v="1276.2"/>
        <n v="1200.4000000000001"/>
        <n v="1198.3"/>
        <n v="1179.4000000000001"/>
        <n v="1163.5999999999999"/>
        <n v="1143.2"/>
        <n v="1123.2"/>
        <n v="1115"/>
        <n v="1108.2"/>
        <n v="0"/>
      </sharedItems>
    </cacheField>
    <cacheField name="Store" numFmtId="0">
      <sharedItems count="4">
        <s v="Box Hill"/>
        <s v="Geelong"/>
        <s v="Bairnsdale"/>
        <s v="Melbourne CBD"/>
      </sharedItems>
    </cacheField>
    <cacheField name="Map Chart" numFmtId="166">
      <sharedItems containsSemiMixedTypes="0" containsString="0" containsNumber="1" minValue="0" maxValue="2010.2" count="57">
        <n v="2010.2"/>
        <n v="1949.5"/>
        <n v="1945"/>
        <n v="1930.2"/>
        <n v="1929.5"/>
        <n v="1924"/>
        <n v="1914.5"/>
        <n v="1908.3"/>
        <n v="1858.3"/>
        <n v="1852.4"/>
        <n v="1838.3"/>
        <n v="1832.4"/>
        <n v="1823.3"/>
        <n v="1817.4"/>
        <n v="1738.3"/>
        <n v="1654.3"/>
        <n v="1643.7"/>
        <n v="1633.3"/>
        <n v="1631.8"/>
        <n v="1622.7"/>
        <n v="1617.5"/>
        <n v="1610.8"/>
        <n v="1595.1"/>
        <n v="1575.5"/>
        <n v="1565.4"/>
        <n v="1555.5"/>
        <n v="1554.1"/>
        <n v="1545.4"/>
        <n v="1540.5"/>
        <n v="1534.1"/>
        <n v="1530.4"/>
        <n v="1519.1"/>
        <n v="1491"/>
        <n v="1482"/>
        <n v="1463.5"/>
        <n v="1420"/>
        <n v="1409.5"/>
        <n v="1408.3"/>
        <n v="1400"/>
        <n v="1393.8"/>
        <n v="1385"/>
        <n v="1372.3"/>
        <n v="1362.4"/>
        <n v="1352.3"/>
        <n v="1342.4"/>
        <n v="1337.3"/>
        <n v="1327.4"/>
        <n v="1276.2"/>
        <n v="1200.4000000000001"/>
        <n v="1198.3"/>
        <n v="1179.4000000000001"/>
        <n v="1163.5999999999999"/>
        <n v="1143.2"/>
        <n v="1123.2"/>
        <n v="1115"/>
        <n v="1108.2"/>
        <n v="0"/>
      </sharedItems>
    </cacheField>
    <cacheField name="Months" numFmtId="0" databaseField="0">
      <fieldGroup base="0">
        <rangePr groupBy="months" startDate="2019-01-03T00:00:00" endDate="2019-12-31T00:00:00"/>
        <groupItems count="14">
          <s v="&lt;3/1/2019"/>
          <s v="Jan"/>
          <s v="Feb"/>
          <s v="Mar"/>
          <s v="Apr"/>
          <s v="May"/>
          <s v="Jun"/>
          <s v="Jul"/>
          <s v="Aug"/>
          <s v="Sep"/>
          <s v="Oct"/>
          <s v="Nov"/>
          <s v="Dec"/>
          <s v="&gt;31/12/2019"/>
        </groupItems>
      </fieldGroup>
    </cacheField>
  </cacheFields>
  <extLst>
    <ext xmlns:x14="http://schemas.microsoft.com/office/spreadsheetml/2009/9/main" uri="{725AE2AE-9491-48be-B2B4-4EB974FC3084}">
      <x14:pivotCacheDefinition pivotCacheId="1405568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x v="0"/>
    <x v="0"/>
    <x v="0"/>
    <x v="0"/>
  </r>
  <r>
    <x v="1"/>
    <x v="0"/>
    <x v="1"/>
    <x v="1"/>
  </r>
  <r>
    <x v="2"/>
    <x v="1"/>
    <x v="2"/>
    <x v="0"/>
  </r>
  <r>
    <x v="3"/>
    <x v="2"/>
    <x v="3"/>
    <x v="1"/>
  </r>
  <r>
    <x v="4"/>
    <x v="2"/>
    <x v="4"/>
    <x v="0"/>
  </r>
  <r>
    <x v="4"/>
    <x v="0"/>
    <x v="5"/>
    <x v="2"/>
  </r>
  <r>
    <x v="5"/>
    <x v="0"/>
    <x v="6"/>
    <x v="1"/>
  </r>
  <r>
    <x v="5"/>
    <x v="3"/>
    <x v="7"/>
    <x v="1"/>
  </r>
  <r>
    <x v="6"/>
    <x v="4"/>
    <x v="8"/>
    <x v="0"/>
  </r>
  <r>
    <x v="7"/>
    <x v="1"/>
    <x v="9"/>
    <x v="1"/>
  </r>
  <r>
    <x v="7"/>
    <x v="4"/>
    <x v="10"/>
    <x v="2"/>
  </r>
  <r>
    <x v="8"/>
    <x v="3"/>
    <x v="11"/>
    <x v="0"/>
  </r>
  <r>
    <x v="9"/>
    <x v="1"/>
    <x v="12"/>
    <x v="2"/>
  </r>
  <r>
    <x v="10"/>
    <x v="3"/>
    <x v="13"/>
    <x v="2"/>
  </r>
  <r>
    <x v="11"/>
    <x v="2"/>
    <x v="14"/>
    <x v="2"/>
  </r>
  <r>
    <x v="11"/>
    <x v="4"/>
    <x v="15"/>
    <x v="2"/>
  </r>
  <r>
    <x v="12"/>
    <x v="2"/>
    <x v="16"/>
    <x v="0"/>
  </r>
  <r>
    <x v="12"/>
    <x v="3"/>
    <x v="17"/>
    <x v="1"/>
  </r>
  <r>
    <x v="13"/>
    <x v="2"/>
    <x v="18"/>
    <x v="1"/>
  </r>
  <r>
    <x v="14"/>
    <x v="4"/>
    <x v="8"/>
    <x v="0"/>
  </r>
  <r>
    <x v="15"/>
    <x v="2"/>
    <x v="14"/>
    <x v="2"/>
  </r>
  <r>
    <x v="16"/>
    <x v="4"/>
    <x v="10"/>
    <x v="2"/>
  </r>
  <r>
    <x v="17"/>
    <x v="3"/>
    <x v="17"/>
    <x v="1"/>
  </r>
  <r>
    <x v="18"/>
    <x v="0"/>
    <x v="5"/>
    <x v="2"/>
  </r>
  <r>
    <x v="19"/>
    <x v="3"/>
    <x v="19"/>
    <x v="0"/>
  </r>
  <r>
    <x v="20"/>
    <x v="4"/>
    <x v="20"/>
    <x v="2"/>
  </r>
  <r>
    <x v="21"/>
    <x v="3"/>
    <x v="13"/>
    <x v="2"/>
  </r>
  <r>
    <x v="21"/>
    <x v="4"/>
    <x v="21"/>
    <x v="1"/>
  </r>
  <r>
    <x v="22"/>
    <x v="3"/>
    <x v="22"/>
    <x v="0"/>
  </r>
  <r>
    <x v="23"/>
    <x v="1"/>
    <x v="23"/>
    <x v="1"/>
  </r>
  <r>
    <x v="24"/>
    <x v="2"/>
    <x v="4"/>
    <x v="0"/>
  </r>
  <r>
    <x v="24"/>
    <x v="1"/>
    <x v="24"/>
    <x v="0"/>
  </r>
  <r>
    <x v="25"/>
    <x v="0"/>
    <x v="1"/>
    <x v="1"/>
  </r>
  <r>
    <x v="25"/>
    <x v="0"/>
    <x v="5"/>
    <x v="2"/>
  </r>
  <r>
    <x v="25"/>
    <x v="1"/>
    <x v="23"/>
    <x v="1"/>
  </r>
  <r>
    <x v="26"/>
    <x v="2"/>
    <x v="3"/>
    <x v="1"/>
  </r>
  <r>
    <x v="27"/>
    <x v="4"/>
    <x v="8"/>
    <x v="0"/>
  </r>
  <r>
    <x v="28"/>
    <x v="1"/>
    <x v="23"/>
    <x v="1"/>
  </r>
  <r>
    <x v="29"/>
    <x v="0"/>
    <x v="25"/>
    <x v="2"/>
  </r>
  <r>
    <x v="30"/>
    <x v="2"/>
    <x v="26"/>
    <x v="3"/>
  </r>
  <r>
    <x v="31"/>
    <x v="3"/>
    <x v="27"/>
    <x v="1"/>
  </r>
  <r>
    <x v="31"/>
    <x v="3"/>
    <x v="17"/>
    <x v="1"/>
  </r>
  <r>
    <x v="31"/>
    <x v="3"/>
    <x v="13"/>
    <x v="2"/>
  </r>
  <r>
    <x v="32"/>
    <x v="0"/>
    <x v="1"/>
    <x v="1"/>
  </r>
  <r>
    <x v="33"/>
    <x v="4"/>
    <x v="21"/>
    <x v="1"/>
  </r>
  <r>
    <x v="34"/>
    <x v="0"/>
    <x v="5"/>
    <x v="2"/>
  </r>
  <r>
    <x v="35"/>
    <x v="4"/>
    <x v="21"/>
    <x v="1"/>
  </r>
  <r>
    <x v="35"/>
    <x v="4"/>
    <x v="28"/>
    <x v="3"/>
  </r>
  <r>
    <x v="36"/>
    <x v="1"/>
    <x v="29"/>
    <x v="3"/>
  </r>
  <r>
    <x v="37"/>
    <x v="2"/>
    <x v="14"/>
    <x v="2"/>
  </r>
  <r>
    <x v="38"/>
    <x v="0"/>
    <x v="30"/>
    <x v="3"/>
  </r>
  <r>
    <x v="39"/>
    <x v="1"/>
    <x v="12"/>
    <x v="2"/>
  </r>
  <r>
    <x v="40"/>
    <x v="2"/>
    <x v="26"/>
    <x v="3"/>
  </r>
  <r>
    <x v="41"/>
    <x v="3"/>
    <x v="13"/>
    <x v="2"/>
  </r>
  <r>
    <x v="42"/>
    <x v="0"/>
    <x v="1"/>
    <x v="1"/>
  </r>
  <r>
    <x v="43"/>
    <x v="4"/>
    <x v="31"/>
    <x v="1"/>
  </r>
  <r>
    <x v="44"/>
    <x v="2"/>
    <x v="3"/>
    <x v="1"/>
  </r>
  <r>
    <x v="44"/>
    <x v="4"/>
    <x v="10"/>
    <x v="2"/>
  </r>
  <r>
    <x v="45"/>
    <x v="4"/>
    <x v="32"/>
    <x v="3"/>
  </r>
  <r>
    <x v="46"/>
    <x v="3"/>
    <x v="13"/>
    <x v="2"/>
  </r>
  <r>
    <x v="47"/>
    <x v="2"/>
    <x v="33"/>
    <x v="2"/>
  </r>
  <r>
    <x v="47"/>
    <x v="0"/>
    <x v="30"/>
    <x v="3"/>
  </r>
  <r>
    <x v="48"/>
    <x v="1"/>
    <x v="12"/>
    <x v="2"/>
  </r>
  <r>
    <x v="49"/>
    <x v="3"/>
    <x v="34"/>
    <x v="3"/>
  </r>
  <r>
    <x v="50"/>
    <x v="2"/>
    <x v="35"/>
    <x v="3"/>
  </r>
  <r>
    <x v="50"/>
    <x v="1"/>
    <x v="12"/>
    <x v="2"/>
  </r>
  <r>
    <x v="51"/>
    <x v="1"/>
    <x v="23"/>
    <x v="1"/>
  </r>
  <r>
    <x v="52"/>
    <x v="2"/>
    <x v="3"/>
    <x v="1"/>
  </r>
  <r>
    <x v="52"/>
    <x v="0"/>
    <x v="30"/>
    <x v="3"/>
  </r>
  <r>
    <x v="53"/>
    <x v="4"/>
    <x v="21"/>
    <x v="1"/>
  </r>
  <r>
    <x v="54"/>
    <x v="3"/>
    <x v="17"/>
    <x v="1"/>
  </r>
  <r>
    <x v="55"/>
    <x v="1"/>
    <x v="12"/>
    <x v="2"/>
  </r>
  <r>
    <x v="56"/>
    <x v="3"/>
    <x v="36"/>
    <x v="2"/>
  </r>
  <r>
    <x v="57"/>
    <x v="0"/>
    <x v="1"/>
    <x v="1"/>
  </r>
  <r>
    <x v="57"/>
    <x v="0"/>
    <x v="30"/>
    <x v="3"/>
  </r>
  <r>
    <x v="58"/>
    <x v="1"/>
    <x v="29"/>
    <x v="3"/>
  </r>
  <r>
    <x v="59"/>
    <x v="4"/>
    <x v="37"/>
    <x v="1"/>
  </r>
  <r>
    <x v="60"/>
    <x v="3"/>
    <x v="17"/>
    <x v="1"/>
  </r>
  <r>
    <x v="61"/>
    <x v="4"/>
    <x v="21"/>
    <x v="1"/>
  </r>
  <r>
    <x v="62"/>
    <x v="2"/>
    <x v="3"/>
    <x v="1"/>
  </r>
  <r>
    <x v="63"/>
    <x v="2"/>
    <x v="14"/>
    <x v="2"/>
  </r>
  <r>
    <x v="63"/>
    <x v="3"/>
    <x v="34"/>
    <x v="3"/>
  </r>
  <r>
    <x v="64"/>
    <x v="1"/>
    <x v="29"/>
    <x v="3"/>
  </r>
  <r>
    <x v="65"/>
    <x v="0"/>
    <x v="1"/>
    <x v="1"/>
  </r>
  <r>
    <x v="66"/>
    <x v="0"/>
    <x v="38"/>
    <x v="3"/>
  </r>
  <r>
    <x v="66"/>
    <x v="4"/>
    <x v="10"/>
    <x v="2"/>
  </r>
  <r>
    <x v="67"/>
    <x v="3"/>
    <x v="34"/>
    <x v="3"/>
  </r>
  <r>
    <x v="67"/>
    <x v="4"/>
    <x v="10"/>
    <x v="2"/>
  </r>
  <r>
    <x v="68"/>
    <x v="4"/>
    <x v="21"/>
    <x v="1"/>
  </r>
  <r>
    <x v="69"/>
    <x v="1"/>
    <x v="29"/>
    <x v="3"/>
  </r>
  <r>
    <x v="70"/>
    <x v="0"/>
    <x v="1"/>
    <x v="1"/>
  </r>
  <r>
    <x v="71"/>
    <x v="0"/>
    <x v="1"/>
    <x v="1"/>
  </r>
  <r>
    <x v="71"/>
    <x v="4"/>
    <x v="39"/>
    <x v="3"/>
  </r>
  <r>
    <x v="72"/>
    <x v="3"/>
    <x v="13"/>
    <x v="2"/>
  </r>
  <r>
    <x v="73"/>
    <x v="0"/>
    <x v="5"/>
    <x v="2"/>
  </r>
  <r>
    <x v="73"/>
    <x v="4"/>
    <x v="39"/>
    <x v="3"/>
  </r>
  <r>
    <x v="74"/>
    <x v="3"/>
    <x v="17"/>
    <x v="1"/>
  </r>
  <r>
    <x v="75"/>
    <x v="4"/>
    <x v="15"/>
    <x v="2"/>
  </r>
  <r>
    <x v="76"/>
    <x v="2"/>
    <x v="3"/>
    <x v="1"/>
  </r>
  <r>
    <x v="77"/>
    <x v="2"/>
    <x v="14"/>
    <x v="2"/>
  </r>
  <r>
    <x v="77"/>
    <x v="2"/>
    <x v="14"/>
    <x v="2"/>
  </r>
  <r>
    <x v="78"/>
    <x v="1"/>
    <x v="29"/>
    <x v="3"/>
  </r>
  <r>
    <x v="79"/>
    <x v="2"/>
    <x v="40"/>
    <x v="3"/>
  </r>
  <r>
    <x v="80"/>
    <x v="1"/>
    <x v="23"/>
    <x v="1"/>
  </r>
  <r>
    <x v="81"/>
    <x v="3"/>
    <x v="17"/>
    <x v="1"/>
  </r>
  <r>
    <x v="82"/>
    <x v="0"/>
    <x v="5"/>
    <x v="2"/>
  </r>
  <r>
    <x v="82"/>
    <x v="4"/>
    <x v="21"/>
    <x v="1"/>
  </r>
  <r>
    <x v="82"/>
    <x v="4"/>
    <x v="39"/>
    <x v="3"/>
  </r>
  <r>
    <x v="83"/>
    <x v="0"/>
    <x v="30"/>
    <x v="3"/>
  </r>
  <r>
    <x v="84"/>
    <x v="2"/>
    <x v="26"/>
    <x v="3"/>
  </r>
  <r>
    <x v="85"/>
    <x v="2"/>
    <x v="26"/>
    <x v="3"/>
  </r>
  <r>
    <x v="85"/>
    <x v="3"/>
    <x v="17"/>
    <x v="1"/>
  </r>
  <r>
    <x v="86"/>
    <x v="4"/>
    <x v="20"/>
    <x v="2"/>
  </r>
  <r>
    <x v="87"/>
    <x v="0"/>
    <x v="5"/>
    <x v="2"/>
  </r>
  <r>
    <x v="88"/>
    <x v="1"/>
    <x v="12"/>
    <x v="2"/>
  </r>
  <r>
    <x v="89"/>
    <x v="3"/>
    <x v="13"/>
    <x v="2"/>
  </r>
  <r>
    <x v="90"/>
    <x v="3"/>
    <x v="41"/>
    <x v="3"/>
  </r>
  <r>
    <x v="91"/>
    <x v="1"/>
    <x v="23"/>
    <x v="1"/>
  </r>
  <r>
    <x v="92"/>
    <x v="3"/>
    <x v="17"/>
    <x v="1"/>
  </r>
  <r>
    <x v="93"/>
    <x v="4"/>
    <x v="39"/>
    <x v="3"/>
  </r>
  <r>
    <x v="94"/>
    <x v="2"/>
    <x v="3"/>
    <x v="1"/>
  </r>
  <r>
    <x v="95"/>
    <x v="1"/>
    <x v="23"/>
    <x v="1"/>
  </r>
  <r>
    <x v="96"/>
    <x v="4"/>
    <x v="21"/>
    <x v="1"/>
  </r>
  <r>
    <x v="96"/>
    <x v="4"/>
    <x v="28"/>
    <x v="3"/>
  </r>
  <r>
    <x v="97"/>
    <x v="4"/>
    <x v="21"/>
    <x v="1"/>
  </r>
  <r>
    <x v="98"/>
    <x v="2"/>
    <x v="14"/>
    <x v="2"/>
  </r>
  <r>
    <x v="99"/>
    <x v="0"/>
    <x v="30"/>
    <x v="3"/>
  </r>
  <r>
    <x v="100"/>
    <x v="2"/>
    <x v="26"/>
    <x v="3"/>
  </r>
  <r>
    <x v="101"/>
    <x v="2"/>
    <x v="3"/>
    <x v="1"/>
  </r>
  <r>
    <x v="102"/>
    <x v="3"/>
    <x v="13"/>
    <x v="2"/>
  </r>
  <r>
    <x v="103"/>
    <x v="0"/>
    <x v="1"/>
    <x v="1"/>
  </r>
  <r>
    <x v="103"/>
    <x v="0"/>
    <x v="25"/>
    <x v="2"/>
  </r>
  <r>
    <x v="103"/>
    <x v="3"/>
    <x v="17"/>
    <x v="1"/>
  </r>
  <r>
    <x v="104"/>
    <x v="1"/>
    <x v="12"/>
    <x v="2"/>
  </r>
  <r>
    <x v="105"/>
    <x v="0"/>
    <x v="30"/>
    <x v="3"/>
  </r>
  <r>
    <x v="106"/>
    <x v="1"/>
    <x v="23"/>
    <x v="1"/>
  </r>
  <r>
    <x v="107"/>
    <x v="3"/>
    <x v="34"/>
    <x v="3"/>
  </r>
  <r>
    <x v="107"/>
    <x v="4"/>
    <x v="10"/>
    <x v="2"/>
  </r>
  <r>
    <x v="108"/>
    <x v="1"/>
    <x v="23"/>
    <x v="1"/>
  </r>
  <r>
    <x v="109"/>
    <x v="2"/>
    <x v="33"/>
    <x v="2"/>
  </r>
  <r>
    <x v="109"/>
    <x v="0"/>
    <x v="5"/>
    <x v="2"/>
  </r>
  <r>
    <x v="110"/>
    <x v="2"/>
    <x v="3"/>
    <x v="1"/>
  </r>
  <r>
    <x v="111"/>
    <x v="3"/>
    <x v="34"/>
    <x v="3"/>
  </r>
  <r>
    <x v="112"/>
    <x v="0"/>
    <x v="30"/>
    <x v="3"/>
  </r>
  <r>
    <x v="113"/>
    <x v="3"/>
    <x v="34"/>
    <x v="3"/>
  </r>
  <r>
    <x v="114"/>
    <x v="4"/>
    <x v="32"/>
    <x v="3"/>
  </r>
  <r>
    <x v="115"/>
    <x v="4"/>
    <x v="10"/>
    <x v="2"/>
  </r>
  <r>
    <x v="116"/>
    <x v="2"/>
    <x v="14"/>
    <x v="2"/>
  </r>
  <r>
    <x v="117"/>
    <x v="1"/>
    <x v="12"/>
    <x v="2"/>
  </r>
  <r>
    <x v="118"/>
    <x v="0"/>
    <x v="1"/>
    <x v="1"/>
  </r>
  <r>
    <x v="119"/>
    <x v="1"/>
    <x v="23"/>
    <x v="1"/>
  </r>
  <r>
    <x v="120"/>
    <x v="1"/>
    <x v="29"/>
    <x v="3"/>
  </r>
  <r>
    <x v="121"/>
    <x v="4"/>
    <x v="21"/>
    <x v="1"/>
  </r>
  <r>
    <x v="122"/>
    <x v="2"/>
    <x v="3"/>
    <x v="1"/>
  </r>
  <r>
    <x v="123"/>
    <x v="3"/>
    <x v="17"/>
    <x v="1"/>
  </r>
  <r>
    <x v="123"/>
    <x v="4"/>
    <x v="39"/>
    <x v="3"/>
  </r>
  <r>
    <x v="124"/>
    <x v="2"/>
    <x v="14"/>
    <x v="2"/>
  </r>
  <r>
    <x v="125"/>
    <x v="0"/>
    <x v="38"/>
    <x v="3"/>
  </r>
  <r>
    <x v="125"/>
    <x v="1"/>
    <x v="29"/>
    <x v="3"/>
  </r>
  <r>
    <x v="126"/>
    <x v="3"/>
    <x v="34"/>
    <x v="3"/>
  </r>
  <r>
    <x v="127"/>
    <x v="4"/>
    <x v="42"/>
    <x v="0"/>
  </r>
  <r>
    <x v="128"/>
    <x v="0"/>
    <x v="1"/>
    <x v="1"/>
  </r>
  <r>
    <x v="128"/>
    <x v="1"/>
    <x v="23"/>
    <x v="1"/>
  </r>
  <r>
    <x v="129"/>
    <x v="4"/>
    <x v="39"/>
    <x v="3"/>
  </r>
  <r>
    <x v="130"/>
    <x v="2"/>
    <x v="3"/>
    <x v="1"/>
  </r>
  <r>
    <x v="131"/>
    <x v="1"/>
    <x v="43"/>
    <x v="0"/>
  </r>
  <r>
    <x v="132"/>
    <x v="3"/>
    <x v="17"/>
    <x v="1"/>
  </r>
  <r>
    <x v="133"/>
    <x v="3"/>
    <x v="44"/>
    <x v="0"/>
  </r>
  <r>
    <x v="133"/>
    <x v="4"/>
    <x v="21"/>
    <x v="1"/>
  </r>
  <r>
    <x v="134"/>
    <x v="0"/>
    <x v="45"/>
    <x v="0"/>
  </r>
  <r>
    <x v="134"/>
    <x v="0"/>
    <x v="46"/>
    <x v="0"/>
  </r>
  <r>
    <x v="135"/>
    <x v="2"/>
    <x v="26"/>
    <x v="3"/>
  </r>
  <r>
    <x v="135"/>
    <x v="3"/>
    <x v="47"/>
    <x v="0"/>
  </r>
  <r>
    <x v="136"/>
    <x v="4"/>
    <x v="39"/>
    <x v="3"/>
  </r>
  <r>
    <x v="137"/>
    <x v="1"/>
    <x v="43"/>
    <x v="0"/>
  </r>
  <r>
    <x v="138"/>
    <x v="2"/>
    <x v="48"/>
    <x v="0"/>
  </r>
  <r>
    <x v="139"/>
    <x v="3"/>
    <x v="47"/>
    <x v="0"/>
  </r>
  <r>
    <x v="140"/>
    <x v="3"/>
    <x v="34"/>
    <x v="3"/>
  </r>
  <r>
    <x v="141"/>
    <x v="0"/>
    <x v="46"/>
    <x v="0"/>
  </r>
  <r>
    <x v="142"/>
    <x v="4"/>
    <x v="49"/>
    <x v="0"/>
  </r>
  <r>
    <x v="143"/>
    <x v="0"/>
    <x v="30"/>
    <x v="3"/>
  </r>
  <r>
    <x v="144"/>
    <x v="2"/>
    <x v="40"/>
    <x v="3"/>
  </r>
  <r>
    <x v="145"/>
    <x v="4"/>
    <x v="50"/>
    <x v="0"/>
  </r>
  <r>
    <x v="146"/>
    <x v="1"/>
    <x v="51"/>
    <x v="0"/>
  </r>
  <r>
    <x v="147"/>
    <x v="4"/>
    <x v="42"/>
    <x v="0"/>
  </r>
  <r>
    <x v="148"/>
    <x v="2"/>
    <x v="26"/>
    <x v="3"/>
  </r>
  <r>
    <x v="148"/>
    <x v="3"/>
    <x v="52"/>
    <x v="0"/>
  </r>
  <r>
    <x v="149"/>
    <x v="1"/>
    <x v="29"/>
    <x v="3"/>
  </r>
  <r>
    <x v="150"/>
    <x v="0"/>
    <x v="53"/>
    <x v="0"/>
  </r>
  <r>
    <x v="151"/>
    <x v="2"/>
    <x v="54"/>
    <x v="0"/>
  </r>
  <r>
    <x v="152"/>
    <x v="1"/>
    <x v="55"/>
    <x v="0"/>
  </r>
  <r>
    <x v="153"/>
    <x v="2"/>
    <x v="48"/>
    <x v="0"/>
  </r>
  <r>
    <x v="154"/>
    <x v="0"/>
    <x v="30"/>
    <x v="3"/>
  </r>
  <r>
    <x v="154"/>
    <x v="4"/>
    <x v="49"/>
    <x v="0"/>
  </r>
  <r>
    <x v="155"/>
    <x v="1"/>
    <x v="43"/>
    <x v="0"/>
  </r>
  <r>
    <x v="156"/>
    <x v="3"/>
    <x v="47"/>
    <x v="0"/>
  </r>
  <r>
    <x v="156"/>
    <x v="4"/>
    <x v="56"/>
    <x v="0"/>
  </r>
  <r>
    <x v="157"/>
    <x v="4"/>
    <x v="42"/>
    <x v="0"/>
  </r>
  <r>
    <x v="158"/>
    <x v="3"/>
    <x v="34"/>
    <x v="3"/>
  </r>
  <r>
    <x v="159"/>
    <x v="0"/>
    <x v="53"/>
    <x v="0"/>
  </r>
  <r>
    <x v="159"/>
    <x v="1"/>
    <x v="29"/>
    <x v="3"/>
  </r>
  <r>
    <x v="159"/>
    <x v="3"/>
    <x v="44"/>
    <x v="0"/>
  </r>
  <r>
    <x v="160"/>
    <x v="3"/>
    <x v="54"/>
    <x v="0"/>
  </r>
  <r>
    <x v="161"/>
    <x v="3"/>
    <x v="26"/>
    <x v="3"/>
  </r>
  <r>
    <x v="162"/>
    <x v="3"/>
    <x v="52"/>
    <x v="0"/>
  </r>
  <r>
    <x v="163"/>
    <x v="0"/>
    <x v="53"/>
    <x v="0"/>
  </r>
  <r>
    <x v="163"/>
    <x v="4"/>
    <x v="39"/>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x v="0"/>
    <x v="0"/>
    <x v="0"/>
    <x v="0"/>
    <x v="0"/>
  </r>
  <r>
    <x v="1"/>
    <x v="0"/>
    <x v="1"/>
    <x v="1"/>
    <x v="1"/>
  </r>
  <r>
    <x v="2"/>
    <x v="0"/>
    <x v="1"/>
    <x v="1"/>
    <x v="1"/>
  </r>
  <r>
    <x v="3"/>
    <x v="0"/>
    <x v="2"/>
    <x v="0"/>
    <x v="2"/>
  </r>
  <r>
    <x v="4"/>
    <x v="0"/>
    <x v="2"/>
    <x v="0"/>
    <x v="2"/>
  </r>
  <r>
    <x v="5"/>
    <x v="0"/>
    <x v="2"/>
    <x v="0"/>
    <x v="2"/>
  </r>
  <r>
    <x v="6"/>
    <x v="0"/>
    <x v="3"/>
    <x v="0"/>
    <x v="3"/>
  </r>
  <r>
    <x v="7"/>
    <x v="0"/>
    <x v="4"/>
    <x v="2"/>
    <x v="4"/>
  </r>
  <r>
    <x v="8"/>
    <x v="0"/>
    <x v="4"/>
    <x v="2"/>
    <x v="4"/>
  </r>
  <r>
    <x v="9"/>
    <x v="0"/>
    <x v="5"/>
    <x v="0"/>
    <x v="5"/>
  </r>
  <r>
    <x v="10"/>
    <x v="0"/>
    <x v="5"/>
    <x v="0"/>
    <x v="5"/>
  </r>
  <r>
    <x v="11"/>
    <x v="0"/>
    <x v="5"/>
    <x v="0"/>
    <x v="5"/>
  </r>
  <r>
    <x v="12"/>
    <x v="0"/>
    <x v="6"/>
    <x v="3"/>
    <x v="6"/>
  </r>
  <r>
    <x v="13"/>
    <x v="0"/>
    <x v="7"/>
    <x v="0"/>
    <x v="7"/>
  </r>
  <r>
    <x v="14"/>
    <x v="0"/>
    <x v="7"/>
    <x v="0"/>
    <x v="7"/>
  </r>
  <r>
    <x v="15"/>
    <x v="0"/>
    <x v="8"/>
    <x v="1"/>
    <x v="8"/>
  </r>
  <r>
    <x v="16"/>
    <x v="0"/>
    <x v="8"/>
    <x v="1"/>
    <x v="8"/>
  </r>
  <r>
    <x v="17"/>
    <x v="0"/>
    <x v="9"/>
    <x v="1"/>
    <x v="9"/>
  </r>
  <r>
    <x v="18"/>
    <x v="0"/>
    <x v="9"/>
    <x v="1"/>
    <x v="9"/>
  </r>
  <r>
    <x v="19"/>
    <x v="0"/>
    <x v="9"/>
    <x v="1"/>
    <x v="9"/>
  </r>
  <r>
    <x v="20"/>
    <x v="0"/>
    <x v="9"/>
    <x v="1"/>
    <x v="9"/>
  </r>
  <r>
    <x v="21"/>
    <x v="0"/>
    <x v="9"/>
    <x v="1"/>
    <x v="9"/>
  </r>
  <r>
    <x v="22"/>
    <x v="0"/>
    <x v="9"/>
    <x v="1"/>
    <x v="9"/>
  </r>
  <r>
    <x v="23"/>
    <x v="0"/>
    <x v="9"/>
    <x v="1"/>
    <x v="9"/>
  </r>
  <r>
    <x v="24"/>
    <x v="0"/>
    <x v="9"/>
    <x v="1"/>
    <x v="9"/>
  </r>
  <r>
    <x v="25"/>
    <x v="0"/>
    <x v="10"/>
    <x v="2"/>
    <x v="10"/>
  </r>
  <r>
    <x v="26"/>
    <x v="0"/>
    <x v="10"/>
    <x v="2"/>
    <x v="10"/>
  </r>
  <r>
    <x v="27"/>
    <x v="0"/>
    <x v="11"/>
    <x v="2"/>
    <x v="11"/>
  </r>
  <r>
    <x v="28"/>
    <x v="0"/>
    <x v="11"/>
    <x v="2"/>
    <x v="11"/>
  </r>
  <r>
    <x v="29"/>
    <x v="0"/>
    <x v="11"/>
    <x v="2"/>
    <x v="11"/>
  </r>
  <r>
    <x v="30"/>
    <x v="0"/>
    <x v="11"/>
    <x v="2"/>
    <x v="11"/>
  </r>
  <r>
    <x v="31"/>
    <x v="0"/>
    <x v="11"/>
    <x v="2"/>
    <x v="11"/>
  </r>
  <r>
    <x v="32"/>
    <x v="0"/>
    <x v="11"/>
    <x v="2"/>
    <x v="11"/>
  </r>
  <r>
    <x v="33"/>
    <x v="0"/>
    <x v="11"/>
    <x v="2"/>
    <x v="11"/>
  </r>
  <r>
    <x v="34"/>
    <x v="0"/>
    <x v="12"/>
    <x v="3"/>
    <x v="12"/>
  </r>
  <r>
    <x v="35"/>
    <x v="0"/>
    <x v="13"/>
    <x v="3"/>
    <x v="13"/>
  </r>
  <r>
    <x v="36"/>
    <x v="0"/>
    <x v="13"/>
    <x v="3"/>
    <x v="13"/>
  </r>
  <r>
    <x v="15"/>
    <x v="0"/>
    <x v="13"/>
    <x v="3"/>
    <x v="13"/>
  </r>
  <r>
    <x v="37"/>
    <x v="0"/>
    <x v="13"/>
    <x v="3"/>
    <x v="13"/>
  </r>
  <r>
    <x v="38"/>
    <x v="0"/>
    <x v="13"/>
    <x v="3"/>
    <x v="13"/>
  </r>
  <r>
    <x v="39"/>
    <x v="0"/>
    <x v="13"/>
    <x v="3"/>
    <x v="13"/>
  </r>
  <r>
    <x v="19"/>
    <x v="0"/>
    <x v="13"/>
    <x v="3"/>
    <x v="13"/>
  </r>
  <r>
    <x v="16"/>
    <x v="0"/>
    <x v="13"/>
    <x v="3"/>
    <x v="13"/>
  </r>
  <r>
    <x v="40"/>
    <x v="0"/>
    <x v="13"/>
    <x v="3"/>
    <x v="13"/>
  </r>
  <r>
    <x v="41"/>
    <x v="0"/>
    <x v="13"/>
    <x v="3"/>
    <x v="13"/>
  </r>
  <r>
    <x v="42"/>
    <x v="0"/>
    <x v="13"/>
    <x v="3"/>
    <x v="13"/>
  </r>
  <r>
    <x v="43"/>
    <x v="1"/>
    <x v="14"/>
    <x v="3"/>
    <x v="14"/>
  </r>
  <r>
    <x v="44"/>
    <x v="1"/>
    <x v="15"/>
    <x v="0"/>
    <x v="15"/>
  </r>
  <r>
    <x v="45"/>
    <x v="1"/>
    <x v="16"/>
    <x v="0"/>
    <x v="16"/>
  </r>
  <r>
    <x v="46"/>
    <x v="1"/>
    <x v="17"/>
    <x v="0"/>
    <x v="17"/>
  </r>
  <r>
    <x v="47"/>
    <x v="1"/>
    <x v="17"/>
    <x v="0"/>
    <x v="17"/>
  </r>
  <r>
    <x v="0"/>
    <x v="1"/>
    <x v="17"/>
    <x v="0"/>
    <x v="17"/>
  </r>
  <r>
    <x v="48"/>
    <x v="2"/>
    <x v="18"/>
    <x v="0"/>
    <x v="18"/>
  </r>
  <r>
    <x v="49"/>
    <x v="2"/>
    <x v="18"/>
    <x v="0"/>
    <x v="18"/>
  </r>
  <r>
    <x v="42"/>
    <x v="1"/>
    <x v="19"/>
    <x v="0"/>
    <x v="19"/>
  </r>
  <r>
    <x v="50"/>
    <x v="1"/>
    <x v="19"/>
    <x v="0"/>
    <x v="19"/>
  </r>
  <r>
    <x v="51"/>
    <x v="1"/>
    <x v="20"/>
    <x v="0"/>
    <x v="20"/>
  </r>
  <r>
    <x v="52"/>
    <x v="1"/>
    <x v="20"/>
    <x v="0"/>
    <x v="20"/>
  </r>
  <r>
    <x v="53"/>
    <x v="2"/>
    <x v="21"/>
    <x v="0"/>
    <x v="21"/>
  </r>
  <r>
    <x v="54"/>
    <x v="1"/>
    <x v="21"/>
    <x v="0"/>
    <x v="21"/>
  </r>
  <r>
    <x v="55"/>
    <x v="2"/>
    <x v="22"/>
    <x v="0"/>
    <x v="22"/>
  </r>
  <r>
    <x v="56"/>
    <x v="2"/>
    <x v="22"/>
    <x v="0"/>
    <x v="22"/>
  </r>
  <r>
    <x v="57"/>
    <x v="1"/>
    <x v="23"/>
    <x v="1"/>
    <x v="23"/>
  </r>
  <r>
    <x v="58"/>
    <x v="1"/>
    <x v="23"/>
    <x v="1"/>
    <x v="23"/>
  </r>
  <r>
    <x v="31"/>
    <x v="1"/>
    <x v="23"/>
    <x v="1"/>
    <x v="23"/>
  </r>
  <r>
    <x v="32"/>
    <x v="1"/>
    <x v="23"/>
    <x v="1"/>
    <x v="23"/>
  </r>
  <r>
    <x v="59"/>
    <x v="1"/>
    <x v="23"/>
    <x v="1"/>
    <x v="23"/>
  </r>
  <r>
    <x v="60"/>
    <x v="1"/>
    <x v="23"/>
    <x v="1"/>
    <x v="23"/>
  </r>
  <r>
    <x v="61"/>
    <x v="1"/>
    <x v="23"/>
    <x v="1"/>
    <x v="23"/>
  </r>
  <r>
    <x v="62"/>
    <x v="1"/>
    <x v="23"/>
    <x v="1"/>
    <x v="23"/>
  </r>
  <r>
    <x v="63"/>
    <x v="1"/>
    <x v="23"/>
    <x v="1"/>
    <x v="23"/>
  </r>
  <r>
    <x v="64"/>
    <x v="1"/>
    <x v="24"/>
    <x v="1"/>
    <x v="24"/>
  </r>
  <r>
    <x v="65"/>
    <x v="1"/>
    <x v="25"/>
    <x v="2"/>
    <x v="25"/>
  </r>
  <r>
    <x v="35"/>
    <x v="1"/>
    <x v="25"/>
    <x v="2"/>
    <x v="25"/>
  </r>
  <r>
    <x v="66"/>
    <x v="1"/>
    <x v="25"/>
    <x v="2"/>
    <x v="25"/>
  </r>
  <r>
    <x v="67"/>
    <x v="1"/>
    <x v="25"/>
    <x v="2"/>
    <x v="25"/>
  </r>
  <r>
    <x v="68"/>
    <x v="1"/>
    <x v="25"/>
    <x v="2"/>
    <x v="25"/>
  </r>
  <r>
    <x v="69"/>
    <x v="1"/>
    <x v="25"/>
    <x v="2"/>
    <x v="25"/>
  </r>
  <r>
    <x v="70"/>
    <x v="1"/>
    <x v="25"/>
    <x v="2"/>
    <x v="25"/>
  </r>
  <r>
    <x v="71"/>
    <x v="1"/>
    <x v="25"/>
    <x v="2"/>
    <x v="25"/>
  </r>
  <r>
    <x v="72"/>
    <x v="2"/>
    <x v="26"/>
    <x v="1"/>
    <x v="26"/>
  </r>
  <r>
    <x v="73"/>
    <x v="2"/>
    <x v="26"/>
    <x v="1"/>
    <x v="26"/>
  </r>
  <r>
    <x v="74"/>
    <x v="2"/>
    <x v="26"/>
    <x v="1"/>
    <x v="26"/>
  </r>
  <r>
    <x v="75"/>
    <x v="2"/>
    <x v="26"/>
    <x v="1"/>
    <x v="26"/>
  </r>
  <r>
    <x v="76"/>
    <x v="2"/>
    <x v="26"/>
    <x v="1"/>
    <x v="26"/>
  </r>
  <r>
    <x v="46"/>
    <x v="2"/>
    <x v="26"/>
    <x v="1"/>
    <x v="26"/>
  </r>
  <r>
    <x v="51"/>
    <x v="2"/>
    <x v="26"/>
    <x v="1"/>
    <x v="26"/>
  </r>
  <r>
    <x v="77"/>
    <x v="1"/>
    <x v="26"/>
    <x v="1"/>
    <x v="26"/>
  </r>
  <r>
    <x v="78"/>
    <x v="1"/>
    <x v="27"/>
    <x v="2"/>
    <x v="27"/>
  </r>
  <r>
    <x v="79"/>
    <x v="1"/>
    <x v="28"/>
    <x v="3"/>
    <x v="28"/>
  </r>
  <r>
    <x v="80"/>
    <x v="1"/>
    <x v="28"/>
    <x v="3"/>
    <x v="28"/>
  </r>
  <r>
    <x v="66"/>
    <x v="1"/>
    <x v="28"/>
    <x v="3"/>
    <x v="28"/>
  </r>
  <r>
    <x v="81"/>
    <x v="1"/>
    <x v="28"/>
    <x v="3"/>
    <x v="28"/>
  </r>
  <r>
    <x v="82"/>
    <x v="1"/>
    <x v="28"/>
    <x v="3"/>
    <x v="28"/>
  </r>
  <r>
    <x v="83"/>
    <x v="1"/>
    <x v="28"/>
    <x v="3"/>
    <x v="28"/>
  </r>
  <r>
    <x v="84"/>
    <x v="1"/>
    <x v="28"/>
    <x v="3"/>
    <x v="28"/>
  </r>
  <r>
    <x v="75"/>
    <x v="1"/>
    <x v="28"/>
    <x v="3"/>
    <x v="28"/>
  </r>
  <r>
    <x v="85"/>
    <x v="1"/>
    <x v="28"/>
    <x v="3"/>
    <x v="28"/>
  </r>
  <r>
    <x v="86"/>
    <x v="1"/>
    <x v="28"/>
    <x v="3"/>
    <x v="28"/>
  </r>
  <r>
    <x v="21"/>
    <x v="1"/>
    <x v="28"/>
    <x v="3"/>
    <x v="28"/>
  </r>
  <r>
    <x v="87"/>
    <x v="1"/>
    <x v="28"/>
    <x v="3"/>
    <x v="28"/>
  </r>
  <r>
    <x v="25"/>
    <x v="2"/>
    <x v="29"/>
    <x v="2"/>
    <x v="29"/>
  </r>
  <r>
    <x v="88"/>
    <x v="2"/>
    <x v="29"/>
    <x v="2"/>
    <x v="29"/>
  </r>
  <r>
    <x v="89"/>
    <x v="2"/>
    <x v="29"/>
    <x v="2"/>
    <x v="29"/>
  </r>
  <r>
    <x v="58"/>
    <x v="2"/>
    <x v="29"/>
    <x v="2"/>
    <x v="29"/>
  </r>
  <r>
    <x v="90"/>
    <x v="2"/>
    <x v="29"/>
    <x v="2"/>
    <x v="29"/>
  </r>
  <r>
    <x v="90"/>
    <x v="2"/>
    <x v="29"/>
    <x v="2"/>
    <x v="29"/>
  </r>
  <r>
    <x v="91"/>
    <x v="2"/>
    <x v="29"/>
    <x v="2"/>
    <x v="29"/>
  </r>
  <r>
    <x v="92"/>
    <x v="2"/>
    <x v="29"/>
    <x v="2"/>
    <x v="29"/>
  </r>
  <r>
    <x v="93"/>
    <x v="2"/>
    <x v="29"/>
    <x v="2"/>
    <x v="29"/>
  </r>
  <r>
    <x v="66"/>
    <x v="1"/>
    <x v="30"/>
    <x v="3"/>
    <x v="30"/>
  </r>
  <r>
    <x v="94"/>
    <x v="2"/>
    <x v="31"/>
    <x v="3"/>
    <x v="31"/>
  </r>
  <r>
    <x v="95"/>
    <x v="2"/>
    <x v="31"/>
    <x v="3"/>
    <x v="31"/>
  </r>
  <r>
    <x v="29"/>
    <x v="2"/>
    <x v="31"/>
    <x v="3"/>
    <x v="31"/>
  </r>
  <r>
    <x v="96"/>
    <x v="2"/>
    <x v="31"/>
    <x v="3"/>
    <x v="31"/>
  </r>
  <r>
    <x v="97"/>
    <x v="2"/>
    <x v="31"/>
    <x v="3"/>
    <x v="31"/>
  </r>
  <r>
    <x v="98"/>
    <x v="2"/>
    <x v="31"/>
    <x v="3"/>
    <x v="31"/>
  </r>
  <r>
    <x v="99"/>
    <x v="2"/>
    <x v="31"/>
    <x v="3"/>
    <x v="31"/>
  </r>
  <r>
    <x v="100"/>
    <x v="2"/>
    <x v="31"/>
    <x v="3"/>
    <x v="31"/>
  </r>
  <r>
    <x v="101"/>
    <x v="2"/>
    <x v="31"/>
    <x v="3"/>
    <x v="31"/>
  </r>
  <r>
    <x v="102"/>
    <x v="2"/>
    <x v="31"/>
    <x v="3"/>
    <x v="31"/>
  </r>
  <r>
    <x v="103"/>
    <x v="2"/>
    <x v="31"/>
    <x v="3"/>
    <x v="31"/>
  </r>
  <r>
    <x v="79"/>
    <x v="2"/>
    <x v="32"/>
    <x v="0"/>
    <x v="32"/>
  </r>
  <r>
    <x v="104"/>
    <x v="2"/>
    <x v="33"/>
    <x v="1"/>
    <x v="33"/>
  </r>
  <r>
    <x v="105"/>
    <x v="3"/>
    <x v="34"/>
    <x v="0"/>
    <x v="34"/>
  </r>
  <r>
    <x v="106"/>
    <x v="2"/>
    <x v="35"/>
    <x v="1"/>
    <x v="35"/>
  </r>
  <r>
    <x v="107"/>
    <x v="2"/>
    <x v="35"/>
    <x v="1"/>
    <x v="35"/>
  </r>
  <r>
    <x v="105"/>
    <x v="3"/>
    <x v="36"/>
    <x v="0"/>
    <x v="36"/>
  </r>
  <r>
    <x v="108"/>
    <x v="3"/>
    <x v="36"/>
    <x v="0"/>
    <x v="36"/>
  </r>
  <r>
    <x v="109"/>
    <x v="3"/>
    <x v="37"/>
    <x v="0"/>
    <x v="37"/>
  </r>
  <r>
    <x v="110"/>
    <x v="2"/>
    <x v="38"/>
    <x v="2"/>
    <x v="38"/>
  </r>
  <r>
    <x v="111"/>
    <x v="2"/>
    <x v="38"/>
    <x v="2"/>
    <x v="38"/>
  </r>
  <r>
    <x v="112"/>
    <x v="3"/>
    <x v="39"/>
    <x v="0"/>
    <x v="39"/>
  </r>
  <r>
    <x v="50"/>
    <x v="3"/>
    <x v="39"/>
    <x v="0"/>
    <x v="39"/>
  </r>
  <r>
    <x v="24"/>
    <x v="3"/>
    <x v="39"/>
    <x v="0"/>
    <x v="39"/>
  </r>
  <r>
    <x v="113"/>
    <x v="2"/>
    <x v="40"/>
    <x v="3"/>
    <x v="40"/>
  </r>
  <r>
    <x v="30"/>
    <x v="3"/>
    <x v="41"/>
    <x v="1"/>
    <x v="41"/>
  </r>
  <r>
    <x v="114"/>
    <x v="3"/>
    <x v="41"/>
    <x v="1"/>
    <x v="41"/>
  </r>
  <r>
    <x v="115"/>
    <x v="3"/>
    <x v="42"/>
    <x v="1"/>
    <x v="42"/>
  </r>
  <r>
    <x v="110"/>
    <x v="3"/>
    <x v="42"/>
    <x v="1"/>
    <x v="42"/>
  </r>
  <r>
    <x v="96"/>
    <x v="3"/>
    <x v="42"/>
    <x v="1"/>
    <x v="42"/>
  </r>
  <r>
    <x v="116"/>
    <x v="3"/>
    <x v="42"/>
    <x v="1"/>
    <x v="42"/>
  </r>
  <r>
    <x v="117"/>
    <x v="3"/>
    <x v="42"/>
    <x v="1"/>
    <x v="42"/>
  </r>
  <r>
    <x v="118"/>
    <x v="3"/>
    <x v="42"/>
    <x v="1"/>
    <x v="42"/>
  </r>
  <r>
    <x v="119"/>
    <x v="3"/>
    <x v="42"/>
    <x v="1"/>
    <x v="42"/>
  </r>
  <r>
    <x v="120"/>
    <x v="3"/>
    <x v="42"/>
    <x v="1"/>
    <x v="42"/>
  </r>
  <r>
    <x v="121"/>
    <x v="3"/>
    <x v="42"/>
    <x v="1"/>
    <x v="42"/>
  </r>
  <r>
    <x v="14"/>
    <x v="3"/>
    <x v="42"/>
    <x v="1"/>
    <x v="42"/>
  </r>
  <r>
    <x v="122"/>
    <x v="3"/>
    <x v="43"/>
    <x v="2"/>
    <x v="43"/>
  </r>
  <r>
    <x v="86"/>
    <x v="3"/>
    <x v="43"/>
    <x v="2"/>
    <x v="43"/>
  </r>
  <r>
    <x v="48"/>
    <x v="3"/>
    <x v="44"/>
    <x v="2"/>
    <x v="44"/>
  </r>
  <r>
    <x v="123"/>
    <x v="3"/>
    <x v="44"/>
    <x v="2"/>
    <x v="44"/>
  </r>
  <r>
    <x v="124"/>
    <x v="3"/>
    <x v="44"/>
    <x v="2"/>
    <x v="44"/>
  </r>
  <r>
    <x v="125"/>
    <x v="3"/>
    <x v="44"/>
    <x v="2"/>
    <x v="44"/>
  </r>
  <r>
    <x v="18"/>
    <x v="3"/>
    <x v="44"/>
    <x v="2"/>
    <x v="44"/>
  </r>
  <r>
    <x v="19"/>
    <x v="3"/>
    <x v="44"/>
    <x v="2"/>
    <x v="44"/>
  </r>
  <r>
    <x v="126"/>
    <x v="3"/>
    <x v="44"/>
    <x v="2"/>
    <x v="44"/>
  </r>
  <r>
    <x v="111"/>
    <x v="3"/>
    <x v="44"/>
    <x v="2"/>
    <x v="44"/>
  </r>
  <r>
    <x v="43"/>
    <x v="3"/>
    <x v="45"/>
    <x v="3"/>
    <x v="45"/>
  </r>
  <r>
    <x v="127"/>
    <x v="3"/>
    <x v="46"/>
    <x v="3"/>
    <x v="46"/>
  </r>
  <r>
    <x v="124"/>
    <x v="3"/>
    <x v="46"/>
    <x v="3"/>
    <x v="46"/>
  </r>
  <r>
    <x v="128"/>
    <x v="3"/>
    <x v="46"/>
    <x v="3"/>
    <x v="46"/>
  </r>
  <r>
    <x v="129"/>
    <x v="3"/>
    <x v="46"/>
    <x v="3"/>
    <x v="46"/>
  </r>
  <r>
    <x v="116"/>
    <x v="3"/>
    <x v="46"/>
    <x v="3"/>
    <x v="46"/>
  </r>
  <r>
    <x v="130"/>
    <x v="3"/>
    <x v="46"/>
    <x v="3"/>
    <x v="46"/>
  </r>
  <r>
    <x v="131"/>
    <x v="3"/>
    <x v="46"/>
    <x v="3"/>
    <x v="46"/>
  </r>
  <r>
    <x v="17"/>
    <x v="3"/>
    <x v="46"/>
    <x v="3"/>
    <x v="46"/>
  </r>
  <r>
    <x v="86"/>
    <x v="3"/>
    <x v="46"/>
    <x v="3"/>
    <x v="46"/>
  </r>
  <r>
    <x v="132"/>
    <x v="3"/>
    <x v="46"/>
    <x v="3"/>
    <x v="46"/>
  </r>
  <r>
    <x v="133"/>
    <x v="3"/>
    <x v="46"/>
    <x v="3"/>
    <x v="46"/>
  </r>
  <r>
    <x v="134"/>
    <x v="4"/>
    <x v="47"/>
    <x v="0"/>
    <x v="47"/>
  </r>
  <r>
    <x v="49"/>
    <x v="4"/>
    <x v="48"/>
    <x v="0"/>
    <x v="48"/>
  </r>
  <r>
    <x v="135"/>
    <x v="4"/>
    <x v="49"/>
    <x v="0"/>
    <x v="49"/>
  </r>
  <r>
    <x v="136"/>
    <x v="4"/>
    <x v="50"/>
    <x v="0"/>
    <x v="50"/>
  </r>
  <r>
    <x v="137"/>
    <x v="4"/>
    <x v="50"/>
    <x v="0"/>
    <x v="50"/>
  </r>
  <r>
    <x v="138"/>
    <x v="4"/>
    <x v="50"/>
    <x v="0"/>
    <x v="50"/>
  </r>
  <r>
    <x v="139"/>
    <x v="4"/>
    <x v="51"/>
    <x v="0"/>
    <x v="51"/>
  </r>
  <r>
    <x v="140"/>
    <x v="4"/>
    <x v="52"/>
    <x v="1"/>
    <x v="52"/>
  </r>
  <r>
    <x v="141"/>
    <x v="4"/>
    <x v="52"/>
    <x v="1"/>
    <x v="52"/>
  </r>
  <r>
    <x v="142"/>
    <x v="4"/>
    <x v="52"/>
    <x v="1"/>
    <x v="52"/>
  </r>
  <r>
    <x v="143"/>
    <x v="4"/>
    <x v="52"/>
    <x v="1"/>
    <x v="52"/>
  </r>
  <r>
    <x v="144"/>
    <x v="4"/>
    <x v="52"/>
    <x v="1"/>
    <x v="52"/>
  </r>
  <r>
    <x v="145"/>
    <x v="4"/>
    <x v="52"/>
    <x v="1"/>
    <x v="52"/>
  </r>
  <r>
    <x v="114"/>
    <x v="4"/>
    <x v="52"/>
    <x v="1"/>
    <x v="52"/>
  </r>
  <r>
    <x v="146"/>
    <x v="4"/>
    <x v="52"/>
    <x v="1"/>
    <x v="52"/>
  </r>
  <r>
    <x v="50"/>
    <x v="4"/>
    <x v="52"/>
    <x v="1"/>
    <x v="52"/>
  </r>
  <r>
    <x v="147"/>
    <x v="4"/>
    <x v="53"/>
    <x v="2"/>
    <x v="53"/>
  </r>
  <r>
    <x v="148"/>
    <x v="4"/>
    <x v="53"/>
    <x v="2"/>
    <x v="53"/>
  </r>
  <r>
    <x v="149"/>
    <x v="4"/>
    <x v="53"/>
    <x v="2"/>
    <x v="53"/>
  </r>
  <r>
    <x v="104"/>
    <x v="4"/>
    <x v="53"/>
    <x v="2"/>
    <x v="53"/>
  </r>
  <r>
    <x v="150"/>
    <x v="4"/>
    <x v="53"/>
    <x v="2"/>
    <x v="53"/>
  </r>
  <r>
    <x v="151"/>
    <x v="4"/>
    <x v="53"/>
    <x v="2"/>
    <x v="53"/>
  </r>
  <r>
    <x v="152"/>
    <x v="4"/>
    <x v="53"/>
    <x v="2"/>
    <x v="53"/>
  </r>
  <r>
    <x v="153"/>
    <x v="4"/>
    <x v="53"/>
    <x v="2"/>
    <x v="53"/>
  </r>
  <r>
    <x v="27"/>
    <x v="4"/>
    <x v="54"/>
    <x v="3"/>
    <x v="54"/>
  </r>
  <r>
    <x v="154"/>
    <x v="4"/>
    <x v="55"/>
    <x v="3"/>
    <x v="55"/>
  </r>
  <r>
    <x v="124"/>
    <x v="4"/>
    <x v="55"/>
    <x v="3"/>
    <x v="55"/>
  </r>
  <r>
    <x v="155"/>
    <x v="4"/>
    <x v="55"/>
    <x v="3"/>
    <x v="55"/>
  </r>
  <r>
    <x v="156"/>
    <x v="4"/>
    <x v="55"/>
    <x v="3"/>
    <x v="55"/>
  </r>
  <r>
    <x v="157"/>
    <x v="4"/>
    <x v="55"/>
    <x v="3"/>
    <x v="55"/>
  </r>
  <r>
    <x v="158"/>
    <x v="4"/>
    <x v="55"/>
    <x v="3"/>
    <x v="55"/>
  </r>
  <r>
    <x v="159"/>
    <x v="4"/>
    <x v="55"/>
    <x v="3"/>
    <x v="55"/>
  </r>
  <r>
    <x v="160"/>
    <x v="4"/>
    <x v="55"/>
    <x v="3"/>
    <x v="55"/>
  </r>
  <r>
    <x v="161"/>
    <x v="4"/>
    <x v="55"/>
    <x v="3"/>
    <x v="55"/>
  </r>
  <r>
    <x v="162"/>
    <x v="4"/>
    <x v="55"/>
    <x v="3"/>
    <x v="55"/>
  </r>
  <r>
    <x v="133"/>
    <x v="4"/>
    <x v="55"/>
    <x v="3"/>
    <x v="55"/>
  </r>
  <r>
    <x v="163"/>
    <x v="1"/>
    <x v="56"/>
    <x v="0"/>
    <x v="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FDE255-5527-5A46-9C5A-E303C82054BC}" name="PivotTable1" cacheId="4" applyNumberFormats="0" applyBorderFormats="0" applyFontFormats="0" applyPatternFormats="0" applyAlignmentFormats="0" applyWidthHeightFormats="1" dataCaption="Values" showError="1" missingCaption="0" updatedVersion="6" minRefreshableVersion="3" showDrill="0" useAutoFormatting="1" itemPrintTitles="1" createdVersion="6" indent="0" showHeaders="0" outline="1" outlineData="1" multipleFieldFilters="0" chartFormat="22">
  <location ref="A2:N28" firstHeaderRow="1" firstDataRow="2"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2"/>
        <item x="0"/>
        <item x="4"/>
        <item x="1"/>
        <item x="3"/>
        <item t="default"/>
      </items>
    </pivotField>
    <pivotField dataField="1" numFmtId="166" showAll="0">
      <items count="58">
        <item x="19"/>
        <item x="23"/>
        <item x="9"/>
        <item x="12"/>
        <item x="29"/>
        <item x="51"/>
        <item x="43"/>
        <item x="2"/>
        <item x="24"/>
        <item x="55"/>
        <item x="1"/>
        <item x="6"/>
        <item x="5"/>
        <item x="25"/>
        <item x="30"/>
        <item x="38"/>
        <item x="18"/>
        <item x="53"/>
        <item x="33"/>
        <item x="0"/>
        <item x="46"/>
        <item x="40"/>
        <item x="45"/>
        <item x="35"/>
        <item x="16"/>
        <item x="3"/>
        <item x="27"/>
        <item x="14"/>
        <item x="17"/>
        <item x="36"/>
        <item x="26"/>
        <item x="13"/>
        <item x="41"/>
        <item x="34"/>
        <item x="48"/>
        <item x="54"/>
        <item x="52"/>
        <item x="44"/>
        <item x="4"/>
        <item x="47"/>
        <item x="22"/>
        <item x="11"/>
        <item x="7"/>
        <item x="21"/>
        <item x="31"/>
        <item x="10"/>
        <item x="15"/>
        <item x="39"/>
        <item x="28"/>
        <item x="49"/>
        <item x="37"/>
        <item x="42"/>
        <item x="20"/>
        <item x="50"/>
        <item x="8"/>
        <item x="32"/>
        <item x="56"/>
        <item t="default"/>
      </items>
    </pivotField>
    <pivotField axis="axisRow" showAll="0">
      <items count="5">
        <item x="2"/>
        <item x="0"/>
        <item x="3"/>
        <item x="1"/>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2">
    <field x="3"/>
    <field x="1"/>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4"/>
  </colFields>
  <colItems count="13">
    <i>
      <x v="1"/>
    </i>
    <i>
      <x v="2"/>
    </i>
    <i>
      <x v="3"/>
    </i>
    <i>
      <x v="4"/>
    </i>
    <i>
      <x v="5"/>
    </i>
    <i>
      <x v="6"/>
    </i>
    <i>
      <x v="7"/>
    </i>
    <i>
      <x v="8"/>
    </i>
    <i>
      <x v="9"/>
    </i>
    <i>
      <x v="10"/>
    </i>
    <i>
      <x v="11"/>
    </i>
    <i>
      <x v="12"/>
    </i>
    <i t="grand">
      <x/>
    </i>
  </colItems>
  <dataFields count="1">
    <dataField name="Sum of Sale" fld="2" baseField="0" baseItem="0"/>
  </dataFields>
  <chartFormats count="286">
    <chartFormat chart="10" format="443" series="1">
      <pivotArea type="data" outline="0" fieldPosition="0">
        <references count="1">
          <reference field="4" count="1" selected="0">
            <x v="1"/>
          </reference>
        </references>
      </pivotArea>
    </chartFormat>
    <chartFormat chart="10" format="444" series="1">
      <pivotArea type="data" outline="0" fieldPosition="0">
        <references count="1">
          <reference field="4" count="1" selected="0">
            <x v="2"/>
          </reference>
        </references>
      </pivotArea>
    </chartFormat>
    <chartFormat chart="10" format="445" series="1">
      <pivotArea type="data" outline="0" fieldPosition="0">
        <references count="1">
          <reference field="4" count="1" selected="0">
            <x v="3"/>
          </reference>
        </references>
      </pivotArea>
    </chartFormat>
    <chartFormat chart="10" format="446" series="1">
      <pivotArea type="data" outline="0" fieldPosition="0">
        <references count="1">
          <reference field="4" count="1" selected="0">
            <x v="4"/>
          </reference>
        </references>
      </pivotArea>
    </chartFormat>
    <chartFormat chart="10" format="447" series="1">
      <pivotArea type="data" outline="0" fieldPosition="0">
        <references count="1">
          <reference field="4" count="1" selected="0">
            <x v="6"/>
          </reference>
        </references>
      </pivotArea>
    </chartFormat>
    <chartFormat chart="10" format="448" series="1">
      <pivotArea type="data" outline="0" fieldPosition="0">
        <references count="1">
          <reference field="4" count="1" selected="0">
            <x v="7"/>
          </reference>
        </references>
      </pivotArea>
    </chartFormat>
    <chartFormat chart="10" format="449" series="1">
      <pivotArea type="data" outline="0" fieldPosition="0">
        <references count="1">
          <reference field="4" count="1" selected="0">
            <x v="9"/>
          </reference>
        </references>
      </pivotArea>
    </chartFormat>
    <chartFormat chart="10" format="450" series="1">
      <pivotArea type="data" outline="0" fieldPosition="0">
        <references count="1">
          <reference field="4" count="1" selected="0">
            <x v="10"/>
          </reference>
        </references>
      </pivotArea>
    </chartFormat>
    <chartFormat chart="10" format="451" series="1">
      <pivotArea type="data" outline="0" fieldPosition="0">
        <references count="1">
          <reference field="4" count="1" selected="0">
            <x v="11"/>
          </reference>
        </references>
      </pivotArea>
    </chartFormat>
    <chartFormat chart="10" format="452" series="1">
      <pivotArea type="data" outline="0" fieldPosition="0">
        <references count="1">
          <reference field="4" count="1" selected="0">
            <x v="12"/>
          </reference>
        </references>
      </pivotArea>
    </chartFormat>
    <chartFormat chart="9" format="51" series="1">
      <pivotArea type="data" outline="0" fieldPosition="0">
        <references count="1">
          <reference field="4" count="1" selected="0">
            <x v="1"/>
          </reference>
        </references>
      </pivotArea>
    </chartFormat>
    <chartFormat chart="9" format="52" series="1">
      <pivotArea type="data" outline="0" fieldPosition="0">
        <references count="1">
          <reference field="4" count="1" selected="0">
            <x v="2"/>
          </reference>
        </references>
      </pivotArea>
    </chartFormat>
    <chartFormat chart="9" format="53" series="1">
      <pivotArea type="data" outline="0" fieldPosition="0">
        <references count="1">
          <reference field="4" count="1" selected="0">
            <x v="3"/>
          </reference>
        </references>
      </pivotArea>
    </chartFormat>
    <chartFormat chart="9" format="54" series="1">
      <pivotArea type="data" outline="0" fieldPosition="0">
        <references count="1">
          <reference field="4" count="1" selected="0">
            <x v="4"/>
          </reference>
        </references>
      </pivotArea>
    </chartFormat>
    <chartFormat chart="9" format="55" series="1">
      <pivotArea type="data" outline="0" fieldPosition="0">
        <references count="1">
          <reference field="4" count="1" selected="0">
            <x v="6"/>
          </reference>
        </references>
      </pivotArea>
    </chartFormat>
    <chartFormat chart="9" format="56" series="1">
      <pivotArea type="data" outline="0" fieldPosition="0">
        <references count="1">
          <reference field="4" count="1" selected="0">
            <x v="7"/>
          </reference>
        </references>
      </pivotArea>
    </chartFormat>
    <chartFormat chart="9" format="57" series="1">
      <pivotArea type="data" outline="0" fieldPosition="0">
        <references count="1">
          <reference field="4" count="1" selected="0">
            <x v="9"/>
          </reference>
        </references>
      </pivotArea>
    </chartFormat>
    <chartFormat chart="9" format="58" series="1">
      <pivotArea type="data" outline="0" fieldPosition="0">
        <references count="1">
          <reference field="4" count="1" selected="0">
            <x v="10"/>
          </reference>
        </references>
      </pivotArea>
    </chartFormat>
    <chartFormat chart="9" format="59" series="1">
      <pivotArea type="data" outline="0" fieldPosition="0">
        <references count="1">
          <reference field="4" count="1" selected="0">
            <x v="11"/>
          </reference>
        </references>
      </pivotArea>
    </chartFormat>
    <chartFormat chart="9" format="60" series="1">
      <pivotArea type="data" outline="0" fieldPosition="0">
        <references count="1">
          <reference field="4" count="1" selected="0">
            <x v="12"/>
          </reference>
        </references>
      </pivotArea>
    </chartFormat>
    <chartFormat chart="10" format="747" series="1">
      <pivotArea type="data" outline="0" fieldPosition="0">
        <references count="1">
          <reference field="4294967294" count="1" selected="0">
            <x v="0"/>
          </reference>
        </references>
      </pivotArea>
    </chartFormat>
    <chartFormat chart="9" format="355" series="1">
      <pivotArea type="data" outline="0" fieldPosition="0">
        <references count="1">
          <reference field="4294967294" count="1" selected="0">
            <x v="0"/>
          </reference>
        </references>
      </pivotArea>
    </chartFormat>
    <chartFormat chart="10" format="754" series="1">
      <pivotArea type="data" outline="0" fieldPosition="0">
        <references count="2">
          <reference field="4294967294" count="1" selected="0">
            <x v="0"/>
          </reference>
          <reference field="4" count="1" selected="0">
            <x v="1"/>
          </reference>
        </references>
      </pivotArea>
    </chartFormat>
    <chartFormat chart="10" format="755" series="1">
      <pivotArea type="data" outline="0" fieldPosition="0">
        <references count="2">
          <reference field="4294967294" count="1" selected="0">
            <x v="0"/>
          </reference>
          <reference field="4" count="1" selected="0">
            <x v="2"/>
          </reference>
        </references>
      </pivotArea>
    </chartFormat>
    <chartFormat chart="10" format="756" series="1">
      <pivotArea type="data" outline="0" fieldPosition="0">
        <references count="2">
          <reference field="4294967294" count="1" selected="0">
            <x v="0"/>
          </reference>
          <reference field="4" count="1" selected="0">
            <x v="3"/>
          </reference>
        </references>
      </pivotArea>
    </chartFormat>
    <chartFormat chart="10" format="757" series="1">
      <pivotArea type="data" outline="0" fieldPosition="0">
        <references count="2">
          <reference field="4294967294" count="1" selected="0">
            <x v="0"/>
          </reference>
          <reference field="4" count="1" selected="0">
            <x v="4"/>
          </reference>
        </references>
      </pivotArea>
    </chartFormat>
    <chartFormat chart="10" format="758" series="1">
      <pivotArea type="data" outline="0" fieldPosition="0">
        <references count="2">
          <reference field="4294967294" count="1" selected="0">
            <x v="0"/>
          </reference>
          <reference field="4" count="1" selected="0">
            <x v="5"/>
          </reference>
        </references>
      </pivotArea>
    </chartFormat>
    <chartFormat chart="10" format="759" series="1">
      <pivotArea type="data" outline="0" fieldPosition="0">
        <references count="2">
          <reference field="4294967294" count="1" selected="0">
            <x v="0"/>
          </reference>
          <reference field="4" count="1" selected="0">
            <x v="6"/>
          </reference>
        </references>
      </pivotArea>
    </chartFormat>
    <chartFormat chart="10" format="760" series="1">
      <pivotArea type="data" outline="0" fieldPosition="0">
        <references count="2">
          <reference field="4294967294" count="1" selected="0">
            <x v="0"/>
          </reference>
          <reference field="4" count="1" selected="0">
            <x v="7"/>
          </reference>
        </references>
      </pivotArea>
    </chartFormat>
    <chartFormat chart="10" format="761" series="1">
      <pivotArea type="data" outline="0" fieldPosition="0">
        <references count="2">
          <reference field="4294967294" count="1" selected="0">
            <x v="0"/>
          </reference>
          <reference field="4" count="1" selected="0">
            <x v="8"/>
          </reference>
        </references>
      </pivotArea>
    </chartFormat>
    <chartFormat chart="10" format="762" series="1">
      <pivotArea type="data" outline="0" fieldPosition="0">
        <references count="2">
          <reference field="4294967294" count="1" selected="0">
            <x v="0"/>
          </reference>
          <reference field="4" count="1" selected="0">
            <x v="9"/>
          </reference>
        </references>
      </pivotArea>
    </chartFormat>
    <chartFormat chart="10" format="763" series="1">
      <pivotArea type="data" outline="0" fieldPosition="0">
        <references count="2">
          <reference field="4294967294" count="1" selected="0">
            <x v="0"/>
          </reference>
          <reference field="4" count="1" selected="0">
            <x v="10"/>
          </reference>
        </references>
      </pivotArea>
    </chartFormat>
    <chartFormat chart="10" format="764" series="1">
      <pivotArea type="data" outline="0" fieldPosition="0">
        <references count="2">
          <reference field="4294967294" count="1" selected="0">
            <x v="0"/>
          </reference>
          <reference field="4" count="1" selected="0">
            <x v="11"/>
          </reference>
        </references>
      </pivotArea>
    </chartFormat>
    <chartFormat chart="10" format="765" series="1">
      <pivotArea type="data" outline="0" fieldPosition="0">
        <references count="2">
          <reference field="4294967294" count="1" selected="0">
            <x v="0"/>
          </reference>
          <reference field="4" count="1" selected="0">
            <x v="12"/>
          </reference>
        </references>
      </pivotArea>
    </chartFormat>
    <chartFormat chart="9" format="362" series="1">
      <pivotArea type="data" outline="0" fieldPosition="0">
        <references count="2">
          <reference field="4294967294" count="1" selected="0">
            <x v="0"/>
          </reference>
          <reference field="4" count="1" selected="0">
            <x v="1"/>
          </reference>
        </references>
      </pivotArea>
    </chartFormat>
    <chartFormat chart="9" format="363" series="1">
      <pivotArea type="data" outline="0" fieldPosition="0">
        <references count="2">
          <reference field="4294967294" count="1" selected="0">
            <x v="0"/>
          </reference>
          <reference field="4" count="1" selected="0">
            <x v="2"/>
          </reference>
        </references>
      </pivotArea>
    </chartFormat>
    <chartFormat chart="9" format="364" series="1">
      <pivotArea type="data" outline="0" fieldPosition="0">
        <references count="2">
          <reference field="4294967294" count="1" selected="0">
            <x v="0"/>
          </reference>
          <reference field="4" count="1" selected="0">
            <x v="3"/>
          </reference>
        </references>
      </pivotArea>
    </chartFormat>
    <chartFormat chart="9" format="365" series="1">
      <pivotArea type="data" outline="0" fieldPosition="0">
        <references count="2">
          <reference field="4294967294" count="1" selected="0">
            <x v="0"/>
          </reference>
          <reference field="4" count="1" selected="0">
            <x v="4"/>
          </reference>
        </references>
      </pivotArea>
    </chartFormat>
    <chartFormat chart="9" format="366" series="1">
      <pivotArea type="data" outline="0" fieldPosition="0">
        <references count="2">
          <reference field="4294967294" count="1" selected="0">
            <x v="0"/>
          </reference>
          <reference field="4" count="1" selected="0">
            <x v="5"/>
          </reference>
        </references>
      </pivotArea>
    </chartFormat>
    <chartFormat chart="9" format="367" series="1">
      <pivotArea type="data" outline="0" fieldPosition="0">
        <references count="2">
          <reference field="4294967294" count="1" selected="0">
            <x v="0"/>
          </reference>
          <reference field="4" count="1" selected="0">
            <x v="6"/>
          </reference>
        </references>
      </pivotArea>
    </chartFormat>
    <chartFormat chart="9" format="368" series="1">
      <pivotArea type="data" outline="0" fieldPosition="0">
        <references count="2">
          <reference field="4294967294" count="1" selected="0">
            <x v="0"/>
          </reference>
          <reference field="4" count="1" selected="0">
            <x v="7"/>
          </reference>
        </references>
      </pivotArea>
    </chartFormat>
    <chartFormat chart="9" format="369" series="1">
      <pivotArea type="data" outline="0" fieldPosition="0">
        <references count="2">
          <reference field="4294967294" count="1" selected="0">
            <x v="0"/>
          </reference>
          <reference field="4" count="1" selected="0">
            <x v="8"/>
          </reference>
        </references>
      </pivotArea>
    </chartFormat>
    <chartFormat chart="9" format="370" series="1">
      <pivotArea type="data" outline="0" fieldPosition="0">
        <references count="2">
          <reference field="4294967294" count="1" selected="0">
            <x v="0"/>
          </reference>
          <reference field="4" count="1" selected="0">
            <x v="9"/>
          </reference>
        </references>
      </pivotArea>
    </chartFormat>
    <chartFormat chart="9" format="371" series="1">
      <pivotArea type="data" outline="0" fieldPosition="0">
        <references count="2">
          <reference field="4294967294" count="1" selected="0">
            <x v="0"/>
          </reference>
          <reference field="4" count="1" selected="0">
            <x v="10"/>
          </reference>
        </references>
      </pivotArea>
    </chartFormat>
    <chartFormat chart="9" format="372" series="1">
      <pivotArea type="data" outline="0" fieldPosition="0">
        <references count="2">
          <reference field="4294967294" count="1" selected="0">
            <x v="0"/>
          </reference>
          <reference field="4" count="1" selected="0">
            <x v="11"/>
          </reference>
        </references>
      </pivotArea>
    </chartFormat>
    <chartFormat chart="9" format="373" series="1">
      <pivotArea type="data" outline="0" fieldPosition="0">
        <references count="2">
          <reference field="4294967294" count="1" selected="0">
            <x v="0"/>
          </reference>
          <reference field="4" count="1" selected="0">
            <x v="12"/>
          </reference>
        </references>
      </pivotArea>
    </chartFormat>
    <chartFormat chart="10" format="813">
      <pivotArea type="data" outline="0" fieldPosition="0">
        <references count="4">
          <reference field="4294967294" count="1" selected="0">
            <x v="0"/>
          </reference>
          <reference field="1" count="1" selected="0">
            <x v="0"/>
          </reference>
          <reference field="3" count="1" selected="0">
            <x v="0"/>
          </reference>
          <reference field="4" count="1" selected="0">
            <x v="1"/>
          </reference>
        </references>
      </pivotArea>
    </chartFormat>
    <chartFormat chart="10" format="814">
      <pivotArea type="data" outline="0" fieldPosition="0">
        <references count="4">
          <reference field="4294967294" count="1" selected="0">
            <x v="0"/>
          </reference>
          <reference field="1" count="1" selected="0">
            <x v="1"/>
          </reference>
          <reference field="3" count="1" selected="0">
            <x v="0"/>
          </reference>
          <reference field="4" count="1" selected="0">
            <x v="1"/>
          </reference>
        </references>
      </pivotArea>
    </chartFormat>
    <chartFormat chart="10" format="815">
      <pivotArea type="data" outline="0" fieldPosition="0">
        <references count="4">
          <reference field="4294967294" count="1" selected="0">
            <x v="0"/>
          </reference>
          <reference field="1" count="1" selected="0">
            <x v="2"/>
          </reference>
          <reference field="3" count="1" selected="0">
            <x v="0"/>
          </reference>
          <reference field="4" count="1" selected="0">
            <x v="1"/>
          </reference>
        </references>
      </pivotArea>
    </chartFormat>
    <chartFormat chart="10" format="816">
      <pivotArea type="data" outline="0" fieldPosition="0">
        <references count="4">
          <reference field="4294967294" count="1" selected="0">
            <x v="0"/>
          </reference>
          <reference field="1" count="1" selected="0">
            <x v="3"/>
          </reference>
          <reference field="3" count="1" selected="0">
            <x v="0"/>
          </reference>
          <reference field="4" count="1" selected="0">
            <x v="1"/>
          </reference>
        </references>
      </pivotArea>
    </chartFormat>
    <chartFormat chart="10" format="817">
      <pivotArea type="data" outline="0" fieldPosition="0">
        <references count="4">
          <reference field="4294967294" count="1" selected="0">
            <x v="0"/>
          </reference>
          <reference field="1" count="1" selected="0">
            <x v="4"/>
          </reference>
          <reference field="3" count="1" selected="0">
            <x v="0"/>
          </reference>
          <reference field="4" count="1" selected="0">
            <x v="1"/>
          </reference>
        </references>
      </pivotArea>
    </chartFormat>
    <chartFormat chart="10" format="818">
      <pivotArea type="data" outline="0" fieldPosition="0">
        <references count="4">
          <reference field="4294967294" count="1" selected="0">
            <x v="0"/>
          </reference>
          <reference field="1" count="1" selected="0">
            <x v="0"/>
          </reference>
          <reference field="3" count="1" selected="0">
            <x v="1"/>
          </reference>
          <reference field="4" count="1" selected="0">
            <x v="1"/>
          </reference>
        </references>
      </pivotArea>
    </chartFormat>
    <chartFormat chart="10" format="819">
      <pivotArea type="data" outline="0" fieldPosition="0">
        <references count="4">
          <reference field="4294967294" count="1" selected="0">
            <x v="0"/>
          </reference>
          <reference field="1" count="1" selected="0">
            <x v="1"/>
          </reference>
          <reference field="3" count="1" selected="0">
            <x v="1"/>
          </reference>
          <reference field="4" count="1" selected="0">
            <x v="1"/>
          </reference>
        </references>
      </pivotArea>
    </chartFormat>
    <chartFormat chart="10" format="820">
      <pivotArea type="data" outline="0" fieldPosition="0">
        <references count="4">
          <reference field="4294967294" count="1" selected="0">
            <x v="0"/>
          </reference>
          <reference field="1" count="1" selected="0">
            <x v="2"/>
          </reference>
          <reference field="3" count="1" selected="0">
            <x v="1"/>
          </reference>
          <reference field="4" count="1" selected="0">
            <x v="1"/>
          </reference>
        </references>
      </pivotArea>
    </chartFormat>
    <chartFormat chart="10" format="821">
      <pivotArea type="data" outline="0" fieldPosition="0">
        <references count="4">
          <reference field="4294967294" count="1" selected="0">
            <x v="0"/>
          </reference>
          <reference field="1" count="1" selected="0">
            <x v="3"/>
          </reference>
          <reference field="3" count="1" selected="0">
            <x v="1"/>
          </reference>
          <reference field="4" count="1" selected="0">
            <x v="1"/>
          </reference>
        </references>
      </pivotArea>
    </chartFormat>
    <chartFormat chart="10" format="822">
      <pivotArea type="data" outline="0" fieldPosition="0">
        <references count="4">
          <reference field="4294967294" count="1" selected="0">
            <x v="0"/>
          </reference>
          <reference field="1" count="1" selected="0">
            <x v="4"/>
          </reference>
          <reference field="3" count="1" selected="0">
            <x v="1"/>
          </reference>
          <reference field="4" count="1" selected="0">
            <x v="1"/>
          </reference>
        </references>
      </pivotArea>
    </chartFormat>
    <chartFormat chart="10" format="823">
      <pivotArea type="data" outline="0" fieldPosition="0">
        <references count="4">
          <reference field="4294967294" count="1" selected="0">
            <x v="0"/>
          </reference>
          <reference field="1" count="1" selected="0">
            <x v="0"/>
          </reference>
          <reference field="3" count="1" selected="0">
            <x v="2"/>
          </reference>
          <reference field="4" count="1" selected="0">
            <x v="1"/>
          </reference>
        </references>
      </pivotArea>
    </chartFormat>
    <chartFormat chart="10" format="824">
      <pivotArea type="data" outline="0" fieldPosition="0">
        <references count="4">
          <reference field="4294967294" count="1" selected="0">
            <x v="0"/>
          </reference>
          <reference field="1" count="1" selected="0">
            <x v="1"/>
          </reference>
          <reference field="3" count="1" selected="0">
            <x v="2"/>
          </reference>
          <reference field="4" count="1" selected="0">
            <x v="1"/>
          </reference>
        </references>
      </pivotArea>
    </chartFormat>
    <chartFormat chart="10" format="825">
      <pivotArea type="data" outline="0" fieldPosition="0">
        <references count="4">
          <reference field="4294967294" count="1" selected="0">
            <x v="0"/>
          </reference>
          <reference field="1" count="1" selected="0">
            <x v="2"/>
          </reference>
          <reference field="3" count="1" selected="0">
            <x v="2"/>
          </reference>
          <reference field="4" count="1" selected="0">
            <x v="1"/>
          </reference>
        </references>
      </pivotArea>
    </chartFormat>
    <chartFormat chart="10" format="826">
      <pivotArea type="data" outline="0" fieldPosition="0">
        <references count="4">
          <reference field="4294967294" count="1" selected="0">
            <x v="0"/>
          </reference>
          <reference field="1" count="1" selected="0">
            <x v="3"/>
          </reference>
          <reference field="3" count="1" selected="0">
            <x v="2"/>
          </reference>
          <reference field="4" count="1" selected="0">
            <x v="1"/>
          </reference>
        </references>
      </pivotArea>
    </chartFormat>
    <chartFormat chart="10" format="827">
      <pivotArea type="data" outline="0" fieldPosition="0">
        <references count="4">
          <reference field="4294967294" count="1" selected="0">
            <x v="0"/>
          </reference>
          <reference field="1" count="1" selected="0">
            <x v="4"/>
          </reference>
          <reference field="3" count="1" selected="0">
            <x v="2"/>
          </reference>
          <reference field="4" count="1" selected="0">
            <x v="1"/>
          </reference>
        </references>
      </pivotArea>
    </chartFormat>
    <chartFormat chart="10" format="828">
      <pivotArea type="data" outline="0" fieldPosition="0">
        <references count="4">
          <reference field="4294967294" count="1" selected="0">
            <x v="0"/>
          </reference>
          <reference field="1" count="1" selected="0">
            <x v="0"/>
          </reference>
          <reference field="3" count="1" selected="0">
            <x v="3"/>
          </reference>
          <reference field="4" count="1" selected="0">
            <x v="1"/>
          </reference>
        </references>
      </pivotArea>
    </chartFormat>
    <chartFormat chart="10" format="829">
      <pivotArea type="data" outline="0" fieldPosition="0">
        <references count="4">
          <reference field="4294967294" count="1" selected="0">
            <x v="0"/>
          </reference>
          <reference field="1" count="1" selected="0">
            <x v="1"/>
          </reference>
          <reference field="3" count="1" selected="0">
            <x v="3"/>
          </reference>
          <reference field="4" count="1" selected="0">
            <x v="1"/>
          </reference>
        </references>
      </pivotArea>
    </chartFormat>
    <chartFormat chart="10" format="830">
      <pivotArea type="data" outline="0" fieldPosition="0">
        <references count="4">
          <reference field="4294967294" count="1" selected="0">
            <x v="0"/>
          </reference>
          <reference field="1" count="1" selected="0">
            <x v="2"/>
          </reference>
          <reference field="3" count="1" selected="0">
            <x v="3"/>
          </reference>
          <reference field="4" count="1" selected="0">
            <x v="1"/>
          </reference>
        </references>
      </pivotArea>
    </chartFormat>
    <chartFormat chart="10" format="831">
      <pivotArea type="data" outline="0" fieldPosition="0">
        <references count="4">
          <reference field="4294967294" count="1" selected="0">
            <x v="0"/>
          </reference>
          <reference field="1" count="1" selected="0">
            <x v="3"/>
          </reference>
          <reference field="3" count="1" selected="0">
            <x v="3"/>
          </reference>
          <reference field="4" count="1" selected="0">
            <x v="1"/>
          </reference>
        </references>
      </pivotArea>
    </chartFormat>
    <chartFormat chart="10" format="832">
      <pivotArea type="data" outline="0" fieldPosition="0">
        <references count="4">
          <reference field="4294967294" count="1" selected="0">
            <x v="0"/>
          </reference>
          <reference field="1" count="1" selected="0">
            <x v="4"/>
          </reference>
          <reference field="3" count="1" selected="0">
            <x v="3"/>
          </reference>
          <reference field="4" count="1" selected="0">
            <x v="1"/>
          </reference>
        </references>
      </pivotArea>
    </chartFormat>
    <chartFormat chart="10" format="833">
      <pivotArea type="data" outline="0" fieldPosition="0">
        <references count="4">
          <reference field="4294967294" count="1" selected="0">
            <x v="0"/>
          </reference>
          <reference field="1" count="1" selected="0">
            <x v="0"/>
          </reference>
          <reference field="3" count="1" selected="0">
            <x v="0"/>
          </reference>
          <reference field="4" count="1" selected="0">
            <x v="2"/>
          </reference>
        </references>
      </pivotArea>
    </chartFormat>
    <chartFormat chart="10" format="834">
      <pivotArea type="data" outline="0" fieldPosition="0">
        <references count="4">
          <reference field="4294967294" count="1" selected="0">
            <x v="0"/>
          </reference>
          <reference field="1" count="1" selected="0">
            <x v="1"/>
          </reference>
          <reference field="3" count="1" selected="0">
            <x v="0"/>
          </reference>
          <reference field="4" count="1" selected="0">
            <x v="2"/>
          </reference>
        </references>
      </pivotArea>
    </chartFormat>
    <chartFormat chart="10" format="835">
      <pivotArea type="data" outline="0" fieldPosition="0">
        <references count="4">
          <reference field="4294967294" count="1" selected="0">
            <x v="0"/>
          </reference>
          <reference field="1" count="1" selected="0">
            <x v="2"/>
          </reference>
          <reference field="3" count="1" selected="0">
            <x v="0"/>
          </reference>
          <reference field="4" count="1" selected="0">
            <x v="2"/>
          </reference>
        </references>
      </pivotArea>
    </chartFormat>
    <chartFormat chart="10" format="836">
      <pivotArea type="data" outline="0" fieldPosition="0">
        <references count="4">
          <reference field="4294967294" count="1" selected="0">
            <x v="0"/>
          </reference>
          <reference field="1" count="1" selected="0">
            <x v="3"/>
          </reference>
          <reference field="3" count="1" selected="0">
            <x v="0"/>
          </reference>
          <reference field="4" count="1" selected="0">
            <x v="2"/>
          </reference>
        </references>
      </pivotArea>
    </chartFormat>
    <chartFormat chart="10" format="837">
      <pivotArea type="data" outline="0" fieldPosition="0">
        <references count="4">
          <reference field="4294967294" count="1" selected="0">
            <x v="0"/>
          </reference>
          <reference field="1" count="1" selected="0">
            <x v="4"/>
          </reference>
          <reference field="3" count="1" selected="0">
            <x v="0"/>
          </reference>
          <reference field="4" count="1" selected="0">
            <x v="2"/>
          </reference>
        </references>
      </pivotArea>
    </chartFormat>
    <chartFormat chart="10" format="838">
      <pivotArea type="data" outline="0" fieldPosition="0">
        <references count="4">
          <reference field="4294967294" count="1" selected="0">
            <x v="0"/>
          </reference>
          <reference field="1" count="1" selected="0">
            <x v="0"/>
          </reference>
          <reference field="3" count="1" selected="0">
            <x v="1"/>
          </reference>
          <reference field="4" count="1" selected="0">
            <x v="2"/>
          </reference>
        </references>
      </pivotArea>
    </chartFormat>
    <chartFormat chart="10" format="839">
      <pivotArea type="data" outline="0" fieldPosition="0">
        <references count="4">
          <reference field="4294967294" count="1" selected="0">
            <x v="0"/>
          </reference>
          <reference field="1" count="1" selected="0">
            <x v="1"/>
          </reference>
          <reference field="3" count="1" selected="0">
            <x v="1"/>
          </reference>
          <reference field="4" count="1" selected="0">
            <x v="2"/>
          </reference>
        </references>
      </pivotArea>
    </chartFormat>
    <chartFormat chart="10" format="840">
      <pivotArea type="data" outline="0" fieldPosition="0">
        <references count="4">
          <reference field="4294967294" count="1" selected="0">
            <x v="0"/>
          </reference>
          <reference field="1" count="1" selected="0">
            <x v="2"/>
          </reference>
          <reference field="3" count="1" selected="0">
            <x v="1"/>
          </reference>
          <reference field="4" count="1" selected="0">
            <x v="2"/>
          </reference>
        </references>
      </pivotArea>
    </chartFormat>
    <chartFormat chart="10" format="841">
      <pivotArea type="data" outline="0" fieldPosition="0">
        <references count="4">
          <reference field="4294967294" count="1" selected="0">
            <x v="0"/>
          </reference>
          <reference field="1" count="1" selected="0">
            <x v="3"/>
          </reference>
          <reference field="3" count="1" selected="0">
            <x v="1"/>
          </reference>
          <reference field="4" count="1" selected="0">
            <x v="2"/>
          </reference>
        </references>
      </pivotArea>
    </chartFormat>
    <chartFormat chart="10" format="842">
      <pivotArea type="data" outline="0" fieldPosition="0">
        <references count="4">
          <reference field="4294967294" count="1" selected="0">
            <x v="0"/>
          </reference>
          <reference field="1" count="1" selected="0">
            <x v="4"/>
          </reference>
          <reference field="3" count="1" selected="0">
            <x v="1"/>
          </reference>
          <reference field="4" count="1" selected="0">
            <x v="2"/>
          </reference>
        </references>
      </pivotArea>
    </chartFormat>
    <chartFormat chart="10" format="843">
      <pivotArea type="data" outline="0" fieldPosition="0">
        <references count="4">
          <reference field="4294967294" count="1" selected="0">
            <x v="0"/>
          </reference>
          <reference field="1" count="1" selected="0">
            <x v="0"/>
          </reference>
          <reference field="3" count="1" selected="0">
            <x v="2"/>
          </reference>
          <reference field="4" count="1" selected="0">
            <x v="2"/>
          </reference>
        </references>
      </pivotArea>
    </chartFormat>
    <chartFormat chart="10" format="844">
      <pivotArea type="data" outline="0" fieldPosition="0">
        <references count="4">
          <reference field="4294967294" count="1" selected="0">
            <x v="0"/>
          </reference>
          <reference field="1" count="1" selected="0">
            <x v="1"/>
          </reference>
          <reference field="3" count="1" selected="0">
            <x v="2"/>
          </reference>
          <reference field="4" count="1" selected="0">
            <x v="2"/>
          </reference>
        </references>
      </pivotArea>
    </chartFormat>
    <chartFormat chart="10" format="845">
      <pivotArea type="data" outline="0" fieldPosition="0">
        <references count="4">
          <reference field="4294967294" count="1" selected="0">
            <x v="0"/>
          </reference>
          <reference field="1" count="1" selected="0">
            <x v="2"/>
          </reference>
          <reference field="3" count="1" selected="0">
            <x v="2"/>
          </reference>
          <reference field="4" count="1" selected="0">
            <x v="2"/>
          </reference>
        </references>
      </pivotArea>
    </chartFormat>
    <chartFormat chart="10" format="846">
      <pivotArea type="data" outline="0" fieldPosition="0">
        <references count="4">
          <reference field="4294967294" count="1" selected="0">
            <x v="0"/>
          </reference>
          <reference field="1" count="1" selected="0">
            <x v="3"/>
          </reference>
          <reference field="3" count="1" selected="0">
            <x v="2"/>
          </reference>
          <reference field="4" count="1" selected="0">
            <x v="2"/>
          </reference>
        </references>
      </pivotArea>
    </chartFormat>
    <chartFormat chart="10" format="847">
      <pivotArea type="data" outline="0" fieldPosition="0">
        <references count="4">
          <reference field="4294967294" count="1" selected="0">
            <x v="0"/>
          </reference>
          <reference field="1" count="1" selected="0">
            <x v="4"/>
          </reference>
          <reference field="3" count="1" selected="0">
            <x v="2"/>
          </reference>
          <reference field="4" count="1" selected="0">
            <x v="2"/>
          </reference>
        </references>
      </pivotArea>
    </chartFormat>
    <chartFormat chart="10" format="848">
      <pivotArea type="data" outline="0" fieldPosition="0">
        <references count="4">
          <reference field="4294967294" count="1" selected="0">
            <x v="0"/>
          </reference>
          <reference field="1" count="1" selected="0">
            <x v="0"/>
          </reference>
          <reference field="3" count="1" selected="0">
            <x v="3"/>
          </reference>
          <reference field="4" count="1" selected="0">
            <x v="2"/>
          </reference>
        </references>
      </pivotArea>
    </chartFormat>
    <chartFormat chart="10" format="849">
      <pivotArea type="data" outline="0" fieldPosition="0">
        <references count="4">
          <reference field="4294967294" count="1" selected="0">
            <x v="0"/>
          </reference>
          <reference field="1" count="1" selected="0">
            <x v="1"/>
          </reference>
          <reference field="3" count="1" selected="0">
            <x v="3"/>
          </reference>
          <reference field="4" count="1" selected="0">
            <x v="2"/>
          </reference>
        </references>
      </pivotArea>
    </chartFormat>
    <chartFormat chart="10" format="850">
      <pivotArea type="data" outline="0" fieldPosition="0">
        <references count="4">
          <reference field="4294967294" count="1" selected="0">
            <x v="0"/>
          </reference>
          <reference field="1" count="1" selected="0">
            <x v="2"/>
          </reference>
          <reference field="3" count="1" selected="0">
            <x v="3"/>
          </reference>
          <reference field="4" count="1" selected="0">
            <x v="2"/>
          </reference>
        </references>
      </pivotArea>
    </chartFormat>
    <chartFormat chart="10" format="851">
      <pivotArea type="data" outline="0" fieldPosition="0">
        <references count="4">
          <reference field="4294967294" count="1" selected="0">
            <x v="0"/>
          </reference>
          <reference field="1" count="1" selected="0">
            <x v="3"/>
          </reference>
          <reference field="3" count="1" selected="0">
            <x v="3"/>
          </reference>
          <reference field="4" count="1" selected="0">
            <x v="2"/>
          </reference>
        </references>
      </pivotArea>
    </chartFormat>
    <chartFormat chart="10" format="852">
      <pivotArea type="data" outline="0" fieldPosition="0">
        <references count="4">
          <reference field="4294967294" count="1" selected="0">
            <x v="0"/>
          </reference>
          <reference field="1" count="1" selected="0">
            <x v="4"/>
          </reference>
          <reference field="3" count="1" selected="0">
            <x v="3"/>
          </reference>
          <reference field="4" count="1" selected="0">
            <x v="2"/>
          </reference>
        </references>
      </pivotArea>
    </chartFormat>
    <chartFormat chart="10" format="853">
      <pivotArea type="data" outline="0" fieldPosition="0">
        <references count="4">
          <reference field="4294967294" count="1" selected="0">
            <x v="0"/>
          </reference>
          <reference field="1" count="1" selected="0">
            <x v="0"/>
          </reference>
          <reference field="3" count="1" selected="0">
            <x v="0"/>
          </reference>
          <reference field="4" count="1" selected="0">
            <x v="3"/>
          </reference>
        </references>
      </pivotArea>
    </chartFormat>
    <chartFormat chart="10" format="854">
      <pivotArea type="data" outline="0" fieldPosition="0">
        <references count="4">
          <reference field="4294967294" count="1" selected="0">
            <x v="0"/>
          </reference>
          <reference field="1" count="1" selected="0">
            <x v="1"/>
          </reference>
          <reference field="3" count="1" selected="0">
            <x v="0"/>
          </reference>
          <reference field="4" count="1" selected="0">
            <x v="3"/>
          </reference>
        </references>
      </pivotArea>
    </chartFormat>
    <chartFormat chart="10" format="855">
      <pivotArea type="data" outline="0" fieldPosition="0">
        <references count="4">
          <reference field="4294967294" count="1" selected="0">
            <x v="0"/>
          </reference>
          <reference field="1" count="1" selected="0">
            <x v="2"/>
          </reference>
          <reference field="3" count="1" selected="0">
            <x v="0"/>
          </reference>
          <reference field="4" count="1" selected="0">
            <x v="3"/>
          </reference>
        </references>
      </pivotArea>
    </chartFormat>
    <chartFormat chart="10" format="856">
      <pivotArea type="data" outline="0" fieldPosition="0">
        <references count="4">
          <reference field="4294967294" count="1" selected="0">
            <x v="0"/>
          </reference>
          <reference field="1" count="1" selected="0">
            <x v="3"/>
          </reference>
          <reference field="3" count="1" selected="0">
            <x v="0"/>
          </reference>
          <reference field="4" count="1" selected="0">
            <x v="3"/>
          </reference>
        </references>
      </pivotArea>
    </chartFormat>
    <chartFormat chart="10" format="857">
      <pivotArea type="data" outline="0" fieldPosition="0">
        <references count="4">
          <reference field="4294967294" count="1" selected="0">
            <x v="0"/>
          </reference>
          <reference field="1" count="1" selected="0">
            <x v="4"/>
          </reference>
          <reference field="3" count="1" selected="0">
            <x v="0"/>
          </reference>
          <reference field="4" count="1" selected="0">
            <x v="3"/>
          </reference>
        </references>
      </pivotArea>
    </chartFormat>
    <chartFormat chart="10" format="858">
      <pivotArea type="data" outline="0" fieldPosition="0">
        <references count="4">
          <reference field="4294967294" count="1" selected="0">
            <x v="0"/>
          </reference>
          <reference field="1" count="1" selected="0">
            <x v="0"/>
          </reference>
          <reference field="3" count="1" selected="0">
            <x v="1"/>
          </reference>
          <reference field="4" count="1" selected="0">
            <x v="3"/>
          </reference>
        </references>
      </pivotArea>
    </chartFormat>
    <chartFormat chart="10" format="859">
      <pivotArea type="data" outline="0" fieldPosition="0">
        <references count="4">
          <reference field="4294967294" count="1" selected="0">
            <x v="0"/>
          </reference>
          <reference field="1" count="1" selected="0">
            <x v="1"/>
          </reference>
          <reference field="3" count="1" selected="0">
            <x v="1"/>
          </reference>
          <reference field="4" count="1" selected="0">
            <x v="3"/>
          </reference>
        </references>
      </pivotArea>
    </chartFormat>
    <chartFormat chart="10" format="860">
      <pivotArea type="data" outline="0" fieldPosition="0">
        <references count="4">
          <reference field="4294967294" count="1" selected="0">
            <x v="0"/>
          </reference>
          <reference field="1" count="1" selected="0">
            <x v="2"/>
          </reference>
          <reference field="3" count="1" selected="0">
            <x v="1"/>
          </reference>
          <reference field="4" count="1" selected="0">
            <x v="3"/>
          </reference>
        </references>
      </pivotArea>
    </chartFormat>
    <chartFormat chart="10" format="861">
      <pivotArea type="data" outline="0" fieldPosition="0">
        <references count="4">
          <reference field="4294967294" count="1" selected="0">
            <x v="0"/>
          </reference>
          <reference field="1" count="1" selected="0">
            <x v="3"/>
          </reference>
          <reference field="3" count="1" selected="0">
            <x v="1"/>
          </reference>
          <reference field="4" count="1" selected="0">
            <x v="3"/>
          </reference>
        </references>
      </pivotArea>
    </chartFormat>
    <chartFormat chart="10" format="862">
      <pivotArea type="data" outline="0" fieldPosition="0">
        <references count="4">
          <reference field="4294967294" count="1" selected="0">
            <x v="0"/>
          </reference>
          <reference field="1" count="1" selected="0">
            <x v="4"/>
          </reference>
          <reference field="3" count="1" selected="0">
            <x v="1"/>
          </reference>
          <reference field="4" count="1" selected="0">
            <x v="3"/>
          </reference>
        </references>
      </pivotArea>
    </chartFormat>
    <chartFormat chart="10" format="863">
      <pivotArea type="data" outline="0" fieldPosition="0">
        <references count="4">
          <reference field="4294967294" count="1" selected="0">
            <x v="0"/>
          </reference>
          <reference field="1" count="1" selected="0">
            <x v="0"/>
          </reference>
          <reference field="3" count="1" selected="0">
            <x v="2"/>
          </reference>
          <reference field="4" count="1" selected="0">
            <x v="3"/>
          </reference>
        </references>
      </pivotArea>
    </chartFormat>
    <chartFormat chart="10" format="864">
      <pivotArea type="data" outline="0" fieldPosition="0">
        <references count="4">
          <reference field="4294967294" count="1" selected="0">
            <x v="0"/>
          </reference>
          <reference field="1" count="1" selected="0">
            <x v="1"/>
          </reference>
          <reference field="3" count="1" selected="0">
            <x v="2"/>
          </reference>
          <reference field="4" count="1" selected="0">
            <x v="3"/>
          </reference>
        </references>
      </pivotArea>
    </chartFormat>
    <chartFormat chart="10" format="865">
      <pivotArea type="data" outline="0" fieldPosition="0">
        <references count="4">
          <reference field="4294967294" count="1" selected="0">
            <x v="0"/>
          </reference>
          <reference field="1" count="1" selected="0">
            <x v="2"/>
          </reference>
          <reference field="3" count="1" selected="0">
            <x v="2"/>
          </reference>
          <reference field="4" count="1" selected="0">
            <x v="3"/>
          </reference>
        </references>
      </pivotArea>
    </chartFormat>
    <chartFormat chart="10" format="866">
      <pivotArea type="data" outline="0" fieldPosition="0">
        <references count="4">
          <reference field="4294967294" count="1" selected="0">
            <x v="0"/>
          </reference>
          <reference field="1" count="1" selected="0">
            <x v="3"/>
          </reference>
          <reference field="3" count="1" selected="0">
            <x v="2"/>
          </reference>
          <reference field="4" count="1" selected="0">
            <x v="3"/>
          </reference>
        </references>
      </pivotArea>
    </chartFormat>
    <chartFormat chart="10" format="867">
      <pivotArea type="data" outline="0" fieldPosition="0">
        <references count="4">
          <reference field="4294967294" count="1" selected="0">
            <x v="0"/>
          </reference>
          <reference field="1" count="1" selected="0">
            <x v="4"/>
          </reference>
          <reference field="3" count="1" selected="0">
            <x v="2"/>
          </reference>
          <reference field="4" count="1" selected="0">
            <x v="3"/>
          </reference>
        </references>
      </pivotArea>
    </chartFormat>
    <chartFormat chart="10" format="868">
      <pivotArea type="data" outline="0" fieldPosition="0">
        <references count="4">
          <reference field="4294967294" count="1" selected="0">
            <x v="0"/>
          </reference>
          <reference field="1" count="1" selected="0">
            <x v="0"/>
          </reference>
          <reference field="3" count="1" selected="0">
            <x v="3"/>
          </reference>
          <reference field="4" count="1" selected="0">
            <x v="3"/>
          </reference>
        </references>
      </pivotArea>
    </chartFormat>
    <chartFormat chart="10" format="869">
      <pivotArea type="data" outline="0" fieldPosition="0">
        <references count="4">
          <reference field="4294967294" count="1" selected="0">
            <x v="0"/>
          </reference>
          <reference field="1" count="1" selected="0">
            <x v="1"/>
          </reference>
          <reference field="3" count="1" selected="0">
            <x v="3"/>
          </reference>
          <reference field="4" count="1" selected="0">
            <x v="3"/>
          </reference>
        </references>
      </pivotArea>
    </chartFormat>
    <chartFormat chart="10" format="870">
      <pivotArea type="data" outline="0" fieldPosition="0">
        <references count="4">
          <reference field="4294967294" count="1" selected="0">
            <x v="0"/>
          </reference>
          <reference field="1" count="1" selected="0">
            <x v="2"/>
          </reference>
          <reference field="3" count="1" selected="0">
            <x v="3"/>
          </reference>
          <reference field="4" count="1" selected="0">
            <x v="3"/>
          </reference>
        </references>
      </pivotArea>
    </chartFormat>
    <chartFormat chart="10" format="871">
      <pivotArea type="data" outline="0" fieldPosition="0">
        <references count="4">
          <reference field="4294967294" count="1" selected="0">
            <x v="0"/>
          </reference>
          <reference field="1" count="1" selected="0">
            <x v="3"/>
          </reference>
          <reference field="3" count="1" selected="0">
            <x v="3"/>
          </reference>
          <reference field="4" count="1" selected="0">
            <x v="3"/>
          </reference>
        </references>
      </pivotArea>
    </chartFormat>
    <chartFormat chart="10" format="872">
      <pivotArea type="data" outline="0" fieldPosition="0">
        <references count="4">
          <reference field="4294967294" count="1" selected="0">
            <x v="0"/>
          </reference>
          <reference field="1" count="1" selected="0">
            <x v="4"/>
          </reference>
          <reference field="3" count="1" selected="0">
            <x v="3"/>
          </reference>
          <reference field="4" count="1" selected="0">
            <x v="3"/>
          </reference>
        </references>
      </pivotArea>
    </chartFormat>
    <chartFormat chart="10" format="873">
      <pivotArea type="data" outline="0" fieldPosition="0">
        <references count="4">
          <reference field="4294967294" count="1" selected="0">
            <x v="0"/>
          </reference>
          <reference field="1" count="1" selected="0">
            <x v="0"/>
          </reference>
          <reference field="3" count="1" selected="0">
            <x v="0"/>
          </reference>
          <reference field="4" count="1" selected="0">
            <x v="4"/>
          </reference>
        </references>
      </pivotArea>
    </chartFormat>
    <chartFormat chart="10" format="874">
      <pivotArea type="data" outline="0" fieldPosition="0">
        <references count="4">
          <reference field="4294967294" count="1" selected="0">
            <x v="0"/>
          </reference>
          <reference field="1" count="1" selected="0">
            <x v="1"/>
          </reference>
          <reference field="3" count="1" selected="0">
            <x v="0"/>
          </reference>
          <reference field="4" count="1" selected="0">
            <x v="4"/>
          </reference>
        </references>
      </pivotArea>
    </chartFormat>
    <chartFormat chart="10" format="875">
      <pivotArea type="data" outline="0" fieldPosition="0">
        <references count="4">
          <reference field="4294967294" count="1" selected="0">
            <x v="0"/>
          </reference>
          <reference field="1" count="1" selected="0">
            <x v="2"/>
          </reference>
          <reference field="3" count="1" selected="0">
            <x v="0"/>
          </reference>
          <reference field="4" count="1" selected="0">
            <x v="4"/>
          </reference>
        </references>
      </pivotArea>
    </chartFormat>
    <chartFormat chart="10" format="876">
      <pivotArea type="data" outline="0" fieldPosition="0">
        <references count="4">
          <reference field="4294967294" count="1" selected="0">
            <x v="0"/>
          </reference>
          <reference field="1" count="1" selected="0">
            <x v="3"/>
          </reference>
          <reference field="3" count="1" selected="0">
            <x v="0"/>
          </reference>
          <reference field="4" count="1" selected="0">
            <x v="4"/>
          </reference>
        </references>
      </pivotArea>
    </chartFormat>
    <chartFormat chart="10" format="877">
      <pivotArea type="data" outline="0" fieldPosition="0">
        <references count="4">
          <reference field="4294967294" count="1" selected="0">
            <x v="0"/>
          </reference>
          <reference field="1" count="1" selected="0">
            <x v="4"/>
          </reference>
          <reference field="3" count="1" selected="0">
            <x v="0"/>
          </reference>
          <reference field="4" count="1" selected="0">
            <x v="4"/>
          </reference>
        </references>
      </pivotArea>
    </chartFormat>
    <chartFormat chart="10" format="878">
      <pivotArea type="data" outline="0" fieldPosition="0">
        <references count="4">
          <reference field="4294967294" count="1" selected="0">
            <x v="0"/>
          </reference>
          <reference field="1" count="1" selected="0">
            <x v="0"/>
          </reference>
          <reference field="3" count="1" selected="0">
            <x v="1"/>
          </reference>
          <reference field="4" count="1" selected="0">
            <x v="4"/>
          </reference>
        </references>
      </pivotArea>
    </chartFormat>
    <chartFormat chart="10" format="879">
      <pivotArea type="data" outline="0" fieldPosition="0">
        <references count="4">
          <reference field="4294967294" count="1" selected="0">
            <x v="0"/>
          </reference>
          <reference field="1" count="1" selected="0">
            <x v="1"/>
          </reference>
          <reference field="3" count="1" selected="0">
            <x v="1"/>
          </reference>
          <reference field="4" count="1" selected="0">
            <x v="4"/>
          </reference>
        </references>
      </pivotArea>
    </chartFormat>
    <chartFormat chart="10" format="880">
      <pivotArea type="data" outline="0" fieldPosition="0">
        <references count="4">
          <reference field="4294967294" count="1" selected="0">
            <x v="0"/>
          </reference>
          <reference field="1" count="1" selected="0">
            <x v="2"/>
          </reference>
          <reference field="3" count="1" selected="0">
            <x v="1"/>
          </reference>
          <reference field="4" count="1" selected="0">
            <x v="4"/>
          </reference>
        </references>
      </pivotArea>
    </chartFormat>
    <chartFormat chart="10" format="881">
      <pivotArea type="data" outline="0" fieldPosition="0">
        <references count="4">
          <reference field="4294967294" count="1" selected="0">
            <x v="0"/>
          </reference>
          <reference field="1" count="1" selected="0">
            <x v="3"/>
          </reference>
          <reference field="3" count="1" selected="0">
            <x v="1"/>
          </reference>
          <reference field="4" count="1" selected="0">
            <x v="4"/>
          </reference>
        </references>
      </pivotArea>
    </chartFormat>
    <chartFormat chart="10" format="882">
      <pivotArea type="data" outline="0" fieldPosition="0">
        <references count="4">
          <reference field="4294967294" count="1" selected="0">
            <x v="0"/>
          </reference>
          <reference field="1" count="1" selected="0">
            <x v="4"/>
          </reference>
          <reference field="3" count="1" selected="0">
            <x v="1"/>
          </reference>
          <reference field="4" count="1" selected="0">
            <x v="4"/>
          </reference>
        </references>
      </pivotArea>
    </chartFormat>
    <chartFormat chart="10" format="883">
      <pivotArea type="data" outline="0" fieldPosition="0">
        <references count="4">
          <reference field="4294967294" count="1" selected="0">
            <x v="0"/>
          </reference>
          <reference field="1" count="1" selected="0">
            <x v="0"/>
          </reference>
          <reference field="3" count="1" selected="0">
            <x v="2"/>
          </reference>
          <reference field="4" count="1" selected="0">
            <x v="4"/>
          </reference>
        </references>
      </pivotArea>
    </chartFormat>
    <chartFormat chart="10" format="884">
      <pivotArea type="data" outline="0" fieldPosition="0">
        <references count="4">
          <reference field="4294967294" count="1" selected="0">
            <x v="0"/>
          </reference>
          <reference field="1" count="1" selected="0">
            <x v="1"/>
          </reference>
          <reference field="3" count="1" selected="0">
            <x v="2"/>
          </reference>
          <reference field="4" count="1" selected="0">
            <x v="4"/>
          </reference>
        </references>
      </pivotArea>
    </chartFormat>
    <chartFormat chart="10" format="885">
      <pivotArea type="data" outline="0" fieldPosition="0">
        <references count="4">
          <reference field="4294967294" count="1" selected="0">
            <x v="0"/>
          </reference>
          <reference field="1" count="1" selected="0">
            <x v="2"/>
          </reference>
          <reference field="3" count="1" selected="0">
            <x v="2"/>
          </reference>
          <reference field="4" count="1" selected="0">
            <x v="4"/>
          </reference>
        </references>
      </pivotArea>
    </chartFormat>
    <chartFormat chart="10" format="886">
      <pivotArea type="data" outline="0" fieldPosition="0">
        <references count="4">
          <reference field="4294967294" count="1" selected="0">
            <x v="0"/>
          </reference>
          <reference field="1" count="1" selected="0">
            <x v="3"/>
          </reference>
          <reference field="3" count="1" selected="0">
            <x v="2"/>
          </reference>
          <reference field="4" count="1" selected="0">
            <x v="4"/>
          </reference>
        </references>
      </pivotArea>
    </chartFormat>
    <chartFormat chart="10" format="887">
      <pivotArea type="data" outline="0" fieldPosition="0">
        <references count="4">
          <reference field="4294967294" count="1" selected="0">
            <x v="0"/>
          </reference>
          <reference field="1" count="1" selected="0">
            <x v="4"/>
          </reference>
          <reference field="3" count="1" selected="0">
            <x v="2"/>
          </reference>
          <reference field="4" count="1" selected="0">
            <x v="4"/>
          </reference>
        </references>
      </pivotArea>
    </chartFormat>
    <chartFormat chart="10" format="888">
      <pivotArea type="data" outline="0" fieldPosition="0">
        <references count="4">
          <reference field="4294967294" count="1" selected="0">
            <x v="0"/>
          </reference>
          <reference field="1" count="1" selected="0">
            <x v="0"/>
          </reference>
          <reference field="3" count="1" selected="0">
            <x v="3"/>
          </reference>
          <reference field="4" count="1" selected="0">
            <x v="4"/>
          </reference>
        </references>
      </pivotArea>
    </chartFormat>
    <chartFormat chart="10" format="889">
      <pivotArea type="data" outline="0" fieldPosition="0">
        <references count="4">
          <reference field="4294967294" count="1" selected="0">
            <x v="0"/>
          </reference>
          <reference field="1" count="1" selected="0">
            <x v="1"/>
          </reference>
          <reference field="3" count="1" selected="0">
            <x v="3"/>
          </reference>
          <reference field="4" count="1" selected="0">
            <x v="4"/>
          </reference>
        </references>
      </pivotArea>
    </chartFormat>
    <chartFormat chart="10" format="890">
      <pivotArea type="data" outline="0" fieldPosition="0">
        <references count="4">
          <reference field="4294967294" count="1" selected="0">
            <x v="0"/>
          </reference>
          <reference field="1" count="1" selected="0">
            <x v="2"/>
          </reference>
          <reference field="3" count="1" selected="0">
            <x v="3"/>
          </reference>
          <reference field="4" count="1" selected="0">
            <x v="4"/>
          </reference>
        </references>
      </pivotArea>
    </chartFormat>
    <chartFormat chart="10" format="891">
      <pivotArea type="data" outline="0" fieldPosition="0">
        <references count="4">
          <reference field="4294967294" count="1" selected="0">
            <x v="0"/>
          </reference>
          <reference field="1" count="1" selected="0">
            <x v="3"/>
          </reference>
          <reference field="3" count="1" selected="0">
            <x v="3"/>
          </reference>
          <reference field="4" count="1" selected="0">
            <x v="4"/>
          </reference>
        </references>
      </pivotArea>
    </chartFormat>
    <chartFormat chart="10" format="892">
      <pivotArea type="data" outline="0" fieldPosition="0">
        <references count="4">
          <reference field="4294967294" count="1" selected="0">
            <x v="0"/>
          </reference>
          <reference field="1" count="1" selected="0">
            <x v="4"/>
          </reference>
          <reference field="3" count="1" selected="0">
            <x v="3"/>
          </reference>
          <reference field="4" count="1" selected="0">
            <x v="4"/>
          </reference>
        </references>
      </pivotArea>
    </chartFormat>
    <chartFormat chart="10" format="893">
      <pivotArea type="data" outline="0" fieldPosition="0">
        <references count="4">
          <reference field="4294967294" count="1" selected="0">
            <x v="0"/>
          </reference>
          <reference field="1" count="1" selected="0">
            <x v="0"/>
          </reference>
          <reference field="3" count="1" selected="0">
            <x v="0"/>
          </reference>
          <reference field="4" count="1" selected="0">
            <x v="5"/>
          </reference>
        </references>
      </pivotArea>
    </chartFormat>
    <chartFormat chart="10" format="894">
      <pivotArea type="data" outline="0" fieldPosition="0">
        <references count="4">
          <reference field="4294967294" count="1" selected="0">
            <x v="0"/>
          </reference>
          <reference field="1" count="1" selected="0">
            <x v="1"/>
          </reference>
          <reference field="3" count="1" selected="0">
            <x v="0"/>
          </reference>
          <reference field="4" count="1" selected="0">
            <x v="5"/>
          </reference>
        </references>
      </pivotArea>
    </chartFormat>
    <chartFormat chart="10" format="895">
      <pivotArea type="data" outline="0" fieldPosition="0">
        <references count="4">
          <reference field="4294967294" count="1" selected="0">
            <x v="0"/>
          </reference>
          <reference field="1" count="1" selected="0">
            <x v="2"/>
          </reference>
          <reference field="3" count="1" selected="0">
            <x v="0"/>
          </reference>
          <reference field="4" count="1" selected="0">
            <x v="5"/>
          </reference>
        </references>
      </pivotArea>
    </chartFormat>
    <chartFormat chart="10" format="896">
      <pivotArea type="data" outline="0" fieldPosition="0">
        <references count="4">
          <reference field="4294967294" count="1" selected="0">
            <x v="0"/>
          </reference>
          <reference field="1" count="1" selected="0">
            <x v="3"/>
          </reference>
          <reference field="3" count="1" selected="0">
            <x v="0"/>
          </reference>
          <reference field="4" count="1" selected="0">
            <x v="5"/>
          </reference>
        </references>
      </pivotArea>
    </chartFormat>
    <chartFormat chart="10" format="897">
      <pivotArea type="data" outline="0" fieldPosition="0">
        <references count="4">
          <reference field="4294967294" count="1" selected="0">
            <x v="0"/>
          </reference>
          <reference field="1" count="1" selected="0">
            <x v="4"/>
          </reference>
          <reference field="3" count="1" selected="0">
            <x v="0"/>
          </reference>
          <reference field="4" count="1" selected="0">
            <x v="5"/>
          </reference>
        </references>
      </pivotArea>
    </chartFormat>
    <chartFormat chart="10" format="898">
      <pivotArea type="data" outline="0" fieldPosition="0">
        <references count="4">
          <reference field="4294967294" count="1" selected="0">
            <x v="0"/>
          </reference>
          <reference field="1" count="1" selected="0">
            <x v="0"/>
          </reference>
          <reference field="3" count="1" selected="0">
            <x v="1"/>
          </reference>
          <reference field="4" count="1" selected="0">
            <x v="5"/>
          </reference>
        </references>
      </pivotArea>
    </chartFormat>
    <chartFormat chart="10" format="899">
      <pivotArea type="data" outline="0" fieldPosition="0">
        <references count="4">
          <reference field="4294967294" count="1" selected="0">
            <x v="0"/>
          </reference>
          <reference field="1" count="1" selected="0">
            <x v="1"/>
          </reference>
          <reference field="3" count="1" selected="0">
            <x v="1"/>
          </reference>
          <reference field="4" count="1" selected="0">
            <x v="5"/>
          </reference>
        </references>
      </pivotArea>
    </chartFormat>
    <chartFormat chart="10" format="900">
      <pivotArea type="data" outline="0" fieldPosition="0">
        <references count="4">
          <reference field="4294967294" count="1" selected="0">
            <x v="0"/>
          </reference>
          <reference field="1" count="1" selected="0">
            <x v="2"/>
          </reference>
          <reference field="3" count="1" selected="0">
            <x v="1"/>
          </reference>
          <reference field="4" count="1" selected="0">
            <x v="5"/>
          </reference>
        </references>
      </pivotArea>
    </chartFormat>
    <chartFormat chart="10" format="901">
      <pivotArea type="data" outline="0" fieldPosition="0">
        <references count="4">
          <reference field="4294967294" count="1" selected="0">
            <x v="0"/>
          </reference>
          <reference field="1" count="1" selected="0">
            <x v="3"/>
          </reference>
          <reference field="3" count="1" selected="0">
            <x v="1"/>
          </reference>
          <reference field="4" count="1" selected="0">
            <x v="5"/>
          </reference>
        </references>
      </pivotArea>
    </chartFormat>
    <chartFormat chart="10" format="902">
      <pivotArea type="data" outline="0" fieldPosition="0">
        <references count="4">
          <reference field="4294967294" count="1" selected="0">
            <x v="0"/>
          </reference>
          <reference field="1" count="1" selected="0">
            <x v="4"/>
          </reference>
          <reference field="3" count="1" selected="0">
            <x v="1"/>
          </reference>
          <reference field="4" count="1" selected="0">
            <x v="5"/>
          </reference>
        </references>
      </pivotArea>
    </chartFormat>
    <chartFormat chart="10" format="903">
      <pivotArea type="data" outline="0" fieldPosition="0">
        <references count="4">
          <reference field="4294967294" count="1" selected="0">
            <x v="0"/>
          </reference>
          <reference field="1" count="1" selected="0">
            <x v="0"/>
          </reference>
          <reference field="3" count="1" selected="0">
            <x v="2"/>
          </reference>
          <reference field="4" count="1" selected="0">
            <x v="5"/>
          </reference>
        </references>
      </pivotArea>
    </chartFormat>
    <chartFormat chart="10" format="904">
      <pivotArea type="data" outline="0" fieldPosition="0">
        <references count="4">
          <reference field="4294967294" count="1" selected="0">
            <x v="0"/>
          </reference>
          <reference field="1" count="1" selected="0">
            <x v="1"/>
          </reference>
          <reference field="3" count="1" selected="0">
            <x v="2"/>
          </reference>
          <reference field="4" count="1" selected="0">
            <x v="5"/>
          </reference>
        </references>
      </pivotArea>
    </chartFormat>
    <chartFormat chart="10" format="905">
      <pivotArea type="data" outline="0" fieldPosition="0">
        <references count="4">
          <reference field="4294967294" count="1" selected="0">
            <x v="0"/>
          </reference>
          <reference field="1" count="1" selected="0">
            <x v="2"/>
          </reference>
          <reference field="3" count="1" selected="0">
            <x v="2"/>
          </reference>
          <reference field="4" count="1" selected="0">
            <x v="5"/>
          </reference>
        </references>
      </pivotArea>
    </chartFormat>
    <chartFormat chart="10" format="906">
      <pivotArea type="data" outline="0" fieldPosition="0">
        <references count="4">
          <reference field="4294967294" count="1" selected="0">
            <x v="0"/>
          </reference>
          <reference field="1" count="1" selected="0">
            <x v="3"/>
          </reference>
          <reference field="3" count="1" selected="0">
            <x v="2"/>
          </reference>
          <reference field="4" count="1" selected="0">
            <x v="5"/>
          </reference>
        </references>
      </pivotArea>
    </chartFormat>
    <chartFormat chart="10" format="907">
      <pivotArea type="data" outline="0" fieldPosition="0">
        <references count="4">
          <reference field="4294967294" count="1" selected="0">
            <x v="0"/>
          </reference>
          <reference field="1" count="1" selected="0">
            <x v="4"/>
          </reference>
          <reference field="3" count="1" selected="0">
            <x v="2"/>
          </reference>
          <reference field="4" count="1" selected="0">
            <x v="5"/>
          </reference>
        </references>
      </pivotArea>
    </chartFormat>
    <chartFormat chart="10" format="908">
      <pivotArea type="data" outline="0" fieldPosition="0">
        <references count="4">
          <reference field="4294967294" count="1" selected="0">
            <x v="0"/>
          </reference>
          <reference field="1" count="1" selected="0">
            <x v="0"/>
          </reference>
          <reference field="3" count="1" selected="0">
            <x v="3"/>
          </reference>
          <reference field="4" count="1" selected="0">
            <x v="5"/>
          </reference>
        </references>
      </pivotArea>
    </chartFormat>
    <chartFormat chart="10" format="909">
      <pivotArea type="data" outline="0" fieldPosition="0">
        <references count="4">
          <reference field="4294967294" count="1" selected="0">
            <x v="0"/>
          </reference>
          <reference field="1" count="1" selected="0">
            <x v="1"/>
          </reference>
          <reference field="3" count="1" selected="0">
            <x v="3"/>
          </reference>
          <reference field="4" count="1" selected="0">
            <x v="5"/>
          </reference>
        </references>
      </pivotArea>
    </chartFormat>
    <chartFormat chart="10" format="910">
      <pivotArea type="data" outline="0" fieldPosition="0">
        <references count="4">
          <reference field="4294967294" count="1" selected="0">
            <x v="0"/>
          </reference>
          <reference field="1" count="1" selected="0">
            <x v="2"/>
          </reference>
          <reference field="3" count="1" selected="0">
            <x v="3"/>
          </reference>
          <reference field="4" count="1" selected="0">
            <x v="5"/>
          </reference>
        </references>
      </pivotArea>
    </chartFormat>
    <chartFormat chart="10" format="911">
      <pivotArea type="data" outline="0" fieldPosition="0">
        <references count="4">
          <reference field="4294967294" count="1" selected="0">
            <x v="0"/>
          </reference>
          <reference field="1" count="1" selected="0">
            <x v="3"/>
          </reference>
          <reference field="3" count="1" selected="0">
            <x v="3"/>
          </reference>
          <reference field="4" count="1" selected="0">
            <x v="5"/>
          </reference>
        </references>
      </pivotArea>
    </chartFormat>
    <chartFormat chart="10" format="912">
      <pivotArea type="data" outline="0" fieldPosition="0">
        <references count="4">
          <reference field="4294967294" count="1" selected="0">
            <x v="0"/>
          </reference>
          <reference field="1" count="1" selected="0">
            <x v="4"/>
          </reference>
          <reference field="3" count="1" selected="0">
            <x v="3"/>
          </reference>
          <reference field="4" count="1" selected="0">
            <x v="5"/>
          </reference>
        </references>
      </pivotArea>
    </chartFormat>
    <chartFormat chart="10" format="913">
      <pivotArea type="data" outline="0" fieldPosition="0">
        <references count="4">
          <reference field="4294967294" count="1" selected="0">
            <x v="0"/>
          </reference>
          <reference field="1" count="1" selected="0">
            <x v="0"/>
          </reference>
          <reference field="3" count="1" selected="0">
            <x v="0"/>
          </reference>
          <reference field="4" count="1" selected="0">
            <x v="6"/>
          </reference>
        </references>
      </pivotArea>
    </chartFormat>
    <chartFormat chart="10" format="914">
      <pivotArea type="data" outline="0" fieldPosition="0">
        <references count="4">
          <reference field="4294967294" count="1" selected="0">
            <x v="0"/>
          </reference>
          <reference field="1" count="1" selected="0">
            <x v="1"/>
          </reference>
          <reference field="3" count="1" selected="0">
            <x v="0"/>
          </reference>
          <reference field="4" count="1" selected="0">
            <x v="6"/>
          </reference>
        </references>
      </pivotArea>
    </chartFormat>
    <chartFormat chart="10" format="915">
      <pivotArea type="data" outline="0" fieldPosition="0">
        <references count="4">
          <reference field="4294967294" count="1" selected="0">
            <x v="0"/>
          </reference>
          <reference field="1" count="1" selected="0">
            <x v="2"/>
          </reference>
          <reference field="3" count="1" selected="0">
            <x v="0"/>
          </reference>
          <reference field="4" count="1" selected="0">
            <x v="6"/>
          </reference>
        </references>
      </pivotArea>
    </chartFormat>
    <chartFormat chart="10" format="916">
      <pivotArea type="data" outline="0" fieldPosition="0">
        <references count="4">
          <reference field="4294967294" count="1" selected="0">
            <x v="0"/>
          </reference>
          <reference field="1" count="1" selected="0">
            <x v="3"/>
          </reference>
          <reference field="3" count="1" selected="0">
            <x v="0"/>
          </reference>
          <reference field="4" count="1" selected="0">
            <x v="6"/>
          </reference>
        </references>
      </pivotArea>
    </chartFormat>
    <chartFormat chart="10" format="917">
      <pivotArea type="data" outline="0" fieldPosition="0">
        <references count="4">
          <reference field="4294967294" count="1" selected="0">
            <x v="0"/>
          </reference>
          <reference field="1" count="1" selected="0">
            <x v="4"/>
          </reference>
          <reference field="3" count="1" selected="0">
            <x v="0"/>
          </reference>
          <reference field="4" count="1" selected="0">
            <x v="6"/>
          </reference>
        </references>
      </pivotArea>
    </chartFormat>
    <chartFormat chart="10" format="918">
      <pivotArea type="data" outline="0" fieldPosition="0">
        <references count="4">
          <reference field="4294967294" count="1" selected="0">
            <x v="0"/>
          </reference>
          <reference field="1" count="1" selected="0">
            <x v="0"/>
          </reference>
          <reference field="3" count="1" selected="0">
            <x v="1"/>
          </reference>
          <reference field="4" count="1" selected="0">
            <x v="6"/>
          </reference>
        </references>
      </pivotArea>
    </chartFormat>
    <chartFormat chart="10" format="919">
      <pivotArea type="data" outline="0" fieldPosition="0">
        <references count="4">
          <reference field="4294967294" count="1" selected="0">
            <x v="0"/>
          </reference>
          <reference field="1" count="1" selected="0">
            <x v="1"/>
          </reference>
          <reference field="3" count="1" selected="0">
            <x v="1"/>
          </reference>
          <reference field="4" count="1" selected="0">
            <x v="6"/>
          </reference>
        </references>
      </pivotArea>
    </chartFormat>
    <chartFormat chart="10" format="920">
      <pivotArea type="data" outline="0" fieldPosition="0">
        <references count="4">
          <reference field="4294967294" count="1" selected="0">
            <x v="0"/>
          </reference>
          <reference field="1" count="1" selected="0">
            <x v="2"/>
          </reference>
          <reference field="3" count="1" selected="0">
            <x v="1"/>
          </reference>
          <reference field="4" count="1" selected="0">
            <x v="6"/>
          </reference>
        </references>
      </pivotArea>
    </chartFormat>
    <chartFormat chart="10" format="921">
      <pivotArea type="data" outline="0" fieldPosition="0">
        <references count="4">
          <reference field="4294967294" count="1" selected="0">
            <x v="0"/>
          </reference>
          <reference field="1" count="1" selected="0">
            <x v="3"/>
          </reference>
          <reference field="3" count="1" selected="0">
            <x v="1"/>
          </reference>
          <reference field="4" count="1" selected="0">
            <x v="6"/>
          </reference>
        </references>
      </pivotArea>
    </chartFormat>
    <chartFormat chart="10" format="922">
      <pivotArea type="data" outline="0" fieldPosition="0">
        <references count="4">
          <reference field="4294967294" count="1" selected="0">
            <x v="0"/>
          </reference>
          <reference field="1" count="1" selected="0">
            <x v="4"/>
          </reference>
          <reference field="3" count="1" selected="0">
            <x v="1"/>
          </reference>
          <reference field="4" count="1" selected="0">
            <x v="6"/>
          </reference>
        </references>
      </pivotArea>
    </chartFormat>
    <chartFormat chart="10" format="923">
      <pivotArea type="data" outline="0" fieldPosition="0">
        <references count="4">
          <reference field="4294967294" count="1" selected="0">
            <x v="0"/>
          </reference>
          <reference field="1" count="1" selected="0">
            <x v="0"/>
          </reference>
          <reference field="3" count="1" selected="0">
            <x v="2"/>
          </reference>
          <reference field="4" count="1" selected="0">
            <x v="6"/>
          </reference>
        </references>
      </pivotArea>
    </chartFormat>
    <chartFormat chart="10" format="924">
      <pivotArea type="data" outline="0" fieldPosition="0">
        <references count="4">
          <reference field="4294967294" count="1" selected="0">
            <x v="0"/>
          </reference>
          <reference field="1" count="1" selected="0">
            <x v="1"/>
          </reference>
          <reference field="3" count="1" selected="0">
            <x v="2"/>
          </reference>
          <reference field="4" count="1" selected="0">
            <x v="6"/>
          </reference>
        </references>
      </pivotArea>
    </chartFormat>
    <chartFormat chart="10" format="925">
      <pivotArea type="data" outline="0" fieldPosition="0">
        <references count="4">
          <reference field="4294967294" count="1" selected="0">
            <x v="0"/>
          </reference>
          <reference field="1" count="1" selected="0">
            <x v="2"/>
          </reference>
          <reference field="3" count="1" selected="0">
            <x v="2"/>
          </reference>
          <reference field="4" count="1" selected="0">
            <x v="6"/>
          </reference>
        </references>
      </pivotArea>
    </chartFormat>
    <chartFormat chart="10" format="926">
      <pivotArea type="data" outline="0" fieldPosition="0">
        <references count="4">
          <reference field="4294967294" count="1" selected="0">
            <x v="0"/>
          </reference>
          <reference field="1" count="1" selected="0">
            <x v="3"/>
          </reference>
          <reference field="3" count="1" selected="0">
            <x v="2"/>
          </reference>
          <reference field="4" count="1" selected="0">
            <x v="6"/>
          </reference>
        </references>
      </pivotArea>
    </chartFormat>
    <chartFormat chart="10" format="927">
      <pivotArea type="data" outline="0" fieldPosition="0">
        <references count="4">
          <reference field="4294967294" count="1" selected="0">
            <x v="0"/>
          </reference>
          <reference field="1" count="1" selected="0">
            <x v="4"/>
          </reference>
          <reference field="3" count="1" selected="0">
            <x v="2"/>
          </reference>
          <reference field="4" count="1" selected="0">
            <x v="6"/>
          </reference>
        </references>
      </pivotArea>
    </chartFormat>
    <chartFormat chart="10" format="928">
      <pivotArea type="data" outline="0" fieldPosition="0">
        <references count="4">
          <reference field="4294967294" count="1" selected="0">
            <x v="0"/>
          </reference>
          <reference field="1" count="1" selected="0">
            <x v="0"/>
          </reference>
          <reference field="3" count="1" selected="0">
            <x v="3"/>
          </reference>
          <reference field="4" count="1" selected="0">
            <x v="6"/>
          </reference>
        </references>
      </pivotArea>
    </chartFormat>
    <chartFormat chart="10" format="929">
      <pivotArea type="data" outline="0" fieldPosition="0">
        <references count="4">
          <reference field="4294967294" count="1" selected="0">
            <x v="0"/>
          </reference>
          <reference field="1" count="1" selected="0">
            <x v="1"/>
          </reference>
          <reference field="3" count="1" selected="0">
            <x v="3"/>
          </reference>
          <reference field="4" count="1" selected="0">
            <x v="6"/>
          </reference>
        </references>
      </pivotArea>
    </chartFormat>
    <chartFormat chart="10" format="930">
      <pivotArea type="data" outline="0" fieldPosition="0">
        <references count="4">
          <reference field="4294967294" count="1" selected="0">
            <x v="0"/>
          </reference>
          <reference field="1" count="1" selected="0">
            <x v="2"/>
          </reference>
          <reference field="3" count="1" selected="0">
            <x v="3"/>
          </reference>
          <reference field="4" count="1" selected="0">
            <x v="6"/>
          </reference>
        </references>
      </pivotArea>
    </chartFormat>
    <chartFormat chart="10" format="931">
      <pivotArea type="data" outline="0" fieldPosition="0">
        <references count="4">
          <reference field="4294967294" count="1" selected="0">
            <x v="0"/>
          </reference>
          <reference field="1" count="1" selected="0">
            <x v="3"/>
          </reference>
          <reference field="3" count="1" selected="0">
            <x v="3"/>
          </reference>
          <reference field="4" count="1" selected="0">
            <x v="6"/>
          </reference>
        </references>
      </pivotArea>
    </chartFormat>
    <chartFormat chart="10" format="932">
      <pivotArea type="data" outline="0" fieldPosition="0">
        <references count="4">
          <reference field="4294967294" count="1" selected="0">
            <x v="0"/>
          </reference>
          <reference field="1" count="1" selected="0">
            <x v="4"/>
          </reference>
          <reference field="3" count="1" selected="0">
            <x v="3"/>
          </reference>
          <reference field="4" count="1" selected="0">
            <x v="6"/>
          </reference>
        </references>
      </pivotArea>
    </chartFormat>
    <chartFormat chart="10" format="933">
      <pivotArea type="data" outline="0" fieldPosition="0">
        <references count="4">
          <reference field="4294967294" count="1" selected="0">
            <x v="0"/>
          </reference>
          <reference field="1" count="1" selected="0">
            <x v="0"/>
          </reference>
          <reference field="3" count="1" selected="0">
            <x v="0"/>
          </reference>
          <reference field="4" count="1" selected="0">
            <x v="7"/>
          </reference>
        </references>
      </pivotArea>
    </chartFormat>
    <chartFormat chart="10" format="934">
      <pivotArea type="data" outline="0" fieldPosition="0">
        <references count="4">
          <reference field="4294967294" count="1" selected="0">
            <x v="0"/>
          </reference>
          <reference field="1" count="1" selected="0">
            <x v="1"/>
          </reference>
          <reference field="3" count="1" selected="0">
            <x v="0"/>
          </reference>
          <reference field="4" count="1" selected="0">
            <x v="7"/>
          </reference>
        </references>
      </pivotArea>
    </chartFormat>
    <chartFormat chart="10" format="935">
      <pivotArea type="data" outline="0" fieldPosition="0">
        <references count="4">
          <reference field="4294967294" count="1" selected="0">
            <x v="0"/>
          </reference>
          <reference field="1" count="1" selected="0">
            <x v="2"/>
          </reference>
          <reference field="3" count="1" selected="0">
            <x v="0"/>
          </reference>
          <reference field="4" count="1" selected="0">
            <x v="7"/>
          </reference>
        </references>
      </pivotArea>
    </chartFormat>
    <chartFormat chart="10" format="936">
      <pivotArea type="data" outline="0" fieldPosition="0">
        <references count="4">
          <reference field="4294967294" count="1" selected="0">
            <x v="0"/>
          </reference>
          <reference field="1" count="1" selected="0">
            <x v="3"/>
          </reference>
          <reference field="3" count="1" selected="0">
            <x v="0"/>
          </reference>
          <reference field="4" count="1" selected="0">
            <x v="7"/>
          </reference>
        </references>
      </pivotArea>
    </chartFormat>
    <chartFormat chart="10" format="937">
      <pivotArea type="data" outline="0" fieldPosition="0">
        <references count="4">
          <reference field="4294967294" count="1" selected="0">
            <x v="0"/>
          </reference>
          <reference field="1" count="1" selected="0">
            <x v="4"/>
          </reference>
          <reference field="3" count="1" selected="0">
            <x v="0"/>
          </reference>
          <reference field="4" count="1" selected="0">
            <x v="7"/>
          </reference>
        </references>
      </pivotArea>
    </chartFormat>
    <chartFormat chart="10" format="938">
      <pivotArea type="data" outline="0" fieldPosition="0">
        <references count="4">
          <reference field="4294967294" count="1" selected="0">
            <x v="0"/>
          </reference>
          <reference field="1" count="1" selected="0">
            <x v="0"/>
          </reference>
          <reference field="3" count="1" selected="0">
            <x v="1"/>
          </reference>
          <reference field="4" count="1" selected="0">
            <x v="7"/>
          </reference>
        </references>
      </pivotArea>
    </chartFormat>
    <chartFormat chart="10" format="939">
      <pivotArea type="data" outline="0" fieldPosition="0">
        <references count="4">
          <reference field="4294967294" count="1" selected="0">
            <x v="0"/>
          </reference>
          <reference field="1" count="1" selected="0">
            <x v="1"/>
          </reference>
          <reference field="3" count="1" selected="0">
            <x v="1"/>
          </reference>
          <reference field="4" count="1" selected="0">
            <x v="7"/>
          </reference>
        </references>
      </pivotArea>
    </chartFormat>
    <chartFormat chart="10" format="940">
      <pivotArea type="data" outline="0" fieldPosition="0">
        <references count="4">
          <reference field="4294967294" count="1" selected="0">
            <x v="0"/>
          </reference>
          <reference field="1" count="1" selected="0">
            <x v="2"/>
          </reference>
          <reference field="3" count="1" selected="0">
            <x v="1"/>
          </reference>
          <reference field="4" count="1" selected="0">
            <x v="7"/>
          </reference>
        </references>
      </pivotArea>
    </chartFormat>
    <chartFormat chart="10" format="941">
      <pivotArea type="data" outline="0" fieldPosition="0">
        <references count="4">
          <reference field="4294967294" count="1" selected="0">
            <x v="0"/>
          </reference>
          <reference field="1" count="1" selected="0">
            <x v="3"/>
          </reference>
          <reference field="3" count="1" selected="0">
            <x v="1"/>
          </reference>
          <reference field="4" count="1" selected="0">
            <x v="7"/>
          </reference>
        </references>
      </pivotArea>
    </chartFormat>
    <chartFormat chart="10" format="942">
      <pivotArea type="data" outline="0" fieldPosition="0">
        <references count="4">
          <reference field="4294967294" count="1" selected="0">
            <x v="0"/>
          </reference>
          <reference field="1" count="1" selected="0">
            <x v="4"/>
          </reference>
          <reference field="3" count="1" selected="0">
            <x v="1"/>
          </reference>
          <reference field="4" count="1" selected="0">
            <x v="7"/>
          </reference>
        </references>
      </pivotArea>
    </chartFormat>
    <chartFormat chart="10" format="943">
      <pivotArea type="data" outline="0" fieldPosition="0">
        <references count="4">
          <reference field="4294967294" count="1" selected="0">
            <x v="0"/>
          </reference>
          <reference field="1" count="1" selected="0">
            <x v="0"/>
          </reference>
          <reference field="3" count="1" selected="0">
            <x v="2"/>
          </reference>
          <reference field="4" count="1" selected="0">
            <x v="7"/>
          </reference>
        </references>
      </pivotArea>
    </chartFormat>
    <chartFormat chart="10" format="944">
      <pivotArea type="data" outline="0" fieldPosition="0">
        <references count="4">
          <reference field="4294967294" count="1" selected="0">
            <x v="0"/>
          </reference>
          <reference field="1" count="1" selected="0">
            <x v="1"/>
          </reference>
          <reference field="3" count="1" selected="0">
            <x v="2"/>
          </reference>
          <reference field="4" count="1" selected="0">
            <x v="7"/>
          </reference>
        </references>
      </pivotArea>
    </chartFormat>
    <chartFormat chart="10" format="945">
      <pivotArea type="data" outline="0" fieldPosition="0">
        <references count="4">
          <reference field="4294967294" count="1" selected="0">
            <x v="0"/>
          </reference>
          <reference field="1" count="1" selected="0">
            <x v="2"/>
          </reference>
          <reference field="3" count="1" selected="0">
            <x v="2"/>
          </reference>
          <reference field="4" count="1" selected="0">
            <x v="7"/>
          </reference>
        </references>
      </pivotArea>
    </chartFormat>
    <chartFormat chart="10" format="946">
      <pivotArea type="data" outline="0" fieldPosition="0">
        <references count="4">
          <reference field="4294967294" count="1" selected="0">
            <x v="0"/>
          </reference>
          <reference field="1" count="1" selected="0">
            <x v="3"/>
          </reference>
          <reference field="3" count="1" selected="0">
            <x v="2"/>
          </reference>
          <reference field="4" count="1" selected="0">
            <x v="7"/>
          </reference>
        </references>
      </pivotArea>
    </chartFormat>
    <chartFormat chart="10" format="947">
      <pivotArea type="data" outline="0" fieldPosition="0">
        <references count="4">
          <reference field="4294967294" count="1" selected="0">
            <x v="0"/>
          </reference>
          <reference field="1" count="1" selected="0">
            <x v="4"/>
          </reference>
          <reference field="3" count="1" selected="0">
            <x v="2"/>
          </reference>
          <reference field="4" count="1" selected="0">
            <x v="7"/>
          </reference>
        </references>
      </pivotArea>
    </chartFormat>
    <chartFormat chart="10" format="948">
      <pivotArea type="data" outline="0" fieldPosition="0">
        <references count="4">
          <reference field="4294967294" count="1" selected="0">
            <x v="0"/>
          </reference>
          <reference field="1" count="1" selected="0">
            <x v="0"/>
          </reference>
          <reference field="3" count="1" selected="0">
            <x v="3"/>
          </reference>
          <reference field="4" count="1" selected="0">
            <x v="7"/>
          </reference>
        </references>
      </pivotArea>
    </chartFormat>
    <chartFormat chart="10" format="949">
      <pivotArea type="data" outline="0" fieldPosition="0">
        <references count="4">
          <reference field="4294967294" count="1" selected="0">
            <x v="0"/>
          </reference>
          <reference field="1" count="1" selected="0">
            <x v="1"/>
          </reference>
          <reference field="3" count="1" selected="0">
            <x v="3"/>
          </reference>
          <reference field="4" count="1" selected="0">
            <x v="7"/>
          </reference>
        </references>
      </pivotArea>
    </chartFormat>
    <chartFormat chart="10" format="950">
      <pivotArea type="data" outline="0" fieldPosition="0">
        <references count="4">
          <reference field="4294967294" count="1" selected="0">
            <x v="0"/>
          </reference>
          <reference field="1" count="1" selected="0">
            <x v="2"/>
          </reference>
          <reference field="3" count="1" selected="0">
            <x v="3"/>
          </reference>
          <reference field="4" count="1" selected="0">
            <x v="7"/>
          </reference>
        </references>
      </pivotArea>
    </chartFormat>
    <chartFormat chart="10" format="951">
      <pivotArea type="data" outline="0" fieldPosition="0">
        <references count="4">
          <reference field="4294967294" count="1" selected="0">
            <x v="0"/>
          </reference>
          <reference field="1" count="1" selected="0">
            <x v="3"/>
          </reference>
          <reference field="3" count="1" selected="0">
            <x v="3"/>
          </reference>
          <reference field="4" count="1" selected="0">
            <x v="7"/>
          </reference>
        </references>
      </pivotArea>
    </chartFormat>
    <chartFormat chart="10" format="952">
      <pivotArea type="data" outline="0" fieldPosition="0">
        <references count="4">
          <reference field="4294967294" count="1" selected="0">
            <x v="0"/>
          </reference>
          <reference field="1" count="1" selected="0">
            <x v="4"/>
          </reference>
          <reference field="3" count="1" selected="0">
            <x v="3"/>
          </reference>
          <reference field="4" count="1" selected="0">
            <x v="7"/>
          </reference>
        </references>
      </pivotArea>
    </chartFormat>
    <chartFormat chart="10" format="953">
      <pivotArea type="data" outline="0" fieldPosition="0">
        <references count="4">
          <reference field="4294967294" count="1" selected="0">
            <x v="0"/>
          </reference>
          <reference field="1" count="1" selected="0">
            <x v="0"/>
          </reference>
          <reference field="3" count="1" selected="0">
            <x v="0"/>
          </reference>
          <reference field="4" count="1" selected="0">
            <x v="8"/>
          </reference>
        </references>
      </pivotArea>
    </chartFormat>
    <chartFormat chart="10" format="954">
      <pivotArea type="data" outline="0" fieldPosition="0">
        <references count="4">
          <reference field="4294967294" count="1" selected="0">
            <x v="0"/>
          </reference>
          <reference field="1" count="1" selected="0">
            <x v="1"/>
          </reference>
          <reference field="3" count="1" selected="0">
            <x v="0"/>
          </reference>
          <reference field="4" count="1" selected="0">
            <x v="8"/>
          </reference>
        </references>
      </pivotArea>
    </chartFormat>
    <chartFormat chart="10" format="955">
      <pivotArea type="data" outline="0" fieldPosition="0">
        <references count="4">
          <reference field="4294967294" count="1" selected="0">
            <x v="0"/>
          </reference>
          <reference field="1" count="1" selected="0">
            <x v="2"/>
          </reference>
          <reference field="3" count="1" selected="0">
            <x v="0"/>
          </reference>
          <reference field="4" count="1" selected="0">
            <x v="8"/>
          </reference>
        </references>
      </pivotArea>
    </chartFormat>
    <chartFormat chart="10" format="956">
      <pivotArea type="data" outline="0" fieldPosition="0">
        <references count="4">
          <reference field="4294967294" count="1" selected="0">
            <x v="0"/>
          </reference>
          <reference field="1" count="1" selected="0">
            <x v="3"/>
          </reference>
          <reference field="3" count="1" selected="0">
            <x v="0"/>
          </reference>
          <reference field="4" count="1" selected="0">
            <x v="8"/>
          </reference>
        </references>
      </pivotArea>
    </chartFormat>
    <chartFormat chart="10" format="957">
      <pivotArea type="data" outline="0" fieldPosition="0">
        <references count="4">
          <reference field="4294967294" count="1" selected="0">
            <x v="0"/>
          </reference>
          <reference field="1" count="1" selected="0">
            <x v="4"/>
          </reference>
          <reference field="3" count="1" selected="0">
            <x v="0"/>
          </reference>
          <reference field="4" count="1" selected="0">
            <x v="8"/>
          </reference>
        </references>
      </pivotArea>
    </chartFormat>
    <chartFormat chart="10" format="958">
      <pivotArea type="data" outline="0" fieldPosition="0">
        <references count="4">
          <reference field="4294967294" count="1" selected="0">
            <x v="0"/>
          </reference>
          <reference field="1" count="1" selected="0">
            <x v="0"/>
          </reference>
          <reference field="3" count="1" selected="0">
            <x v="1"/>
          </reference>
          <reference field="4" count="1" selected="0">
            <x v="8"/>
          </reference>
        </references>
      </pivotArea>
    </chartFormat>
    <chartFormat chart="10" format="959">
      <pivotArea type="data" outline="0" fieldPosition="0">
        <references count="4">
          <reference field="4294967294" count="1" selected="0">
            <x v="0"/>
          </reference>
          <reference field="1" count="1" selected="0">
            <x v="1"/>
          </reference>
          <reference field="3" count="1" selected="0">
            <x v="1"/>
          </reference>
          <reference field="4" count="1" selected="0">
            <x v="8"/>
          </reference>
        </references>
      </pivotArea>
    </chartFormat>
    <chartFormat chart="10" format="960">
      <pivotArea type="data" outline="0" fieldPosition="0">
        <references count="4">
          <reference field="4294967294" count="1" selected="0">
            <x v="0"/>
          </reference>
          <reference field="1" count="1" selected="0">
            <x v="2"/>
          </reference>
          <reference field="3" count="1" selected="0">
            <x v="1"/>
          </reference>
          <reference field="4" count="1" selected="0">
            <x v="8"/>
          </reference>
        </references>
      </pivotArea>
    </chartFormat>
    <chartFormat chart="10" format="961">
      <pivotArea type="data" outline="0" fieldPosition="0">
        <references count="4">
          <reference field="4294967294" count="1" selected="0">
            <x v="0"/>
          </reference>
          <reference field="1" count="1" selected="0">
            <x v="3"/>
          </reference>
          <reference field="3" count="1" selected="0">
            <x v="1"/>
          </reference>
          <reference field="4" count="1" selected="0">
            <x v="8"/>
          </reference>
        </references>
      </pivotArea>
    </chartFormat>
    <chartFormat chart="10" format="962">
      <pivotArea type="data" outline="0" fieldPosition="0">
        <references count="4">
          <reference field="4294967294" count="1" selected="0">
            <x v="0"/>
          </reference>
          <reference field="1" count="1" selected="0">
            <x v="4"/>
          </reference>
          <reference field="3" count="1" selected="0">
            <x v="1"/>
          </reference>
          <reference field="4" count="1" selected="0">
            <x v="8"/>
          </reference>
        </references>
      </pivotArea>
    </chartFormat>
    <chartFormat chart="10" format="963">
      <pivotArea type="data" outline="0" fieldPosition="0">
        <references count="4">
          <reference field="4294967294" count="1" selected="0">
            <x v="0"/>
          </reference>
          <reference field="1" count="1" selected="0">
            <x v="0"/>
          </reference>
          <reference field="3" count="1" selected="0">
            <x v="2"/>
          </reference>
          <reference field="4" count="1" selected="0">
            <x v="8"/>
          </reference>
        </references>
      </pivotArea>
    </chartFormat>
    <chartFormat chart="10" format="964">
      <pivotArea type="data" outline="0" fieldPosition="0">
        <references count="4">
          <reference field="4294967294" count="1" selected="0">
            <x v="0"/>
          </reference>
          <reference field="1" count="1" selected="0">
            <x v="1"/>
          </reference>
          <reference field="3" count="1" selected="0">
            <x v="2"/>
          </reference>
          <reference field="4" count="1" selected="0">
            <x v="8"/>
          </reference>
        </references>
      </pivotArea>
    </chartFormat>
    <chartFormat chart="10" format="965">
      <pivotArea type="data" outline="0" fieldPosition="0">
        <references count="4">
          <reference field="4294967294" count="1" selected="0">
            <x v="0"/>
          </reference>
          <reference field="1" count="1" selected="0">
            <x v="2"/>
          </reference>
          <reference field="3" count="1" selected="0">
            <x v="2"/>
          </reference>
          <reference field="4" count="1" selected="0">
            <x v="8"/>
          </reference>
        </references>
      </pivotArea>
    </chartFormat>
    <chartFormat chart="10" format="966">
      <pivotArea type="data" outline="0" fieldPosition="0">
        <references count="4">
          <reference field="4294967294" count="1" selected="0">
            <x v="0"/>
          </reference>
          <reference field="1" count="1" selected="0">
            <x v="3"/>
          </reference>
          <reference field="3" count="1" selected="0">
            <x v="2"/>
          </reference>
          <reference field="4" count="1" selected="0">
            <x v="8"/>
          </reference>
        </references>
      </pivotArea>
    </chartFormat>
    <chartFormat chart="10" format="967">
      <pivotArea type="data" outline="0" fieldPosition="0">
        <references count="4">
          <reference field="4294967294" count="1" selected="0">
            <x v="0"/>
          </reference>
          <reference field="1" count="1" selected="0">
            <x v="4"/>
          </reference>
          <reference field="3" count="1" selected="0">
            <x v="2"/>
          </reference>
          <reference field="4" count="1" selected="0">
            <x v="8"/>
          </reference>
        </references>
      </pivotArea>
    </chartFormat>
    <chartFormat chart="10" format="968">
      <pivotArea type="data" outline="0" fieldPosition="0">
        <references count="4">
          <reference field="4294967294" count="1" selected="0">
            <x v="0"/>
          </reference>
          <reference field="1" count="1" selected="0">
            <x v="0"/>
          </reference>
          <reference field="3" count="1" selected="0">
            <x v="3"/>
          </reference>
          <reference field="4" count="1" selected="0">
            <x v="8"/>
          </reference>
        </references>
      </pivotArea>
    </chartFormat>
    <chartFormat chart="10" format="969">
      <pivotArea type="data" outline="0" fieldPosition="0">
        <references count="4">
          <reference field="4294967294" count="1" selected="0">
            <x v="0"/>
          </reference>
          <reference field="1" count="1" selected="0">
            <x v="1"/>
          </reference>
          <reference field="3" count="1" selected="0">
            <x v="3"/>
          </reference>
          <reference field="4" count="1" selected="0">
            <x v="8"/>
          </reference>
        </references>
      </pivotArea>
    </chartFormat>
    <chartFormat chart="10" format="970">
      <pivotArea type="data" outline="0" fieldPosition="0">
        <references count="4">
          <reference field="4294967294" count="1" selected="0">
            <x v="0"/>
          </reference>
          <reference field="1" count="1" selected="0">
            <x v="2"/>
          </reference>
          <reference field="3" count="1" selected="0">
            <x v="3"/>
          </reference>
          <reference field="4" count="1" selected="0">
            <x v="8"/>
          </reference>
        </references>
      </pivotArea>
    </chartFormat>
    <chartFormat chart="10" format="971">
      <pivotArea type="data" outline="0" fieldPosition="0">
        <references count="4">
          <reference field="4294967294" count="1" selected="0">
            <x v="0"/>
          </reference>
          <reference field="1" count="1" selected="0">
            <x v="3"/>
          </reference>
          <reference field="3" count="1" selected="0">
            <x v="3"/>
          </reference>
          <reference field="4" count="1" selected="0">
            <x v="8"/>
          </reference>
        </references>
      </pivotArea>
    </chartFormat>
    <chartFormat chart="10" format="972">
      <pivotArea type="data" outline="0" fieldPosition="0">
        <references count="4">
          <reference field="4294967294" count="1" selected="0">
            <x v="0"/>
          </reference>
          <reference field="1" count="1" selected="0">
            <x v="4"/>
          </reference>
          <reference field="3" count="1" selected="0">
            <x v="3"/>
          </reference>
          <reference field="4" count="1" selected="0">
            <x v="8"/>
          </reference>
        </references>
      </pivotArea>
    </chartFormat>
    <chartFormat chart="10" format="973">
      <pivotArea type="data" outline="0" fieldPosition="0">
        <references count="4">
          <reference field="4294967294" count="1" selected="0">
            <x v="0"/>
          </reference>
          <reference field="1" count="1" selected="0">
            <x v="0"/>
          </reference>
          <reference field="3" count="1" selected="0">
            <x v="0"/>
          </reference>
          <reference field="4" count="1" selected="0">
            <x v="9"/>
          </reference>
        </references>
      </pivotArea>
    </chartFormat>
    <chartFormat chart="10" format="974">
      <pivotArea type="data" outline="0" fieldPosition="0">
        <references count="4">
          <reference field="4294967294" count="1" selected="0">
            <x v="0"/>
          </reference>
          <reference field="1" count="1" selected="0">
            <x v="1"/>
          </reference>
          <reference field="3" count="1" selected="0">
            <x v="0"/>
          </reference>
          <reference field="4" count="1" selected="0">
            <x v="9"/>
          </reference>
        </references>
      </pivotArea>
    </chartFormat>
    <chartFormat chart="10" format="975">
      <pivotArea type="data" outline="0" fieldPosition="0">
        <references count="4">
          <reference field="4294967294" count="1" selected="0">
            <x v="0"/>
          </reference>
          <reference field="1" count="1" selected="0">
            <x v="2"/>
          </reference>
          <reference field="3" count="1" selected="0">
            <x v="0"/>
          </reference>
          <reference field="4" count="1" selected="0">
            <x v="9"/>
          </reference>
        </references>
      </pivotArea>
    </chartFormat>
    <chartFormat chart="10" format="976">
      <pivotArea type="data" outline="0" fieldPosition="0">
        <references count="4">
          <reference field="4294967294" count="1" selected="0">
            <x v="0"/>
          </reference>
          <reference field="1" count="1" selected="0">
            <x v="3"/>
          </reference>
          <reference field="3" count="1" selected="0">
            <x v="0"/>
          </reference>
          <reference field="4" count="1" selected="0">
            <x v="9"/>
          </reference>
        </references>
      </pivotArea>
    </chartFormat>
    <chartFormat chart="10" format="977">
      <pivotArea type="data" outline="0" fieldPosition="0">
        <references count="4">
          <reference field="4294967294" count="1" selected="0">
            <x v="0"/>
          </reference>
          <reference field="1" count="1" selected="0">
            <x v="4"/>
          </reference>
          <reference field="3" count="1" selected="0">
            <x v="0"/>
          </reference>
          <reference field="4" count="1" selected="0">
            <x v="9"/>
          </reference>
        </references>
      </pivotArea>
    </chartFormat>
    <chartFormat chart="10" format="978">
      <pivotArea type="data" outline="0" fieldPosition="0">
        <references count="4">
          <reference field="4294967294" count="1" selected="0">
            <x v="0"/>
          </reference>
          <reference field="1" count="1" selected="0">
            <x v="0"/>
          </reference>
          <reference field="3" count="1" selected="0">
            <x v="1"/>
          </reference>
          <reference field="4" count="1" selected="0">
            <x v="9"/>
          </reference>
        </references>
      </pivotArea>
    </chartFormat>
    <chartFormat chart="10" format="979">
      <pivotArea type="data" outline="0" fieldPosition="0">
        <references count="4">
          <reference field="4294967294" count="1" selected="0">
            <x v="0"/>
          </reference>
          <reference field="1" count="1" selected="0">
            <x v="1"/>
          </reference>
          <reference field="3" count="1" selected="0">
            <x v="1"/>
          </reference>
          <reference field="4" count="1" selected="0">
            <x v="9"/>
          </reference>
        </references>
      </pivotArea>
    </chartFormat>
    <chartFormat chart="10" format="980">
      <pivotArea type="data" outline="0" fieldPosition="0">
        <references count="4">
          <reference field="4294967294" count="1" selected="0">
            <x v="0"/>
          </reference>
          <reference field="1" count="1" selected="0">
            <x v="2"/>
          </reference>
          <reference field="3" count="1" selected="0">
            <x v="1"/>
          </reference>
          <reference field="4" count="1" selected="0">
            <x v="9"/>
          </reference>
        </references>
      </pivotArea>
    </chartFormat>
    <chartFormat chart="10" format="981">
      <pivotArea type="data" outline="0" fieldPosition="0">
        <references count="4">
          <reference field="4294967294" count="1" selected="0">
            <x v="0"/>
          </reference>
          <reference field="1" count="1" selected="0">
            <x v="3"/>
          </reference>
          <reference field="3" count="1" selected="0">
            <x v="1"/>
          </reference>
          <reference field="4" count="1" selected="0">
            <x v="9"/>
          </reference>
        </references>
      </pivotArea>
    </chartFormat>
    <chartFormat chart="10" format="982">
      <pivotArea type="data" outline="0" fieldPosition="0">
        <references count="4">
          <reference field="4294967294" count="1" selected="0">
            <x v="0"/>
          </reference>
          <reference field="1" count="1" selected="0">
            <x v="4"/>
          </reference>
          <reference field="3" count="1" selected="0">
            <x v="1"/>
          </reference>
          <reference field="4" count="1" selected="0">
            <x v="9"/>
          </reference>
        </references>
      </pivotArea>
    </chartFormat>
    <chartFormat chart="10" format="983">
      <pivotArea type="data" outline="0" fieldPosition="0">
        <references count="4">
          <reference field="4294967294" count="1" selected="0">
            <x v="0"/>
          </reference>
          <reference field="1" count="1" selected="0">
            <x v="0"/>
          </reference>
          <reference field="3" count="1" selected="0">
            <x v="2"/>
          </reference>
          <reference field="4" count="1" selected="0">
            <x v="9"/>
          </reference>
        </references>
      </pivotArea>
    </chartFormat>
    <chartFormat chart="10" format="984">
      <pivotArea type="data" outline="0" fieldPosition="0">
        <references count="4">
          <reference field="4294967294" count="1" selected="0">
            <x v="0"/>
          </reference>
          <reference field="1" count="1" selected="0">
            <x v="1"/>
          </reference>
          <reference field="3" count="1" selected="0">
            <x v="2"/>
          </reference>
          <reference field="4" count="1" selected="0">
            <x v="9"/>
          </reference>
        </references>
      </pivotArea>
    </chartFormat>
    <chartFormat chart="10" format="985">
      <pivotArea type="data" outline="0" fieldPosition="0">
        <references count="4">
          <reference field="4294967294" count="1" selected="0">
            <x v="0"/>
          </reference>
          <reference field="1" count="1" selected="0">
            <x v="2"/>
          </reference>
          <reference field="3" count="1" selected="0">
            <x v="2"/>
          </reference>
          <reference field="4" count="1" selected="0">
            <x v="9"/>
          </reference>
        </references>
      </pivotArea>
    </chartFormat>
    <chartFormat chart="10" format="986">
      <pivotArea type="data" outline="0" fieldPosition="0">
        <references count="4">
          <reference field="4294967294" count="1" selected="0">
            <x v="0"/>
          </reference>
          <reference field="1" count="1" selected="0">
            <x v="3"/>
          </reference>
          <reference field="3" count="1" selected="0">
            <x v="2"/>
          </reference>
          <reference field="4" count="1" selected="0">
            <x v="9"/>
          </reference>
        </references>
      </pivotArea>
    </chartFormat>
    <chartFormat chart="10" format="987">
      <pivotArea type="data" outline="0" fieldPosition="0">
        <references count="4">
          <reference field="4294967294" count="1" selected="0">
            <x v="0"/>
          </reference>
          <reference field="1" count="1" selected="0">
            <x v="4"/>
          </reference>
          <reference field="3" count="1" selected="0">
            <x v="2"/>
          </reference>
          <reference field="4" count="1" selected="0">
            <x v="9"/>
          </reference>
        </references>
      </pivotArea>
    </chartFormat>
    <chartFormat chart="10" format="988">
      <pivotArea type="data" outline="0" fieldPosition="0">
        <references count="4">
          <reference field="4294967294" count="1" selected="0">
            <x v="0"/>
          </reference>
          <reference field="1" count="1" selected="0">
            <x v="0"/>
          </reference>
          <reference field="3" count="1" selected="0">
            <x v="3"/>
          </reference>
          <reference field="4" count="1" selected="0">
            <x v="9"/>
          </reference>
        </references>
      </pivotArea>
    </chartFormat>
    <chartFormat chart="10" format="989">
      <pivotArea type="data" outline="0" fieldPosition="0">
        <references count="4">
          <reference field="4294967294" count="1" selected="0">
            <x v="0"/>
          </reference>
          <reference field="1" count="1" selected="0">
            <x v="1"/>
          </reference>
          <reference field="3" count="1" selected="0">
            <x v="3"/>
          </reference>
          <reference field="4" count="1" selected="0">
            <x v="9"/>
          </reference>
        </references>
      </pivotArea>
    </chartFormat>
    <chartFormat chart="10" format="990">
      <pivotArea type="data" outline="0" fieldPosition="0">
        <references count="4">
          <reference field="4294967294" count="1" selected="0">
            <x v="0"/>
          </reference>
          <reference field="1" count="1" selected="0">
            <x v="2"/>
          </reference>
          <reference field="3" count="1" selected="0">
            <x v="3"/>
          </reference>
          <reference field="4" count="1" selected="0">
            <x v="9"/>
          </reference>
        </references>
      </pivotArea>
    </chartFormat>
    <chartFormat chart="10" format="991">
      <pivotArea type="data" outline="0" fieldPosition="0">
        <references count="4">
          <reference field="4294967294" count="1" selected="0">
            <x v="0"/>
          </reference>
          <reference field="1" count="1" selected="0">
            <x v="3"/>
          </reference>
          <reference field="3" count="1" selected="0">
            <x v="3"/>
          </reference>
          <reference field="4" count="1" selected="0">
            <x v="9"/>
          </reference>
        </references>
      </pivotArea>
    </chartFormat>
    <chartFormat chart="10" format="992">
      <pivotArea type="data" outline="0" fieldPosition="0">
        <references count="4">
          <reference field="4294967294" count="1" selected="0">
            <x v="0"/>
          </reference>
          <reference field="1" count="1" selected="0">
            <x v="4"/>
          </reference>
          <reference field="3" count="1" selected="0">
            <x v="3"/>
          </reference>
          <reference field="4" count="1" selected="0">
            <x v="9"/>
          </reference>
        </references>
      </pivotArea>
    </chartFormat>
    <chartFormat chart="10" format="993">
      <pivotArea type="data" outline="0" fieldPosition="0">
        <references count="4">
          <reference field="4294967294" count="1" selected="0">
            <x v="0"/>
          </reference>
          <reference field="1" count="1" selected="0">
            <x v="0"/>
          </reference>
          <reference field="3" count="1" selected="0">
            <x v="0"/>
          </reference>
          <reference field="4" count="1" selected="0">
            <x v="10"/>
          </reference>
        </references>
      </pivotArea>
    </chartFormat>
    <chartFormat chart="10" format="994">
      <pivotArea type="data" outline="0" fieldPosition="0">
        <references count="4">
          <reference field="4294967294" count="1" selected="0">
            <x v="0"/>
          </reference>
          <reference field="1" count="1" selected="0">
            <x v="1"/>
          </reference>
          <reference field="3" count="1" selected="0">
            <x v="0"/>
          </reference>
          <reference field="4" count="1" selected="0">
            <x v="10"/>
          </reference>
        </references>
      </pivotArea>
    </chartFormat>
    <chartFormat chart="10" format="995">
      <pivotArea type="data" outline="0" fieldPosition="0">
        <references count="4">
          <reference field="4294967294" count="1" selected="0">
            <x v="0"/>
          </reference>
          <reference field="1" count="1" selected="0">
            <x v="2"/>
          </reference>
          <reference field="3" count="1" selected="0">
            <x v="0"/>
          </reference>
          <reference field="4" count="1" selected="0">
            <x v="10"/>
          </reference>
        </references>
      </pivotArea>
    </chartFormat>
    <chartFormat chart="10" format="996">
      <pivotArea type="data" outline="0" fieldPosition="0">
        <references count="4">
          <reference field="4294967294" count="1" selected="0">
            <x v="0"/>
          </reference>
          <reference field="1" count="1" selected="0">
            <x v="3"/>
          </reference>
          <reference field="3" count="1" selected="0">
            <x v="0"/>
          </reference>
          <reference field="4" count="1" selected="0">
            <x v="10"/>
          </reference>
        </references>
      </pivotArea>
    </chartFormat>
    <chartFormat chart="10" format="997">
      <pivotArea type="data" outline="0" fieldPosition="0">
        <references count="4">
          <reference field="4294967294" count="1" selected="0">
            <x v="0"/>
          </reference>
          <reference field="1" count="1" selected="0">
            <x v="4"/>
          </reference>
          <reference field="3" count="1" selected="0">
            <x v="0"/>
          </reference>
          <reference field="4" count="1" selected="0">
            <x v="10"/>
          </reference>
        </references>
      </pivotArea>
    </chartFormat>
    <chartFormat chart="10" format="998">
      <pivotArea type="data" outline="0" fieldPosition="0">
        <references count="4">
          <reference field="4294967294" count="1" selected="0">
            <x v="0"/>
          </reference>
          <reference field="1" count="1" selected="0">
            <x v="0"/>
          </reference>
          <reference field="3" count="1" selected="0">
            <x v="1"/>
          </reference>
          <reference field="4" count="1" selected="0">
            <x v="10"/>
          </reference>
        </references>
      </pivotArea>
    </chartFormat>
    <chartFormat chart="10" format="999">
      <pivotArea type="data" outline="0" fieldPosition="0">
        <references count="4">
          <reference field="4294967294" count="1" selected="0">
            <x v="0"/>
          </reference>
          <reference field="1" count="1" selected="0">
            <x v="1"/>
          </reference>
          <reference field="3" count="1" selected="0">
            <x v="1"/>
          </reference>
          <reference field="4" count="1" selected="0">
            <x v="10"/>
          </reference>
        </references>
      </pivotArea>
    </chartFormat>
    <chartFormat chart="10" format="1000">
      <pivotArea type="data" outline="0" fieldPosition="0">
        <references count="4">
          <reference field="4294967294" count="1" selected="0">
            <x v="0"/>
          </reference>
          <reference field="1" count="1" selected="0">
            <x v="2"/>
          </reference>
          <reference field="3" count="1" selected="0">
            <x v="1"/>
          </reference>
          <reference field="4" count="1" selected="0">
            <x v="10"/>
          </reference>
        </references>
      </pivotArea>
    </chartFormat>
    <chartFormat chart="10" format="1001">
      <pivotArea type="data" outline="0" fieldPosition="0">
        <references count="4">
          <reference field="4294967294" count="1" selected="0">
            <x v="0"/>
          </reference>
          <reference field="1" count="1" selected="0">
            <x v="3"/>
          </reference>
          <reference field="3" count="1" selected="0">
            <x v="1"/>
          </reference>
          <reference field="4" count="1" selected="0">
            <x v="10"/>
          </reference>
        </references>
      </pivotArea>
    </chartFormat>
    <chartFormat chart="10" format="1002">
      <pivotArea type="data" outline="0" fieldPosition="0">
        <references count="4">
          <reference field="4294967294" count="1" selected="0">
            <x v="0"/>
          </reference>
          <reference field="1" count="1" selected="0">
            <x v="4"/>
          </reference>
          <reference field="3" count="1" selected="0">
            <x v="1"/>
          </reference>
          <reference field="4" count="1" selected="0">
            <x v="10"/>
          </reference>
        </references>
      </pivotArea>
    </chartFormat>
    <chartFormat chart="10" format="1003">
      <pivotArea type="data" outline="0" fieldPosition="0">
        <references count="4">
          <reference field="4294967294" count="1" selected="0">
            <x v="0"/>
          </reference>
          <reference field="1" count="1" selected="0">
            <x v="0"/>
          </reference>
          <reference field="3" count="1" selected="0">
            <x v="2"/>
          </reference>
          <reference field="4" count="1" selected="0">
            <x v="10"/>
          </reference>
        </references>
      </pivotArea>
    </chartFormat>
    <chartFormat chart="10" format="1004">
      <pivotArea type="data" outline="0" fieldPosition="0">
        <references count="4">
          <reference field="4294967294" count="1" selected="0">
            <x v="0"/>
          </reference>
          <reference field="1" count="1" selected="0">
            <x v="1"/>
          </reference>
          <reference field="3" count="1" selected="0">
            <x v="2"/>
          </reference>
          <reference field="4" count="1" selected="0">
            <x v="10"/>
          </reference>
        </references>
      </pivotArea>
    </chartFormat>
    <chartFormat chart="10" format="1005">
      <pivotArea type="data" outline="0" fieldPosition="0">
        <references count="4">
          <reference field="4294967294" count="1" selected="0">
            <x v="0"/>
          </reference>
          <reference field="1" count="1" selected="0">
            <x v="2"/>
          </reference>
          <reference field="3" count="1" selected="0">
            <x v="2"/>
          </reference>
          <reference field="4" count="1" selected="0">
            <x v="10"/>
          </reference>
        </references>
      </pivotArea>
    </chartFormat>
    <chartFormat chart="10" format="1006">
      <pivotArea type="data" outline="0" fieldPosition="0">
        <references count="4">
          <reference field="4294967294" count="1" selected="0">
            <x v="0"/>
          </reference>
          <reference field="1" count="1" selected="0">
            <x v="3"/>
          </reference>
          <reference field="3" count="1" selected="0">
            <x v="2"/>
          </reference>
          <reference field="4" count="1" selected="0">
            <x v="10"/>
          </reference>
        </references>
      </pivotArea>
    </chartFormat>
    <chartFormat chart="10" format="1007">
      <pivotArea type="data" outline="0" fieldPosition="0">
        <references count="4">
          <reference field="4294967294" count="1" selected="0">
            <x v="0"/>
          </reference>
          <reference field="1" count="1" selected="0">
            <x v="4"/>
          </reference>
          <reference field="3" count="1" selected="0">
            <x v="2"/>
          </reference>
          <reference field="4" count="1" selected="0">
            <x v="10"/>
          </reference>
        </references>
      </pivotArea>
    </chartFormat>
    <chartFormat chart="10" format="1008">
      <pivotArea type="data" outline="0" fieldPosition="0">
        <references count="4">
          <reference field="4294967294" count="1" selected="0">
            <x v="0"/>
          </reference>
          <reference field="1" count="1" selected="0">
            <x v="0"/>
          </reference>
          <reference field="3" count="1" selected="0">
            <x v="3"/>
          </reference>
          <reference field="4" count="1" selected="0">
            <x v="10"/>
          </reference>
        </references>
      </pivotArea>
    </chartFormat>
    <chartFormat chart="10" format="1009">
      <pivotArea type="data" outline="0" fieldPosition="0">
        <references count="4">
          <reference field="4294967294" count="1" selected="0">
            <x v="0"/>
          </reference>
          <reference field="1" count="1" selected="0">
            <x v="1"/>
          </reference>
          <reference field="3" count="1" selected="0">
            <x v="3"/>
          </reference>
          <reference field="4" count="1" selected="0">
            <x v="10"/>
          </reference>
        </references>
      </pivotArea>
    </chartFormat>
    <chartFormat chart="10" format="1010">
      <pivotArea type="data" outline="0" fieldPosition="0">
        <references count="4">
          <reference field="4294967294" count="1" selected="0">
            <x v="0"/>
          </reference>
          <reference field="1" count="1" selected="0">
            <x v="2"/>
          </reference>
          <reference field="3" count="1" selected="0">
            <x v="3"/>
          </reference>
          <reference field="4" count="1" selected="0">
            <x v="10"/>
          </reference>
        </references>
      </pivotArea>
    </chartFormat>
    <chartFormat chart="10" format="1011">
      <pivotArea type="data" outline="0" fieldPosition="0">
        <references count="4">
          <reference field="4294967294" count="1" selected="0">
            <x v="0"/>
          </reference>
          <reference field="1" count="1" selected="0">
            <x v="3"/>
          </reference>
          <reference field="3" count="1" selected="0">
            <x v="3"/>
          </reference>
          <reference field="4" count="1" selected="0">
            <x v="10"/>
          </reference>
        </references>
      </pivotArea>
    </chartFormat>
    <chartFormat chart="10" format="1012">
      <pivotArea type="data" outline="0" fieldPosition="0">
        <references count="4">
          <reference field="4294967294" count="1" selected="0">
            <x v="0"/>
          </reference>
          <reference field="1" count="1" selected="0">
            <x v="4"/>
          </reference>
          <reference field="3" count="1" selected="0">
            <x v="3"/>
          </reference>
          <reference field="4" count="1" selected="0">
            <x v="10"/>
          </reference>
        </references>
      </pivotArea>
    </chartFormat>
    <chartFormat chart="10" format="1013">
      <pivotArea type="data" outline="0" fieldPosition="0">
        <references count="4">
          <reference field="4294967294" count="1" selected="0">
            <x v="0"/>
          </reference>
          <reference field="1" count="1" selected="0">
            <x v="0"/>
          </reference>
          <reference field="3" count="1" selected="0">
            <x v="0"/>
          </reference>
          <reference field="4" count="1" selected="0">
            <x v="11"/>
          </reference>
        </references>
      </pivotArea>
    </chartFormat>
    <chartFormat chart="10" format="1014">
      <pivotArea type="data" outline="0" fieldPosition="0">
        <references count="4">
          <reference field="4294967294" count="1" selected="0">
            <x v="0"/>
          </reference>
          <reference field="1" count="1" selected="0">
            <x v="1"/>
          </reference>
          <reference field="3" count="1" selected="0">
            <x v="0"/>
          </reference>
          <reference field="4" count="1" selected="0">
            <x v="11"/>
          </reference>
        </references>
      </pivotArea>
    </chartFormat>
    <chartFormat chart="10" format="1015">
      <pivotArea type="data" outline="0" fieldPosition="0">
        <references count="4">
          <reference field="4294967294" count="1" selected="0">
            <x v="0"/>
          </reference>
          <reference field="1" count="1" selected="0">
            <x v="2"/>
          </reference>
          <reference field="3" count="1" selected="0">
            <x v="0"/>
          </reference>
          <reference field="4" count="1" selected="0">
            <x v="11"/>
          </reference>
        </references>
      </pivotArea>
    </chartFormat>
    <chartFormat chart="10" format="1016">
      <pivotArea type="data" outline="0" fieldPosition="0">
        <references count="4">
          <reference field="4294967294" count="1" selected="0">
            <x v="0"/>
          </reference>
          <reference field="1" count="1" selected="0">
            <x v="3"/>
          </reference>
          <reference field="3" count="1" selected="0">
            <x v="0"/>
          </reference>
          <reference field="4" count="1" selected="0">
            <x v="11"/>
          </reference>
        </references>
      </pivotArea>
    </chartFormat>
    <chartFormat chart="10" format="1017">
      <pivotArea type="data" outline="0" fieldPosition="0">
        <references count="4">
          <reference field="4294967294" count="1" selected="0">
            <x v="0"/>
          </reference>
          <reference field="1" count="1" selected="0">
            <x v="4"/>
          </reference>
          <reference field="3" count="1" selected="0">
            <x v="0"/>
          </reference>
          <reference field="4" count="1" selected="0">
            <x v="11"/>
          </reference>
        </references>
      </pivotArea>
    </chartFormat>
    <chartFormat chart="10" format="1018">
      <pivotArea type="data" outline="0" fieldPosition="0">
        <references count="4">
          <reference field="4294967294" count="1" selected="0">
            <x v="0"/>
          </reference>
          <reference field="1" count="1" selected="0">
            <x v="0"/>
          </reference>
          <reference field="3" count="1" selected="0">
            <x v="1"/>
          </reference>
          <reference field="4" count="1" selected="0">
            <x v="11"/>
          </reference>
        </references>
      </pivotArea>
    </chartFormat>
    <chartFormat chart="10" format="1019">
      <pivotArea type="data" outline="0" fieldPosition="0">
        <references count="4">
          <reference field="4294967294" count="1" selected="0">
            <x v="0"/>
          </reference>
          <reference field="1" count="1" selected="0">
            <x v="1"/>
          </reference>
          <reference field="3" count="1" selected="0">
            <x v="1"/>
          </reference>
          <reference field="4" count="1" selected="0">
            <x v="11"/>
          </reference>
        </references>
      </pivotArea>
    </chartFormat>
    <chartFormat chart="10" format="1020">
      <pivotArea type="data" outline="0" fieldPosition="0">
        <references count="4">
          <reference field="4294967294" count="1" selected="0">
            <x v="0"/>
          </reference>
          <reference field="1" count="1" selected="0">
            <x v="2"/>
          </reference>
          <reference field="3" count="1" selected="0">
            <x v="1"/>
          </reference>
          <reference field="4" count="1" selected="0">
            <x v="11"/>
          </reference>
        </references>
      </pivotArea>
    </chartFormat>
    <chartFormat chart="10" format="1021">
      <pivotArea type="data" outline="0" fieldPosition="0">
        <references count="4">
          <reference field="4294967294" count="1" selected="0">
            <x v="0"/>
          </reference>
          <reference field="1" count="1" selected="0">
            <x v="3"/>
          </reference>
          <reference field="3" count="1" selected="0">
            <x v="1"/>
          </reference>
          <reference field="4" count="1" selected="0">
            <x v="11"/>
          </reference>
        </references>
      </pivotArea>
    </chartFormat>
    <chartFormat chart="10" format="1022">
      <pivotArea type="data" outline="0" fieldPosition="0">
        <references count="4">
          <reference field="4294967294" count="1" selected="0">
            <x v="0"/>
          </reference>
          <reference field="1" count="1" selected="0">
            <x v="4"/>
          </reference>
          <reference field="3" count="1" selected="0">
            <x v="1"/>
          </reference>
          <reference field="4" count="1" selected="0">
            <x v="11"/>
          </reference>
        </references>
      </pivotArea>
    </chartFormat>
    <chartFormat chart="10" format="1023">
      <pivotArea type="data" outline="0" fieldPosition="0">
        <references count="4">
          <reference field="4294967294" count="1" selected="0">
            <x v="0"/>
          </reference>
          <reference field="1" count="1" selected="0">
            <x v="0"/>
          </reference>
          <reference field="3" count="1" selected="0">
            <x v="2"/>
          </reference>
          <reference field="4" count="1" selected="0">
            <x v="11"/>
          </reference>
        </references>
      </pivotArea>
    </chartFormat>
    <chartFormat chart="10" format="1024">
      <pivotArea type="data" outline="0" fieldPosition="0">
        <references count="4">
          <reference field="4294967294" count="1" selected="0">
            <x v="0"/>
          </reference>
          <reference field="1" count="1" selected="0">
            <x v="1"/>
          </reference>
          <reference field="3" count="1" selected="0">
            <x v="2"/>
          </reference>
          <reference field="4" count="1" selected="0">
            <x v="11"/>
          </reference>
        </references>
      </pivotArea>
    </chartFormat>
    <chartFormat chart="10" format="1025">
      <pivotArea type="data" outline="0" fieldPosition="0">
        <references count="4">
          <reference field="4294967294" count="1" selected="0">
            <x v="0"/>
          </reference>
          <reference field="1" count="1" selected="0">
            <x v="2"/>
          </reference>
          <reference field="3" count="1" selected="0">
            <x v="2"/>
          </reference>
          <reference field="4" count="1" selected="0">
            <x v="11"/>
          </reference>
        </references>
      </pivotArea>
    </chartFormat>
    <chartFormat chart="10" format="1026">
      <pivotArea type="data" outline="0" fieldPosition="0">
        <references count="4">
          <reference field="4294967294" count="1" selected="0">
            <x v="0"/>
          </reference>
          <reference field="1" count="1" selected="0">
            <x v="3"/>
          </reference>
          <reference field="3" count="1" selected="0">
            <x v="2"/>
          </reference>
          <reference field="4" count="1" selected="0">
            <x v="11"/>
          </reference>
        </references>
      </pivotArea>
    </chartFormat>
    <chartFormat chart="10" format="1027">
      <pivotArea type="data" outline="0" fieldPosition="0">
        <references count="4">
          <reference field="4294967294" count="1" selected="0">
            <x v="0"/>
          </reference>
          <reference field="1" count="1" selected="0">
            <x v="4"/>
          </reference>
          <reference field="3" count="1" selected="0">
            <x v="2"/>
          </reference>
          <reference field="4" count="1" selected="0">
            <x v="11"/>
          </reference>
        </references>
      </pivotArea>
    </chartFormat>
    <chartFormat chart="10" format="1028">
      <pivotArea type="data" outline="0" fieldPosition="0">
        <references count="4">
          <reference field="4294967294" count="1" selected="0">
            <x v="0"/>
          </reference>
          <reference field="1" count="1" selected="0">
            <x v="0"/>
          </reference>
          <reference field="3" count="1" selected="0">
            <x v="3"/>
          </reference>
          <reference field="4" count="1" selected="0">
            <x v="11"/>
          </reference>
        </references>
      </pivotArea>
    </chartFormat>
    <chartFormat chart="10" format="1029">
      <pivotArea type="data" outline="0" fieldPosition="0">
        <references count="4">
          <reference field="4294967294" count="1" selected="0">
            <x v="0"/>
          </reference>
          <reference field="1" count="1" selected="0">
            <x v="1"/>
          </reference>
          <reference field="3" count="1" selected="0">
            <x v="3"/>
          </reference>
          <reference field="4" count="1" selected="0">
            <x v="11"/>
          </reference>
        </references>
      </pivotArea>
    </chartFormat>
    <chartFormat chart="10" format="1030">
      <pivotArea type="data" outline="0" fieldPosition="0">
        <references count="4">
          <reference field="4294967294" count="1" selected="0">
            <x v="0"/>
          </reference>
          <reference field="1" count="1" selected="0">
            <x v="2"/>
          </reference>
          <reference field="3" count="1" selected="0">
            <x v="3"/>
          </reference>
          <reference field="4" count="1" selected="0">
            <x v="11"/>
          </reference>
        </references>
      </pivotArea>
    </chartFormat>
    <chartFormat chart="10" format="1031">
      <pivotArea type="data" outline="0" fieldPosition="0">
        <references count="4">
          <reference field="4294967294" count="1" selected="0">
            <x v="0"/>
          </reference>
          <reference field="1" count="1" selected="0">
            <x v="3"/>
          </reference>
          <reference field="3" count="1" selected="0">
            <x v="3"/>
          </reference>
          <reference field="4" count="1" selected="0">
            <x v="11"/>
          </reference>
        </references>
      </pivotArea>
    </chartFormat>
    <chartFormat chart="10" format="1032">
      <pivotArea type="data" outline="0" fieldPosition="0">
        <references count="4">
          <reference field="4294967294" count="1" selected="0">
            <x v="0"/>
          </reference>
          <reference field="1" count="1" selected="0">
            <x v="4"/>
          </reference>
          <reference field="3" count="1" selected="0">
            <x v="3"/>
          </reference>
          <reference field="4" count="1" selected="0">
            <x v="11"/>
          </reference>
        </references>
      </pivotArea>
    </chartFormat>
    <chartFormat chart="10" format="1033">
      <pivotArea type="data" outline="0" fieldPosition="0">
        <references count="4">
          <reference field="4294967294" count="1" selected="0">
            <x v="0"/>
          </reference>
          <reference field="1" count="1" selected="0">
            <x v="0"/>
          </reference>
          <reference field="3" count="1" selected="0">
            <x v="0"/>
          </reference>
          <reference field="4" count="1" selected="0">
            <x v="12"/>
          </reference>
        </references>
      </pivotArea>
    </chartFormat>
    <chartFormat chart="10" format="1034">
      <pivotArea type="data" outline="0" fieldPosition="0">
        <references count="4">
          <reference field="4294967294" count="1" selected="0">
            <x v="0"/>
          </reference>
          <reference field="1" count="1" selected="0">
            <x v="1"/>
          </reference>
          <reference field="3" count="1" selected="0">
            <x v="0"/>
          </reference>
          <reference field="4" count="1" selected="0">
            <x v="12"/>
          </reference>
        </references>
      </pivotArea>
    </chartFormat>
    <chartFormat chart="10" format="1035">
      <pivotArea type="data" outline="0" fieldPosition="0">
        <references count="4">
          <reference field="4294967294" count="1" selected="0">
            <x v="0"/>
          </reference>
          <reference field="1" count="1" selected="0">
            <x v="2"/>
          </reference>
          <reference field="3" count="1" selected="0">
            <x v="0"/>
          </reference>
          <reference field="4" count="1" selected="0">
            <x v="12"/>
          </reference>
        </references>
      </pivotArea>
    </chartFormat>
    <chartFormat chart="10" format="1036">
      <pivotArea type="data" outline="0" fieldPosition="0">
        <references count="4">
          <reference field="4294967294" count="1" selected="0">
            <x v="0"/>
          </reference>
          <reference field="1" count="1" selected="0">
            <x v="3"/>
          </reference>
          <reference field="3" count="1" selected="0">
            <x v="0"/>
          </reference>
          <reference field="4" count="1" selected="0">
            <x v="12"/>
          </reference>
        </references>
      </pivotArea>
    </chartFormat>
    <chartFormat chart="10" format="1037">
      <pivotArea type="data" outline="0" fieldPosition="0">
        <references count="4">
          <reference field="4294967294" count="1" selected="0">
            <x v="0"/>
          </reference>
          <reference field="1" count="1" selected="0">
            <x v="4"/>
          </reference>
          <reference field="3" count="1" selected="0">
            <x v="0"/>
          </reference>
          <reference field="4" count="1" selected="0">
            <x v="12"/>
          </reference>
        </references>
      </pivotArea>
    </chartFormat>
    <chartFormat chart="10" format="1038">
      <pivotArea type="data" outline="0" fieldPosition="0">
        <references count="4">
          <reference field="4294967294" count="1" selected="0">
            <x v="0"/>
          </reference>
          <reference field="1" count="1" selected="0">
            <x v="0"/>
          </reference>
          <reference field="3" count="1" selected="0">
            <x v="1"/>
          </reference>
          <reference field="4" count="1" selected="0">
            <x v="12"/>
          </reference>
        </references>
      </pivotArea>
    </chartFormat>
    <chartFormat chart="10" format="1039">
      <pivotArea type="data" outline="0" fieldPosition="0">
        <references count="4">
          <reference field="4294967294" count="1" selected="0">
            <x v="0"/>
          </reference>
          <reference field="1" count="1" selected="0">
            <x v="1"/>
          </reference>
          <reference field="3" count="1" selected="0">
            <x v="1"/>
          </reference>
          <reference field="4" count="1" selected="0">
            <x v="12"/>
          </reference>
        </references>
      </pivotArea>
    </chartFormat>
    <chartFormat chart="10" format="1040">
      <pivotArea type="data" outline="0" fieldPosition="0">
        <references count="4">
          <reference field="4294967294" count="1" selected="0">
            <x v="0"/>
          </reference>
          <reference field="1" count="1" selected="0">
            <x v="2"/>
          </reference>
          <reference field="3" count="1" selected="0">
            <x v="1"/>
          </reference>
          <reference field="4" count="1" selected="0">
            <x v="12"/>
          </reference>
        </references>
      </pivotArea>
    </chartFormat>
    <chartFormat chart="10" format="1041">
      <pivotArea type="data" outline="0" fieldPosition="0">
        <references count="4">
          <reference field="4294967294" count="1" selected="0">
            <x v="0"/>
          </reference>
          <reference field="1" count="1" selected="0">
            <x v="3"/>
          </reference>
          <reference field="3" count="1" selected="0">
            <x v="1"/>
          </reference>
          <reference field="4" count="1" selected="0">
            <x v="12"/>
          </reference>
        </references>
      </pivotArea>
    </chartFormat>
    <chartFormat chart="10" format="1042">
      <pivotArea type="data" outline="0" fieldPosition="0">
        <references count="4">
          <reference field="4294967294" count="1" selected="0">
            <x v="0"/>
          </reference>
          <reference field="1" count="1" selected="0">
            <x v="4"/>
          </reference>
          <reference field="3" count="1" selected="0">
            <x v="1"/>
          </reference>
          <reference field="4" count="1" selected="0">
            <x v="12"/>
          </reference>
        </references>
      </pivotArea>
    </chartFormat>
    <chartFormat chart="10" format="1043">
      <pivotArea type="data" outline="0" fieldPosition="0">
        <references count="4">
          <reference field="4294967294" count="1" selected="0">
            <x v="0"/>
          </reference>
          <reference field="1" count="1" selected="0">
            <x v="0"/>
          </reference>
          <reference field="3" count="1" selected="0">
            <x v="2"/>
          </reference>
          <reference field="4" count="1" selected="0">
            <x v="12"/>
          </reference>
        </references>
      </pivotArea>
    </chartFormat>
    <chartFormat chart="10" format="1044">
      <pivotArea type="data" outline="0" fieldPosition="0">
        <references count="4">
          <reference field="4294967294" count="1" selected="0">
            <x v="0"/>
          </reference>
          <reference field="1" count="1" selected="0">
            <x v="1"/>
          </reference>
          <reference field="3" count="1" selected="0">
            <x v="2"/>
          </reference>
          <reference field="4" count="1" selected="0">
            <x v="12"/>
          </reference>
        </references>
      </pivotArea>
    </chartFormat>
    <chartFormat chart="10" format="1045">
      <pivotArea type="data" outline="0" fieldPosition="0">
        <references count="4">
          <reference field="4294967294" count="1" selected="0">
            <x v="0"/>
          </reference>
          <reference field="1" count="1" selected="0">
            <x v="2"/>
          </reference>
          <reference field="3" count="1" selected="0">
            <x v="2"/>
          </reference>
          <reference field="4" count="1" selected="0">
            <x v="12"/>
          </reference>
        </references>
      </pivotArea>
    </chartFormat>
    <chartFormat chart="10" format="1046">
      <pivotArea type="data" outline="0" fieldPosition="0">
        <references count="4">
          <reference field="4294967294" count="1" selected="0">
            <x v="0"/>
          </reference>
          <reference field="1" count="1" selected="0">
            <x v="3"/>
          </reference>
          <reference field="3" count="1" selected="0">
            <x v="2"/>
          </reference>
          <reference field="4" count="1" selected="0">
            <x v="12"/>
          </reference>
        </references>
      </pivotArea>
    </chartFormat>
    <chartFormat chart="10" format="1047">
      <pivotArea type="data" outline="0" fieldPosition="0">
        <references count="4">
          <reference field="4294967294" count="1" selected="0">
            <x v="0"/>
          </reference>
          <reference field="1" count="1" selected="0">
            <x v="4"/>
          </reference>
          <reference field="3" count="1" selected="0">
            <x v="2"/>
          </reference>
          <reference field="4" count="1" selected="0">
            <x v="12"/>
          </reference>
        </references>
      </pivotArea>
    </chartFormat>
    <chartFormat chart="10" format="1048">
      <pivotArea type="data" outline="0" fieldPosition="0">
        <references count="4">
          <reference field="4294967294" count="1" selected="0">
            <x v="0"/>
          </reference>
          <reference field="1" count="1" selected="0">
            <x v="0"/>
          </reference>
          <reference field="3" count="1" selected="0">
            <x v="3"/>
          </reference>
          <reference field="4" count="1" selected="0">
            <x v="12"/>
          </reference>
        </references>
      </pivotArea>
    </chartFormat>
    <chartFormat chart="10" format="1049">
      <pivotArea type="data" outline="0" fieldPosition="0">
        <references count="4">
          <reference field="4294967294" count="1" selected="0">
            <x v="0"/>
          </reference>
          <reference field="1" count="1" selected="0">
            <x v="1"/>
          </reference>
          <reference field="3" count="1" selected="0">
            <x v="3"/>
          </reference>
          <reference field="4" count="1" selected="0">
            <x v="12"/>
          </reference>
        </references>
      </pivotArea>
    </chartFormat>
    <chartFormat chart="10" format="1050">
      <pivotArea type="data" outline="0" fieldPosition="0">
        <references count="4">
          <reference field="4294967294" count="1" selected="0">
            <x v="0"/>
          </reference>
          <reference field="1" count="1" selected="0">
            <x v="2"/>
          </reference>
          <reference field="3" count="1" selected="0">
            <x v="3"/>
          </reference>
          <reference field="4" count="1" selected="0">
            <x v="12"/>
          </reference>
        </references>
      </pivotArea>
    </chartFormat>
    <chartFormat chart="10" format="1051">
      <pivotArea type="data" outline="0" fieldPosition="0">
        <references count="4">
          <reference field="4294967294" count="1" selected="0">
            <x v="0"/>
          </reference>
          <reference field="1" count="1" selected="0">
            <x v="3"/>
          </reference>
          <reference field="3" count="1" selected="0">
            <x v="3"/>
          </reference>
          <reference field="4" count="1" selected="0">
            <x v="12"/>
          </reference>
        </references>
      </pivotArea>
    </chartFormat>
    <chartFormat chart="10" format="1052">
      <pivotArea type="data" outline="0" fieldPosition="0">
        <references count="4">
          <reference field="4294967294" count="1" selected="0">
            <x v="0"/>
          </reference>
          <reference field="1" count="1" selected="0">
            <x v="4"/>
          </reference>
          <reference field="3" count="1" selected="0">
            <x v="3"/>
          </reference>
          <reference field="4" count="1" selected="0">
            <x v="1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B1FF41-60A7-D148-B67E-12756EE4898E}"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Q36:U50" firstHeaderRow="1" firstDataRow="2" firstDataCol="1"/>
  <pivotFields count="6">
    <pivotField numFmtId="14" showAll="0"/>
    <pivotField axis="axisCol" showAll="0">
      <items count="6">
        <item x="2"/>
        <item x="3"/>
        <item x="0"/>
        <item h="1" x="4"/>
        <item h="1" x="1"/>
        <item t="default"/>
      </items>
    </pivotField>
    <pivotField dataField="1" numFmtId="166" showAll="0">
      <items count="58">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5">
        <item x="3"/>
        <item x="2"/>
        <item x="0"/>
        <item x="1"/>
        <item t="default"/>
      </items>
    </pivotField>
    <pivotField numFmtId="166" showAll="0"/>
    <pivotField axis="axisRow" showAll="0" defaultSubtotal="0">
      <items count="14">
        <item x="0"/>
        <item x="1"/>
        <item x="2"/>
        <item x="3"/>
        <item x="4"/>
        <item x="5"/>
        <item x="6"/>
        <item x="7"/>
        <item x="8"/>
        <item x="9"/>
        <item x="10"/>
        <item x="11"/>
        <item x="12"/>
        <item x="13"/>
      </items>
    </pivotField>
  </pivotFields>
  <rowFields count="1">
    <field x="5"/>
  </rowFields>
  <rowItems count="13">
    <i>
      <x v="1"/>
    </i>
    <i>
      <x v="2"/>
    </i>
    <i>
      <x v="3"/>
    </i>
    <i>
      <x v="4"/>
    </i>
    <i>
      <x v="5"/>
    </i>
    <i>
      <x v="6"/>
    </i>
    <i>
      <x v="7"/>
    </i>
    <i>
      <x v="8"/>
    </i>
    <i>
      <x v="9"/>
    </i>
    <i>
      <x v="10"/>
    </i>
    <i>
      <x v="11"/>
    </i>
    <i>
      <x v="12"/>
    </i>
    <i t="grand">
      <x/>
    </i>
  </rowItems>
  <colFields count="1">
    <field x="1"/>
  </colFields>
  <colItems count="4">
    <i>
      <x/>
    </i>
    <i>
      <x v="1"/>
    </i>
    <i>
      <x v="2"/>
    </i>
    <i t="grand">
      <x/>
    </i>
  </colItems>
  <dataFields count="1">
    <dataField name="Sum of Sale" fld="2" baseField="0" baseItem="0"/>
  </dataFields>
  <formats count="40">
    <format dxfId="0">
      <pivotArea type="all" dataOnly="0" outline="0" fieldPosition="0"/>
    </format>
    <format dxfId="1">
      <pivotArea outline="0" collapsedLevelsAreSubtotals="1" fieldPosition="0"/>
    </format>
    <format dxfId="2">
      <pivotArea type="origin" dataOnly="0" labelOnly="1" outline="0" fieldPosition="0"/>
    </format>
    <format dxfId="3">
      <pivotArea field="1" type="button" dataOnly="0" labelOnly="1" outline="0" axis="axisCol" fieldPosition="0"/>
    </format>
    <format dxfId="4">
      <pivotArea type="topRight" dataOnly="0" labelOnly="1" outline="0" fieldPosition="0"/>
    </format>
    <format dxfId="5">
      <pivotArea field="5" type="button" dataOnly="0" labelOnly="1" outline="0" axis="axisRow" fieldPosition="0"/>
    </format>
    <format dxfId="6">
      <pivotArea dataOnly="0" labelOnly="1" fieldPosition="0">
        <references count="1">
          <reference field="5" count="12">
            <x v="1"/>
            <x v="2"/>
            <x v="3"/>
            <x v="4"/>
            <x v="5"/>
            <x v="6"/>
            <x v="7"/>
            <x v="8"/>
            <x v="9"/>
            <x v="10"/>
            <x v="11"/>
            <x v="12"/>
          </reference>
        </references>
      </pivotArea>
    </format>
    <format dxfId="7">
      <pivotArea dataOnly="0" labelOnly="1" grandRow="1" outline="0" fieldPosition="0"/>
    </format>
    <format dxfId="8">
      <pivotArea dataOnly="0" labelOnly="1" fieldPosition="0">
        <references count="1">
          <reference field="1" count="0"/>
        </references>
      </pivotArea>
    </format>
    <format dxfId="9">
      <pivotArea dataOnly="0" labelOnly="1" grandCol="1" outline="0" fieldPosition="0"/>
    </format>
    <format dxfId="10">
      <pivotArea type="all" dataOnly="0" outline="0" fieldPosition="0"/>
    </format>
    <format dxfId="11">
      <pivotArea outline="0" collapsedLevelsAreSubtotals="1" fieldPosition="0"/>
    </format>
    <format dxfId="12">
      <pivotArea type="origin" dataOnly="0" labelOnly="1" outline="0" fieldPosition="0"/>
    </format>
    <format dxfId="13">
      <pivotArea field="1" type="button" dataOnly="0" labelOnly="1" outline="0" axis="axisCol" fieldPosition="0"/>
    </format>
    <format dxfId="14">
      <pivotArea type="topRight" dataOnly="0" labelOnly="1" outline="0" fieldPosition="0"/>
    </format>
    <format dxfId="15">
      <pivotArea field="5" type="button" dataOnly="0" labelOnly="1" outline="0" axis="axisRow" fieldPosition="0"/>
    </format>
    <format dxfId="16">
      <pivotArea dataOnly="0" labelOnly="1" fieldPosition="0">
        <references count="1">
          <reference field="5" count="12">
            <x v="1"/>
            <x v="2"/>
            <x v="3"/>
            <x v="4"/>
            <x v="5"/>
            <x v="6"/>
            <x v="7"/>
            <x v="8"/>
            <x v="9"/>
            <x v="10"/>
            <x v="11"/>
            <x v="12"/>
          </reference>
        </references>
      </pivotArea>
    </format>
    <format dxfId="17">
      <pivotArea dataOnly="0" labelOnly="1" grandRow="1" outline="0" fieldPosition="0"/>
    </format>
    <format dxfId="18">
      <pivotArea dataOnly="0" labelOnly="1" fieldPosition="0">
        <references count="1">
          <reference field="1" count="0"/>
        </references>
      </pivotArea>
    </format>
    <format dxfId="19">
      <pivotArea dataOnly="0" labelOnly="1" grandCol="1" outline="0" fieldPosition="0"/>
    </format>
    <format dxfId="20">
      <pivotArea type="all" dataOnly="0" outline="0" fieldPosition="0"/>
    </format>
    <format dxfId="21">
      <pivotArea outline="0" collapsedLevelsAreSubtotals="1" fieldPosition="0"/>
    </format>
    <format dxfId="22">
      <pivotArea type="origin" dataOnly="0" labelOnly="1" outline="0" fieldPosition="0"/>
    </format>
    <format dxfId="23">
      <pivotArea field="1" type="button" dataOnly="0" labelOnly="1" outline="0" axis="axisCol" fieldPosition="0"/>
    </format>
    <format dxfId="24">
      <pivotArea type="topRight" dataOnly="0" labelOnly="1" outline="0" fieldPosition="0"/>
    </format>
    <format dxfId="25">
      <pivotArea field="5" type="button" dataOnly="0" labelOnly="1" outline="0" axis="axisRow" fieldPosition="0"/>
    </format>
    <format dxfId="26">
      <pivotArea dataOnly="0" labelOnly="1" fieldPosition="0">
        <references count="1">
          <reference field="5" count="12">
            <x v="1"/>
            <x v="2"/>
            <x v="3"/>
            <x v="4"/>
            <x v="5"/>
            <x v="6"/>
            <x v="7"/>
            <x v="8"/>
            <x v="9"/>
            <x v="10"/>
            <x v="11"/>
            <x v="12"/>
          </reference>
        </references>
      </pivotArea>
    </format>
    <format dxfId="27">
      <pivotArea dataOnly="0" labelOnly="1" grandRow="1" outline="0" fieldPosition="0"/>
    </format>
    <format dxfId="28">
      <pivotArea dataOnly="0" labelOnly="1" fieldPosition="0">
        <references count="1">
          <reference field="1" count="0"/>
        </references>
      </pivotArea>
    </format>
    <format dxfId="29">
      <pivotArea dataOnly="0" labelOnly="1" grandCol="1" outline="0" fieldPosition="0"/>
    </format>
    <format dxfId="30">
      <pivotArea type="all" dataOnly="0" outline="0" fieldPosition="0"/>
    </format>
    <format dxfId="31">
      <pivotArea outline="0" collapsedLevelsAreSubtotals="1" fieldPosition="0"/>
    </format>
    <format dxfId="32">
      <pivotArea type="origin" dataOnly="0" labelOnly="1" outline="0" fieldPosition="0"/>
    </format>
    <format dxfId="33">
      <pivotArea field="1" type="button" dataOnly="0" labelOnly="1" outline="0" axis="axisCol" fieldPosition="0"/>
    </format>
    <format dxfId="34">
      <pivotArea type="topRight" dataOnly="0" labelOnly="1" outline="0" fieldPosition="0"/>
    </format>
    <format dxfId="35">
      <pivotArea field="5" type="button" dataOnly="0" labelOnly="1" outline="0" axis="axisRow" fieldPosition="0"/>
    </format>
    <format dxfId="36">
      <pivotArea dataOnly="0" labelOnly="1" fieldPosition="0">
        <references count="1">
          <reference field="5" count="10">
            <x v="1"/>
            <x v="2"/>
            <x v="3"/>
            <x v="4"/>
            <x v="5"/>
            <x v="6"/>
            <x v="7"/>
            <x v="8"/>
            <x v="9"/>
            <x v="10"/>
          </reference>
        </references>
      </pivotArea>
    </format>
    <format dxfId="37">
      <pivotArea dataOnly="0" labelOnly="1" grandRow="1" outline="0" fieldPosition="0"/>
    </format>
    <format dxfId="38">
      <pivotArea dataOnly="0" labelOnly="1" fieldPosition="0">
        <references count="1">
          <reference field="1" count="0"/>
        </references>
      </pivotArea>
    </format>
    <format dxfId="39">
      <pivotArea dataOnly="0" labelOnly="1" grandCol="1" outline="0" fieldPosition="0"/>
    </format>
  </formats>
  <chartFormats count="18">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 chart="0" format="4" series="1">
      <pivotArea type="data" outline="0" fieldPosition="0">
        <references count="2">
          <reference field="4294967294" count="1" selected="0">
            <x v="0"/>
          </reference>
          <reference field="5" count="1" selected="0">
            <x v="5"/>
          </reference>
        </references>
      </pivotArea>
    </chartFormat>
    <chartFormat chart="0" format="5" series="1">
      <pivotArea type="data" outline="0" fieldPosition="0">
        <references count="2">
          <reference field="4294967294" count="1" selected="0">
            <x v="0"/>
          </reference>
          <reference field="5" count="1" selected="0">
            <x v="6"/>
          </reference>
        </references>
      </pivotArea>
    </chartFormat>
    <chartFormat chart="0" format="6" series="1">
      <pivotArea type="data" outline="0" fieldPosition="0">
        <references count="2">
          <reference field="4294967294" count="1" selected="0">
            <x v="0"/>
          </reference>
          <reference field="5" count="1" selected="0">
            <x v="7"/>
          </reference>
        </references>
      </pivotArea>
    </chartFormat>
    <chartFormat chart="0" format="7" series="1">
      <pivotArea type="data" outline="0" fieldPosition="0">
        <references count="2">
          <reference field="4294967294" count="1" selected="0">
            <x v="0"/>
          </reference>
          <reference field="5" count="1" selected="0">
            <x v="8"/>
          </reference>
        </references>
      </pivotArea>
    </chartFormat>
    <chartFormat chart="0" format="8" series="1">
      <pivotArea type="data" outline="0" fieldPosition="0">
        <references count="2">
          <reference field="4294967294" count="1" selected="0">
            <x v="0"/>
          </reference>
          <reference field="5" count="1" selected="0">
            <x v="9"/>
          </reference>
        </references>
      </pivotArea>
    </chartFormat>
    <chartFormat chart="0" format="9" series="1">
      <pivotArea type="data" outline="0" fieldPosition="0">
        <references count="2">
          <reference field="4294967294" count="1" selected="0">
            <x v="0"/>
          </reference>
          <reference field="5" count="1" selected="0">
            <x v="10"/>
          </reference>
        </references>
      </pivotArea>
    </chartFormat>
    <chartFormat chart="0" format="10" series="1">
      <pivotArea type="data" outline="0" fieldPosition="0">
        <references count="2">
          <reference field="4294967294" count="1" selected="0">
            <x v="0"/>
          </reference>
          <reference field="5" count="1" selected="0">
            <x v="11"/>
          </reference>
        </references>
      </pivotArea>
    </chartFormat>
    <chartFormat chart="0" format="11" series="1">
      <pivotArea type="data" outline="0" fieldPosition="0">
        <references count="2">
          <reference field="4294967294" count="1" selected="0">
            <x v="0"/>
          </reference>
          <reference field="5" count="1" selected="0">
            <x v="12"/>
          </reference>
        </references>
      </pivotArea>
    </chartFormat>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 chart="0" format="16" series="1">
      <pivotArea type="data" outline="0" fieldPosition="0">
        <references count="2">
          <reference field="4294967294" count="1" selected="0">
            <x v="0"/>
          </reference>
          <reference field="1" count="1" selected="0">
            <x v="4"/>
          </reference>
        </references>
      </pivotArea>
    </chartFormat>
    <chartFormat chart="0" format="17"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66EC49-3D98-9841-BED4-3A575A05133A}"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31:D35" firstHeaderRow="1" firstDataRow="2" firstDataCol="1"/>
  <pivotFields count="6">
    <pivotField numFmtId="14" showAll="0"/>
    <pivotField axis="axisRow" showAll="0">
      <items count="6">
        <item x="2"/>
        <item x="3"/>
        <item h="1" x="0"/>
        <item h="1" x="4"/>
        <item h="1" x="1"/>
        <item t="default"/>
      </items>
    </pivotField>
    <pivotField dataField="1" numFmtId="166" showAll="0">
      <items count="58">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5">
        <item h="1" x="3"/>
        <item x="2"/>
        <item h="1" x="0"/>
        <item h="1" x="1"/>
        <item t="default"/>
      </items>
    </pivotField>
    <pivotField numFmtId="166" showAll="0"/>
    <pivotField showAll="0" defaultSubtotal="0"/>
  </pivotFields>
  <rowFields count="1">
    <field x="1"/>
  </rowFields>
  <rowItems count="3">
    <i>
      <x/>
    </i>
    <i>
      <x v="1"/>
    </i>
    <i t="grand">
      <x/>
    </i>
  </rowItems>
  <colFields count="1">
    <field x="3"/>
  </colFields>
  <colItems count="2">
    <i>
      <x v="1"/>
    </i>
    <i t="grand">
      <x/>
    </i>
  </colItems>
  <dataFields count="1">
    <dataField name="Sum of Sale" fld="2" baseField="0" baseItem="0"/>
  </dataFields>
  <formats count="40">
    <format dxfId="263">
      <pivotArea type="all" dataOnly="0" outline="0" fieldPosition="0"/>
    </format>
    <format dxfId="262">
      <pivotArea outline="0" collapsedLevelsAreSubtotals="1" fieldPosition="0"/>
    </format>
    <format dxfId="261">
      <pivotArea type="origin" dataOnly="0" labelOnly="1" outline="0" fieldPosition="0"/>
    </format>
    <format dxfId="260">
      <pivotArea field="3" type="button" dataOnly="0" labelOnly="1" outline="0" axis="axisCol" fieldPosition="0"/>
    </format>
    <format dxfId="259">
      <pivotArea type="topRight" dataOnly="0" labelOnly="1" outline="0" fieldPosition="0"/>
    </format>
    <format dxfId="258">
      <pivotArea field="1" type="button" dataOnly="0" labelOnly="1" outline="0" axis="axisRow" fieldPosition="0"/>
    </format>
    <format dxfId="257">
      <pivotArea dataOnly="0" labelOnly="1" fieldPosition="0">
        <references count="1">
          <reference field="1" count="0"/>
        </references>
      </pivotArea>
    </format>
    <format dxfId="256">
      <pivotArea dataOnly="0" labelOnly="1" grandRow="1" outline="0" fieldPosition="0"/>
    </format>
    <format dxfId="255">
      <pivotArea dataOnly="0" labelOnly="1" fieldPosition="0">
        <references count="1">
          <reference field="3" count="0"/>
        </references>
      </pivotArea>
    </format>
    <format dxfId="254">
      <pivotArea dataOnly="0" labelOnly="1" grandCol="1" outline="0" fieldPosition="0"/>
    </format>
    <format dxfId="253">
      <pivotArea type="all" dataOnly="0" outline="0" fieldPosition="0"/>
    </format>
    <format dxfId="252">
      <pivotArea outline="0" collapsedLevelsAreSubtotals="1" fieldPosition="0"/>
    </format>
    <format dxfId="251">
      <pivotArea type="origin" dataOnly="0" labelOnly="1" outline="0" fieldPosition="0"/>
    </format>
    <format dxfId="250">
      <pivotArea field="3" type="button" dataOnly="0" labelOnly="1" outline="0" axis="axisCol" fieldPosition="0"/>
    </format>
    <format dxfId="249">
      <pivotArea type="topRight" dataOnly="0" labelOnly="1" outline="0" fieldPosition="0"/>
    </format>
    <format dxfId="248">
      <pivotArea field="1" type="button" dataOnly="0" labelOnly="1" outline="0" axis="axisRow" fieldPosition="0"/>
    </format>
    <format dxfId="247">
      <pivotArea dataOnly="0" labelOnly="1" fieldPosition="0">
        <references count="1">
          <reference field="1" count="0"/>
        </references>
      </pivotArea>
    </format>
    <format dxfId="246">
      <pivotArea dataOnly="0" labelOnly="1" grandRow="1" outline="0" fieldPosition="0"/>
    </format>
    <format dxfId="245">
      <pivotArea dataOnly="0" labelOnly="1" fieldPosition="0">
        <references count="1">
          <reference field="3" count="0"/>
        </references>
      </pivotArea>
    </format>
    <format dxfId="244">
      <pivotArea dataOnly="0" labelOnly="1" grandCol="1" outline="0" fieldPosition="0"/>
    </format>
    <format dxfId="243">
      <pivotArea type="all" dataOnly="0" outline="0" fieldPosition="0"/>
    </format>
    <format dxfId="242">
      <pivotArea outline="0" collapsedLevelsAreSubtotals="1" fieldPosition="0"/>
    </format>
    <format dxfId="241">
      <pivotArea type="origin" dataOnly="0" labelOnly="1" outline="0" fieldPosition="0"/>
    </format>
    <format dxfId="240">
      <pivotArea field="3" type="button" dataOnly="0" labelOnly="1" outline="0" axis="axisCol" fieldPosition="0"/>
    </format>
    <format dxfId="239">
      <pivotArea type="topRight" dataOnly="0" labelOnly="1" outline="0" fieldPosition="0"/>
    </format>
    <format dxfId="238">
      <pivotArea field="1" type="button" dataOnly="0" labelOnly="1" outline="0" axis="axisRow" fieldPosition="0"/>
    </format>
    <format dxfId="237">
      <pivotArea dataOnly="0" labelOnly="1" fieldPosition="0">
        <references count="1">
          <reference field="1" count="0"/>
        </references>
      </pivotArea>
    </format>
    <format dxfId="236">
      <pivotArea dataOnly="0" labelOnly="1" grandRow="1" outline="0" fieldPosition="0"/>
    </format>
    <format dxfId="235">
      <pivotArea dataOnly="0" labelOnly="1" fieldPosition="0">
        <references count="1">
          <reference field="3" count="0"/>
        </references>
      </pivotArea>
    </format>
    <format dxfId="234">
      <pivotArea dataOnly="0" labelOnly="1" grandCol="1" outline="0" fieldPosition="0"/>
    </format>
    <format dxfId="233">
      <pivotArea type="all" dataOnly="0" outline="0" fieldPosition="0"/>
    </format>
    <format dxfId="232">
      <pivotArea outline="0" collapsedLevelsAreSubtotals="1" fieldPosition="0"/>
    </format>
    <format dxfId="231">
      <pivotArea type="origin" dataOnly="0" labelOnly="1" outline="0" fieldPosition="0"/>
    </format>
    <format dxfId="230">
      <pivotArea field="3" type="button" dataOnly="0" labelOnly="1" outline="0" axis="axisCol" fieldPosition="0"/>
    </format>
    <format dxfId="229">
      <pivotArea type="topRight" dataOnly="0" labelOnly="1" outline="0" fieldPosition="0"/>
    </format>
    <format dxfId="228">
      <pivotArea field="1" type="button" dataOnly="0" labelOnly="1" outline="0" axis="axisRow" fieldPosition="0"/>
    </format>
    <format dxfId="227">
      <pivotArea dataOnly="0" labelOnly="1" fieldPosition="0">
        <references count="1">
          <reference field="1" count="0"/>
        </references>
      </pivotArea>
    </format>
    <format dxfId="226">
      <pivotArea dataOnly="0" labelOnly="1" grandRow="1" outline="0" fieldPosition="0"/>
    </format>
    <format dxfId="225">
      <pivotArea dataOnly="0" labelOnly="1" fieldPosition="0">
        <references count="1">
          <reference field="3" count="0"/>
        </references>
      </pivotArea>
    </format>
    <format dxfId="224">
      <pivotArea dataOnly="0" labelOnly="1" grandCol="1" outline="0" fieldPosition="0"/>
    </format>
  </format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3">
          <reference field="4294967294" count="1" selected="0">
            <x v="0"/>
          </reference>
          <reference field="1" count="1" selected="0">
            <x v="1"/>
          </reference>
          <reference field="3" count="1" selected="0">
            <x v="1"/>
          </reference>
        </references>
      </pivotArea>
    </chartFormat>
    <chartFormat chart="0" format="5">
      <pivotArea type="data" outline="0" fieldPosition="0">
        <references count="3">
          <reference field="4294967294" count="1" selected="0">
            <x v="0"/>
          </reference>
          <reference field="1" count="1" selected="0">
            <x v="2"/>
          </reference>
          <reference field="3" count="1" selected="0">
            <x v="1"/>
          </reference>
        </references>
      </pivotArea>
    </chartFormat>
    <chartFormat chart="0" format="6">
      <pivotArea type="data" outline="0" fieldPosition="0">
        <references count="3">
          <reference field="4294967294" count="1" selected="0">
            <x v="0"/>
          </reference>
          <reference field="1" count="1" selected="0">
            <x v="3"/>
          </reference>
          <reference field="3" count="1" selected="0">
            <x v="1"/>
          </reference>
        </references>
      </pivotArea>
    </chartFormat>
    <chartFormat chart="0" format="7">
      <pivotArea type="data" outline="0" fieldPosition="0">
        <references count="3">
          <reference field="4294967294" count="1" selected="0">
            <x v="0"/>
          </reference>
          <reference field="1" count="1" selected="0">
            <x v="4"/>
          </reference>
          <reference field="3" count="1" selected="0">
            <x v="1"/>
          </reference>
        </references>
      </pivotArea>
    </chartFormat>
    <chartFormat chart="0" format="8">
      <pivotArea type="data" outline="0" fieldPosition="0">
        <references count="3">
          <reference field="4294967294" count="1" selected="0">
            <x v="0"/>
          </reference>
          <reference field="1"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63AD68-8C11-DD4B-B255-8C24B99E1579}"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N6" firstHeaderRow="1" firstDataRow="3" firstDataCol="1"/>
  <pivotFields count="6">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166" showAll="0">
      <items count="58">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5">
        <item x="3"/>
        <item x="2"/>
        <item x="0"/>
        <item x="1"/>
        <item t="default"/>
      </items>
    </pivotField>
    <pivotField numFmtId="166" showAll="0"/>
    <pivotField axis="axisCol"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2">
    <field x="5"/>
    <field x="0"/>
  </colFields>
  <colItems count="13">
    <i>
      <x v="1"/>
    </i>
    <i>
      <x v="2"/>
    </i>
    <i>
      <x v="3"/>
    </i>
    <i>
      <x v="4"/>
    </i>
    <i>
      <x v="5"/>
    </i>
    <i>
      <x v="6"/>
    </i>
    <i>
      <x v="7"/>
    </i>
    <i>
      <x v="8"/>
    </i>
    <i>
      <x v="9"/>
    </i>
    <i>
      <x v="10"/>
    </i>
    <i>
      <x v="11"/>
    </i>
    <i>
      <x v="12"/>
    </i>
    <i t="grand">
      <x/>
    </i>
  </colItems>
  <dataFields count="1">
    <dataField name="Sum of Sale" fld="2" baseField="0" baseItem="0"/>
  </dataFields>
  <formats count="33">
    <format dxfId="296">
      <pivotArea type="all" dataOnly="0" outline="0" fieldPosition="0"/>
    </format>
    <format dxfId="295">
      <pivotArea outline="0" collapsedLevelsAreSubtotals="1" fieldPosition="0"/>
    </format>
    <format dxfId="294">
      <pivotArea type="origin" dataOnly="0" labelOnly="1" outline="0" offset="A1:A2" fieldPosition="0"/>
    </format>
    <format dxfId="293">
      <pivotArea dataOnly="0" labelOnly="1" outline="0" axis="axisValues" fieldPosition="0"/>
    </format>
    <format dxfId="292">
      <pivotArea field="5" type="button" dataOnly="0" labelOnly="1" outline="0" axis="axisCol" fieldPosition="0"/>
    </format>
    <format dxfId="291">
      <pivotArea field="0" type="button" dataOnly="0" labelOnly="1" outline="0" axis="axisCol" fieldPosition="1"/>
    </format>
    <format dxfId="290">
      <pivotArea type="topRight" dataOnly="0" labelOnly="1" outline="0" fieldPosition="0"/>
    </format>
    <format dxfId="289">
      <pivotArea type="origin" dataOnly="0" labelOnly="1" outline="0" offset="A3" fieldPosition="0"/>
    </format>
    <format dxfId="288">
      <pivotArea dataOnly="0" labelOnly="1" fieldPosition="0">
        <references count="1">
          <reference field="5" count="10">
            <x v="3"/>
            <x v="4"/>
            <x v="5"/>
            <x v="6"/>
            <x v="7"/>
            <x v="8"/>
            <x v="9"/>
            <x v="10"/>
            <x v="11"/>
            <x v="12"/>
          </reference>
        </references>
      </pivotArea>
    </format>
    <format dxfId="287">
      <pivotArea dataOnly="0" labelOnly="1" grandCol="1" outline="0" fieldPosition="0"/>
    </format>
    <format dxfId="286">
      <pivotArea type="all" dataOnly="0" outline="0" fieldPosition="0"/>
    </format>
    <format dxfId="285">
      <pivotArea outline="0" collapsedLevelsAreSubtotals="1" fieldPosition="0"/>
    </format>
    <format dxfId="284">
      <pivotArea dataOnly="0" labelOnly="1" outline="0" axis="axisValues" fieldPosition="0"/>
    </format>
    <format dxfId="283">
      <pivotArea field="5" type="button" dataOnly="0" labelOnly="1" outline="0" axis="axisCol" fieldPosition="0"/>
    </format>
    <format dxfId="282">
      <pivotArea field="0" type="button" dataOnly="0" labelOnly="1" outline="0" axis="axisCol" fieldPosition="1"/>
    </format>
    <format dxfId="281">
      <pivotArea type="topRight" dataOnly="0" labelOnly="1" outline="0" fieldPosition="0"/>
    </format>
    <format dxfId="280">
      <pivotArea type="all" dataOnly="0" outline="0" fieldPosition="0"/>
    </format>
    <format dxfId="279">
      <pivotArea outline="0" collapsedLevelsAreSubtotals="1" fieldPosition="0"/>
    </format>
    <format dxfId="278">
      <pivotArea type="origin" dataOnly="0" labelOnly="1" outline="0" fieldPosition="0"/>
    </format>
    <format dxfId="277">
      <pivotArea dataOnly="0" labelOnly="1" outline="0" axis="axisValues" fieldPosition="0"/>
    </format>
    <format dxfId="276">
      <pivotArea field="5" type="button" dataOnly="0" labelOnly="1" outline="0" axis="axisCol" fieldPosition="0"/>
    </format>
    <format dxfId="275">
      <pivotArea field="0" type="button" dataOnly="0" labelOnly="1" outline="0" axis="axisCol" fieldPosition="1"/>
    </format>
    <format dxfId="274">
      <pivotArea type="topRight" dataOnly="0" labelOnly="1" outline="0" fieldPosition="0"/>
    </format>
    <format dxfId="273">
      <pivotArea type="all" dataOnly="0" outline="0" fieldPosition="0"/>
    </format>
    <format dxfId="272">
      <pivotArea outline="0" collapsedLevelsAreSubtotals="1" fieldPosition="0"/>
    </format>
    <format dxfId="271">
      <pivotArea type="origin" dataOnly="0" labelOnly="1" outline="0" offset="A1:A2" fieldPosition="0"/>
    </format>
    <format dxfId="270">
      <pivotArea dataOnly="0" labelOnly="1" outline="0" axis="axisValues" fieldPosition="0"/>
    </format>
    <format dxfId="269">
      <pivotArea field="5" type="button" dataOnly="0" labelOnly="1" outline="0" axis="axisCol" fieldPosition="0"/>
    </format>
    <format dxfId="268">
      <pivotArea field="0" type="button" dataOnly="0" labelOnly="1" outline="0" axis="axisCol" fieldPosition="1"/>
    </format>
    <format dxfId="267">
      <pivotArea type="topRight" dataOnly="0" labelOnly="1" outline="0" fieldPosition="0"/>
    </format>
    <format dxfId="266">
      <pivotArea type="origin" dataOnly="0" labelOnly="1" outline="0" offset="A3" fieldPosition="0"/>
    </format>
    <format dxfId="265">
      <pivotArea dataOnly="0" labelOnly="1" fieldPosition="0">
        <references count="1">
          <reference field="5" count="12">
            <x v="1"/>
            <x v="2"/>
            <x v="3"/>
            <x v="4"/>
            <x v="5"/>
            <x v="6"/>
            <x v="7"/>
            <x v="8"/>
            <x v="9"/>
            <x v="10"/>
            <x v="11"/>
            <x v="12"/>
          </reference>
        </references>
      </pivotArea>
    </format>
    <format dxfId="264">
      <pivotArea dataOnly="0" labelOnly="1" grandCol="1" outline="0" fieldPosition="0"/>
    </format>
  </formats>
  <chartFormats count="12">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 chart="0" format="4" series="1">
      <pivotArea type="data" outline="0" fieldPosition="0">
        <references count="2">
          <reference field="4294967294" count="1" selected="0">
            <x v="0"/>
          </reference>
          <reference field="5" count="1" selected="0">
            <x v="5"/>
          </reference>
        </references>
      </pivotArea>
    </chartFormat>
    <chartFormat chart="0" format="5" series="1">
      <pivotArea type="data" outline="0" fieldPosition="0">
        <references count="2">
          <reference field="4294967294" count="1" selected="0">
            <x v="0"/>
          </reference>
          <reference field="5" count="1" selected="0">
            <x v="6"/>
          </reference>
        </references>
      </pivotArea>
    </chartFormat>
    <chartFormat chart="0" format="6" series="1">
      <pivotArea type="data" outline="0" fieldPosition="0">
        <references count="2">
          <reference field="4294967294" count="1" selected="0">
            <x v="0"/>
          </reference>
          <reference field="5" count="1" selected="0">
            <x v="7"/>
          </reference>
        </references>
      </pivotArea>
    </chartFormat>
    <chartFormat chart="0" format="7" series="1">
      <pivotArea type="data" outline="0" fieldPosition="0">
        <references count="2">
          <reference field="4294967294" count="1" selected="0">
            <x v="0"/>
          </reference>
          <reference field="5" count="1" selected="0">
            <x v="8"/>
          </reference>
        </references>
      </pivotArea>
    </chartFormat>
    <chartFormat chart="0" format="8" series="1">
      <pivotArea type="data" outline="0" fieldPosition="0">
        <references count="2">
          <reference field="4294967294" count="1" selected="0">
            <x v="0"/>
          </reference>
          <reference field="5" count="1" selected="0">
            <x v="9"/>
          </reference>
        </references>
      </pivotArea>
    </chartFormat>
    <chartFormat chart="0" format="9" series="1">
      <pivotArea type="data" outline="0" fieldPosition="0">
        <references count="2">
          <reference field="4294967294" count="1" selected="0">
            <x v="0"/>
          </reference>
          <reference field="5" count="1" selected="0">
            <x v="10"/>
          </reference>
        </references>
      </pivotArea>
    </chartFormat>
    <chartFormat chart="0" format="10" series="1">
      <pivotArea type="data" outline="0" fieldPosition="0">
        <references count="2">
          <reference field="4294967294" count="1" selected="0">
            <x v="0"/>
          </reference>
          <reference field="5" count="1" selected="0">
            <x v="11"/>
          </reference>
        </references>
      </pivotArea>
    </chartFormat>
    <chartFormat chart="0" format="11" series="1">
      <pivotArea type="data" outline="0" fieldPosition="0">
        <references count="2">
          <reference field="4294967294" count="1" selected="0">
            <x v="0"/>
          </reference>
          <reference field="5"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3F271E-7B38-0148-A0D1-D7099B051AFB}"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J16" firstHeaderRow="1" firstDataRow="3" firstDataCol="1"/>
  <pivotFields count="5">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h="1" x="2"/>
        <item x="0"/>
        <item x="4"/>
        <item h="1" x="1"/>
        <item h="1" x="3"/>
        <item t="default"/>
      </items>
    </pivotField>
    <pivotField dataField="1" numFmtId="166" showAll="0">
      <items count="58">
        <item x="19"/>
        <item x="23"/>
        <item x="9"/>
        <item x="12"/>
        <item x="29"/>
        <item x="51"/>
        <item x="43"/>
        <item x="2"/>
        <item x="24"/>
        <item x="55"/>
        <item x="1"/>
        <item x="6"/>
        <item x="5"/>
        <item x="25"/>
        <item x="30"/>
        <item x="38"/>
        <item x="18"/>
        <item x="53"/>
        <item x="33"/>
        <item x="0"/>
        <item x="46"/>
        <item x="40"/>
        <item x="45"/>
        <item x="35"/>
        <item x="16"/>
        <item x="3"/>
        <item x="27"/>
        <item x="14"/>
        <item x="17"/>
        <item x="36"/>
        <item x="26"/>
        <item x="13"/>
        <item x="41"/>
        <item x="34"/>
        <item x="48"/>
        <item x="54"/>
        <item x="52"/>
        <item x="44"/>
        <item x="4"/>
        <item x="47"/>
        <item x="22"/>
        <item x="11"/>
        <item x="7"/>
        <item x="21"/>
        <item x="31"/>
        <item x="10"/>
        <item x="15"/>
        <item x="39"/>
        <item x="28"/>
        <item x="49"/>
        <item x="37"/>
        <item x="42"/>
        <item x="20"/>
        <item x="50"/>
        <item x="8"/>
        <item x="32"/>
        <item x="56"/>
        <item t="default"/>
      </items>
    </pivotField>
    <pivotField axis="axisCol" showAll="0">
      <items count="5">
        <item x="2"/>
        <item x="0"/>
        <item x="3"/>
        <item h="1" x="1"/>
        <item t="default"/>
      </items>
    </pivotField>
    <pivotField axis="axisRow" showAll="0">
      <items count="15">
        <item sd="0" x="0"/>
        <item sd="0" x="1"/>
        <item sd="0" x="2"/>
        <item sd="0" x="3"/>
        <item sd="0" x="4"/>
        <item h="1" sd="0" x="5"/>
        <item sd="0" x="6"/>
        <item sd="0" x="7"/>
        <item h="1" sd="0" x="8"/>
        <item sd="0" x="9"/>
        <item sd="0" x="10"/>
        <item sd="0" x="11"/>
        <item sd="0" x="12"/>
        <item sd="0" x="13"/>
        <item t="default"/>
      </items>
    </pivotField>
  </pivotFields>
  <rowFields count="2">
    <field x="4"/>
    <field x="0"/>
  </rowFields>
  <rowItems count="11">
    <i>
      <x v="1"/>
    </i>
    <i>
      <x v="2"/>
    </i>
    <i>
      <x v="3"/>
    </i>
    <i>
      <x v="4"/>
    </i>
    <i>
      <x v="6"/>
    </i>
    <i>
      <x v="7"/>
    </i>
    <i>
      <x v="9"/>
    </i>
    <i>
      <x v="10"/>
    </i>
    <i>
      <x v="11"/>
    </i>
    <i>
      <x v="12"/>
    </i>
    <i t="grand">
      <x/>
    </i>
  </rowItems>
  <colFields count="2">
    <field x="1"/>
    <field x="3"/>
  </colFields>
  <colItems count="9">
    <i>
      <x v="1"/>
      <x/>
    </i>
    <i r="1">
      <x v="1"/>
    </i>
    <i r="1">
      <x v="2"/>
    </i>
    <i t="default">
      <x v="1"/>
    </i>
    <i>
      <x v="2"/>
      <x/>
    </i>
    <i r="1">
      <x v="1"/>
    </i>
    <i r="1">
      <x v="2"/>
    </i>
    <i t="default">
      <x v="2"/>
    </i>
    <i t="grand">
      <x/>
    </i>
  </colItems>
  <dataFields count="1">
    <dataField name="Sum of Sale" fld="2" baseField="0" baseItem="0"/>
  </dataFields>
  <chartFormats count="409">
    <chartFormat chart="0" format="65" series="1">
      <pivotArea type="data" outline="0" fieldPosition="0">
        <references count="2">
          <reference field="4294967294" count="1" selected="0">
            <x v="0"/>
          </reference>
          <reference field="3" count="1" selected="0">
            <x v="0"/>
          </reference>
        </references>
      </pivotArea>
    </chartFormat>
    <chartFormat chart="0" format="66" series="1">
      <pivotArea type="data" outline="0" fieldPosition="0">
        <references count="2">
          <reference field="4294967294" count="1" selected="0">
            <x v="0"/>
          </reference>
          <reference field="3" count="1" selected="0">
            <x v="1"/>
          </reference>
        </references>
      </pivotArea>
    </chartFormat>
    <chartFormat chart="0" format="67" series="1">
      <pivotArea type="data" outline="0" fieldPosition="0">
        <references count="2">
          <reference field="4294967294" count="1" selected="0">
            <x v="0"/>
          </reference>
          <reference field="3" count="1" selected="0">
            <x v="2"/>
          </reference>
        </references>
      </pivotArea>
    </chartFormat>
    <chartFormat chart="0" format="68" series="1">
      <pivotArea type="data" outline="0" fieldPosition="0">
        <references count="2">
          <reference field="4294967294" count="1" selected="0">
            <x v="0"/>
          </reference>
          <reference field="3" count="1" selected="0">
            <x v="3"/>
          </reference>
        </references>
      </pivotArea>
    </chartFormat>
    <chartFormat chart="0" format="69" series="1">
      <pivotArea type="data" outline="0" fieldPosition="0">
        <references count="3">
          <reference field="4294967294" count="1" selected="0">
            <x v="0"/>
          </reference>
          <reference field="1" count="1" selected="0">
            <x v="4"/>
          </reference>
          <reference field="3" count="1" selected="0">
            <x v="0"/>
          </reference>
        </references>
      </pivotArea>
    </chartFormat>
    <chartFormat chart="0" format="70"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71" series="1">
      <pivotArea type="data" outline="0" fieldPosition="0">
        <references count="3">
          <reference field="4294967294" count="1" selected="0">
            <x v="0"/>
          </reference>
          <reference field="1" count="1" selected="0">
            <x v="1"/>
          </reference>
          <reference field="3" count="1" selected="0">
            <x v="1"/>
          </reference>
        </references>
      </pivotArea>
    </chartFormat>
    <chartFormat chart="0" format="72" series="1">
      <pivotArea type="data" outline="0" fieldPosition="0">
        <references count="3">
          <reference field="4294967294" count="1" selected="0">
            <x v="0"/>
          </reference>
          <reference field="1" count="1" selected="0">
            <x v="2"/>
          </reference>
          <reference field="3" count="1" selected="0">
            <x v="1"/>
          </reference>
        </references>
      </pivotArea>
    </chartFormat>
    <chartFormat chart="0" format="73" series="1">
      <pivotArea type="data" outline="0" fieldPosition="0">
        <references count="3">
          <reference field="4294967294" count="1" selected="0">
            <x v="0"/>
          </reference>
          <reference field="1" count="1" selected="0">
            <x v="3"/>
          </reference>
          <reference field="3" count="1" selected="0">
            <x v="1"/>
          </reference>
        </references>
      </pivotArea>
    </chartFormat>
    <chartFormat chart="0" format="74" series="1">
      <pivotArea type="data" outline="0" fieldPosition="0">
        <references count="3">
          <reference field="4294967294" count="1" selected="0">
            <x v="0"/>
          </reference>
          <reference field="1" count="1" selected="0">
            <x v="4"/>
          </reference>
          <reference field="3" count="1" selected="0">
            <x v="1"/>
          </reference>
        </references>
      </pivotArea>
    </chartFormat>
    <chartFormat chart="0" format="75" series="1">
      <pivotArea type="data" outline="0" fieldPosition="0">
        <references count="3">
          <reference field="4294967294" count="1" selected="0">
            <x v="0"/>
          </reference>
          <reference field="1" count="1" selected="0">
            <x v="0"/>
          </reference>
          <reference field="3" count="1" selected="0">
            <x v="2"/>
          </reference>
        </references>
      </pivotArea>
    </chartFormat>
    <chartFormat chart="0" format="76" series="1">
      <pivotArea type="data" outline="0" fieldPosition="0">
        <references count="3">
          <reference field="4294967294" count="1" selected="0">
            <x v="0"/>
          </reference>
          <reference field="1" count="1" selected="0">
            <x v="1"/>
          </reference>
          <reference field="3" count="1" selected="0">
            <x v="2"/>
          </reference>
        </references>
      </pivotArea>
    </chartFormat>
    <chartFormat chart="0" format="77"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78" series="1">
      <pivotArea type="data" outline="0" fieldPosition="0">
        <references count="3">
          <reference field="4294967294" count="1" selected="0">
            <x v="0"/>
          </reference>
          <reference field="1" count="1" selected="0">
            <x v="3"/>
          </reference>
          <reference field="3" count="1" selected="0">
            <x v="2"/>
          </reference>
        </references>
      </pivotArea>
    </chartFormat>
    <chartFormat chart="0" format="79" series="1">
      <pivotArea type="data" outline="0" fieldPosition="0">
        <references count="3">
          <reference field="4294967294" count="1" selected="0">
            <x v="0"/>
          </reference>
          <reference field="1" count="1" selected="0">
            <x v="4"/>
          </reference>
          <reference field="3" count="1" selected="0">
            <x v="2"/>
          </reference>
        </references>
      </pivotArea>
    </chartFormat>
    <chartFormat chart="0" format="80" series="1">
      <pivotArea type="data" outline="0" fieldPosition="0">
        <references count="3">
          <reference field="4294967294" count="1" selected="0">
            <x v="0"/>
          </reference>
          <reference field="1" count="1" selected="0">
            <x v="0"/>
          </reference>
          <reference field="3" count="1" selected="0">
            <x v="3"/>
          </reference>
        </references>
      </pivotArea>
    </chartFormat>
    <chartFormat chart="0" format="81" series="1">
      <pivotArea type="data" outline="0" fieldPosition="0">
        <references count="3">
          <reference field="4294967294" count="1" selected="0">
            <x v="0"/>
          </reference>
          <reference field="1" count="1" selected="0">
            <x v="1"/>
          </reference>
          <reference field="3" count="1" selected="0">
            <x v="3"/>
          </reference>
        </references>
      </pivotArea>
    </chartFormat>
    <chartFormat chart="0" format="82" series="1">
      <pivotArea type="data" outline="0" fieldPosition="0">
        <references count="3">
          <reference field="4294967294" count="1" selected="0">
            <x v="0"/>
          </reference>
          <reference field="1" count="1" selected="0">
            <x v="2"/>
          </reference>
          <reference field="3" count="1" selected="0">
            <x v="3"/>
          </reference>
        </references>
      </pivotArea>
    </chartFormat>
    <chartFormat chart="0" format="83" series="1">
      <pivotArea type="data" outline="0" fieldPosition="0">
        <references count="3">
          <reference field="4294967294" count="1" selected="0">
            <x v="0"/>
          </reference>
          <reference field="1" count="1" selected="0">
            <x v="3"/>
          </reference>
          <reference field="3" count="1" selected="0">
            <x v="3"/>
          </reference>
        </references>
      </pivotArea>
    </chartFormat>
    <chartFormat chart="0" format="84" series="1">
      <pivotArea type="data" outline="0" fieldPosition="0">
        <references count="3">
          <reference field="4294967294" count="1" selected="0">
            <x v="0"/>
          </reference>
          <reference field="1" count="1" selected="0">
            <x v="4"/>
          </reference>
          <reference field="3" count="1" selected="0">
            <x v="3"/>
          </reference>
        </references>
      </pivotArea>
    </chartFormat>
    <chartFormat chart="0" format="85"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86" series="1">
      <pivotArea type="data" outline="0" fieldPosition="0">
        <references count="3">
          <reference field="4294967294" count="1" selected="0">
            <x v="0"/>
          </reference>
          <reference field="1" count="1" selected="0">
            <x v="2"/>
          </reference>
          <reference field="3" count="1" selected="0">
            <x v="0"/>
          </reference>
        </references>
      </pivotArea>
    </chartFormat>
    <chartFormat chart="0" format="87" series="1">
      <pivotArea type="data" outline="0" fieldPosition="0">
        <references count="3">
          <reference field="4294967294" count="1" selected="0">
            <x v="0"/>
          </reference>
          <reference field="1" count="1" selected="0">
            <x v="3"/>
          </reference>
          <reference field="3" count="1" selected="0">
            <x v="0"/>
          </reference>
        </references>
      </pivotArea>
    </chartFormat>
    <chartFormat chart="1" format="0" series="1">
      <pivotArea type="data" outline="0" fieldPosition="0">
        <references count="3">
          <reference field="4294967294" count="1" selected="0">
            <x v="0"/>
          </reference>
          <reference field="1" count="1" selected="0">
            <x v="0"/>
          </reference>
          <reference field="3" count="1" selected="0">
            <x v="2"/>
          </reference>
        </references>
      </pivotArea>
    </chartFormat>
    <chartFormat chart="1" format="1" series="1">
      <pivotArea type="data" outline="0" fieldPosition="0">
        <references count="3">
          <reference field="4294967294" count="1" selected="0">
            <x v="0"/>
          </reference>
          <reference field="1" count="1" selected="0">
            <x v="1"/>
          </reference>
          <reference field="3" count="1" selected="0">
            <x v="2"/>
          </reference>
        </references>
      </pivotArea>
    </chartFormat>
    <chartFormat chart="1" format="2" series="1">
      <pivotArea type="data" outline="0" fieldPosition="0">
        <references count="3">
          <reference field="4294967294" count="1" selected="0">
            <x v="0"/>
          </reference>
          <reference field="1" count="1" selected="0">
            <x v="2"/>
          </reference>
          <reference field="3" count="1" selected="0">
            <x v="2"/>
          </reference>
        </references>
      </pivotArea>
    </chartFormat>
    <chartFormat chart="1" format="3" series="1">
      <pivotArea type="data" outline="0" fieldPosition="0">
        <references count="3">
          <reference field="4294967294" count="1" selected="0">
            <x v="0"/>
          </reference>
          <reference field="1" count="1" selected="0">
            <x v="3"/>
          </reference>
          <reference field="3" count="1" selected="0">
            <x v="2"/>
          </reference>
        </references>
      </pivotArea>
    </chartFormat>
    <chartFormat chart="1" format="4" series="1">
      <pivotArea type="data" outline="0" fieldPosition="0">
        <references count="3">
          <reference field="4294967294" count="1" selected="0">
            <x v="0"/>
          </reference>
          <reference field="1" count="1" selected="0">
            <x v="4"/>
          </reference>
          <reference field="3" count="1" selected="0">
            <x v="2"/>
          </reference>
        </references>
      </pivotArea>
    </chartFormat>
    <chartFormat chart="1" format="5" series="1">
      <pivotArea type="data" outline="0" fieldPosition="0">
        <references count="3">
          <reference field="4294967294" count="1" selected="0">
            <x v="0"/>
          </reference>
          <reference field="1" count="1" selected="0">
            <x v="0"/>
          </reference>
          <reference field="3" count="1" selected="0">
            <x v="0"/>
          </reference>
        </references>
      </pivotArea>
    </chartFormat>
    <chartFormat chart="1" format="6" series="1">
      <pivotArea type="data" outline="0" fieldPosition="0">
        <references count="3">
          <reference field="4294967294" count="1" selected="0">
            <x v="0"/>
          </reference>
          <reference field="1" count="1" selected="0">
            <x v="1"/>
          </reference>
          <reference field="3" count="1" selected="0">
            <x v="0"/>
          </reference>
        </references>
      </pivotArea>
    </chartFormat>
    <chartFormat chart="1" format="7" series="1">
      <pivotArea type="data" outline="0" fieldPosition="0">
        <references count="3">
          <reference field="4294967294" count="1" selected="0">
            <x v="0"/>
          </reference>
          <reference field="1" count="1" selected="0">
            <x v="2"/>
          </reference>
          <reference field="3" count="1" selected="0">
            <x v="0"/>
          </reference>
        </references>
      </pivotArea>
    </chartFormat>
    <chartFormat chart="1" format="8" series="1">
      <pivotArea type="data" outline="0" fieldPosition="0">
        <references count="3">
          <reference field="4294967294" count="1" selected="0">
            <x v="0"/>
          </reference>
          <reference field="1" count="1" selected="0">
            <x v="3"/>
          </reference>
          <reference field="3" count="1" selected="0">
            <x v="0"/>
          </reference>
        </references>
      </pivotArea>
    </chartFormat>
    <chartFormat chart="1" format="9" series="1">
      <pivotArea type="data" outline="0" fieldPosition="0">
        <references count="3">
          <reference field="4294967294" count="1" selected="0">
            <x v="0"/>
          </reference>
          <reference field="1" count="1" selected="0">
            <x v="4"/>
          </reference>
          <reference field="3" count="1" selected="0">
            <x v="0"/>
          </reference>
        </references>
      </pivotArea>
    </chartFormat>
    <chartFormat chart="1" format="10" series="1">
      <pivotArea type="data" outline="0" fieldPosition="0">
        <references count="3">
          <reference field="4294967294" count="1" selected="0">
            <x v="0"/>
          </reference>
          <reference field="1" count="1" selected="0">
            <x v="1"/>
          </reference>
          <reference field="3" count="1" selected="0">
            <x v="1"/>
          </reference>
        </references>
      </pivotArea>
    </chartFormat>
    <chartFormat chart="1" format="11" series="1">
      <pivotArea type="data" outline="0" fieldPosition="0">
        <references count="3">
          <reference field="4294967294" count="1" selected="0">
            <x v="0"/>
          </reference>
          <reference field="1" count="1" selected="0">
            <x v="1"/>
          </reference>
          <reference field="3" count="1" selected="0">
            <x v="3"/>
          </reference>
        </references>
      </pivotArea>
    </chartFormat>
    <chartFormat chart="1" format="12" series="1">
      <pivotArea type="data" outline="0" fieldPosition="0">
        <references count="3">
          <reference field="4294967294" count="1" selected="0">
            <x v="0"/>
          </reference>
          <reference field="1" count="1" selected="0">
            <x v="2"/>
          </reference>
          <reference field="3" count="1" selected="0">
            <x v="1"/>
          </reference>
        </references>
      </pivotArea>
    </chartFormat>
    <chartFormat chart="1" format="13" series="1">
      <pivotArea type="data" outline="0" fieldPosition="0">
        <references count="3">
          <reference field="4294967294" count="1" selected="0">
            <x v="0"/>
          </reference>
          <reference field="1" count="1" selected="0">
            <x v="3"/>
          </reference>
          <reference field="3" count="1" selected="0">
            <x v="1"/>
          </reference>
        </references>
      </pivotArea>
    </chartFormat>
    <chartFormat chart="1" format="14" series="1">
      <pivotArea type="data" outline="0" fieldPosition="0">
        <references count="3">
          <reference field="4294967294" count="1" selected="0">
            <x v="0"/>
          </reference>
          <reference field="1" count="1" selected="0">
            <x v="3"/>
          </reference>
          <reference field="3" count="1" selected="0">
            <x v="3"/>
          </reference>
        </references>
      </pivotArea>
    </chartFormat>
    <chartFormat chart="1" format="15" series="1">
      <pivotArea type="data" outline="0" fieldPosition="0">
        <references count="3">
          <reference field="4294967294" count="1" selected="0">
            <x v="0"/>
          </reference>
          <reference field="1" count="1" selected="0">
            <x v="4"/>
          </reference>
          <reference field="3" count="1" selected="0">
            <x v="1"/>
          </reference>
        </references>
      </pivotArea>
    </chartFormat>
    <chartFormat chart="1" format="16" series="1">
      <pivotArea type="data" outline="0" fieldPosition="0">
        <references count="3">
          <reference field="4294967294" count="1" selected="0">
            <x v="0"/>
          </reference>
          <reference field="1" count="1" selected="0">
            <x v="4"/>
          </reference>
          <reference field="3" count="1" selected="0">
            <x v="3"/>
          </reference>
        </references>
      </pivotArea>
    </chartFormat>
    <chartFormat chart="1" format="17" series="1">
      <pivotArea type="data" outline="0" fieldPosition="0">
        <references count="3">
          <reference field="4294967294" count="1" selected="0">
            <x v="0"/>
          </reference>
          <reference field="1" count="1" selected="0">
            <x v="0"/>
          </reference>
          <reference field="3" count="1" selected="0">
            <x v="1"/>
          </reference>
        </references>
      </pivotArea>
    </chartFormat>
    <chartFormat chart="1" format="18" series="1">
      <pivotArea type="data" outline="0" fieldPosition="0">
        <references count="3">
          <reference field="4294967294" count="1" selected="0">
            <x v="0"/>
          </reference>
          <reference field="1" count="1" selected="0">
            <x v="0"/>
          </reference>
          <reference field="3" count="1" selected="0">
            <x v="3"/>
          </reference>
        </references>
      </pivotArea>
    </chartFormat>
    <chartFormat chart="4" format="0" series="1">
      <pivotArea type="data" outline="0" fieldPosition="0">
        <references count="3">
          <reference field="4294967294" count="1" selected="0">
            <x v="0"/>
          </reference>
          <reference field="1" count="1" selected="0">
            <x v="2"/>
          </reference>
          <reference field="3" count="1" selected="0">
            <x v="0"/>
          </reference>
        </references>
      </pivotArea>
    </chartFormat>
    <chartFormat chart="4" format="1" series="1">
      <pivotArea type="data" outline="0" fieldPosition="0">
        <references count="3">
          <reference field="4294967294" count="1" selected="0">
            <x v="0"/>
          </reference>
          <reference field="1" count="1" selected="0">
            <x v="2"/>
          </reference>
          <reference field="3" count="1" selected="0">
            <x v="1"/>
          </reference>
        </references>
      </pivotArea>
    </chartFormat>
    <chartFormat chart="4" format="2" series="1">
      <pivotArea type="data" outline="0" fieldPosition="0">
        <references count="3">
          <reference field="4294967294" count="1" selected="0">
            <x v="0"/>
          </reference>
          <reference field="1" count="1" selected="0">
            <x v="2"/>
          </reference>
          <reference field="3" count="1" selected="0">
            <x v="2"/>
          </reference>
        </references>
      </pivotArea>
    </chartFormat>
    <chartFormat chart="4" format="3" series="1">
      <pivotArea type="data" outline="0" fieldPosition="0">
        <references count="3">
          <reference field="4294967294" count="1" selected="0">
            <x v="0"/>
          </reference>
          <reference field="1" count="1" selected="0">
            <x v="2"/>
          </reference>
          <reference field="3" count="1" selected="0">
            <x v="3"/>
          </reference>
        </references>
      </pivotArea>
    </chartFormat>
    <chartFormat chart="4" format="4" series="1">
      <pivotArea type="data" outline="0" fieldPosition="0">
        <references count="3">
          <reference field="4294967294" count="1" selected="0">
            <x v="0"/>
          </reference>
          <reference field="1" count="1" selected="0">
            <x v="1"/>
          </reference>
          <reference field="3" count="1" selected="0">
            <x v="0"/>
          </reference>
        </references>
      </pivotArea>
    </chartFormat>
    <chartFormat chart="4" format="5" series="1">
      <pivotArea type="data" outline="0" fieldPosition="0">
        <references count="3">
          <reference field="4294967294" count="1" selected="0">
            <x v="0"/>
          </reference>
          <reference field="1" count="1" selected="0">
            <x v="1"/>
          </reference>
          <reference field="3" count="1" selected="0">
            <x v="1"/>
          </reference>
        </references>
      </pivotArea>
    </chartFormat>
    <chartFormat chart="4" format="6" series="1">
      <pivotArea type="data" outline="0" fieldPosition="0">
        <references count="3">
          <reference field="4294967294" count="1" selected="0">
            <x v="0"/>
          </reference>
          <reference field="1" count="1" selected="0">
            <x v="1"/>
          </reference>
          <reference field="3" count="1" selected="0">
            <x v="2"/>
          </reference>
        </references>
      </pivotArea>
    </chartFormat>
    <chartFormat chart="4" format="7" series="1">
      <pivotArea type="data" outline="0" fieldPosition="0">
        <references count="3">
          <reference field="4294967294" count="1" selected="0">
            <x v="0"/>
          </reference>
          <reference field="1" count="1" selected="0">
            <x v="1"/>
          </reference>
          <reference field="3" count="1" selected="0">
            <x v="3"/>
          </reference>
        </references>
      </pivotArea>
    </chartFormat>
    <chartFormat chart="4" format="8" series="1">
      <pivotArea type="data" outline="0" fieldPosition="0">
        <references count="3">
          <reference field="4294967294" count="1" selected="0">
            <x v="0"/>
          </reference>
          <reference field="1" count="1" selected="0">
            <x v="3"/>
          </reference>
          <reference field="3" count="1" selected="0">
            <x v="0"/>
          </reference>
        </references>
      </pivotArea>
    </chartFormat>
    <chartFormat chart="4" format="9" series="1">
      <pivotArea type="data" outline="0" fieldPosition="0">
        <references count="3">
          <reference field="4294967294" count="1" selected="0">
            <x v="0"/>
          </reference>
          <reference field="1" count="1" selected="0">
            <x v="3"/>
          </reference>
          <reference field="3" count="1" selected="0">
            <x v="1"/>
          </reference>
        </references>
      </pivotArea>
    </chartFormat>
    <chartFormat chart="4" format="10" series="1">
      <pivotArea type="data" outline="0" fieldPosition="0">
        <references count="3">
          <reference field="4294967294" count="1" selected="0">
            <x v="0"/>
          </reference>
          <reference field="1" count="1" selected="0">
            <x v="3"/>
          </reference>
          <reference field="3" count="1" selected="0">
            <x v="2"/>
          </reference>
        </references>
      </pivotArea>
    </chartFormat>
    <chartFormat chart="4" format="11" series="1">
      <pivotArea type="data" outline="0" fieldPosition="0">
        <references count="3">
          <reference field="4294967294" count="1" selected="0">
            <x v="0"/>
          </reference>
          <reference field="1" count="1" selected="0">
            <x v="3"/>
          </reference>
          <reference field="3" count="1" selected="0">
            <x v="3"/>
          </reference>
        </references>
      </pivotArea>
    </chartFormat>
    <chartFormat chart="4" format="12" series="1">
      <pivotArea type="data" outline="0" fieldPosition="0">
        <references count="3">
          <reference field="4294967294" count="1" selected="0">
            <x v="0"/>
          </reference>
          <reference field="1" count="1" selected="0">
            <x v="4"/>
          </reference>
          <reference field="3" count="1" selected="0">
            <x v="0"/>
          </reference>
        </references>
      </pivotArea>
    </chartFormat>
    <chartFormat chart="4" format="13" series="1">
      <pivotArea type="data" outline="0" fieldPosition="0">
        <references count="3">
          <reference field="4294967294" count="1" selected="0">
            <x v="0"/>
          </reference>
          <reference field="1" count="1" selected="0">
            <x v="4"/>
          </reference>
          <reference field="3" count="1" selected="0">
            <x v="1"/>
          </reference>
        </references>
      </pivotArea>
    </chartFormat>
    <chartFormat chart="4" format="14" series="1">
      <pivotArea type="data" outline="0" fieldPosition="0">
        <references count="3">
          <reference field="4294967294" count="1" selected="0">
            <x v="0"/>
          </reference>
          <reference field="1" count="1" selected="0">
            <x v="4"/>
          </reference>
          <reference field="3" count="1" selected="0">
            <x v="2"/>
          </reference>
        </references>
      </pivotArea>
    </chartFormat>
    <chartFormat chart="4" format="15" series="1">
      <pivotArea type="data" outline="0" fieldPosition="0">
        <references count="3">
          <reference field="4294967294" count="1" selected="0">
            <x v="0"/>
          </reference>
          <reference field="1" count="1" selected="0">
            <x v="4"/>
          </reference>
          <reference field="3" count="1" selected="0">
            <x v="3"/>
          </reference>
        </references>
      </pivotArea>
    </chartFormat>
    <chartFormat chart="4" format="16" series="1">
      <pivotArea type="data" outline="0" fieldPosition="0">
        <references count="3">
          <reference field="4294967294" count="1" selected="0">
            <x v="0"/>
          </reference>
          <reference field="1" count="1" selected="0">
            <x v="0"/>
          </reference>
          <reference field="3" count="1" selected="0">
            <x v="0"/>
          </reference>
        </references>
      </pivotArea>
    </chartFormat>
    <chartFormat chart="4" format="17" series="1">
      <pivotArea type="data" outline="0" fieldPosition="0">
        <references count="3">
          <reference field="4294967294" count="1" selected="0">
            <x v="0"/>
          </reference>
          <reference field="1" count="1" selected="0">
            <x v="0"/>
          </reference>
          <reference field="3" count="1" selected="0">
            <x v="1"/>
          </reference>
        </references>
      </pivotArea>
    </chartFormat>
    <chartFormat chart="4" format="18" series="1">
      <pivotArea type="data" outline="0" fieldPosition="0">
        <references count="3">
          <reference field="4294967294" count="1" selected="0">
            <x v="0"/>
          </reference>
          <reference field="1" count="1" selected="0">
            <x v="0"/>
          </reference>
          <reference field="3" count="1" selected="0">
            <x v="2"/>
          </reference>
        </references>
      </pivotArea>
    </chartFormat>
    <chartFormat chart="4" format="19" series="1">
      <pivotArea type="data" outline="0" fieldPosition="0">
        <references count="3">
          <reference field="4294967294" count="1" selected="0">
            <x v="0"/>
          </reference>
          <reference field="1" count="1" selected="0">
            <x v="0"/>
          </reference>
          <reference field="3" count="1" selected="0">
            <x v="3"/>
          </reference>
        </references>
      </pivotArea>
    </chartFormat>
    <chartFormat chart="0" format="88" series="1">
      <pivotArea type="data" outline="0" fieldPosition="0">
        <references count="3">
          <reference field="4294967294" count="1" selected="0">
            <x v="0"/>
          </reference>
          <reference field="1" count="1" selected="0">
            <x v="0"/>
          </reference>
          <reference field="3" count="1" selected="0">
            <x v="0"/>
          </reference>
        </references>
      </pivotArea>
    </chartFormat>
    <chartFormat chart="1" format="19" series="1">
      <pivotArea type="data" outline="0" fieldPosition="0">
        <references count="3">
          <reference field="4294967294" count="1" selected="0">
            <x v="0"/>
          </reference>
          <reference field="1" count="1" selected="0">
            <x v="2"/>
          </reference>
          <reference field="3" count="1" selected="0">
            <x v="3"/>
          </reference>
        </references>
      </pivotArea>
    </chartFormat>
    <chartFormat chart="4" format="20">
      <pivotArea type="data" outline="0" fieldPosition="0">
        <references count="4">
          <reference field="4294967294" count="1" selected="0">
            <x v="0"/>
          </reference>
          <reference field="1" count="1" selected="0">
            <x v="2"/>
          </reference>
          <reference field="3" count="1" selected="0">
            <x v="1"/>
          </reference>
          <reference field="4" count="1" selected="0">
            <x v="1"/>
          </reference>
        </references>
      </pivotArea>
    </chartFormat>
    <chartFormat chart="4" format="21">
      <pivotArea type="data" outline="0" fieldPosition="0">
        <references count="4">
          <reference field="4294967294" count="1" selected="0">
            <x v="0"/>
          </reference>
          <reference field="1" count="1" selected="0">
            <x v="2"/>
          </reference>
          <reference field="3" count="1" selected="0">
            <x v="1"/>
          </reference>
          <reference field="4" count="1" selected="0">
            <x v="2"/>
          </reference>
        </references>
      </pivotArea>
    </chartFormat>
    <chartFormat chart="4" format="22">
      <pivotArea type="data" outline="0" fieldPosition="0">
        <references count="4">
          <reference field="4294967294" count="1" selected="0">
            <x v="0"/>
          </reference>
          <reference field="1" count="1" selected="0">
            <x v="2"/>
          </reference>
          <reference field="3" count="1" selected="0">
            <x v="1"/>
          </reference>
          <reference field="4" count="1" selected="0">
            <x v="3"/>
          </reference>
        </references>
      </pivotArea>
    </chartFormat>
    <chartFormat chart="4" format="23">
      <pivotArea type="data" outline="0" fieldPosition="0">
        <references count="4">
          <reference field="4294967294" count="1" selected="0">
            <x v="0"/>
          </reference>
          <reference field="1" count="1" selected="0">
            <x v="2"/>
          </reference>
          <reference field="3" count="1" selected="0">
            <x v="1"/>
          </reference>
          <reference field="4" count="1" selected="0">
            <x v="4"/>
          </reference>
        </references>
      </pivotArea>
    </chartFormat>
    <chartFormat chart="4" format="24">
      <pivotArea type="data" outline="0" fieldPosition="0">
        <references count="4">
          <reference field="4294967294" count="1" selected="0">
            <x v="0"/>
          </reference>
          <reference field="1" count="1" selected="0">
            <x v="2"/>
          </reference>
          <reference field="3" count="1" selected="0">
            <x v="1"/>
          </reference>
          <reference field="4" count="1" selected="0">
            <x v="5"/>
          </reference>
        </references>
      </pivotArea>
    </chartFormat>
    <chartFormat chart="4" format="25">
      <pivotArea type="data" outline="0" fieldPosition="0">
        <references count="4">
          <reference field="4294967294" count="1" selected="0">
            <x v="0"/>
          </reference>
          <reference field="1" count="1" selected="0">
            <x v="2"/>
          </reference>
          <reference field="3" count="1" selected="0">
            <x v="1"/>
          </reference>
          <reference field="4" count="1" selected="0">
            <x v="6"/>
          </reference>
        </references>
      </pivotArea>
    </chartFormat>
    <chartFormat chart="4" format="26">
      <pivotArea type="data" outline="0" fieldPosition="0">
        <references count="4">
          <reference field="4294967294" count="1" selected="0">
            <x v="0"/>
          </reference>
          <reference field="1" count="1" selected="0">
            <x v="2"/>
          </reference>
          <reference field="3" count="1" selected="0">
            <x v="1"/>
          </reference>
          <reference field="4" count="1" selected="0">
            <x v="7"/>
          </reference>
        </references>
      </pivotArea>
    </chartFormat>
    <chartFormat chart="4" format="27">
      <pivotArea type="data" outline="0" fieldPosition="0">
        <references count="4">
          <reference field="4294967294" count="1" selected="0">
            <x v="0"/>
          </reference>
          <reference field="1" count="1" selected="0">
            <x v="2"/>
          </reference>
          <reference field="3" count="1" selected="0">
            <x v="1"/>
          </reference>
          <reference field="4" count="1" selected="0">
            <x v="8"/>
          </reference>
        </references>
      </pivotArea>
    </chartFormat>
    <chartFormat chart="4" format="28">
      <pivotArea type="data" outline="0" fieldPosition="0">
        <references count="4">
          <reference field="4294967294" count="1" selected="0">
            <x v="0"/>
          </reference>
          <reference field="1" count="1" selected="0">
            <x v="2"/>
          </reference>
          <reference field="3" count="1" selected="0">
            <x v="1"/>
          </reference>
          <reference field="4" count="1" selected="0">
            <x v="9"/>
          </reference>
        </references>
      </pivotArea>
    </chartFormat>
    <chartFormat chart="4" format="29">
      <pivotArea type="data" outline="0" fieldPosition="0">
        <references count="4">
          <reference field="4294967294" count="1" selected="0">
            <x v="0"/>
          </reference>
          <reference field="1" count="1" selected="0">
            <x v="2"/>
          </reference>
          <reference field="3" count="1" selected="0">
            <x v="1"/>
          </reference>
          <reference field="4" count="1" selected="0">
            <x v="10"/>
          </reference>
        </references>
      </pivotArea>
    </chartFormat>
    <chartFormat chart="4" format="30">
      <pivotArea type="data" outline="0" fieldPosition="0">
        <references count="4">
          <reference field="4294967294" count="1" selected="0">
            <x v="0"/>
          </reference>
          <reference field="1" count="1" selected="0">
            <x v="2"/>
          </reference>
          <reference field="3" count="1" selected="0">
            <x v="1"/>
          </reference>
          <reference field="4" count="1" selected="0">
            <x v="11"/>
          </reference>
        </references>
      </pivotArea>
    </chartFormat>
    <chartFormat chart="4" format="31">
      <pivotArea type="data" outline="0" fieldPosition="0">
        <references count="4">
          <reference field="4294967294" count="1" selected="0">
            <x v="0"/>
          </reference>
          <reference field="1" count="1" selected="0">
            <x v="2"/>
          </reference>
          <reference field="3" count="1" selected="0">
            <x v="1"/>
          </reference>
          <reference field="4" count="1" selected="0">
            <x v="12"/>
          </reference>
        </references>
      </pivotArea>
    </chartFormat>
    <chartFormat chart="4" format="32">
      <pivotArea type="data" outline="0" fieldPosition="0">
        <references count="4">
          <reference field="4294967294" count="1" selected="0">
            <x v="0"/>
          </reference>
          <reference field="1" count="1" selected="0">
            <x v="2"/>
          </reference>
          <reference field="3" count="1" selected="0">
            <x v="2"/>
          </reference>
          <reference field="4" count="1" selected="0">
            <x v="1"/>
          </reference>
        </references>
      </pivotArea>
    </chartFormat>
    <chartFormat chart="4" format="33">
      <pivotArea type="data" outline="0" fieldPosition="0">
        <references count="4">
          <reference field="4294967294" count="1" selected="0">
            <x v="0"/>
          </reference>
          <reference field="1" count="1" selected="0">
            <x v="2"/>
          </reference>
          <reference field="3" count="1" selected="0">
            <x v="2"/>
          </reference>
          <reference field="4" count="1" selected="0">
            <x v="2"/>
          </reference>
        </references>
      </pivotArea>
    </chartFormat>
    <chartFormat chart="4" format="34">
      <pivotArea type="data" outline="0" fieldPosition="0">
        <references count="4">
          <reference field="4294967294" count="1" selected="0">
            <x v="0"/>
          </reference>
          <reference field="1" count="1" selected="0">
            <x v="2"/>
          </reference>
          <reference field="3" count="1" selected="0">
            <x v="2"/>
          </reference>
          <reference field="4" count="1" selected="0">
            <x v="3"/>
          </reference>
        </references>
      </pivotArea>
    </chartFormat>
    <chartFormat chart="4" format="35">
      <pivotArea type="data" outline="0" fieldPosition="0">
        <references count="4">
          <reference field="4294967294" count="1" selected="0">
            <x v="0"/>
          </reference>
          <reference field="1" count="1" selected="0">
            <x v="2"/>
          </reference>
          <reference field="3" count="1" selected="0">
            <x v="2"/>
          </reference>
          <reference field="4" count="1" selected="0">
            <x v="4"/>
          </reference>
        </references>
      </pivotArea>
    </chartFormat>
    <chartFormat chart="4" format="36">
      <pivotArea type="data" outline="0" fieldPosition="0">
        <references count="4">
          <reference field="4294967294" count="1" selected="0">
            <x v="0"/>
          </reference>
          <reference field="1" count="1" selected="0">
            <x v="2"/>
          </reference>
          <reference field="3" count="1" selected="0">
            <x v="2"/>
          </reference>
          <reference field="4" count="1" selected="0">
            <x v="5"/>
          </reference>
        </references>
      </pivotArea>
    </chartFormat>
    <chartFormat chart="4" format="37">
      <pivotArea type="data" outline="0" fieldPosition="0">
        <references count="4">
          <reference field="4294967294" count="1" selected="0">
            <x v="0"/>
          </reference>
          <reference field="1" count="1" selected="0">
            <x v="2"/>
          </reference>
          <reference field="3" count="1" selected="0">
            <x v="2"/>
          </reference>
          <reference field="4" count="1" selected="0">
            <x v="6"/>
          </reference>
        </references>
      </pivotArea>
    </chartFormat>
    <chartFormat chart="4" format="38">
      <pivotArea type="data" outline="0" fieldPosition="0">
        <references count="4">
          <reference field="4294967294" count="1" selected="0">
            <x v="0"/>
          </reference>
          <reference field="1" count="1" selected="0">
            <x v="2"/>
          </reference>
          <reference field="3" count="1" selected="0">
            <x v="2"/>
          </reference>
          <reference field="4" count="1" selected="0">
            <x v="7"/>
          </reference>
        </references>
      </pivotArea>
    </chartFormat>
    <chartFormat chart="4" format="39">
      <pivotArea type="data" outline="0" fieldPosition="0">
        <references count="4">
          <reference field="4294967294" count="1" selected="0">
            <x v="0"/>
          </reference>
          <reference field="1" count="1" selected="0">
            <x v="2"/>
          </reference>
          <reference field="3" count="1" selected="0">
            <x v="2"/>
          </reference>
          <reference field="4" count="1" selected="0">
            <x v="8"/>
          </reference>
        </references>
      </pivotArea>
    </chartFormat>
    <chartFormat chart="4" format="40">
      <pivotArea type="data" outline="0" fieldPosition="0">
        <references count="4">
          <reference field="4294967294" count="1" selected="0">
            <x v="0"/>
          </reference>
          <reference field="1" count="1" selected="0">
            <x v="2"/>
          </reference>
          <reference field="3" count="1" selected="0">
            <x v="2"/>
          </reference>
          <reference field="4" count="1" selected="0">
            <x v="9"/>
          </reference>
        </references>
      </pivotArea>
    </chartFormat>
    <chartFormat chart="4" format="41">
      <pivotArea type="data" outline="0" fieldPosition="0">
        <references count="4">
          <reference field="4294967294" count="1" selected="0">
            <x v="0"/>
          </reference>
          <reference field="1" count="1" selected="0">
            <x v="2"/>
          </reference>
          <reference field="3" count="1" selected="0">
            <x v="2"/>
          </reference>
          <reference field="4" count="1" selected="0">
            <x v="10"/>
          </reference>
        </references>
      </pivotArea>
    </chartFormat>
    <chartFormat chart="4" format="42">
      <pivotArea type="data" outline="0" fieldPosition="0">
        <references count="4">
          <reference field="4294967294" count="1" selected="0">
            <x v="0"/>
          </reference>
          <reference field="1" count="1" selected="0">
            <x v="2"/>
          </reference>
          <reference field="3" count="1" selected="0">
            <x v="2"/>
          </reference>
          <reference field="4" count="1" selected="0">
            <x v="11"/>
          </reference>
        </references>
      </pivotArea>
    </chartFormat>
    <chartFormat chart="4" format="43">
      <pivotArea type="data" outline="0" fieldPosition="0">
        <references count="4">
          <reference field="4294967294" count="1" selected="0">
            <x v="0"/>
          </reference>
          <reference field="1" count="1" selected="0">
            <x v="2"/>
          </reference>
          <reference field="3" count="1" selected="0">
            <x v="2"/>
          </reference>
          <reference field="4" count="1" selected="0">
            <x v="12"/>
          </reference>
        </references>
      </pivotArea>
    </chartFormat>
    <chartFormat chart="4" format="44">
      <pivotArea type="data" outline="0" fieldPosition="0">
        <references count="4">
          <reference field="4294967294" count="1" selected="0">
            <x v="0"/>
          </reference>
          <reference field="1" count="1" selected="0">
            <x v="2"/>
          </reference>
          <reference field="3" count="1" selected="0">
            <x v="3"/>
          </reference>
          <reference field="4" count="1" selected="0">
            <x v="1"/>
          </reference>
        </references>
      </pivotArea>
    </chartFormat>
    <chartFormat chart="4" format="45">
      <pivotArea type="data" outline="0" fieldPosition="0">
        <references count="4">
          <reference field="4294967294" count="1" selected="0">
            <x v="0"/>
          </reference>
          <reference field="1" count="1" selected="0">
            <x v="2"/>
          </reference>
          <reference field="3" count="1" selected="0">
            <x v="3"/>
          </reference>
          <reference field="4" count="1" selected="0">
            <x v="2"/>
          </reference>
        </references>
      </pivotArea>
    </chartFormat>
    <chartFormat chart="4" format="46">
      <pivotArea type="data" outline="0" fieldPosition="0">
        <references count="4">
          <reference field="4294967294" count="1" selected="0">
            <x v="0"/>
          </reference>
          <reference field="1" count="1" selected="0">
            <x v="2"/>
          </reference>
          <reference field="3" count="1" selected="0">
            <x v="3"/>
          </reference>
          <reference field="4" count="1" selected="0">
            <x v="3"/>
          </reference>
        </references>
      </pivotArea>
    </chartFormat>
    <chartFormat chart="4" format="47">
      <pivotArea type="data" outline="0" fieldPosition="0">
        <references count="4">
          <reference field="4294967294" count="1" selected="0">
            <x v="0"/>
          </reference>
          <reference field="1" count="1" selected="0">
            <x v="2"/>
          </reference>
          <reference field="3" count="1" selected="0">
            <x v="3"/>
          </reference>
          <reference field="4" count="1" selected="0">
            <x v="4"/>
          </reference>
        </references>
      </pivotArea>
    </chartFormat>
    <chartFormat chart="4" format="48">
      <pivotArea type="data" outline="0" fieldPosition="0">
        <references count="4">
          <reference field="4294967294" count="1" selected="0">
            <x v="0"/>
          </reference>
          <reference field="1" count="1" selected="0">
            <x v="2"/>
          </reference>
          <reference field="3" count="1" selected="0">
            <x v="3"/>
          </reference>
          <reference field="4" count="1" selected="0">
            <x v="5"/>
          </reference>
        </references>
      </pivotArea>
    </chartFormat>
    <chartFormat chart="4" format="49">
      <pivotArea type="data" outline="0" fieldPosition="0">
        <references count="4">
          <reference field="4294967294" count="1" selected="0">
            <x v="0"/>
          </reference>
          <reference field="1" count="1" selected="0">
            <x v="2"/>
          </reference>
          <reference field="3" count="1" selected="0">
            <x v="3"/>
          </reference>
          <reference field="4" count="1" selected="0">
            <x v="6"/>
          </reference>
        </references>
      </pivotArea>
    </chartFormat>
    <chartFormat chart="4" format="50">
      <pivotArea type="data" outline="0" fieldPosition="0">
        <references count="4">
          <reference field="4294967294" count="1" selected="0">
            <x v="0"/>
          </reference>
          <reference field="1" count="1" selected="0">
            <x v="2"/>
          </reference>
          <reference field="3" count="1" selected="0">
            <x v="3"/>
          </reference>
          <reference field="4" count="1" selected="0">
            <x v="7"/>
          </reference>
        </references>
      </pivotArea>
    </chartFormat>
    <chartFormat chart="4" format="51">
      <pivotArea type="data" outline="0" fieldPosition="0">
        <references count="4">
          <reference field="4294967294" count="1" selected="0">
            <x v="0"/>
          </reference>
          <reference field="1" count="1" selected="0">
            <x v="2"/>
          </reference>
          <reference field="3" count="1" selected="0">
            <x v="3"/>
          </reference>
          <reference field="4" count="1" selected="0">
            <x v="8"/>
          </reference>
        </references>
      </pivotArea>
    </chartFormat>
    <chartFormat chart="4" format="52">
      <pivotArea type="data" outline="0" fieldPosition="0">
        <references count="4">
          <reference field="4294967294" count="1" selected="0">
            <x v="0"/>
          </reference>
          <reference field="1" count="1" selected="0">
            <x v="2"/>
          </reference>
          <reference field="3" count="1" selected="0">
            <x v="3"/>
          </reference>
          <reference field="4" count="1" selected="0">
            <x v="9"/>
          </reference>
        </references>
      </pivotArea>
    </chartFormat>
    <chartFormat chart="4" format="53">
      <pivotArea type="data" outline="0" fieldPosition="0">
        <references count="4">
          <reference field="4294967294" count="1" selected="0">
            <x v="0"/>
          </reference>
          <reference field="1" count="1" selected="0">
            <x v="2"/>
          </reference>
          <reference field="3" count="1" selected="0">
            <x v="3"/>
          </reference>
          <reference field="4" count="1" selected="0">
            <x v="10"/>
          </reference>
        </references>
      </pivotArea>
    </chartFormat>
    <chartFormat chart="4" format="54">
      <pivotArea type="data" outline="0" fieldPosition="0">
        <references count="4">
          <reference field="4294967294" count="1" selected="0">
            <x v="0"/>
          </reference>
          <reference field="1" count="1" selected="0">
            <x v="2"/>
          </reference>
          <reference field="3" count="1" selected="0">
            <x v="3"/>
          </reference>
          <reference field="4" count="1" selected="0">
            <x v="11"/>
          </reference>
        </references>
      </pivotArea>
    </chartFormat>
    <chartFormat chart="4" format="55">
      <pivotArea type="data" outline="0" fieldPosition="0">
        <references count="4">
          <reference field="4294967294" count="1" selected="0">
            <x v="0"/>
          </reference>
          <reference field="1" count="1" selected="0">
            <x v="2"/>
          </reference>
          <reference field="3" count="1" selected="0">
            <x v="3"/>
          </reference>
          <reference field="4" count="1" selected="0">
            <x v="12"/>
          </reference>
        </references>
      </pivotArea>
    </chartFormat>
    <chartFormat chart="4" format="56">
      <pivotArea type="data" outline="0" fieldPosition="0">
        <references count="4">
          <reference field="4294967294" count="1" selected="0">
            <x v="0"/>
          </reference>
          <reference field="1" count="1" selected="0">
            <x v="2"/>
          </reference>
          <reference field="3" count="1" selected="0">
            <x v="0"/>
          </reference>
          <reference field="4" count="1" selected="0">
            <x v="1"/>
          </reference>
        </references>
      </pivotArea>
    </chartFormat>
    <chartFormat chart="4" format="57">
      <pivotArea type="data" outline="0" fieldPosition="0">
        <references count="4">
          <reference field="4294967294" count="1" selected="0">
            <x v="0"/>
          </reference>
          <reference field="1" count="1" selected="0">
            <x v="2"/>
          </reference>
          <reference field="3" count="1" selected="0">
            <x v="0"/>
          </reference>
          <reference field="4" count="1" selected="0">
            <x v="2"/>
          </reference>
        </references>
      </pivotArea>
    </chartFormat>
    <chartFormat chart="4" format="58">
      <pivotArea type="data" outline="0" fieldPosition="0">
        <references count="4">
          <reference field="4294967294" count="1" selected="0">
            <x v="0"/>
          </reference>
          <reference field="1" count="1" selected="0">
            <x v="2"/>
          </reference>
          <reference field="3" count="1" selected="0">
            <x v="0"/>
          </reference>
          <reference field="4" count="1" selected="0">
            <x v="3"/>
          </reference>
        </references>
      </pivotArea>
    </chartFormat>
    <chartFormat chart="4" format="59">
      <pivotArea type="data" outline="0" fieldPosition="0">
        <references count="4">
          <reference field="4294967294" count="1" selected="0">
            <x v="0"/>
          </reference>
          <reference field="1" count="1" selected="0">
            <x v="2"/>
          </reference>
          <reference field="3" count="1" selected="0">
            <x v="0"/>
          </reference>
          <reference field="4" count="1" selected="0">
            <x v="4"/>
          </reference>
        </references>
      </pivotArea>
    </chartFormat>
    <chartFormat chart="4" format="60">
      <pivotArea type="data" outline="0" fieldPosition="0">
        <references count="4">
          <reference field="4294967294" count="1" selected="0">
            <x v="0"/>
          </reference>
          <reference field="1" count="1" selected="0">
            <x v="2"/>
          </reference>
          <reference field="3" count="1" selected="0">
            <x v="0"/>
          </reference>
          <reference field="4" count="1" selected="0">
            <x v="5"/>
          </reference>
        </references>
      </pivotArea>
    </chartFormat>
    <chartFormat chart="4" format="61">
      <pivotArea type="data" outline="0" fieldPosition="0">
        <references count="4">
          <reference field="4294967294" count="1" selected="0">
            <x v="0"/>
          </reference>
          <reference field="1" count="1" selected="0">
            <x v="2"/>
          </reference>
          <reference field="3" count="1" selected="0">
            <x v="0"/>
          </reference>
          <reference field="4" count="1" selected="0">
            <x v="6"/>
          </reference>
        </references>
      </pivotArea>
    </chartFormat>
    <chartFormat chart="4" format="62">
      <pivotArea type="data" outline="0" fieldPosition="0">
        <references count="4">
          <reference field="4294967294" count="1" selected="0">
            <x v="0"/>
          </reference>
          <reference field="1" count="1" selected="0">
            <x v="2"/>
          </reference>
          <reference field="3" count="1" selected="0">
            <x v="0"/>
          </reference>
          <reference field="4" count="1" selected="0">
            <x v="7"/>
          </reference>
        </references>
      </pivotArea>
    </chartFormat>
    <chartFormat chart="4" format="63">
      <pivotArea type="data" outline="0" fieldPosition="0">
        <references count="4">
          <reference field="4294967294" count="1" selected="0">
            <x v="0"/>
          </reference>
          <reference field="1" count="1" selected="0">
            <x v="2"/>
          </reference>
          <reference field="3" count="1" selected="0">
            <x v="0"/>
          </reference>
          <reference field="4" count="1" selected="0">
            <x v="8"/>
          </reference>
        </references>
      </pivotArea>
    </chartFormat>
    <chartFormat chart="4" format="64">
      <pivotArea type="data" outline="0" fieldPosition="0">
        <references count="4">
          <reference field="4294967294" count="1" selected="0">
            <x v="0"/>
          </reference>
          <reference field="1" count="1" selected="0">
            <x v="2"/>
          </reference>
          <reference field="3" count="1" selected="0">
            <x v="0"/>
          </reference>
          <reference field="4" count="1" selected="0">
            <x v="9"/>
          </reference>
        </references>
      </pivotArea>
    </chartFormat>
    <chartFormat chart="4" format="65">
      <pivotArea type="data" outline="0" fieldPosition="0">
        <references count="4">
          <reference field="4294967294" count="1" selected="0">
            <x v="0"/>
          </reference>
          <reference field="1" count="1" selected="0">
            <x v="2"/>
          </reference>
          <reference field="3" count="1" selected="0">
            <x v="0"/>
          </reference>
          <reference field="4" count="1" selected="0">
            <x v="10"/>
          </reference>
        </references>
      </pivotArea>
    </chartFormat>
    <chartFormat chart="4" format="66">
      <pivotArea type="data" outline="0" fieldPosition="0">
        <references count="4">
          <reference field="4294967294" count="1" selected="0">
            <x v="0"/>
          </reference>
          <reference field="1" count="1" selected="0">
            <x v="2"/>
          </reference>
          <reference field="3" count="1" selected="0">
            <x v="0"/>
          </reference>
          <reference field="4" count="1" selected="0">
            <x v="11"/>
          </reference>
        </references>
      </pivotArea>
    </chartFormat>
    <chartFormat chart="4" format="67">
      <pivotArea type="data" outline="0" fieldPosition="0">
        <references count="4">
          <reference field="4294967294" count="1" selected="0">
            <x v="0"/>
          </reference>
          <reference field="1" count="1" selected="0">
            <x v="2"/>
          </reference>
          <reference field="3" count="1" selected="0">
            <x v="0"/>
          </reference>
          <reference field="4" count="1" selected="0">
            <x v="12"/>
          </reference>
        </references>
      </pivotArea>
    </chartFormat>
    <chartFormat chart="4" format="68">
      <pivotArea type="data" outline="0" fieldPosition="0">
        <references count="4">
          <reference field="4294967294" count="1" selected="0">
            <x v="0"/>
          </reference>
          <reference field="1" count="1" selected="0">
            <x v="0"/>
          </reference>
          <reference field="3" count="1" selected="0">
            <x v="1"/>
          </reference>
          <reference field="4" count="1" selected="0">
            <x v="1"/>
          </reference>
        </references>
      </pivotArea>
    </chartFormat>
    <chartFormat chart="4" format="69">
      <pivotArea type="data" outline="0" fieldPosition="0">
        <references count="4">
          <reference field="4294967294" count="1" selected="0">
            <x v="0"/>
          </reference>
          <reference field="1" count="1" selected="0">
            <x v="0"/>
          </reference>
          <reference field="3" count="1" selected="0">
            <x v="1"/>
          </reference>
          <reference field="4" count="1" selected="0">
            <x v="2"/>
          </reference>
        </references>
      </pivotArea>
    </chartFormat>
    <chartFormat chart="4" format="70">
      <pivotArea type="data" outline="0" fieldPosition="0">
        <references count="4">
          <reference field="4294967294" count="1" selected="0">
            <x v="0"/>
          </reference>
          <reference field="1" count="1" selected="0">
            <x v="0"/>
          </reference>
          <reference field="3" count="1" selected="0">
            <x v="1"/>
          </reference>
          <reference field="4" count="1" selected="0">
            <x v="3"/>
          </reference>
        </references>
      </pivotArea>
    </chartFormat>
    <chartFormat chart="4" format="71">
      <pivotArea type="data" outline="0" fieldPosition="0">
        <references count="4">
          <reference field="4294967294" count="1" selected="0">
            <x v="0"/>
          </reference>
          <reference field="1" count="1" selected="0">
            <x v="0"/>
          </reference>
          <reference field="3" count="1" selected="0">
            <x v="1"/>
          </reference>
          <reference field="4" count="1" selected="0">
            <x v="4"/>
          </reference>
        </references>
      </pivotArea>
    </chartFormat>
    <chartFormat chart="4" format="72">
      <pivotArea type="data" outline="0" fieldPosition="0">
        <references count="4">
          <reference field="4294967294" count="1" selected="0">
            <x v="0"/>
          </reference>
          <reference field="1" count="1" selected="0">
            <x v="0"/>
          </reference>
          <reference field="3" count="1" selected="0">
            <x v="1"/>
          </reference>
          <reference field="4" count="1" selected="0">
            <x v="5"/>
          </reference>
        </references>
      </pivotArea>
    </chartFormat>
    <chartFormat chart="4" format="73">
      <pivotArea type="data" outline="0" fieldPosition="0">
        <references count="4">
          <reference field="4294967294" count="1" selected="0">
            <x v="0"/>
          </reference>
          <reference field="1" count="1" selected="0">
            <x v="0"/>
          </reference>
          <reference field="3" count="1" selected="0">
            <x v="1"/>
          </reference>
          <reference field="4" count="1" selected="0">
            <x v="6"/>
          </reference>
        </references>
      </pivotArea>
    </chartFormat>
    <chartFormat chart="4" format="74">
      <pivotArea type="data" outline="0" fieldPosition="0">
        <references count="4">
          <reference field="4294967294" count="1" selected="0">
            <x v="0"/>
          </reference>
          <reference field="1" count="1" selected="0">
            <x v="0"/>
          </reference>
          <reference field="3" count="1" selected="0">
            <x v="1"/>
          </reference>
          <reference field="4" count="1" selected="0">
            <x v="7"/>
          </reference>
        </references>
      </pivotArea>
    </chartFormat>
    <chartFormat chart="4" format="75">
      <pivotArea type="data" outline="0" fieldPosition="0">
        <references count="4">
          <reference field="4294967294" count="1" selected="0">
            <x v="0"/>
          </reference>
          <reference field="1" count="1" selected="0">
            <x v="0"/>
          </reference>
          <reference field="3" count="1" selected="0">
            <x v="1"/>
          </reference>
          <reference field="4" count="1" selected="0">
            <x v="8"/>
          </reference>
        </references>
      </pivotArea>
    </chartFormat>
    <chartFormat chart="4" format="76">
      <pivotArea type="data" outline="0" fieldPosition="0">
        <references count="4">
          <reference field="4294967294" count="1" selected="0">
            <x v="0"/>
          </reference>
          <reference field="1" count="1" selected="0">
            <x v="0"/>
          </reference>
          <reference field="3" count="1" selected="0">
            <x v="1"/>
          </reference>
          <reference field="4" count="1" selected="0">
            <x v="9"/>
          </reference>
        </references>
      </pivotArea>
    </chartFormat>
    <chartFormat chart="4" format="77">
      <pivotArea type="data" outline="0" fieldPosition="0">
        <references count="4">
          <reference field="4294967294" count="1" selected="0">
            <x v="0"/>
          </reference>
          <reference field="1" count="1" selected="0">
            <x v="0"/>
          </reference>
          <reference field="3" count="1" selected="0">
            <x v="1"/>
          </reference>
          <reference field="4" count="1" selected="0">
            <x v="10"/>
          </reference>
        </references>
      </pivotArea>
    </chartFormat>
    <chartFormat chart="4" format="78">
      <pivotArea type="data" outline="0" fieldPosition="0">
        <references count="4">
          <reference field="4294967294" count="1" selected="0">
            <x v="0"/>
          </reference>
          <reference field="1" count="1" selected="0">
            <x v="0"/>
          </reference>
          <reference field="3" count="1" selected="0">
            <x v="1"/>
          </reference>
          <reference field="4" count="1" selected="0">
            <x v="11"/>
          </reference>
        </references>
      </pivotArea>
    </chartFormat>
    <chartFormat chart="4" format="79">
      <pivotArea type="data" outline="0" fieldPosition="0">
        <references count="4">
          <reference field="4294967294" count="1" selected="0">
            <x v="0"/>
          </reference>
          <reference field="1" count="1" selected="0">
            <x v="0"/>
          </reference>
          <reference field="3" count="1" selected="0">
            <x v="1"/>
          </reference>
          <reference field="4" count="1" selected="0">
            <x v="12"/>
          </reference>
        </references>
      </pivotArea>
    </chartFormat>
    <chartFormat chart="4" format="80">
      <pivotArea type="data" outline="0" fieldPosition="0">
        <references count="4">
          <reference field="4294967294" count="1" selected="0">
            <x v="0"/>
          </reference>
          <reference field="1" count="1" selected="0">
            <x v="0"/>
          </reference>
          <reference field="3" count="1" selected="0">
            <x v="2"/>
          </reference>
          <reference field="4" count="1" selected="0">
            <x v="1"/>
          </reference>
        </references>
      </pivotArea>
    </chartFormat>
    <chartFormat chart="4" format="81">
      <pivotArea type="data" outline="0" fieldPosition="0">
        <references count="4">
          <reference field="4294967294" count="1" selected="0">
            <x v="0"/>
          </reference>
          <reference field="1" count="1" selected="0">
            <x v="0"/>
          </reference>
          <reference field="3" count="1" selected="0">
            <x v="2"/>
          </reference>
          <reference field="4" count="1" selected="0">
            <x v="2"/>
          </reference>
        </references>
      </pivotArea>
    </chartFormat>
    <chartFormat chart="4" format="82">
      <pivotArea type="data" outline="0" fieldPosition="0">
        <references count="4">
          <reference field="4294967294" count="1" selected="0">
            <x v="0"/>
          </reference>
          <reference field="1" count="1" selected="0">
            <x v="0"/>
          </reference>
          <reference field="3" count="1" selected="0">
            <x v="2"/>
          </reference>
          <reference field="4" count="1" selected="0">
            <x v="3"/>
          </reference>
        </references>
      </pivotArea>
    </chartFormat>
    <chartFormat chart="4" format="83">
      <pivotArea type="data" outline="0" fieldPosition="0">
        <references count="4">
          <reference field="4294967294" count="1" selected="0">
            <x v="0"/>
          </reference>
          <reference field="1" count="1" selected="0">
            <x v="0"/>
          </reference>
          <reference field="3" count="1" selected="0">
            <x v="2"/>
          </reference>
          <reference field="4" count="1" selected="0">
            <x v="4"/>
          </reference>
        </references>
      </pivotArea>
    </chartFormat>
    <chartFormat chart="4" format="84">
      <pivotArea type="data" outline="0" fieldPosition="0">
        <references count="4">
          <reference field="4294967294" count="1" selected="0">
            <x v="0"/>
          </reference>
          <reference field="1" count="1" selected="0">
            <x v="0"/>
          </reference>
          <reference field="3" count="1" selected="0">
            <x v="2"/>
          </reference>
          <reference field="4" count="1" selected="0">
            <x v="5"/>
          </reference>
        </references>
      </pivotArea>
    </chartFormat>
    <chartFormat chart="4" format="85">
      <pivotArea type="data" outline="0" fieldPosition="0">
        <references count="4">
          <reference field="4294967294" count="1" selected="0">
            <x v="0"/>
          </reference>
          <reference field="1" count="1" selected="0">
            <x v="0"/>
          </reference>
          <reference field="3" count="1" selected="0">
            <x v="2"/>
          </reference>
          <reference field="4" count="1" selected="0">
            <x v="6"/>
          </reference>
        </references>
      </pivotArea>
    </chartFormat>
    <chartFormat chart="4" format="86">
      <pivotArea type="data" outline="0" fieldPosition="0">
        <references count="4">
          <reference field="4294967294" count="1" selected="0">
            <x v="0"/>
          </reference>
          <reference field="1" count="1" selected="0">
            <x v="0"/>
          </reference>
          <reference field="3" count="1" selected="0">
            <x v="2"/>
          </reference>
          <reference field="4" count="1" selected="0">
            <x v="7"/>
          </reference>
        </references>
      </pivotArea>
    </chartFormat>
    <chartFormat chart="4" format="87">
      <pivotArea type="data" outline="0" fieldPosition="0">
        <references count="4">
          <reference field="4294967294" count="1" selected="0">
            <x v="0"/>
          </reference>
          <reference field="1" count="1" selected="0">
            <x v="0"/>
          </reference>
          <reference field="3" count="1" selected="0">
            <x v="2"/>
          </reference>
          <reference field="4" count="1" selected="0">
            <x v="8"/>
          </reference>
        </references>
      </pivotArea>
    </chartFormat>
    <chartFormat chart="4" format="88">
      <pivotArea type="data" outline="0" fieldPosition="0">
        <references count="4">
          <reference field="4294967294" count="1" selected="0">
            <x v="0"/>
          </reference>
          <reference field="1" count="1" selected="0">
            <x v="0"/>
          </reference>
          <reference field="3" count="1" selected="0">
            <x v="2"/>
          </reference>
          <reference field="4" count="1" selected="0">
            <x v="9"/>
          </reference>
        </references>
      </pivotArea>
    </chartFormat>
    <chartFormat chart="4" format="89">
      <pivotArea type="data" outline="0" fieldPosition="0">
        <references count="4">
          <reference field="4294967294" count="1" selected="0">
            <x v="0"/>
          </reference>
          <reference field="1" count="1" selected="0">
            <x v="0"/>
          </reference>
          <reference field="3" count="1" selected="0">
            <x v="2"/>
          </reference>
          <reference field="4" count="1" selected="0">
            <x v="10"/>
          </reference>
        </references>
      </pivotArea>
    </chartFormat>
    <chartFormat chart="4" format="90">
      <pivotArea type="data" outline="0" fieldPosition="0">
        <references count="4">
          <reference field="4294967294" count="1" selected="0">
            <x v="0"/>
          </reference>
          <reference field="1" count="1" selected="0">
            <x v="0"/>
          </reference>
          <reference field="3" count="1" selected="0">
            <x v="2"/>
          </reference>
          <reference field="4" count="1" selected="0">
            <x v="11"/>
          </reference>
        </references>
      </pivotArea>
    </chartFormat>
    <chartFormat chart="4" format="91">
      <pivotArea type="data" outline="0" fieldPosition="0">
        <references count="4">
          <reference field="4294967294" count="1" selected="0">
            <x v="0"/>
          </reference>
          <reference field="1" count="1" selected="0">
            <x v="0"/>
          </reference>
          <reference field="3" count="1" selected="0">
            <x v="2"/>
          </reference>
          <reference field="4" count="1" selected="0">
            <x v="12"/>
          </reference>
        </references>
      </pivotArea>
    </chartFormat>
    <chartFormat chart="4" format="92">
      <pivotArea type="data" outline="0" fieldPosition="0">
        <references count="4">
          <reference field="4294967294" count="1" selected="0">
            <x v="0"/>
          </reference>
          <reference field="1" count="1" selected="0">
            <x v="0"/>
          </reference>
          <reference field="3" count="1" selected="0">
            <x v="3"/>
          </reference>
          <reference field="4" count="1" selected="0">
            <x v="1"/>
          </reference>
        </references>
      </pivotArea>
    </chartFormat>
    <chartFormat chart="4" format="93">
      <pivotArea type="data" outline="0" fieldPosition="0">
        <references count="4">
          <reference field="4294967294" count="1" selected="0">
            <x v="0"/>
          </reference>
          <reference field="1" count="1" selected="0">
            <x v="0"/>
          </reference>
          <reference field="3" count="1" selected="0">
            <x v="3"/>
          </reference>
          <reference field="4" count="1" selected="0">
            <x v="2"/>
          </reference>
        </references>
      </pivotArea>
    </chartFormat>
    <chartFormat chart="4" format="94">
      <pivotArea type="data" outline="0" fieldPosition="0">
        <references count="4">
          <reference field="4294967294" count="1" selected="0">
            <x v="0"/>
          </reference>
          <reference field="1" count="1" selected="0">
            <x v="0"/>
          </reference>
          <reference field="3" count="1" selected="0">
            <x v="3"/>
          </reference>
          <reference field="4" count="1" selected="0">
            <x v="3"/>
          </reference>
        </references>
      </pivotArea>
    </chartFormat>
    <chartFormat chart="4" format="95">
      <pivotArea type="data" outline="0" fieldPosition="0">
        <references count="4">
          <reference field="4294967294" count="1" selected="0">
            <x v="0"/>
          </reference>
          <reference field="1" count="1" selected="0">
            <x v="0"/>
          </reference>
          <reference field="3" count="1" selected="0">
            <x v="3"/>
          </reference>
          <reference field="4" count="1" selected="0">
            <x v="4"/>
          </reference>
        </references>
      </pivotArea>
    </chartFormat>
    <chartFormat chart="4" format="96">
      <pivotArea type="data" outline="0" fieldPosition="0">
        <references count="4">
          <reference field="4294967294" count="1" selected="0">
            <x v="0"/>
          </reference>
          <reference field="1" count="1" selected="0">
            <x v="0"/>
          </reference>
          <reference field="3" count="1" selected="0">
            <x v="3"/>
          </reference>
          <reference field="4" count="1" selected="0">
            <x v="5"/>
          </reference>
        </references>
      </pivotArea>
    </chartFormat>
    <chartFormat chart="4" format="97">
      <pivotArea type="data" outline="0" fieldPosition="0">
        <references count="4">
          <reference field="4294967294" count="1" selected="0">
            <x v="0"/>
          </reference>
          <reference field="1" count="1" selected="0">
            <x v="0"/>
          </reference>
          <reference field="3" count="1" selected="0">
            <x v="3"/>
          </reference>
          <reference field="4" count="1" selected="0">
            <x v="6"/>
          </reference>
        </references>
      </pivotArea>
    </chartFormat>
    <chartFormat chart="4" format="98">
      <pivotArea type="data" outline="0" fieldPosition="0">
        <references count="4">
          <reference field="4294967294" count="1" selected="0">
            <x v="0"/>
          </reference>
          <reference field="1" count="1" selected="0">
            <x v="0"/>
          </reference>
          <reference field="3" count="1" selected="0">
            <x v="3"/>
          </reference>
          <reference field="4" count="1" selected="0">
            <x v="7"/>
          </reference>
        </references>
      </pivotArea>
    </chartFormat>
    <chartFormat chart="4" format="99">
      <pivotArea type="data" outline="0" fieldPosition="0">
        <references count="4">
          <reference field="4294967294" count="1" selected="0">
            <x v="0"/>
          </reference>
          <reference field="1" count="1" selected="0">
            <x v="0"/>
          </reference>
          <reference field="3" count="1" selected="0">
            <x v="3"/>
          </reference>
          <reference field="4" count="1" selected="0">
            <x v="8"/>
          </reference>
        </references>
      </pivotArea>
    </chartFormat>
    <chartFormat chart="4" format="100">
      <pivotArea type="data" outline="0" fieldPosition="0">
        <references count="4">
          <reference field="4294967294" count="1" selected="0">
            <x v="0"/>
          </reference>
          <reference field="1" count="1" selected="0">
            <x v="0"/>
          </reference>
          <reference field="3" count="1" selected="0">
            <x v="3"/>
          </reference>
          <reference field="4" count="1" selected="0">
            <x v="9"/>
          </reference>
        </references>
      </pivotArea>
    </chartFormat>
    <chartFormat chart="4" format="101">
      <pivotArea type="data" outline="0" fieldPosition="0">
        <references count="4">
          <reference field="4294967294" count="1" selected="0">
            <x v="0"/>
          </reference>
          <reference field="1" count="1" selected="0">
            <x v="0"/>
          </reference>
          <reference field="3" count="1" selected="0">
            <x v="3"/>
          </reference>
          <reference field="4" count="1" selected="0">
            <x v="10"/>
          </reference>
        </references>
      </pivotArea>
    </chartFormat>
    <chartFormat chart="4" format="102">
      <pivotArea type="data" outline="0" fieldPosition="0">
        <references count="4">
          <reference field="4294967294" count="1" selected="0">
            <x v="0"/>
          </reference>
          <reference field="1" count="1" selected="0">
            <x v="0"/>
          </reference>
          <reference field="3" count="1" selected="0">
            <x v="3"/>
          </reference>
          <reference field="4" count="1" selected="0">
            <x v="11"/>
          </reference>
        </references>
      </pivotArea>
    </chartFormat>
    <chartFormat chart="4" format="103">
      <pivotArea type="data" outline="0" fieldPosition="0">
        <references count="4">
          <reference field="4294967294" count="1" selected="0">
            <x v="0"/>
          </reference>
          <reference field="1" count="1" selected="0">
            <x v="0"/>
          </reference>
          <reference field="3" count="1" selected="0">
            <x v="3"/>
          </reference>
          <reference field="4" count="1" selected="0">
            <x v="12"/>
          </reference>
        </references>
      </pivotArea>
    </chartFormat>
    <chartFormat chart="4" format="104">
      <pivotArea type="data" outline="0" fieldPosition="0">
        <references count="4">
          <reference field="4294967294" count="1" selected="0">
            <x v="0"/>
          </reference>
          <reference field="1" count="1" selected="0">
            <x v="0"/>
          </reference>
          <reference field="3" count="1" selected="0">
            <x v="0"/>
          </reference>
          <reference field="4" count="1" selected="0">
            <x v="1"/>
          </reference>
        </references>
      </pivotArea>
    </chartFormat>
    <chartFormat chart="4" format="105">
      <pivotArea type="data" outline="0" fieldPosition="0">
        <references count="4">
          <reference field="4294967294" count="1" selected="0">
            <x v="0"/>
          </reference>
          <reference field="1" count="1" selected="0">
            <x v="0"/>
          </reference>
          <reference field="3" count="1" selected="0">
            <x v="0"/>
          </reference>
          <reference field="4" count="1" selected="0">
            <x v="2"/>
          </reference>
        </references>
      </pivotArea>
    </chartFormat>
    <chartFormat chart="4" format="106">
      <pivotArea type="data" outline="0" fieldPosition="0">
        <references count="4">
          <reference field="4294967294" count="1" selected="0">
            <x v="0"/>
          </reference>
          <reference field="1" count="1" selected="0">
            <x v="0"/>
          </reference>
          <reference field="3" count="1" selected="0">
            <x v="0"/>
          </reference>
          <reference field="4" count="1" selected="0">
            <x v="3"/>
          </reference>
        </references>
      </pivotArea>
    </chartFormat>
    <chartFormat chart="4" format="107">
      <pivotArea type="data" outline="0" fieldPosition="0">
        <references count="4">
          <reference field="4294967294" count="1" selected="0">
            <x v="0"/>
          </reference>
          <reference field="1" count="1" selected="0">
            <x v="0"/>
          </reference>
          <reference field="3" count="1" selected="0">
            <x v="0"/>
          </reference>
          <reference field="4" count="1" selected="0">
            <x v="4"/>
          </reference>
        </references>
      </pivotArea>
    </chartFormat>
    <chartFormat chart="4" format="108">
      <pivotArea type="data" outline="0" fieldPosition="0">
        <references count="4">
          <reference field="4294967294" count="1" selected="0">
            <x v="0"/>
          </reference>
          <reference field="1" count="1" selected="0">
            <x v="0"/>
          </reference>
          <reference field="3" count="1" selected="0">
            <x v="0"/>
          </reference>
          <reference field="4" count="1" selected="0">
            <x v="5"/>
          </reference>
        </references>
      </pivotArea>
    </chartFormat>
    <chartFormat chart="4" format="109">
      <pivotArea type="data" outline="0" fieldPosition="0">
        <references count="4">
          <reference field="4294967294" count="1" selected="0">
            <x v="0"/>
          </reference>
          <reference field="1" count="1" selected="0">
            <x v="0"/>
          </reference>
          <reference field="3" count="1" selected="0">
            <x v="0"/>
          </reference>
          <reference field="4" count="1" selected="0">
            <x v="6"/>
          </reference>
        </references>
      </pivotArea>
    </chartFormat>
    <chartFormat chart="4" format="110">
      <pivotArea type="data" outline="0" fieldPosition="0">
        <references count="4">
          <reference field="4294967294" count="1" selected="0">
            <x v="0"/>
          </reference>
          <reference field="1" count="1" selected="0">
            <x v="0"/>
          </reference>
          <reference field="3" count="1" selected="0">
            <x v="0"/>
          </reference>
          <reference field="4" count="1" selected="0">
            <x v="7"/>
          </reference>
        </references>
      </pivotArea>
    </chartFormat>
    <chartFormat chart="4" format="111">
      <pivotArea type="data" outline="0" fieldPosition="0">
        <references count="4">
          <reference field="4294967294" count="1" selected="0">
            <x v="0"/>
          </reference>
          <reference field="1" count="1" selected="0">
            <x v="0"/>
          </reference>
          <reference field="3" count="1" selected="0">
            <x v="0"/>
          </reference>
          <reference field="4" count="1" selected="0">
            <x v="8"/>
          </reference>
        </references>
      </pivotArea>
    </chartFormat>
    <chartFormat chart="4" format="112">
      <pivotArea type="data" outline="0" fieldPosition="0">
        <references count="4">
          <reference field="4294967294" count="1" selected="0">
            <x v="0"/>
          </reference>
          <reference field="1" count="1" selected="0">
            <x v="0"/>
          </reference>
          <reference field="3" count="1" selected="0">
            <x v="0"/>
          </reference>
          <reference field="4" count="1" selected="0">
            <x v="9"/>
          </reference>
        </references>
      </pivotArea>
    </chartFormat>
    <chartFormat chart="4" format="113">
      <pivotArea type="data" outline="0" fieldPosition="0">
        <references count="4">
          <reference field="4294967294" count="1" selected="0">
            <x v="0"/>
          </reference>
          <reference field="1" count="1" selected="0">
            <x v="0"/>
          </reference>
          <reference field="3" count="1" selected="0">
            <x v="0"/>
          </reference>
          <reference field="4" count="1" selected="0">
            <x v="10"/>
          </reference>
        </references>
      </pivotArea>
    </chartFormat>
    <chartFormat chart="4" format="114">
      <pivotArea type="data" outline="0" fieldPosition="0">
        <references count="4">
          <reference field="4294967294" count="1" selected="0">
            <x v="0"/>
          </reference>
          <reference field="1" count="1" selected="0">
            <x v="0"/>
          </reference>
          <reference field="3" count="1" selected="0">
            <x v="0"/>
          </reference>
          <reference field="4" count="1" selected="0">
            <x v="11"/>
          </reference>
        </references>
      </pivotArea>
    </chartFormat>
    <chartFormat chart="4" format="115">
      <pivotArea type="data" outline="0" fieldPosition="0">
        <references count="4">
          <reference field="4294967294" count="1" selected="0">
            <x v="0"/>
          </reference>
          <reference field="1" count="1" selected="0">
            <x v="0"/>
          </reference>
          <reference field="3" count="1" selected="0">
            <x v="0"/>
          </reference>
          <reference field="4" count="1" selected="0">
            <x v="12"/>
          </reference>
        </references>
      </pivotArea>
    </chartFormat>
    <chartFormat chart="4" format="116">
      <pivotArea type="data" outline="0" fieldPosition="0">
        <references count="4">
          <reference field="4294967294" count="1" selected="0">
            <x v="0"/>
          </reference>
          <reference field="1" count="1" selected="0">
            <x v="3"/>
          </reference>
          <reference field="3" count="1" selected="0">
            <x v="0"/>
          </reference>
          <reference field="4" count="1" selected="0">
            <x v="1"/>
          </reference>
        </references>
      </pivotArea>
    </chartFormat>
    <chartFormat chart="4" format="117">
      <pivotArea type="data" outline="0" fieldPosition="0">
        <references count="4">
          <reference field="4294967294" count="1" selected="0">
            <x v="0"/>
          </reference>
          <reference field="1" count="1" selected="0">
            <x v="3"/>
          </reference>
          <reference field="3" count="1" selected="0">
            <x v="0"/>
          </reference>
          <reference field="4" count="1" selected="0">
            <x v="2"/>
          </reference>
        </references>
      </pivotArea>
    </chartFormat>
    <chartFormat chart="4" format="118">
      <pivotArea type="data" outline="0" fieldPosition="0">
        <references count="4">
          <reference field="4294967294" count="1" selected="0">
            <x v="0"/>
          </reference>
          <reference field="1" count="1" selected="0">
            <x v="3"/>
          </reference>
          <reference field="3" count="1" selected="0">
            <x v="0"/>
          </reference>
          <reference field="4" count="1" selected="0">
            <x v="3"/>
          </reference>
        </references>
      </pivotArea>
    </chartFormat>
    <chartFormat chart="4" format="119">
      <pivotArea type="data" outline="0" fieldPosition="0">
        <references count="4">
          <reference field="4294967294" count="1" selected="0">
            <x v="0"/>
          </reference>
          <reference field="1" count="1" selected="0">
            <x v="3"/>
          </reference>
          <reference field="3" count="1" selected="0">
            <x v="0"/>
          </reference>
          <reference field="4" count="1" selected="0">
            <x v="4"/>
          </reference>
        </references>
      </pivotArea>
    </chartFormat>
    <chartFormat chart="4" format="120">
      <pivotArea type="data" outline="0" fieldPosition="0">
        <references count="4">
          <reference field="4294967294" count="1" selected="0">
            <x v="0"/>
          </reference>
          <reference field="1" count="1" selected="0">
            <x v="3"/>
          </reference>
          <reference field="3" count="1" selected="0">
            <x v="0"/>
          </reference>
          <reference field="4" count="1" selected="0">
            <x v="5"/>
          </reference>
        </references>
      </pivotArea>
    </chartFormat>
    <chartFormat chart="4" format="121">
      <pivotArea type="data" outline="0" fieldPosition="0">
        <references count="4">
          <reference field="4294967294" count="1" selected="0">
            <x v="0"/>
          </reference>
          <reference field="1" count="1" selected="0">
            <x v="3"/>
          </reference>
          <reference field="3" count="1" selected="0">
            <x v="0"/>
          </reference>
          <reference field="4" count="1" selected="0">
            <x v="6"/>
          </reference>
        </references>
      </pivotArea>
    </chartFormat>
    <chartFormat chart="4" format="122">
      <pivotArea type="data" outline="0" fieldPosition="0">
        <references count="4">
          <reference field="4294967294" count="1" selected="0">
            <x v="0"/>
          </reference>
          <reference field="1" count="1" selected="0">
            <x v="3"/>
          </reference>
          <reference field="3" count="1" selected="0">
            <x v="0"/>
          </reference>
          <reference field="4" count="1" selected="0">
            <x v="7"/>
          </reference>
        </references>
      </pivotArea>
    </chartFormat>
    <chartFormat chart="4" format="123">
      <pivotArea type="data" outline="0" fieldPosition="0">
        <references count="4">
          <reference field="4294967294" count="1" selected="0">
            <x v="0"/>
          </reference>
          <reference field="1" count="1" selected="0">
            <x v="3"/>
          </reference>
          <reference field="3" count="1" selected="0">
            <x v="0"/>
          </reference>
          <reference field="4" count="1" selected="0">
            <x v="8"/>
          </reference>
        </references>
      </pivotArea>
    </chartFormat>
    <chartFormat chart="4" format="124">
      <pivotArea type="data" outline="0" fieldPosition="0">
        <references count="4">
          <reference field="4294967294" count="1" selected="0">
            <x v="0"/>
          </reference>
          <reference field="1" count="1" selected="0">
            <x v="3"/>
          </reference>
          <reference field="3" count="1" selected="0">
            <x v="0"/>
          </reference>
          <reference field="4" count="1" selected="0">
            <x v="9"/>
          </reference>
        </references>
      </pivotArea>
    </chartFormat>
    <chartFormat chart="4" format="125">
      <pivotArea type="data" outline="0" fieldPosition="0">
        <references count="4">
          <reference field="4294967294" count="1" selected="0">
            <x v="0"/>
          </reference>
          <reference field="1" count="1" selected="0">
            <x v="3"/>
          </reference>
          <reference field="3" count="1" selected="0">
            <x v="0"/>
          </reference>
          <reference field="4" count="1" selected="0">
            <x v="10"/>
          </reference>
        </references>
      </pivotArea>
    </chartFormat>
    <chartFormat chart="4" format="126">
      <pivotArea type="data" outline="0" fieldPosition="0">
        <references count="4">
          <reference field="4294967294" count="1" selected="0">
            <x v="0"/>
          </reference>
          <reference field="1" count="1" selected="0">
            <x v="3"/>
          </reference>
          <reference field="3" count="1" selected="0">
            <x v="0"/>
          </reference>
          <reference field="4" count="1" selected="0">
            <x v="11"/>
          </reference>
        </references>
      </pivotArea>
    </chartFormat>
    <chartFormat chart="4" format="127">
      <pivotArea type="data" outline="0" fieldPosition="0">
        <references count="4">
          <reference field="4294967294" count="1" selected="0">
            <x v="0"/>
          </reference>
          <reference field="1" count="1" selected="0">
            <x v="3"/>
          </reference>
          <reference field="3" count="1" selected="0">
            <x v="0"/>
          </reference>
          <reference field="4" count="1" selected="0">
            <x v="12"/>
          </reference>
        </references>
      </pivotArea>
    </chartFormat>
    <chartFormat chart="4" format="128">
      <pivotArea type="data" outline="0" fieldPosition="0">
        <references count="4">
          <reference field="4294967294" count="1" selected="0">
            <x v="0"/>
          </reference>
          <reference field="1" count="1" selected="0">
            <x v="3"/>
          </reference>
          <reference field="3" count="1" selected="0">
            <x v="1"/>
          </reference>
          <reference field="4" count="1" selected="0">
            <x v="1"/>
          </reference>
        </references>
      </pivotArea>
    </chartFormat>
    <chartFormat chart="4" format="129">
      <pivotArea type="data" outline="0" fieldPosition="0">
        <references count="4">
          <reference field="4294967294" count="1" selected="0">
            <x v="0"/>
          </reference>
          <reference field="1" count="1" selected="0">
            <x v="3"/>
          </reference>
          <reference field="3" count="1" selected="0">
            <x v="1"/>
          </reference>
          <reference field="4" count="1" selected="0">
            <x v="2"/>
          </reference>
        </references>
      </pivotArea>
    </chartFormat>
    <chartFormat chart="4" format="130">
      <pivotArea type="data" outline="0" fieldPosition="0">
        <references count="4">
          <reference field="4294967294" count="1" selected="0">
            <x v="0"/>
          </reference>
          <reference field="1" count="1" selected="0">
            <x v="3"/>
          </reference>
          <reference field="3" count="1" selected="0">
            <x v="1"/>
          </reference>
          <reference field="4" count="1" selected="0">
            <x v="3"/>
          </reference>
        </references>
      </pivotArea>
    </chartFormat>
    <chartFormat chart="4" format="131">
      <pivotArea type="data" outline="0" fieldPosition="0">
        <references count="4">
          <reference field="4294967294" count="1" selected="0">
            <x v="0"/>
          </reference>
          <reference field="1" count="1" selected="0">
            <x v="3"/>
          </reference>
          <reference field="3" count="1" selected="0">
            <x v="1"/>
          </reference>
          <reference field="4" count="1" selected="0">
            <x v="4"/>
          </reference>
        </references>
      </pivotArea>
    </chartFormat>
    <chartFormat chart="4" format="132">
      <pivotArea type="data" outline="0" fieldPosition="0">
        <references count="4">
          <reference field="4294967294" count="1" selected="0">
            <x v="0"/>
          </reference>
          <reference field="1" count="1" selected="0">
            <x v="3"/>
          </reference>
          <reference field="3" count="1" selected="0">
            <x v="1"/>
          </reference>
          <reference field="4" count="1" selected="0">
            <x v="5"/>
          </reference>
        </references>
      </pivotArea>
    </chartFormat>
    <chartFormat chart="4" format="133">
      <pivotArea type="data" outline="0" fieldPosition="0">
        <references count="4">
          <reference field="4294967294" count="1" selected="0">
            <x v="0"/>
          </reference>
          <reference field="1" count="1" selected="0">
            <x v="3"/>
          </reference>
          <reference field="3" count="1" selected="0">
            <x v="1"/>
          </reference>
          <reference field="4" count="1" selected="0">
            <x v="6"/>
          </reference>
        </references>
      </pivotArea>
    </chartFormat>
    <chartFormat chart="4" format="134">
      <pivotArea type="data" outline="0" fieldPosition="0">
        <references count="4">
          <reference field="4294967294" count="1" selected="0">
            <x v="0"/>
          </reference>
          <reference field="1" count="1" selected="0">
            <x v="3"/>
          </reference>
          <reference field="3" count="1" selected="0">
            <x v="1"/>
          </reference>
          <reference field="4" count="1" selected="0">
            <x v="7"/>
          </reference>
        </references>
      </pivotArea>
    </chartFormat>
    <chartFormat chart="4" format="135">
      <pivotArea type="data" outline="0" fieldPosition="0">
        <references count="4">
          <reference field="4294967294" count="1" selected="0">
            <x v="0"/>
          </reference>
          <reference field="1" count="1" selected="0">
            <x v="3"/>
          </reference>
          <reference field="3" count="1" selected="0">
            <x v="1"/>
          </reference>
          <reference field="4" count="1" selected="0">
            <x v="8"/>
          </reference>
        </references>
      </pivotArea>
    </chartFormat>
    <chartFormat chart="4" format="136">
      <pivotArea type="data" outline="0" fieldPosition="0">
        <references count="4">
          <reference field="4294967294" count="1" selected="0">
            <x v="0"/>
          </reference>
          <reference field="1" count="1" selected="0">
            <x v="3"/>
          </reference>
          <reference field="3" count="1" selected="0">
            <x v="1"/>
          </reference>
          <reference field="4" count="1" selected="0">
            <x v="9"/>
          </reference>
        </references>
      </pivotArea>
    </chartFormat>
    <chartFormat chart="4" format="137">
      <pivotArea type="data" outline="0" fieldPosition="0">
        <references count="4">
          <reference field="4294967294" count="1" selected="0">
            <x v="0"/>
          </reference>
          <reference field="1" count="1" selected="0">
            <x v="3"/>
          </reference>
          <reference field="3" count="1" selected="0">
            <x v="1"/>
          </reference>
          <reference field="4" count="1" selected="0">
            <x v="10"/>
          </reference>
        </references>
      </pivotArea>
    </chartFormat>
    <chartFormat chart="4" format="138">
      <pivotArea type="data" outline="0" fieldPosition="0">
        <references count="4">
          <reference field="4294967294" count="1" selected="0">
            <x v="0"/>
          </reference>
          <reference field="1" count="1" selected="0">
            <x v="3"/>
          </reference>
          <reference field="3" count="1" selected="0">
            <x v="1"/>
          </reference>
          <reference field="4" count="1" selected="0">
            <x v="11"/>
          </reference>
        </references>
      </pivotArea>
    </chartFormat>
    <chartFormat chart="4" format="139">
      <pivotArea type="data" outline="0" fieldPosition="0">
        <references count="4">
          <reference field="4294967294" count="1" selected="0">
            <x v="0"/>
          </reference>
          <reference field="1" count="1" selected="0">
            <x v="3"/>
          </reference>
          <reference field="3" count="1" selected="0">
            <x v="1"/>
          </reference>
          <reference field="4" count="1" selected="0">
            <x v="12"/>
          </reference>
        </references>
      </pivotArea>
    </chartFormat>
    <chartFormat chart="4" format="140">
      <pivotArea type="data" outline="0" fieldPosition="0">
        <references count="4">
          <reference field="4294967294" count="1" selected="0">
            <x v="0"/>
          </reference>
          <reference field="1" count="1" selected="0">
            <x v="3"/>
          </reference>
          <reference field="3" count="1" selected="0">
            <x v="2"/>
          </reference>
          <reference field="4" count="1" selected="0">
            <x v="1"/>
          </reference>
        </references>
      </pivotArea>
    </chartFormat>
    <chartFormat chart="4" format="141">
      <pivotArea type="data" outline="0" fieldPosition="0">
        <references count="4">
          <reference field="4294967294" count="1" selected="0">
            <x v="0"/>
          </reference>
          <reference field="1" count="1" selected="0">
            <x v="3"/>
          </reference>
          <reference field="3" count="1" selected="0">
            <x v="2"/>
          </reference>
          <reference field="4" count="1" selected="0">
            <x v="2"/>
          </reference>
        </references>
      </pivotArea>
    </chartFormat>
    <chartFormat chart="4" format="142">
      <pivotArea type="data" outline="0" fieldPosition="0">
        <references count="4">
          <reference field="4294967294" count="1" selected="0">
            <x v="0"/>
          </reference>
          <reference field="1" count="1" selected="0">
            <x v="3"/>
          </reference>
          <reference field="3" count="1" selected="0">
            <x v="2"/>
          </reference>
          <reference field="4" count="1" selected="0">
            <x v="3"/>
          </reference>
        </references>
      </pivotArea>
    </chartFormat>
    <chartFormat chart="4" format="143">
      <pivotArea type="data" outline="0" fieldPosition="0">
        <references count="4">
          <reference field="4294967294" count="1" selected="0">
            <x v="0"/>
          </reference>
          <reference field="1" count="1" selected="0">
            <x v="3"/>
          </reference>
          <reference field="3" count="1" selected="0">
            <x v="2"/>
          </reference>
          <reference field="4" count="1" selected="0">
            <x v="4"/>
          </reference>
        </references>
      </pivotArea>
    </chartFormat>
    <chartFormat chart="4" format="144">
      <pivotArea type="data" outline="0" fieldPosition="0">
        <references count="4">
          <reference field="4294967294" count="1" selected="0">
            <x v="0"/>
          </reference>
          <reference field="1" count="1" selected="0">
            <x v="3"/>
          </reference>
          <reference field="3" count="1" selected="0">
            <x v="2"/>
          </reference>
          <reference field="4" count="1" selected="0">
            <x v="5"/>
          </reference>
        </references>
      </pivotArea>
    </chartFormat>
    <chartFormat chart="4" format="145">
      <pivotArea type="data" outline="0" fieldPosition="0">
        <references count="4">
          <reference field="4294967294" count="1" selected="0">
            <x v="0"/>
          </reference>
          <reference field="1" count="1" selected="0">
            <x v="3"/>
          </reference>
          <reference field="3" count="1" selected="0">
            <x v="2"/>
          </reference>
          <reference field="4" count="1" selected="0">
            <x v="6"/>
          </reference>
        </references>
      </pivotArea>
    </chartFormat>
    <chartFormat chart="4" format="146">
      <pivotArea type="data" outline="0" fieldPosition="0">
        <references count="4">
          <reference field="4294967294" count="1" selected="0">
            <x v="0"/>
          </reference>
          <reference field="1" count="1" selected="0">
            <x v="3"/>
          </reference>
          <reference field="3" count="1" selected="0">
            <x v="2"/>
          </reference>
          <reference field="4" count="1" selected="0">
            <x v="7"/>
          </reference>
        </references>
      </pivotArea>
    </chartFormat>
    <chartFormat chart="4" format="147">
      <pivotArea type="data" outline="0" fieldPosition="0">
        <references count="4">
          <reference field="4294967294" count="1" selected="0">
            <x v="0"/>
          </reference>
          <reference field="1" count="1" selected="0">
            <x v="3"/>
          </reference>
          <reference field="3" count="1" selected="0">
            <x v="2"/>
          </reference>
          <reference field="4" count="1" selected="0">
            <x v="8"/>
          </reference>
        </references>
      </pivotArea>
    </chartFormat>
    <chartFormat chart="4" format="148">
      <pivotArea type="data" outline="0" fieldPosition="0">
        <references count="4">
          <reference field="4294967294" count="1" selected="0">
            <x v="0"/>
          </reference>
          <reference field="1" count="1" selected="0">
            <x v="3"/>
          </reference>
          <reference field="3" count="1" selected="0">
            <x v="2"/>
          </reference>
          <reference field="4" count="1" selected="0">
            <x v="9"/>
          </reference>
        </references>
      </pivotArea>
    </chartFormat>
    <chartFormat chart="4" format="149">
      <pivotArea type="data" outline="0" fieldPosition="0">
        <references count="4">
          <reference field="4294967294" count="1" selected="0">
            <x v="0"/>
          </reference>
          <reference field="1" count="1" selected="0">
            <x v="3"/>
          </reference>
          <reference field="3" count="1" selected="0">
            <x v="2"/>
          </reference>
          <reference field="4" count="1" selected="0">
            <x v="10"/>
          </reference>
        </references>
      </pivotArea>
    </chartFormat>
    <chartFormat chart="4" format="150">
      <pivotArea type="data" outline="0" fieldPosition="0">
        <references count="4">
          <reference field="4294967294" count="1" selected="0">
            <x v="0"/>
          </reference>
          <reference field="1" count="1" selected="0">
            <x v="3"/>
          </reference>
          <reference field="3" count="1" selected="0">
            <x v="2"/>
          </reference>
          <reference field="4" count="1" selected="0">
            <x v="11"/>
          </reference>
        </references>
      </pivotArea>
    </chartFormat>
    <chartFormat chart="4" format="151">
      <pivotArea type="data" outline="0" fieldPosition="0">
        <references count="4">
          <reference field="4294967294" count="1" selected="0">
            <x v="0"/>
          </reference>
          <reference field="1" count="1" selected="0">
            <x v="3"/>
          </reference>
          <reference field="3" count="1" selected="0">
            <x v="2"/>
          </reference>
          <reference field="4" count="1" selected="0">
            <x v="12"/>
          </reference>
        </references>
      </pivotArea>
    </chartFormat>
    <chartFormat chart="4" format="152">
      <pivotArea type="data" outline="0" fieldPosition="0">
        <references count="4">
          <reference field="4294967294" count="1" selected="0">
            <x v="0"/>
          </reference>
          <reference field="1" count="1" selected="0">
            <x v="3"/>
          </reference>
          <reference field="3" count="1" selected="0">
            <x v="3"/>
          </reference>
          <reference field="4" count="1" selected="0">
            <x v="1"/>
          </reference>
        </references>
      </pivotArea>
    </chartFormat>
    <chartFormat chart="4" format="153">
      <pivotArea type="data" outline="0" fieldPosition="0">
        <references count="4">
          <reference field="4294967294" count="1" selected="0">
            <x v="0"/>
          </reference>
          <reference field="1" count="1" selected="0">
            <x v="3"/>
          </reference>
          <reference field="3" count="1" selected="0">
            <x v="3"/>
          </reference>
          <reference field="4" count="1" selected="0">
            <x v="2"/>
          </reference>
        </references>
      </pivotArea>
    </chartFormat>
    <chartFormat chart="4" format="154">
      <pivotArea type="data" outline="0" fieldPosition="0">
        <references count="4">
          <reference field="4294967294" count="1" selected="0">
            <x v="0"/>
          </reference>
          <reference field="1" count="1" selected="0">
            <x v="3"/>
          </reference>
          <reference field="3" count="1" selected="0">
            <x v="3"/>
          </reference>
          <reference field="4" count="1" selected="0">
            <x v="3"/>
          </reference>
        </references>
      </pivotArea>
    </chartFormat>
    <chartFormat chart="4" format="155">
      <pivotArea type="data" outline="0" fieldPosition="0">
        <references count="4">
          <reference field="4294967294" count="1" selected="0">
            <x v="0"/>
          </reference>
          <reference field="1" count="1" selected="0">
            <x v="3"/>
          </reference>
          <reference field="3" count="1" selected="0">
            <x v="3"/>
          </reference>
          <reference field="4" count="1" selected="0">
            <x v="4"/>
          </reference>
        </references>
      </pivotArea>
    </chartFormat>
    <chartFormat chart="4" format="156">
      <pivotArea type="data" outline="0" fieldPosition="0">
        <references count="4">
          <reference field="4294967294" count="1" selected="0">
            <x v="0"/>
          </reference>
          <reference field="1" count="1" selected="0">
            <x v="3"/>
          </reference>
          <reference field="3" count="1" selected="0">
            <x v="3"/>
          </reference>
          <reference field="4" count="1" selected="0">
            <x v="5"/>
          </reference>
        </references>
      </pivotArea>
    </chartFormat>
    <chartFormat chart="4" format="157">
      <pivotArea type="data" outline="0" fieldPosition="0">
        <references count="4">
          <reference field="4294967294" count="1" selected="0">
            <x v="0"/>
          </reference>
          <reference field="1" count="1" selected="0">
            <x v="3"/>
          </reference>
          <reference field="3" count="1" selected="0">
            <x v="3"/>
          </reference>
          <reference field="4" count="1" selected="0">
            <x v="6"/>
          </reference>
        </references>
      </pivotArea>
    </chartFormat>
    <chartFormat chart="4" format="158">
      <pivotArea type="data" outline="0" fieldPosition="0">
        <references count="4">
          <reference field="4294967294" count="1" selected="0">
            <x v="0"/>
          </reference>
          <reference field="1" count="1" selected="0">
            <x v="3"/>
          </reference>
          <reference field="3" count="1" selected="0">
            <x v="3"/>
          </reference>
          <reference field="4" count="1" selected="0">
            <x v="7"/>
          </reference>
        </references>
      </pivotArea>
    </chartFormat>
    <chartFormat chart="4" format="159">
      <pivotArea type="data" outline="0" fieldPosition="0">
        <references count="4">
          <reference field="4294967294" count="1" selected="0">
            <x v="0"/>
          </reference>
          <reference field="1" count="1" selected="0">
            <x v="3"/>
          </reference>
          <reference field="3" count="1" selected="0">
            <x v="3"/>
          </reference>
          <reference field="4" count="1" selected="0">
            <x v="8"/>
          </reference>
        </references>
      </pivotArea>
    </chartFormat>
    <chartFormat chart="4" format="160">
      <pivotArea type="data" outline="0" fieldPosition="0">
        <references count="4">
          <reference field="4294967294" count="1" selected="0">
            <x v="0"/>
          </reference>
          <reference field="1" count="1" selected="0">
            <x v="3"/>
          </reference>
          <reference field="3" count="1" selected="0">
            <x v="3"/>
          </reference>
          <reference field="4" count="1" selected="0">
            <x v="9"/>
          </reference>
        </references>
      </pivotArea>
    </chartFormat>
    <chartFormat chart="4" format="161">
      <pivotArea type="data" outline="0" fieldPosition="0">
        <references count="4">
          <reference field="4294967294" count="1" selected="0">
            <x v="0"/>
          </reference>
          <reference field="1" count="1" selected="0">
            <x v="3"/>
          </reference>
          <reference field="3" count="1" selected="0">
            <x v="3"/>
          </reference>
          <reference field="4" count="1" selected="0">
            <x v="10"/>
          </reference>
        </references>
      </pivotArea>
    </chartFormat>
    <chartFormat chart="4" format="162">
      <pivotArea type="data" outline="0" fieldPosition="0">
        <references count="4">
          <reference field="4294967294" count="1" selected="0">
            <x v="0"/>
          </reference>
          <reference field="1" count="1" selected="0">
            <x v="3"/>
          </reference>
          <reference field="3" count="1" selected="0">
            <x v="3"/>
          </reference>
          <reference field="4" count="1" selected="0">
            <x v="11"/>
          </reference>
        </references>
      </pivotArea>
    </chartFormat>
    <chartFormat chart="4" format="163">
      <pivotArea type="data" outline="0" fieldPosition="0">
        <references count="4">
          <reference field="4294967294" count="1" selected="0">
            <x v="0"/>
          </reference>
          <reference field="1" count="1" selected="0">
            <x v="3"/>
          </reference>
          <reference field="3" count="1" selected="0">
            <x v="3"/>
          </reference>
          <reference field="4" count="1" selected="0">
            <x v="12"/>
          </reference>
        </references>
      </pivotArea>
    </chartFormat>
    <chartFormat chart="4" format="164">
      <pivotArea type="data" outline="0" fieldPosition="0">
        <references count="4">
          <reference field="4294967294" count="1" selected="0">
            <x v="0"/>
          </reference>
          <reference field="1" count="1" selected="0">
            <x v="4"/>
          </reference>
          <reference field="3" count="1" selected="0">
            <x v="0"/>
          </reference>
          <reference field="4" count="1" selected="0">
            <x v="1"/>
          </reference>
        </references>
      </pivotArea>
    </chartFormat>
    <chartFormat chart="4" format="165">
      <pivotArea type="data" outline="0" fieldPosition="0">
        <references count="4">
          <reference field="4294967294" count="1" selected="0">
            <x v="0"/>
          </reference>
          <reference field="1" count="1" selected="0">
            <x v="4"/>
          </reference>
          <reference field="3" count="1" selected="0">
            <x v="0"/>
          </reference>
          <reference field="4" count="1" selected="0">
            <x v="2"/>
          </reference>
        </references>
      </pivotArea>
    </chartFormat>
    <chartFormat chart="4" format="166">
      <pivotArea type="data" outline="0" fieldPosition="0">
        <references count="4">
          <reference field="4294967294" count="1" selected="0">
            <x v="0"/>
          </reference>
          <reference field="1" count="1" selected="0">
            <x v="4"/>
          </reference>
          <reference field="3" count="1" selected="0">
            <x v="0"/>
          </reference>
          <reference field="4" count="1" selected="0">
            <x v="3"/>
          </reference>
        </references>
      </pivotArea>
    </chartFormat>
    <chartFormat chart="4" format="167">
      <pivotArea type="data" outline="0" fieldPosition="0">
        <references count="4">
          <reference field="4294967294" count="1" selected="0">
            <x v="0"/>
          </reference>
          <reference field="1" count="1" selected="0">
            <x v="4"/>
          </reference>
          <reference field="3" count="1" selected="0">
            <x v="0"/>
          </reference>
          <reference field="4" count="1" selected="0">
            <x v="4"/>
          </reference>
        </references>
      </pivotArea>
    </chartFormat>
    <chartFormat chart="4" format="168">
      <pivotArea type="data" outline="0" fieldPosition="0">
        <references count="4">
          <reference field="4294967294" count="1" selected="0">
            <x v="0"/>
          </reference>
          <reference field="1" count="1" selected="0">
            <x v="4"/>
          </reference>
          <reference field="3" count="1" selected="0">
            <x v="0"/>
          </reference>
          <reference field="4" count="1" selected="0">
            <x v="5"/>
          </reference>
        </references>
      </pivotArea>
    </chartFormat>
    <chartFormat chart="4" format="169">
      <pivotArea type="data" outline="0" fieldPosition="0">
        <references count="4">
          <reference field="4294967294" count="1" selected="0">
            <x v="0"/>
          </reference>
          <reference field="1" count="1" selected="0">
            <x v="4"/>
          </reference>
          <reference field="3" count="1" selected="0">
            <x v="0"/>
          </reference>
          <reference field="4" count="1" selected="0">
            <x v="6"/>
          </reference>
        </references>
      </pivotArea>
    </chartFormat>
    <chartFormat chart="4" format="170">
      <pivotArea type="data" outline="0" fieldPosition="0">
        <references count="4">
          <reference field="4294967294" count="1" selected="0">
            <x v="0"/>
          </reference>
          <reference field="1" count="1" selected="0">
            <x v="4"/>
          </reference>
          <reference field="3" count="1" selected="0">
            <x v="0"/>
          </reference>
          <reference field="4" count="1" selected="0">
            <x v="7"/>
          </reference>
        </references>
      </pivotArea>
    </chartFormat>
    <chartFormat chart="4" format="171">
      <pivotArea type="data" outline="0" fieldPosition="0">
        <references count="4">
          <reference field="4294967294" count="1" selected="0">
            <x v="0"/>
          </reference>
          <reference field="1" count="1" selected="0">
            <x v="4"/>
          </reference>
          <reference field="3" count="1" selected="0">
            <x v="0"/>
          </reference>
          <reference field="4" count="1" selected="0">
            <x v="8"/>
          </reference>
        </references>
      </pivotArea>
    </chartFormat>
    <chartFormat chart="4" format="172">
      <pivotArea type="data" outline="0" fieldPosition="0">
        <references count="4">
          <reference field="4294967294" count="1" selected="0">
            <x v="0"/>
          </reference>
          <reference field="1" count="1" selected="0">
            <x v="4"/>
          </reference>
          <reference field="3" count="1" selected="0">
            <x v="0"/>
          </reference>
          <reference field="4" count="1" selected="0">
            <x v="9"/>
          </reference>
        </references>
      </pivotArea>
    </chartFormat>
    <chartFormat chart="4" format="173">
      <pivotArea type="data" outline="0" fieldPosition="0">
        <references count="4">
          <reference field="4294967294" count="1" selected="0">
            <x v="0"/>
          </reference>
          <reference field="1" count="1" selected="0">
            <x v="4"/>
          </reference>
          <reference field="3" count="1" selected="0">
            <x v="0"/>
          </reference>
          <reference field="4" count="1" selected="0">
            <x v="10"/>
          </reference>
        </references>
      </pivotArea>
    </chartFormat>
    <chartFormat chart="4" format="174">
      <pivotArea type="data" outline="0" fieldPosition="0">
        <references count="4">
          <reference field="4294967294" count="1" selected="0">
            <x v="0"/>
          </reference>
          <reference field="1" count="1" selected="0">
            <x v="4"/>
          </reference>
          <reference field="3" count="1" selected="0">
            <x v="0"/>
          </reference>
          <reference field="4" count="1" selected="0">
            <x v="11"/>
          </reference>
        </references>
      </pivotArea>
    </chartFormat>
    <chartFormat chart="4" format="175">
      <pivotArea type="data" outline="0" fieldPosition="0">
        <references count="4">
          <reference field="4294967294" count="1" selected="0">
            <x v="0"/>
          </reference>
          <reference field="1" count="1" selected="0">
            <x v="4"/>
          </reference>
          <reference field="3" count="1" selected="0">
            <x v="0"/>
          </reference>
          <reference field="4" count="1" selected="0">
            <x v="12"/>
          </reference>
        </references>
      </pivotArea>
    </chartFormat>
    <chartFormat chart="4" format="176">
      <pivotArea type="data" outline="0" fieldPosition="0">
        <references count="4">
          <reference field="4294967294" count="1" selected="0">
            <x v="0"/>
          </reference>
          <reference field="1" count="1" selected="0">
            <x v="4"/>
          </reference>
          <reference field="3" count="1" selected="0">
            <x v="1"/>
          </reference>
          <reference field="4" count="1" selected="0">
            <x v="1"/>
          </reference>
        </references>
      </pivotArea>
    </chartFormat>
    <chartFormat chart="4" format="177">
      <pivotArea type="data" outline="0" fieldPosition="0">
        <references count="4">
          <reference field="4294967294" count="1" selected="0">
            <x v="0"/>
          </reference>
          <reference field="1" count="1" selected="0">
            <x v="4"/>
          </reference>
          <reference field="3" count="1" selected="0">
            <x v="1"/>
          </reference>
          <reference field="4" count="1" selected="0">
            <x v="2"/>
          </reference>
        </references>
      </pivotArea>
    </chartFormat>
    <chartFormat chart="4" format="178">
      <pivotArea type="data" outline="0" fieldPosition="0">
        <references count="4">
          <reference field="4294967294" count="1" selected="0">
            <x v="0"/>
          </reference>
          <reference field="1" count="1" selected="0">
            <x v="4"/>
          </reference>
          <reference field="3" count="1" selected="0">
            <x v="1"/>
          </reference>
          <reference field="4" count="1" selected="0">
            <x v="3"/>
          </reference>
        </references>
      </pivotArea>
    </chartFormat>
    <chartFormat chart="4" format="179">
      <pivotArea type="data" outline="0" fieldPosition="0">
        <references count="4">
          <reference field="4294967294" count="1" selected="0">
            <x v="0"/>
          </reference>
          <reference field="1" count="1" selected="0">
            <x v="4"/>
          </reference>
          <reference field="3" count="1" selected="0">
            <x v="1"/>
          </reference>
          <reference field="4" count="1" selected="0">
            <x v="4"/>
          </reference>
        </references>
      </pivotArea>
    </chartFormat>
    <chartFormat chart="4" format="180">
      <pivotArea type="data" outline="0" fieldPosition="0">
        <references count="4">
          <reference field="4294967294" count="1" selected="0">
            <x v="0"/>
          </reference>
          <reference field="1" count="1" selected="0">
            <x v="4"/>
          </reference>
          <reference field="3" count="1" selected="0">
            <x v="1"/>
          </reference>
          <reference field="4" count="1" selected="0">
            <x v="5"/>
          </reference>
        </references>
      </pivotArea>
    </chartFormat>
    <chartFormat chart="4" format="181">
      <pivotArea type="data" outline="0" fieldPosition="0">
        <references count="4">
          <reference field="4294967294" count="1" selected="0">
            <x v="0"/>
          </reference>
          <reference field="1" count="1" selected="0">
            <x v="4"/>
          </reference>
          <reference field="3" count="1" selected="0">
            <x v="1"/>
          </reference>
          <reference field="4" count="1" selected="0">
            <x v="6"/>
          </reference>
        </references>
      </pivotArea>
    </chartFormat>
    <chartFormat chart="4" format="182">
      <pivotArea type="data" outline="0" fieldPosition="0">
        <references count="4">
          <reference field="4294967294" count="1" selected="0">
            <x v="0"/>
          </reference>
          <reference field="1" count="1" selected="0">
            <x v="4"/>
          </reference>
          <reference field="3" count="1" selected="0">
            <x v="1"/>
          </reference>
          <reference field="4" count="1" selected="0">
            <x v="7"/>
          </reference>
        </references>
      </pivotArea>
    </chartFormat>
    <chartFormat chart="4" format="183">
      <pivotArea type="data" outline="0" fieldPosition="0">
        <references count="4">
          <reference field="4294967294" count="1" selected="0">
            <x v="0"/>
          </reference>
          <reference field="1" count="1" selected="0">
            <x v="4"/>
          </reference>
          <reference field="3" count="1" selected="0">
            <x v="1"/>
          </reference>
          <reference field="4" count="1" selected="0">
            <x v="8"/>
          </reference>
        </references>
      </pivotArea>
    </chartFormat>
    <chartFormat chart="4" format="184">
      <pivotArea type="data" outline="0" fieldPosition="0">
        <references count="4">
          <reference field="4294967294" count="1" selected="0">
            <x v="0"/>
          </reference>
          <reference field="1" count="1" selected="0">
            <x v="4"/>
          </reference>
          <reference field="3" count="1" selected="0">
            <x v="1"/>
          </reference>
          <reference field="4" count="1" selected="0">
            <x v="9"/>
          </reference>
        </references>
      </pivotArea>
    </chartFormat>
    <chartFormat chart="4" format="185">
      <pivotArea type="data" outline="0" fieldPosition="0">
        <references count="4">
          <reference field="4294967294" count="1" selected="0">
            <x v="0"/>
          </reference>
          <reference field="1" count="1" selected="0">
            <x v="4"/>
          </reference>
          <reference field="3" count="1" selected="0">
            <x v="1"/>
          </reference>
          <reference field="4" count="1" selected="0">
            <x v="10"/>
          </reference>
        </references>
      </pivotArea>
    </chartFormat>
    <chartFormat chart="4" format="186">
      <pivotArea type="data" outline="0" fieldPosition="0">
        <references count="4">
          <reference field="4294967294" count="1" selected="0">
            <x v="0"/>
          </reference>
          <reference field="1" count="1" selected="0">
            <x v="4"/>
          </reference>
          <reference field="3" count="1" selected="0">
            <x v="1"/>
          </reference>
          <reference field="4" count="1" selected="0">
            <x v="11"/>
          </reference>
        </references>
      </pivotArea>
    </chartFormat>
    <chartFormat chart="4" format="187">
      <pivotArea type="data" outline="0" fieldPosition="0">
        <references count="4">
          <reference field="4294967294" count="1" selected="0">
            <x v="0"/>
          </reference>
          <reference field="1" count="1" selected="0">
            <x v="4"/>
          </reference>
          <reference field="3" count="1" selected="0">
            <x v="1"/>
          </reference>
          <reference field="4" count="1" selected="0">
            <x v="12"/>
          </reference>
        </references>
      </pivotArea>
    </chartFormat>
    <chartFormat chart="4" format="188">
      <pivotArea type="data" outline="0" fieldPosition="0">
        <references count="4">
          <reference field="4294967294" count="1" selected="0">
            <x v="0"/>
          </reference>
          <reference field="1" count="1" selected="0">
            <x v="4"/>
          </reference>
          <reference field="3" count="1" selected="0">
            <x v="2"/>
          </reference>
          <reference field="4" count="1" selected="0">
            <x v="1"/>
          </reference>
        </references>
      </pivotArea>
    </chartFormat>
    <chartFormat chart="4" format="189">
      <pivotArea type="data" outline="0" fieldPosition="0">
        <references count="4">
          <reference field="4294967294" count="1" selected="0">
            <x v="0"/>
          </reference>
          <reference field="1" count="1" selected="0">
            <x v="4"/>
          </reference>
          <reference field="3" count="1" selected="0">
            <x v="2"/>
          </reference>
          <reference field="4" count="1" selected="0">
            <x v="2"/>
          </reference>
        </references>
      </pivotArea>
    </chartFormat>
    <chartFormat chart="4" format="190">
      <pivotArea type="data" outline="0" fieldPosition="0">
        <references count="4">
          <reference field="4294967294" count="1" selected="0">
            <x v="0"/>
          </reference>
          <reference field="1" count="1" selected="0">
            <x v="4"/>
          </reference>
          <reference field="3" count="1" selected="0">
            <x v="2"/>
          </reference>
          <reference field="4" count="1" selected="0">
            <x v="3"/>
          </reference>
        </references>
      </pivotArea>
    </chartFormat>
    <chartFormat chart="4" format="191">
      <pivotArea type="data" outline="0" fieldPosition="0">
        <references count="4">
          <reference field="4294967294" count="1" selected="0">
            <x v="0"/>
          </reference>
          <reference field="1" count="1" selected="0">
            <x v="4"/>
          </reference>
          <reference field="3" count="1" selected="0">
            <x v="2"/>
          </reference>
          <reference field="4" count="1" selected="0">
            <x v="4"/>
          </reference>
        </references>
      </pivotArea>
    </chartFormat>
    <chartFormat chart="4" format="192">
      <pivotArea type="data" outline="0" fieldPosition="0">
        <references count="4">
          <reference field="4294967294" count="1" selected="0">
            <x v="0"/>
          </reference>
          <reference field="1" count="1" selected="0">
            <x v="4"/>
          </reference>
          <reference field="3" count="1" selected="0">
            <x v="2"/>
          </reference>
          <reference field="4" count="1" selected="0">
            <x v="5"/>
          </reference>
        </references>
      </pivotArea>
    </chartFormat>
    <chartFormat chart="4" format="193">
      <pivotArea type="data" outline="0" fieldPosition="0">
        <references count="4">
          <reference field="4294967294" count="1" selected="0">
            <x v="0"/>
          </reference>
          <reference field="1" count="1" selected="0">
            <x v="4"/>
          </reference>
          <reference field="3" count="1" selected="0">
            <x v="2"/>
          </reference>
          <reference field="4" count="1" selected="0">
            <x v="6"/>
          </reference>
        </references>
      </pivotArea>
    </chartFormat>
    <chartFormat chart="4" format="194">
      <pivotArea type="data" outline="0" fieldPosition="0">
        <references count="4">
          <reference field="4294967294" count="1" selected="0">
            <x v="0"/>
          </reference>
          <reference field="1" count="1" selected="0">
            <x v="4"/>
          </reference>
          <reference field="3" count="1" selected="0">
            <x v="2"/>
          </reference>
          <reference field="4" count="1" selected="0">
            <x v="7"/>
          </reference>
        </references>
      </pivotArea>
    </chartFormat>
    <chartFormat chart="4" format="195">
      <pivotArea type="data" outline="0" fieldPosition="0">
        <references count="4">
          <reference field="4294967294" count="1" selected="0">
            <x v="0"/>
          </reference>
          <reference field="1" count="1" selected="0">
            <x v="4"/>
          </reference>
          <reference field="3" count="1" selected="0">
            <x v="2"/>
          </reference>
          <reference field="4" count="1" selected="0">
            <x v="8"/>
          </reference>
        </references>
      </pivotArea>
    </chartFormat>
    <chartFormat chart="4" format="196">
      <pivotArea type="data" outline="0" fieldPosition="0">
        <references count="4">
          <reference field="4294967294" count="1" selected="0">
            <x v="0"/>
          </reference>
          <reference field="1" count="1" selected="0">
            <x v="4"/>
          </reference>
          <reference field="3" count="1" selected="0">
            <x v="2"/>
          </reference>
          <reference field="4" count="1" selected="0">
            <x v="9"/>
          </reference>
        </references>
      </pivotArea>
    </chartFormat>
    <chartFormat chart="4" format="197">
      <pivotArea type="data" outline="0" fieldPosition="0">
        <references count="4">
          <reference field="4294967294" count="1" selected="0">
            <x v="0"/>
          </reference>
          <reference field="1" count="1" selected="0">
            <x v="4"/>
          </reference>
          <reference field="3" count="1" selected="0">
            <x v="2"/>
          </reference>
          <reference field="4" count="1" selected="0">
            <x v="10"/>
          </reference>
        </references>
      </pivotArea>
    </chartFormat>
    <chartFormat chart="4" format="198">
      <pivotArea type="data" outline="0" fieldPosition="0">
        <references count="4">
          <reference field="4294967294" count="1" selected="0">
            <x v="0"/>
          </reference>
          <reference field="1" count="1" selected="0">
            <x v="4"/>
          </reference>
          <reference field="3" count="1" selected="0">
            <x v="2"/>
          </reference>
          <reference field="4" count="1" selected="0">
            <x v="11"/>
          </reference>
        </references>
      </pivotArea>
    </chartFormat>
    <chartFormat chart="4" format="199">
      <pivotArea type="data" outline="0" fieldPosition="0">
        <references count="4">
          <reference field="4294967294" count="1" selected="0">
            <x v="0"/>
          </reference>
          <reference field="1" count="1" selected="0">
            <x v="4"/>
          </reference>
          <reference field="3" count="1" selected="0">
            <x v="2"/>
          </reference>
          <reference field="4" count="1" selected="0">
            <x v="12"/>
          </reference>
        </references>
      </pivotArea>
    </chartFormat>
    <chartFormat chart="4" format="200">
      <pivotArea type="data" outline="0" fieldPosition="0">
        <references count="4">
          <reference field="4294967294" count="1" selected="0">
            <x v="0"/>
          </reference>
          <reference field="1" count="1" selected="0">
            <x v="4"/>
          </reference>
          <reference field="3" count="1" selected="0">
            <x v="3"/>
          </reference>
          <reference field="4" count="1" selected="0">
            <x v="1"/>
          </reference>
        </references>
      </pivotArea>
    </chartFormat>
    <chartFormat chart="4" format="201">
      <pivotArea type="data" outline="0" fieldPosition="0">
        <references count="4">
          <reference field="4294967294" count="1" selected="0">
            <x v="0"/>
          </reference>
          <reference field="1" count="1" selected="0">
            <x v="4"/>
          </reference>
          <reference field="3" count="1" selected="0">
            <x v="3"/>
          </reference>
          <reference field="4" count="1" selected="0">
            <x v="2"/>
          </reference>
        </references>
      </pivotArea>
    </chartFormat>
    <chartFormat chart="4" format="202">
      <pivotArea type="data" outline="0" fieldPosition="0">
        <references count="4">
          <reference field="4294967294" count="1" selected="0">
            <x v="0"/>
          </reference>
          <reference field="1" count="1" selected="0">
            <x v="4"/>
          </reference>
          <reference field="3" count="1" selected="0">
            <x v="3"/>
          </reference>
          <reference field="4" count="1" selected="0">
            <x v="3"/>
          </reference>
        </references>
      </pivotArea>
    </chartFormat>
    <chartFormat chart="4" format="203">
      <pivotArea type="data" outline="0" fieldPosition="0">
        <references count="4">
          <reference field="4294967294" count="1" selected="0">
            <x v="0"/>
          </reference>
          <reference field="1" count="1" selected="0">
            <x v="4"/>
          </reference>
          <reference field="3" count="1" selected="0">
            <x v="3"/>
          </reference>
          <reference field="4" count="1" selected="0">
            <x v="4"/>
          </reference>
        </references>
      </pivotArea>
    </chartFormat>
    <chartFormat chart="4" format="204">
      <pivotArea type="data" outline="0" fieldPosition="0">
        <references count="4">
          <reference field="4294967294" count="1" selected="0">
            <x v="0"/>
          </reference>
          <reference field="1" count="1" selected="0">
            <x v="4"/>
          </reference>
          <reference field="3" count="1" selected="0">
            <x v="3"/>
          </reference>
          <reference field="4" count="1" selected="0">
            <x v="5"/>
          </reference>
        </references>
      </pivotArea>
    </chartFormat>
    <chartFormat chart="4" format="205">
      <pivotArea type="data" outline="0" fieldPosition="0">
        <references count="4">
          <reference field="4294967294" count="1" selected="0">
            <x v="0"/>
          </reference>
          <reference field="1" count="1" selected="0">
            <x v="4"/>
          </reference>
          <reference field="3" count="1" selected="0">
            <x v="3"/>
          </reference>
          <reference field="4" count="1" selected="0">
            <x v="6"/>
          </reference>
        </references>
      </pivotArea>
    </chartFormat>
    <chartFormat chart="4" format="206">
      <pivotArea type="data" outline="0" fieldPosition="0">
        <references count="4">
          <reference field="4294967294" count="1" selected="0">
            <x v="0"/>
          </reference>
          <reference field="1" count="1" selected="0">
            <x v="4"/>
          </reference>
          <reference field="3" count="1" selected="0">
            <x v="3"/>
          </reference>
          <reference field="4" count="1" selected="0">
            <x v="7"/>
          </reference>
        </references>
      </pivotArea>
    </chartFormat>
    <chartFormat chart="4" format="207">
      <pivotArea type="data" outline="0" fieldPosition="0">
        <references count="4">
          <reference field="4294967294" count="1" selected="0">
            <x v="0"/>
          </reference>
          <reference field="1" count="1" selected="0">
            <x v="4"/>
          </reference>
          <reference field="3" count="1" selected="0">
            <x v="3"/>
          </reference>
          <reference field="4" count="1" selected="0">
            <x v="8"/>
          </reference>
        </references>
      </pivotArea>
    </chartFormat>
    <chartFormat chart="4" format="208">
      <pivotArea type="data" outline="0" fieldPosition="0">
        <references count="4">
          <reference field="4294967294" count="1" selected="0">
            <x v="0"/>
          </reference>
          <reference field="1" count="1" selected="0">
            <x v="4"/>
          </reference>
          <reference field="3" count="1" selected="0">
            <x v="3"/>
          </reference>
          <reference field="4" count="1" selected="0">
            <x v="9"/>
          </reference>
        </references>
      </pivotArea>
    </chartFormat>
    <chartFormat chart="4" format="209">
      <pivotArea type="data" outline="0" fieldPosition="0">
        <references count="4">
          <reference field="4294967294" count="1" selected="0">
            <x v="0"/>
          </reference>
          <reference field="1" count="1" selected="0">
            <x v="4"/>
          </reference>
          <reference field="3" count="1" selected="0">
            <x v="3"/>
          </reference>
          <reference field="4" count="1" selected="0">
            <x v="10"/>
          </reference>
        </references>
      </pivotArea>
    </chartFormat>
    <chartFormat chart="4" format="210">
      <pivotArea type="data" outline="0" fieldPosition="0">
        <references count="4">
          <reference field="4294967294" count="1" selected="0">
            <x v="0"/>
          </reference>
          <reference field="1" count="1" selected="0">
            <x v="4"/>
          </reference>
          <reference field="3" count="1" selected="0">
            <x v="3"/>
          </reference>
          <reference field="4" count="1" selected="0">
            <x v="11"/>
          </reference>
        </references>
      </pivotArea>
    </chartFormat>
    <chartFormat chart="4" format="211">
      <pivotArea type="data" outline="0" fieldPosition="0">
        <references count="4">
          <reference field="4294967294" count="1" selected="0">
            <x v="0"/>
          </reference>
          <reference field="1" count="1" selected="0">
            <x v="4"/>
          </reference>
          <reference field="3" count="1" selected="0">
            <x v="3"/>
          </reference>
          <reference field="4" count="1" selected="0">
            <x v="12"/>
          </reference>
        </references>
      </pivotArea>
    </chartFormat>
    <chartFormat chart="4" format="212" series="1">
      <pivotArea type="data" outline="0" fieldPosition="0">
        <references count="1">
          <reference field="4294967294" count="1" selected="0">
            <x v="0"/>
          </reference>
        </references>
      </pivotArea>
    </chartFormat>
    <chartFormat chart="1" format="20" series="1">
      <pivotArea type="data" outline="0" fieldPosition="0">
        <references count="1">
          <reference field="4294967294" count="1" selected="0">
            <x v="0"/>
          </reference>
        </references>
      </pivotArea>
    </chartFormat>
    <chartFormat chart="0" format="89" series="1">
      <pivotArea type="data" outline="0" fieldPosition="0">
        <references count="1">
          <reference field="4294967294" count="1" selected="0">
            <x v="0"/>
          </reference>
        </references>
      </pivotArea>
    </chartFormat>
    <chartFormat chart="8" format="100" series="1">
      <pivotArea type="data" outline="0" fieldPosition="0">
        <references count="3">
          <reference field="4294967294" count="1" selected="0">
            <x v="0"/>
          </reference>
          <reference field="1" count="1" selected="0">
            <x v="0"/>
          </reference>
          <reference field="3" count="1" selected="0">
            <x v="1"/>
          </reference>
        </references>
      </pivotArea>
    </chartFormat>
    <chartFormat chart="8" format="101" series="1">
      <pivotArea type="data" outline="0" fieldPosition="0">
        <references count="3">
          <reference field="4294967294" count="1" selected="0">
            <x v="0"/>
          </reference>
          <reference field="1" count="1" selected="0">
            <x v="0"/>
          </reference>
          <reference field="3" count="1" selected="0">
            <x v="3"/>
          </reference>
        </references>
      </pivotArea>
    </chartFormat>
    <chartFormat chart="8" format="102" series="1">
      <pivotArea type="data" outline="0" fieldPosition="0">
        <references count="3">
          <reference field="4294967294" count="1" selected="0">
            <x v="0"/>
          </reference>
          <reference field="1" count="1" selected="0">
            <x v="1"/>
          </reference>
          <reference field="3" count="1" selected="0">
            <x v="1"/>
          </reference>
        </references>
      </pivotArea>
    </chartFormat>
    <chartFormat chart="8" format="103" series="1">
      <pivotArea type="data" outline="0" fieldPosition="0">
        <references count="3">
          <reference field="4294967294" count="1" selected="0">
            <x v="0"/>
          </reference>
          <reference field="1" count="1" selected="0">
            <x v="1"/>
          </reference>
          <reference field="3" count="1" selected="0">
            <x v="3"/>
          </reference>
        </references>
      </pivotArea>
    </chartFormat>
    <chartFormat chart="8" format="104" series="1">
      <pivotArea type="data" outline="0" fieldPosition="0">
        <references count="3">
          <reference field="4294967294" count="1" selected="0">
            <x v="0"/>
          </reference>
          <reference field="1" count="1" selected="0">
            <x v="2"/>
          </reference>
          <reference field="3" count="1" selected="0">
            <x v="1"/>
          </reference>
        </references>
      </pivotArea>
    </chartFormat>
    <chartFormat chart="8" format="105" series="1">
      <pivotArea type="data" outline="0" fieldPosition="0">
        <references count="3">
          <reference field="4294967294" count="1" selected="0">
            <x v="0"/>
          </reference>
          <reference field="1" count="1" selected="0">
            <x v="2"/>
          </reference>
          <reference field="3" count="1" selected="0">
            <x v="3"/>
          </reference>
        </references>
      </pivotArea>
    </chartFormat>
    <chartFormat chart="8" format="106" series="1">
      <pivotArea type="data" outline="0" fieldPosition="0">
        <references count="3">
          <reference field="4294967294" count="1" selected="0">
            <x v="0"/>
          </reference>
          <reference field="1" count="1" selected="0">
            <x v="3"/>
          </reference>
          <reference field="3" count="1" selected="0">
            <x v="1"/>
          </reference>
        </references>
      </pivotArea>
    </chartFormat>
    <chartFormat chart="8" format="107" series="1">
      <pivotArea type="data" outline="0" fieldPosition="0">
        <references count="3">
          <reference field="4294967294" count="1" selected="0">
            <x v="0"/>
          </reference>
          <reference field="1" count="1" selected="0">
            <x v="3"/>
          </reference>
          <reference field="3" count="1" selected="0">
            <x v="3"/>
          </reference>
        </references>
      </pivotArea>
    </chartFormat>
    <chartFormat chart="8" format="108" series="1">
      <pivotArea type="data" outline="0" fieldPosition="0">
        <references count="3">
          <reference field="4294967294" count="1" selected="0">
            <x v="0"/>
          </reference>
          <reference field="1" count="1" selected="0">
            <x v="4"/>
          </reference>
          <reference field="3" count="1" selected="0">
            <x v="1"/>
          </reference>
        </references>
      </pivotArea>
    </chartFormat>
    <chartFormat chart="8" format="109" series="1">
      <pivotArea type="data" outline="0" fieldPosition="0">
        <references count="3">
          <reference field="4294967294" count="1" selected="0">
            <x v="0"/>
          </reference>
          <reference field="1" count="1" selected="0">
            <x v="4"/>
          </reference>
          <reference field="3" count="1" selected="0">
            <x v="3"/>
          </reference>
        </references>
      </pivotArea>
    </chartFormat>
    <chartFormat chart="9" format="31" series="1">
      <pivotArea type="data" outline="0" fieldPosition="0">
        <references count="3">
          <reference field="4294967294" count="1" selected="0">
            <x v="0"/>
          </reference>
          <reference field="1" count="1" selected="0">
            <x v="0"/>
          </reference>
          <reference field="3" count="1" selected="0">
            <x v="1"/>
          </reference>
        </references>
      </pivotArea>
    </chartFormat>
    <chartFormat chart="9" format="32" series="1">
      <pivotArea type="data" outline="0" fieldPosition="0">
        <references count="3">
          <reference field="4294967294" count="1" selected="0">
            <x v="0"/>
          </reference>
          <reference field="1" count="1" selected="0">
            <x v="0"/>
          </reference>
          <reference field="3" count="1" selected="0">
            <x v="3"/>
          </reference>
        </references>
      </pivotArea>
    </chartFormat>
    <chartFormat chart="9" format="33" series="1">
      <pivotArea type="data" outline="0" fieldPosition="0">
        <references count="3">
          <reference field="4294967294" count="1" selected="0">
            <x v="0"/>
          </reference>
          <reference field="1" count="1" selected="0">
            <x v="1"/>
          </reference>
          <reference field="3" count="1" selected="0">
            <x v="1"/>
          </reference>
        </references>
      </pivotArea>
    </chartFormat>
    <chartFormat chart="9" format="34" series="1">
      <pivotArea type="data" outline="0" fieldPosition="0">
        <references count="3">
          <reference field="4294967294" count="1" selected="0">
            <x v="0"/>
          </reference>
          <reference field="1" count="1" selected="0">
            <x v="1"/>
          </reference>
          <reference field="3" count="1" selected="0">
            <x v="3"/>
          </reference>
        </references>
      </pivotArea>
    </chartFormat>
    <chartFormat chart="9" format="35" series="1">
      <pivotArea type="data" outline="0" fieldPosition="0">
        <references count="3">
          <reference field="4294967294" count="1" selected="0">
            <x v="0"/>
          </reference>
          <reference field="1" count="1" selected="0">
            <x v="2"/>
          </reference>
          <reference field="3" count="1" selected="0">
            <x v="1"/>
          </reference>
        </references>
      </pivotArea>
    </chartFormat>
    <chartFormat chart="9" format="36" series="1">
      <pivotArea type="data" outline="0" fieldPosition="0">
        <references count="3">
          <reference field="4294967294" count="1" selected="0">
            <x v="0"/>
          </reference>
          <reference field="1" count="1" selected="0">
            <x v="2"/>
          </reference>
          <reference field="3" count="1" selected="0">
            <x v="3"/>
          </reference>
        </references>
      </pivotArea>
    </chartFormat>
    <chartFormat chart="9" format="37" series="1">
      <pivotArea type="data" outline="0" fieldPosition="0">
        <references count="3">
          <reference field="4294967294" count="1" selected="0">
            <x v="0"/>
          </reference>
          <reference field="1" count="1" selected="0">
            <x v="3"/>
          </reference>
          <reference field="3" count="1" selected="0">
            <x v="1"/>
          </reference>
        </references>
      </pivotArea>
    </chartFormat>
    <chartFormat chart="9" format="38" series="1">
      <pivotArea type="data" outline="0" fieldPosition="0">
        <references count="3">
          <reference field="4294967294" count="1" selected="0">
            <x v="0"/>
          </reference>
          <reference field="1" count="1" selected="0">
            <x v="3"/>
          </reference>
          <reference field="3" count="1" selected="0">
            <x v="3"/>
          </reference>
        </references>
      </pivotArea>
    </chartFormat>
    <chartFormat chart="9" format="39" series="1">
      <pivotArea type="data" outline="0" fieldPosition="0">
        <references count="3">
          <reference field="4294967294" count="1" selected="0">
            <x v="0"/>
          </reference>
          <reference field="1" count="1" selected="0">
            <x v="4"/>
          </reference>
          <reference field="3" count="1" selected="0">
            <x v="1"/>
          </reference>
        </references>
      </pivotArea>
    </chartFormat>
    <chartFormat chart="9" format="40" series="1">
      <pivotArea type="data" outline="0" fieldPosition="0">
        <references count="3">
          <reference field="4294967294" count="1" selected="0">
            <x v="0"/>
          </reference>
          <reference field="1" count="1" selected="0">
            <x v="4"/>
          </reference>
          <reference field="3" count="1" selected="0">
            <x v="3"/>
          </reference>
        </references>
      </pivotArea>
    </chartFormat>
    <chartFormat chart="10" format="323" series="1">
      <pivotArea type="data" outline="0" fieldPosition="0">
        <references count="3">
          <reference field="4294967294" count="1" selected="0">
            <x v="0"/>
          </reference>
          <reference field="1" count="1" selected="0">
            <x v="0"/>
          </reference>
          <reference field="3" count="1" selected="0">
            <x v="1"/>
          </reference>
        </references>
      </pivotArea>
    </chartFormat>
    <chartFormat chart="10" format="324">
      <pivotArea type="data" outline="0" fieldPosition="0">
        <references count="4">
          <reference field="4294967294" count="1" selected="0">
            <x v="0"/>
          </reference>
          <reference field="1" count="1" selected="0">
            <x v="0"/>
          </reference>
          <reference field="3" count="1" selected="0">
            <x v="1"/>
          </reference>
          <reference field="4" count="1" selected="0">
            <x v="1"/>
          </reference>
        </references>
      </pivotArea>
    </chartFormat>
    <chartFormat chart="10" format="325">
      <pivotArea type="data" outline="0" fieldPosition="0">
        <references count="4">
          <reference field="4294967294" count="1" selected="0">
            <x v="0"/>
          </reference>
          <reference field="1" count="1" selected="0">
            <x v="0"/>
          </reference>
          <reference field="3" count="1" selected="0">
            <x v="1"/>
          </reference>
          <reference field="4" count="1" selected="0">
            <x v="2"/>
          </reference>
        </references>
      </pivotArea>
    </chartFormat>
    <chartFormat chart="10" format="326">
      <pivotArea type="data" outline="0" fieldPosition="0">
        <references count="4">
          <reference field="4294967294" count="1" selected="0">
            <x v="0"/>
          </reference>
          <reference field="1" count="1" selected="0">
            <x v="0"/>
          </reference>
          <reference field="3" count="1" selected="0">
            <x v="1"/>
          </reference>
          <reference field="4" count="1" selected="0">
            <x v="3"/>
          </reference>
        </references>
      </pivotArea>
    </chartFormat>
    <chartFormat chart="10" format="327">
      <pivotArea type="data" outline="0" fieldPosition="0">
        <references count="4">
          <reference field="4294967294" count="1" selected="0">
            <x v="0"/>
          </reference>
          <reference field="1" count="1" selected="0">
            <x v="0"/>
          </reference>
          <reference field="3" count="1" selected="0">
            <x v="1"/>
          </reference>
          <reference field="4" count="1" selected="0">
            <x v="4"/>
          </reference>
        </references>
      </pivotArea>
    </chartFormat>
    <chartFormat chart="10" format="328">
      <pivotArea type="data" outline="0" fieldPosition="0">
        <references count="4">
          <reference field="4294967294" count="1" selected="0">
            <x v="0"/>
          </reference>
          <reference field="1" count="1" selected="0">
            <x v="0"/>
          </reference>
          <reference field="3" count="1" selected="0">
            <x v="1"/>
          </reference>
          <reference field="4" count="1" selected="0">
            <x v="6"/>
          </reference>
        </references>
      </pivotArea>
    </chartFormat>
    <chartFormat chart="10" format="329">
      <pivotArea type="data" outline="0" fieldPosition="0">
        <references count="4">
          <reference field="4294967294" count="1" selected="0">
            <x v="0"/>
          </reference>
          <reference field="1" count="1" selected="0">
            <x v="0"/>
          </reference>
          <reference field="3" count="1" selected="0">
            <x v="1"/>
          </reference>
          <reference field="4" count="1" selected="0">
            <x v="7"/>
          </reference>
        </references>
      </pivotArea>
    </chartFormat>
    <chartFormat chart="10" format="330">
      <pivotArea type="data" outline="0" fieldPosition="0">
        <references count="4">
          <reference field="4294967294" count="1" selected="0">
            <x v="0"/>
          </reference>
          <reference field="1" count="1" selected="0">
            <x v="0"/>
          </reference>
          <reference field="3" count="1" selected="0">
            <x v="1"/>
          </reference>
          <reference field="4" count="1" selected="0">
            <x v="9"/>
          </reference>
        </references>
      </pivotArea>
    </chartFormat>
    <chartFormat chart="10" format="331">
      <pivotArea type="data" outline="0" fieldPosition="0">
        <references count="4">
          <reference field="4294967294" count="1" selected="0">
            <x v="0"/>
          </reference>
          <reference field="1" count="1" selected="0">
            <x v="0"/>
          </reference>
          <reference field="3" count="1" selected="0">
            <x v="1"/>
          </reference>
          <reference field="4" count="1" selected="0">
            <x v="10"/>
          </reference>
        </references>
      </pivotArea>
    </chartFormat>
    <chartFormat chart="10" format="332">
      <pivotArea type="data" outline="0" fieldPosition="0">
        <references count="4">
          <reference field="4294967294" count="1" selected="0">
            <x v="0"/>
          </reference>
          <reference field="1" count="1" selected="0">
            <x v="0"/>
          </reference>
          <reference field="3" count="1" selected="0">
            <x v="1"/>
          </reference>
          <reference field="4" count="1" selected="0">
            <x v="11"/>
          </reference>
        </references>
      </pivotArea>
    </chartFormat>
    <chartFormat chart="10" format="333">
      <pivotArea type="data" outline="0" fieldPosition="0">
        <references count="4">
          <reference field="4294967294" count="1" selected="0">
            <x v="0"/>
          </reference>
          <reference field="1" count="1" selected="0">
            <x v="0"/>
          </reference>
          <reference field="3" count="1" selected="0">
            <x v="1"/>
          </reference>
          <reference field="4" count="1" selected="0">
            <x v="12"/>
          </reference>
        </references>
      </pivotArea>
    </chartFormat>
    <chartFormat chart="10" format="334" series="1">
      <pivotArea type="data" outline="0" fieldPosition="0">
        <references count="3">
          <reference field="4294967294" count="1" selected="0">
            <x v="0"/>
          </reference>
          <reference field="1" count="1" selected="0">
            <x v="0"/>
          </reference>
          <reference field="3" count="1" selected="0">
            <x v="3"/>
          </reference>
        </references>
      </pivotArea>
    </chartFormat>
    <chartFormat chart="10" format="335">
      <pivotArea type="data" outline="0" fieldPosition="0">
        <references count="4">
          <reference field="4294967294" count="1" selected="0">
            <x v="0"/>
          </reference>
          <reference field="1" count="1" selected="0">
            <x v="0"/>
          </reference>
          <reference field="3" count="1" selected="0">
            <x v="3"/>
          </reference>
          <reference field="4" count="1" selected="0">
            <x v="1"/>
          </reference>
        </references>
      </pivotArea>
    </chartFormat>
    <chartFormat chart="10" format="336">
      <pivotArea type="data" outline="0" fieldPosition="0">
        <references count="4">
          <reference field="4294967294" count="1" selected="0">
            <x v="0"/>
          </reference>
          <reference field="1" count="1" selected="0">
            <x v="0"/>
          </reference>
          <reference field="3" count="1" selected="0">
            <x v="3"/>
          </reference>
          <reference field="4" count="1" selected="0">
            <x v="2"/>
          </reference>
        </references>
      </pivotArea>
    </chartFormat>
    <chartFormat chart="10" format="337">
      <pivotArea type="data" outline="0" fieldPosition="0">
        <references count="4">
          <reference field="4294967294" count="1" selected="0">
            <x v="0"/>
          </reference>
          <reference field="1" count="1" selected="0">
            <x v="0"/>
          </reference>
          <reference field="3" count="1" selected="0">
            <x v="3"/>
          </reference>
          <reference field="4" count="1" selected="0">
            <x v="3"/>
          </reference>
        </references>
      </pivotArea>
    </chartFormat>
    <chartFormat chart="10" format="338">
      <pivotArea type="data" outline="0" fieldPosition="0">
        <references count="4">
          <reference field="4294967294" count="1" selected="0">
            <x v="0"/>
          </reference>
          <reference field="1" count="1" selected="0">
            <x v="0"/>
          </reference>
          <reference field="3" count="1" selected="0">
            <x v="3"/>
          </reference>
          <reference field="4" count="1" selected="0">
            <x v="4"/>
          </reference>
        </references>
      </pivotArea>
    </chartFormat>
    <chartFormat chart="10" format="339">
      <pivotArea type="data" outline="0" fieldPosition="0">
        <references count="4">
          <reference field="4294967294" count="1" selected="0">
            <x v="0"/>
          </reference>
          <reference field="1" count="1" selected="0">
            <x v="0"/>
          </reference>
          <reference field="3" count="1" selected="0">
            <x v="3"/>
          </reference>
          <reference field="4" count="1" selected="0">
            <x v="6"/>
          </reference>
        </references>
      </pivotArea>
    </chartFormat>
    <chartFormat chart="10" format="340">
      <pivotArea type="data" outline="0" fieldPosition="0">
        <references count="4">
          <reference field="4294967294" count="1" selected="0">
            <x v="0"/>
          </reference>
          <reference field="1" count="1" selected="0">
            <x v="0"/>
          </reference>
          <reference field="3" count="1" selected="0">
            <x v="3"/>
          </reference>
          <reference field="4" count="1" selected="0">
            <x v="7"/>
          </reference>
        </references>
      </pivotArea>
    </chartFormat>
    <chartFormat chart="10" format="341">
      <pivotArea type="data" outline="0" fieldPosition="0">
        <references count="4">
          <reference field="4294967294" count="1" selected="0">
            <x v="0"/>
          </reference>
          <reference field="1" count="1" selected="0">
            <x v="0"/>
          </reference>
          <reference field="3" count="1" selected="0">
            <x v="3"/>
          </reference>
          <reference field="4" count="1" selected="0">
            <x v="9"/>
          </reference>
        </references>
      </pivotArea>
    </chartFormat>
    <chartFormat chart="10" format="342">
      <pivotArea type="data" outline="0" fieldPosition="0">
        <references count="4">
          <reference field="4294967294" count="1" selected="0">
            <x v="0"/>
          </reference>
          <reference field="1" count="1" selected="0">
            <x v="0"/>
          </reference>
          <reference field="3" count="1" selected="0">
            <x v="3"/>
          </reference>
          <reference field="4" count="1" selected="0">
            <x v="10"/>
          </reference>
        </references>
      </pivotArea>
    </chartFormat>
    <chartFormat chart="10" format="343">
      <pivotArea type="data" outline="0" fieldPosition="0">
        <references count="4">
          <reference field="4294967294" count="1" selected="0">
            <x v="0"/>
          </reference>
          <reference field="1" count="1" selected="0">
            <x v="0"/>
          </reference>
          <reference field="3" count="1" selected="0">
            <x v="3"/>
          </reference>
          <reference field="4" count="1" selected="0">
            <x v="11"/>
          </reference>
        </references>
      </pivotArea>
    </chartFormat>
    <chartFormat chart="10" format="344">
      <pivotArea type="data" outline="0" fieldPosition="0">
        <references count="4">
          <reference field="4294967294" count="1" selected="0">
            <x v="0"/>
          </reference>
          <reference field="1" count="1" selected="0">
            <x v="0"/>
          </reference>
          <reference field="3" count="1" selected="0">
            <x v="3"/>
          </reference>
          <reference field="4" count="1" selected="0">
            <x v="12"/>
          </reference>
        </references>
      </pivotArea>
    </chartFormat>
    <chartFormat chart="10" format="345" series="1">
      <pivotArea type="data" outline="0" fieldPosition="0">
        <references count="3">
          <reference field="4294967294" count="1" selected="0">
            <x v="0"/>
          </reference>
          <reference field="1" count="1" selected="0">
            <x v="1"/>
          </reference>
          <reference field="3" count="1" selected="0">
            <x v="1"/>
          </reference>
        </references>
      </pivotArea>
    </chartFormat>
    <chartFormat chart="10" format="346">
      <pivotArea type="data" outline="0" fieldPosition="0">
        <references count="4">
          <reference field="4294967294" count="1" selected="0">
            <x v="0"/>
          </reference>
          <reference field="1" count="1" selected="0">
            <x v="1"/>
          </reference>
          <reference field="3" count="1" selected="0">
            <x v="1"/>
          </reference>
          <reference field="4" count="1" selected="0">
            <x v="1"/>
          </reference>
        </references>
      </pivotArea>
    </chartFormat>
    <chartFormat chart="10" format="347">
      <pivotArea type="data" outline="0" fieldPosition="0">
        <references count="4">
          <reference field="4294967294" count="1" selected="0">
            <x v="0"/>
          </reference>
          <reference field="1" count="1" selected="0">
            <x v="1"/>
          </reference>
          <reference field="3" count="1" selected="0">
            <x v="1"/>
          </reference>
          <reference field="4" count="1" selected="0">
            <x v="2"/>
          </reference>
        </references>
      </pivotArea>
    </chartFormat>
    <chartFormat chart="10" format="348">
      <pivotArea type="data" outline="0" fieldPosition="0">
        <references count="4">
          <reference field="4294967294" count="1" selected="0">
            <x v="0"/>
          </reference>
          <reference field="1" count="1" selected="0">
            <x v="1"/>
          </reference>
          <reference field="3" count="1" selected="0">
            <x v="1"/>
          </reference>
          <reference field="4" count="1" selected="0">
            <x v="3"/>
          </reference>
        </references>
      </pivotArea>
    </chartFormat>
    <chartFormat chart="10" format="349">
      <pivotArea type="data" outline="0" fieldPosition="0">
        <references count="4">
          <reference field="4294967294" count="1" selected="0">
            <x v="0"/>
          </reference>
          <reference field="1" count="1" selected="0">
            <x v="1"/>
          </reference>
          <reference field="3" count="1" selected="0">
            <x v="1"/>
          </reference>
          <reference field="4" count="1" selected="0">
            <x v="4"/>
          </reference>
        </references>
      </pivotArea>
    </chartFormat>
    <chartFormat chart="10" format="350">
      <pivotArea type="data" outline="0" fieldPosition="0">
        <references count="4">
          <reference field="4294967294" count="1" selected="0">
            <x v="0"/>
          </reference>
          <reference field="1" count="1" selected="0">
            <x v="1"/>
          </reference>
          <reference field="3" count="1" selected="0">
            <x v="1"/>
          </reference>
          <reference field="4" count="1" selected="0">
            <x v="6"/>
          </reference>
        </references>
      </pivotArea>
    </chartFormat>
    <chartFormat chart="10" format="351">
      <pivotArea type="data" outline="0" fieldPosition="0">
        <references count="4">
          <reference field="4294967294" count="1" selected="0">
            <x v="0"/>
          </reference>
          <reference field="1" count="1" selected="0">
            <x v="1"/>
          </reference>
          <reference field="3" count="1" selected="0">
            <x v="1"/>
          </reference>
          <reference field="4" count="1" selected="0">
            <x v="7"/>
          </reference>
        </references>
      </pivotArea>
    </chartFormat>
    <chartFormat chart="10" format="352">
      <pivotArea type="data" outline="0" fieldPosition="0">
        <references count="4">
          <reference field="4294967294" count="1" selected="0">
            <x v="0"/>
          </reference>
          <reference field="1" count="1" selected="0">
            <x v="1"/>
          </reference>
          <reference field="3" count="1" selected="0">
            <x v="1"/>
          </reference>
          <reference field="4" count="1" selected="0">
            <x v="9"/>
          </reference>
        </references>
      </pivotArea>
    </chartFormat>
    <chartFormat chart="10" format="353">
      <pivotArea type="data" outline="0" fieldPosition="0">
        <references count="4">
          <reference field="4294967294" count="1" selected="0">
            <x v="0"/>
          </reference>
          <reference field="1" count="1" selected="0">
            <x v="1"/>
          </reference>
          <reference field="3" count="1" selected="0">
            <x v="1"/>
          </reference>
          <reference field="4" count="1" selected="0">
            <x v="10"/>
          </reference>
        </references>
      </pivotArea>
    </chartFormat>
    <chartFormat chart="10" format="354">
      <pivotArea type="data" outline="0" fieldPosition="0">
        <references count="4">
          <reference field="4294967294" count="1" selected="0">
            <x v="0"/>
          </reference>
          <reference field="1" count="1" selected="0">
            <x v="1"/>
          </reference>
          <reference field="3" count="1" selected="0">
            <x v="1"/>
          </reference>
          <reference field="4" count="1" selected="0">
            <x v="11"/>
          </reference>
        </references>
      </pivotArea>
    </chartFormat>
    <chartFormat chart="10" format="355">
      <pivotArea type="data" outline="0" fieldPosition="0">
        <references count="4">
          <reference field="4294967294" count="1" selected="0">
            <x v="0"/>
          </reference>
          <reference field="1" count="1" selected="0">
            <x v="1"/>
          </reference>
          <reference field="3" count="1" selected="0">
            <x v="1"/>
          </reference>
          <reference field="4" count="1" selected="0">
            <x v="12"/>
          </reference>
        </references>
      </pivotArea>
    </chartFormat>
    <chartFormat chart="10" format="356" series="1">
      <pivotArea type="data" outline="0" fieldPosition="0">
        <references count="3">
          <reference field="4294967294" count="1" selected="0">
            <x v="0"/>
          </reference>
          <reference field="1" count="1" selected="0">
            <x v="1"/>
          </reference>
          <reference field="3" count="1" selected="0">
            <x v="3"/>
          </reference>
        </references>
      </pivotArea>
    </chartFormat>
    <chartFormat chart="10" format="357">
      <pivotArea type="data" outline="0" fieldPosition="0">
        <references count="4">
          <reference field="4294967294" count="1" selected="0">
            <x v="0"/>
          </reference>
          <reference field="1" count="1" selected="0">
            <x v="1"/>
          </reference>
          <reference field="3" count="1" selected="0">
            <x v="3"/>
          </reference>
          <reference field="4" count="1" selected="0">
            <x v="1"/>
          </reference>
        </references>
      </pivotArea>
    </chartFormat>
    <chartFormat chart="10" format="358">
      <pivotArea type="data" outline="0" fieldPosition="0">
        <references count="4">
          <reference field="4294967294" count="1" selected="0">
            <x v="0"/>
          </reference>
          <reference field="1" count="1" selected="0">
            <x v="1"/>
          </reference>
          <reference field="3" count="1" selected="0">
            <x v="3"/>
          </reference>
          <reference field="4" count="1" selected="0">
            <x v="2"/>
          </reference>
        </references>
      </pivotArea>
    </chartFormat>
    <chartFormat chart="10" format="359">
      <pivotArea type="data" outline="0" fieldPosition="0">
        <references count="4">
          <reference field="4294967294" count="1" selected="0">
            <x v="0"/>
          </reference>
          <reference field="1" count="1" selected="0">
            <x v="1"/>
          </reference>
          <reference field="3" count="1" selected="0">
            <x v="3"/>
          </reference>
          <reference field="4" count="1" selected="0">
            <x v="3"/>
          </reference>
        </references>
      </pivotArea>
    </chartFormat>
    <chartFormat chart="10" format="360">
      <pivotArea type="data" outline="0" fieldPosition="0">
        <references count="4">
          <reference field="4294967294" count="1" selected="0">
            <x v="0"/>
          </reference>
          <reference field="1" count="1" selected="0">
            <x v="1"/>
          </reference>
          <reference field="3" count="1" selected="0">
            <x v="3"/>
          </reference>
          <reference field="4" count="1" selected="0">
            <x v="4"/>
          </reference>
        </references>
      </pivotArea>
    </chartFormat>
    <chartFormat chart="10" format="361">
      <pivotArea type="data" outline="0" fieldPosition="0">
        <references count="4">
          <reference field="4294967294" count="1" selected="0">
            <x v="0"/>
          </reference>
          <reference field="1" count="1" selected="0">
            <x v="1"/>
          </reference>
          <reference field="3" count="1" selected="0">
            <x v="3"/>
          </reference>
          <reference field="4" count="1" selected="0">
            <x v="6"/>
          </reference>
        </references>
      </pivotArea>
    </chartFormat>
    <chartFormat chart="10" format="362">
      <pivotArea type="data" outline="0" fieldPosition="0">
        <references count="4">
          <reference field="4294967294" count="1" selected="0">
            <x v="0"/>
          </reference>
          <reference field="1" count="1" selected="0">
            <x v="1"/>
          </reference>
          <reference field="3" count="1" selected="0">
            <x v="3"/>
          </reference>
          <reference field="4" count="1" selected="0">
            <x v="7"/>
          </reference>
        </references>
      </pivotArea>
    </chartFormat>
    <chartFormat chart="10" format="363">
      <pivotArea type="data" outline="0" fieldPosition="0">
        <references count="4">
          <reference field="4294967294" count="1" selected="0">
            <x v="0"/>
          </reference>
          <reference field="1" count="1" selected="0">
            <x v="1"/>
          </reference>
          <reference field="3" count="1" selected="0">
            <x v="3"/>
          </reference>
          <reference field="4" count="1" selected="0">
            <x v="9"/>
          </reference>
        </references>
      </pivotArea>
    </chartFormat>
    <chartFormat chart="10" format="364">
      <pivotArea type="data" outline="0" fieldPosition="0">
        <references count="4">
          <reference field="4294967294" count="1" selected="0">
            <x v="0"/>
          </reference>
          <reference field="1" count="1" selected="0">
            <x v="1"/>
          </reference>
          <reference field="3" count="1" selected="0">
            <x v="3"/>
          </reference>
          <reference field="4" count="1" selected="0">
            <x v="10"/>
          </reference>
        </references>
      </pivotArea>
    </chartFormat>
    <chartFormat chart="10" format="365">
      <pivotArea type="data" outline="0" fieldPosition="0">
        <references count="4">
          <reference field="4294967294" count="1" selected="0">
            <x v="0"/>
          </reference>
          <reference field="1" count="1" selected="0">
            <x v="1"/>
          </reference>
          <reference field="3" count="1" selected="0">
            <x v="3"/>
          </reference>
          <reference field="4" count="1" selected="0">
            <x v="11"/>
          </reference>
        </references>
      </pivotArea>
    </chartFormat>
    <chartFormat chart="10" format="366">
      <pivotArea type="data" outline="0" fieldPosition="0">
        <references count="4">
          <reference field="4294967294" count="1" selected="0">
            <x v="0"/>
          </reference>
          <reference field="1" count="1" selected="0">
            <x v="1"/>
          </reference>
          <reference field="3" count="1" selected="0">
            <x v="3"/>
          </reference>
          <reference field="4" count="1" selected="0">
            <x v="12"/>
          </reference>
        </references>
      </pivotArea>
    </chartFormat>
    <chartFormat chart="10" format="367" series="1">
      <pivotArea type="data" outline="0" fieldPosition="0">
        <references count="3">
          <reference field="4294967294" count="1" selected="0">
            <x v="0"/>
          </reference>
          <reference field="1" count="1" selected="0">
            <x v="2"/>
          </reference>
          <reference field="3" count="1" selected="0">
            <x v="1"/>
          </reference>
        </references>
      </pivotArea>
    </chartFormat>
    <chartFormat chart="10" format="368">
      <pivotArea type="data" outline="0" fieldPosition="0">
        <references count="4">
          <reference field="4294967294" count="1" selected="0">
            <x v="0"/>
          </reference>
          <reference field="1" count="1" selected="0">
            <x v="2"/>
          </reference>
          <reference field="3" count="1" selected="0">
            <x v="1"/>
          </reference>
          <reference field="4" count="1" selected="0">
            <x v="1"/>
          </reference>
        </references>
      </pivotArea>
    </chartFormat>
    <chartFormat chart="10" format="369">
      <pivotArea type="data" outline="0" fieldPosition="0">
        <references count="4">
          <reference field="4294967294" count="1" selected="0">
            <x v="0"/>
          </reference>
          <reference field="1" count="1" selected="0">
            <x v="2"/>
          </reference>
          <reference field="3" count="1" selected="0">
            <x v="1"/>
          </reference>
          <reference field="4" count="1" selected="0">
            <x v="2"/>
          </reference>
        </references>
      </pivotArea>
    </chartFormat>
    <chartFormat chart="10" format="370">
      <pivotArea type="data" outline="0" fieldPosition="0">
        <references count="4">
          <reference field="4294967294" count="1" selected="0">
            <x v="0"/>
          </reference>
          <reference field="1" count="1" selected="0">
            <x v="2"/>
          </reference>
          <reference field="3" count="1" selected="0">
            <x v="1"/>
          </reference>
          <reference field="4" count="1" selected="0">
            <x v="3"/>
          </reference>
        </references>
      </pivotArea>
    </chartFormat>
    <chartFormat chart="10" format="371">
      <pivotArea type="data" outline="0" fieldPosition="0">
        <references count="4">
          <reference field="4294967294" count="1" selected="0">
            <x v="0"/>
          </reference>
          <reference field="1" count="1" selected="0">
            <x v="2"/>
          </reference>
          <reference field="3" count="1" selected="0">
            <x v="1"/>
          </reference>
          <reference field="4" count="1" selected="0">
            <x v="4"/>
          </reference>
        </references>
      </pivotArea>
    </chartFormat>
    <chartFormat chart="10" format="372">
      <pivotArea type="data" outline="0" fieldPosition="0">
        <references count="4">
          <reference field="4294967294" count="1" selected="0">
            <x v="0"/>
          </reference>
          <reference field="1" count="1" selected="0">
            <x v="2"/>
          </reference>
          <reference field="3" count="1" selected="0">
            <x v="1"/>
          </reference>
          <reference field="4" count="1" selected="0">
            <x v="6"/>
          </reference>
        </references>
      </pivotArea>
    </chartFormat>
    <chartFormat chart="10" format="373">
      <pivotArea type="data" outline="0" fieldPosition="0">
        <references count="4">
          <reference field="4294967294" count="1" selected="0">
            <x v="0"/>
          </reference>
          <reference field="1" count="1" selected="0">
            <x v="2"/>
          </reference>
          <reference field="3" count="1" selected="0">
            <x v="1"/>
          </reference>
          <reference field="4" count="1" selected="0">
            <x v="7"/>
          </reference>
        </references>
      </pivotArea>
    </chartFormat>
    <chartFormat chart="10" format="374">
      <pivotArea type="data" outline="0" fieldPosition="0">
        <references count="4">
          <reference field="4294967294" count="1" selected="0">
            <x v="0"/>
          </reference>
          <reference field="1" count="1" selected="0">
            <x v="2"/>
          </reference>
          <reference field="3" count="1" selected="0">
            <x v="1"/>
          </reference>
          <reference field="4" count="1" selected="0">
            <x v="9"/>
          </reference>
        </references>
      </pivotArea>
    </chartFormat>
    <chartFormat chart="10" format="375">
      <pivotArea type="data" outline="0" fieldPosition="0">
        <references count="4">
          <reference field="4294967294" count="1" selected="0">
            <x v="0"/>
          </reference>
          <reference field="1" count="1" selected="0">
            <x v="2"/>
          </reference>
          <reference field="3" count="1" selected="0">
            <x v="1"/>
          </reference>
          <reference field="4" count="1" selected="0">
            <x v="10"/>
          </reference>
        </references>
      </pivotArea>
    </chartFormat>
    <chartFormat chart="10" format="376">
      <pivotArea type="data" outline="0" fieldPosition="0">
        <references count="4">
          <reference field="4294967294" count="1" selected="0">
            <x v="0"/>
          </reference>
          <reference field="1" count="1" selected="0">
            <x v="2"/>
          </reference>
          <reference field="3" count="1" selected="0">
            <x v="1"/>
          </reference>
          <reference field="4" count="1" selected="0">
            <x v="11"/>
          </reference>
        </references>
      </pivotArea>
    </chartFormat>
    <chartFormat chart="10" format="377">
      <pivotArea type="data" outline="0" fieldPosition="0">
        <references count="4">
          <reference field="4294967294" count="1" selected="0">
            <x v="0"/>
          </reference>
          <reference field="1" count="1" selected="0">
            <x v="2"/>
          </reference>
          <reference field="3" count="1" selected="0">
            <x v="1"/>
          </reference>
          <reference field="4" count="1" selected="0">
            <x v="12"/>
          </reference>
        </references>
      </pivotArea>
    </chartFormat>
    <chartFormat chart="10" format="378" series="1">
      <pivotArea type="data" outline="0" fieldPosition="0">
        <references count="3">
          <reference field="4294967294" count="1" selected="0">
            <x v="0"/>
          </reference>
          <reference field="1" count="1" selected="0">
            <x v="2"/>
          </reference>
          <reference field="3" count="1" selected="0">
            <x v="3"/>
          </reference>
        </references>
      </pivotArea>
    </chartFormat>
    <chartFormat chart="10" format="379">
      <pivotArea type="data" outline="0" fieldPosition="0">
        <references count="4">
          <reference field="4294967294" count="1" selected="0">
            <x v="0"/>
          </reference>
          <reference field="1" count="1" selected="0">
            <x v="2"/>
          </reference>
          <reference field="3" count="1" selected="0">
            <x v="3"/>
          </reference>
          <reference field="4" count="1" selected="0">
            <x v="1"/>
          </reference>
        </references>
      </pivotArea>
    </chartFormat>
    <chartFormat chart="10" format="380">
      <pivotArea type="data" outline="0" fieldPosition="0">
        <references count="4">
          <reference field="4294967294" count="1" selected="0">
            <x v="0"/>
          </reference>
          <reference field="1" count="1" selected="0">
            <x v="2"/>
          </reference>
          <reference field="3" count="1" selected="0">
            <x v="3"/>
          </reference>
          <reference field="4" count="1" selected="0">
            <x v="2"/>
          </reference>
        </references>
      </pivotArea>
    </chartFormat>
    <chartFormat chart="10" format="381">
      <pivotArea type="data" outline="0" fieldPosition="0">
        <references count="4">
          <reference field="4294967294" count="1" selected="0">
            <x v="0"/>
          </reference>
          <reference field="1" count="1" selected="0">
            <x v="2"/>
          </reference>
          <reference field="3" count="1" selected="0">
            <x v="3"/>
          </reference>
          <reference field="4" count="1" selected="0">
            <x v="3"/>
          </reference>
        </references>
      </pivotArea>
    </chartFormat>
    <chartFormat chart="10" format="382">
      <pivotArea type="data" outline="0" fieldPosition="0">
        <references count="4">
          <reference field="4294967294" count="1" selected="0">
            <x v="0"/>
          </reference>
          <reference field="1" count="1" selected="0">
            <x v="2"/>
          </reference>
          <reference field="3" count="1" selected="0">
            <x v="3"/>
          </reference>
          <reference field="4" count="1" selected="0">
            <x v="4"/>
          </reference>
        </references>
      </pivotArea>
    </chartFormat>
    <chartFormat chart="10" format="383">
      <pivotArea type="data" outline="0" fieldPosition="0">
        <references count="4">
          <reference field="4294967294" count="1" selected="0">
            <x v="0"/>
          </reference>
          <reference field="1" count="1" selected="0">
            <x v="2"/>
          </reference>
          <reference field="3" count="1" selected="0">
            <x v="3"/>
          </reference>
          <reference field="4" count="1" selected="0">
            <x v="6"/>
          </reference>
        </references>
      </pivotArea>
    </chartFormat>
    <chartFormat chart="10" format="384">
      <pivotArea type="data" outline="0" fieldPosition="0">
        <references count="4">
          <reference field="4294967294" count="1" selected="0">
            <x v="0"/>
          </reference>
          <reference field="1" count="1" selected="0">
            <x v="2"/>
          </reference>
          <reference field="3" count="1" selected="0">
            <x v="3"/>
          </reference>
          <reference field="4" count="1" selected="0">
            <x v="7"/>
          </reference>
        </references>
      </pivotArea>
    </chartFormat>
    <chartFormat chart="10" format="385">
      <pivotArea type="data" outline="0" fieldPosition="0">
        <references count="4">
          <reference field="4294967294" count="1" selected="0">
            <x v="0"/>
          </reference>
          <reference field="1" count="1" selected="0">
            <x v="2"/>
          </reference>
          <reference field="3" count="1" selected="0">
            <x v="3"/>
          </reference>
          <reference field="4" count="1" selected="0">
            <x v="9"/>
          </reference>
        </references>
      </pivotArea>
    </chartFormat>
    <chartFormat chart="10" format="386">
      <pivotArea type="data" outline="0" fieldPosition="0">
        <references count="4">
          <reference field="4294967294" count="1" selected="0">
            <x v="0"/>
          </reference>
          <reference field="1" count="1" selected="0">
            <x v="2"/>
          </reference>
          <reference field="3" count="1" selected="0">
            <x v="3"/>
          </reference>
          <reference field="4" count="1" selected="0">
            <x v="10"/>
          </reference>
        </references>
      </pivotArea>
    </chartFormat>
    <chartFormat chart="10" format="387">
      <pivotArea type="data" outline="0" fieldPosition="0">
        <references count="4">
          <reference field="4294967294" count="1" selected="0">
            <x v="0"/>
          </reference>
          <reference field="1" count="1" selected="0">
            <x v="2"/>
          </reference>
          <reference field="3" count="1" selected="0">
            <x v="3"/>
          </reference>
          <reference field="4" count="1" selected="0">
            <x v="11"/>
          </reference>
        </references>
      </pivotArea>
    </chartFormat>
    <chartFormat chart="10" format="388">
      <pivotArea type="data" outline="0" fieldPosition="0">
        <references count="4">
          <reference field="4294967294" count="1" selected="0">
            <x v="0"/>
          </reference>
          <reference field="1" count="1" selected="0">
            <x v="2"/>
          </reference>
          <reference field="3" count="1" selected="0">
            <x v="3"/>
          </reference>
          <reference field="4" count="1" selected="0">
            <x v="12"/>
          </reference>
        </references>
      </pivotArea>
    </chartFormat>
    <chartFormat chart="10" format="389" series="1">
      <pivotArea type="data" outline="0" fieldPosition="0">
        <references count="3">
          <reference field="4294967294" count="1" selected="0">
            <x v="0"/>
          </reference>
          <reference field="1" count="1" selected="0">
            <x v="3"/>
          </reference>
          <reference field="3" count="1" selected="0">
            <x v="1"/>
          </reference>
        </references>
      </pivotArea>
    </chartFormat>
    <chartFormat chart="10" format="390">
      <pivotArea type="data" outline="0" fieldPosition="0">
        <references count="4">
          <reference field="4294967294" count="1" selected="0">
            <x v="0"/>
          </reference>
          <reference field="1" count="1" selected="0">
            <x v="3"/>
          </reference>
          <reference field="3" count="1" selected="0">
            <x v="1"/>
          </reference>
          <reference field="4" count="1" selected="0">
            <x v="1"/>
          </reference>
        </references>
      </pivotArea>
    </chartFormat>
    <chartFormat chart="10" format="391">
      <pivotArea type="data" outline="0" fieldPosition="0">
        <references count="4">
          <reference field="4294967294" count="1" selected="0">
            <x v="0"/>
          </reference>
          <reference field="1" count="1" selected="0">
            <x v="3"/>
          </reference>
          <reference field="3" count="1" selected="0">
            <x v="1"/>
          </reference>
          <reference field="4" count="1" selected="0">
            <x v="2"/>
          </reference>
        </references>
      </pivotArea>
    </chartFormat>
    <chartFormat chart="10" format="392">
      <pivotArea type="data" outline="0" fieldPosition="0">
        <references count="4">
          <reference field="4294967294" count="1" selected="0">
            <x v="0"/>
          </reference>
          <reference field="1" count="1" selected="0">
            <x v="3"/>
          </reference>
          <reference field="3" count="1" selected="0">
            <x v="1"/>
          </reference>
          <reference field="4" count="1" selected="0">
            <x v="3"/>
          </reference>
        </references>
      </pivotArea>
    </chartFormat>
    <chartFormat chart="10" format="393">
      <pivotArea type="data" outline="0" fieldPosition="0">
        <references count="4">
          <reference field="4294967294" count="1" selected="0">
            <x v="0"/>
          </reference>
          <reference field="1" count="1" selected="0">
            <x v="3"/>
          </reference>
          <reference field="3" count="1" selected="0">
            <x v="1"/>
          </reference>
          <reference field="4" count="1" selected="0">
            <x v="4"/>
          </reference>
        </references>
      </pivotArea>
    </chartFormat>
    <chartFormat chart="10" format="394">
      <pivotArea type="data" outline="0" fieldPosition="0">
        <references count="4">
          <reference field="4294967294" count="1" selected="0">
            <x v="0"/>
          </reference>
          <reference field="1" count="1" selected="0">
            <x v="3"/>
          </reference>
          <reference field="3" count="1" selected="0">
            <x v="1"/>
          </reference>
          <reference field="4" count="1" selected="0">
            <x v="6"/>
          </reference>
        </references>
      </pivotArea>
    </chartFormat>
    <chartFormat chart="10" format="395">
      <pivotArea type="data" outline="0" fieldPosition="0">
        <references count="4">
          <reference field="4294967294" count="1" selected="0">
            <x v="0"/>
          </reference>
          <reference field="1" count="1" selected="0">
            <x v="3"/>
          </reference>
          <reference field="3" count="1" selected="0">
            <x v="1"/>
          </reference>
          <reference field="4" count="1" selected="0">
            <x v="7"/>
          </reference>
        </references>
      </pivotArea>
    </chartFormat>
    <chartFormat chart="10" format="396">
      <pivotArea type="data" outline="0" fieldPosition="0">
        <references count="4">
          <reference field="4294967294" count="1" selected="0">
            <x v="0"/>
          </reference>
          <reference field="1" count="1" selected="0">
            <x v="3"/>
          </reference>
          <reference field="3" count="1" selected="0">
            <x v="1"/>
          </reference>
          <reference field="4" count="1" selected="0">
            <x v="9"/>
          </reference>
        </references>
      </pivotArea>
    </chartFormat>
    <chartFormat chart="10" format="397">
      <pivotArea type="data" outline="0" fieldPosition="0">
        <references count="4">
          <reference field="4294967294" count="1" selected="0">
            <x v="0"/>
          </reference>
          <reference field="1" count="1" selected="0">
            <x v="3"/>
          </reference>
          <reference field="3" count="1" selected="0">
            <x v="1"/>
          </reference>
          <reference field="4" count="1" selected="0">
            <x v="10"/>
          </reference>
        </references>
      </pivotArea>
    </chartFormat>
    <chartFormat chart="10" format="398">
      <pivotArea type="data" outline="0" fieldPosition="0">
        <references count="4">
          <reference field="4294967294" count="1" selected="0">
            <x v="0"/>
          </reference>
          <reference field="1" count="1" selected="0">
            <x v="3"/>
          </reference>
          <reference field="3" count="1" selected="0">
            <x v="1"/>
          </reference>
          <reference field="4" count="1" selected="0">
            <x v="11"/>
          </reference>
        </references>
      </pivotArea>
    </chartFormat>
    <chartFormat chart="10" format="399">
      <pivotArea type="data" outline="0" fieldPosition="0">
        <references count="4">
          <reference field="4294967294" count="1" selected="0">
            <x v="0"/>
          </reference>
          <reference field="1" count="1" selected="0">
            <x v="3"/>
          </reference>
          <reference field="3" count="1" selected="0">
            <x v="1"/>
          </reference>
          <reference field="4" count="1" selected="0">
            <x v="12"/>
          </reference>
        </references>
      </pivotArea>
    </chartFormat>
    <chartFormat chart="10" format="400" series="1">
      <pivotArea type="data" outline="0" fieldPosition="0">
        <references count="3">
          <reference field="4294967294" count="1" selected="0">
            <x v="0"/>
          </reference>
          <reference field="1" count="1" selected="0">
            <x v="3"/>
          </reference>
          <reference field="3" count="1" selected="0">
            <x v="3"/>
          </reference>
        </references>
      </pivotArea>
    </chartFormat>
    <chartFormat chart="10" format="401">
      <pivotArea type="data" outline="0" fieldPosition="0">
        <references count="4">
          <reference field="4294967294" count="1" selected="0">
            <x v="0"/>
          </reference>
          <reference field="1" count="1" selected="0">
            <x v="3"/>
          </reference>
          <reference field="3" count="1" selected="0">
            <x v="3"/>
          </reference>
          <reference field="4" count="1" selected="0">
            <x v="1"/>
          </reference>
        </references>
      </pivotArea>
    </chartFormat>
    <chartFormat chart="10" format="402">
      <pivotArea type="data" outline="0" fieldPosition="0">
        <references count="4">
          <reference field="4294967294" count="1" selected="0">
            <x v="0"/>
          </reference>
          <reference field="1" count="1" selected="0">
            <x v="3"/>
          </reference>
          <reference field="3" count="1" selected="0">
            <x v="3"/>
          </reference>
          <reference field="4" count="1" selected="0">
            <x v="2"/>
          </reference>
        </references>
      </pivotArea>
    </chartFormat>
    <chartFormat chart="10" format="403">
      <pivotArea type="data" outline="0" fieldPosition="0">
        <references count="4">
          <reference field="4294967294" count="1" selected="0">
            <x v="0"/>
          </reference>
          <reference field="1" count="1" selected="0">
            <x v="3"/>
          </reference>
          <reference field="3" count="1" selected="0">
            <x v="3"/>
          </reference>
          <reference field="4" count="1" selected="0">
            <x v="3"/>
          </reference>
        </references>
      </pivotArea>
    </chartFormat>
    <chartFormat chart="10" format="404">
      <pivotArea type="data" outline="0" fieldPosition="0">
        <references count="4">
          <reference field="4294967294" count="1" selected="0">
            <x v="0"/>
          </reference>
          <reference field="1" count="1" selected="0">
            <x v="3"/>
          </reference>
          <reference field="3" count="1" selected="0">
            <x v="3"/>
          </reference>
          <reference field="4" count="1" selected="0">
            <x v="4"/>
          </reference>
        </references>
      </pivotArea>
    </chartFormat>
    <chartFormat chart="10" format="405">
      <pivotArea type="data" outline="0" fieldPosition="0">
        <references count="4">
          <reference field="4294967294" count="1" selected="0">
            <x v="0"/>
          </reference>
          <reference field="1" count="1" selected="0">
            <x v="3"/>
          </reference>
          <reference field="3" count="1" selected="0">
            <x v="3"/>
          </reference>
          <reference field="4" count="1" selected="0">
            <x v="6"/>
          </reference>
        </references>
      </pivotArea>
    </chartFormat>
    <chartFormat chart="10" format="406">
      <pivotArea type="data" outline="0" fieldPosition="0">
        <references count="4">
          <reference field="4294967294" count="1" selected="0">
            <x v="0"/>
          </reference>
          <reference field="1" count="1" selected="0">
            <x v="3"/>
          </reference>
          <reference field="3" count="1" selected="0">
            <x v="3"/>
          </reference>
          <reference field="4" count="1" selected="0">
            <x v="7"/>
          </reference>
        </references>
      </pivotArea>
    </chartFormat>
    <chartFormat chart="10" format="407">
      <pivotArea type="data" outline="0" fieldPosition="0">
        <references count="4">
          <reference field="4294967294" count="1" selected="0">
            <x v="0"/>
          </reference>
          <reference field="1" count="1" selected="0">
            <x v="3"/>
          </reference>
          <reference field="3" count="1" selected="0">
            <x v="3"/>
          </reference>
          <reference field="4" count="1" selected="0">
            <x v="9"/>
          </reference>
        </references>
      </pivotArea>
    </chartFormat>
    <chartFormat chart="10" format="408">
      <pivotArea type="data" outline="0" fieldPosition="0">
        <references count="4">
          <reference field="4294967294" count="1" selected="0">
            <x v="0"/>
          </reference>
          <reference field="1" count="1" selected="0">
            <x v="3"/>
          </reference>
          <reference field="3" count="1" selected="0">
            <x v="3"/>
          </reference>
          <reference field="4" count="1" selected="0">
            <x v="10"/>
          </reference>
        </references>
      </pivotArea>
    </chartFormat>
    <chartFormat chart="10" format="409">
      <pivotArea type="data" outline="0" fieldPosition="0">
        <references count="4">
          <reference field="4294967294" count="1" selected="0">
            <x v="0"/>
          </reference>
          <reference field="1" count="1" selected="0">
            <x v="3"/>
          </reference>
          <reference field="3" count="1" selected="0">
            <x v="3"/>
          </reference>
          <reference field="4" count="1" selected="0">
            <x v="11"/>
          </reference>
        </references>
      </pivotArea>
    </chartFormat>
    <chartFormat chart="10" format="410">
      <pivotArea type="data" outline="0" fieldPosition="0">
        <references count="4">
          <reference field="4294967294" count="1" selected="0">
            <x v="0"/>
          </reference>
          <reference field="1" count="1" selected="0">
            <x v="3"/>
          </reference>
          <reference field="3" count="1" selected="0">
            <x v="3"/>
          </reference>
          <reference field="4" count="1" selected="0">
            <x v="12"/>
          </reference>
        </references>
      </pivotArea>
    </chartFormat>
    <chartFormat chart="10" format="411" series="1">
      <pivotArea type="data" outline="0" fieldPosition="0">
        <references count="3">
          <reference field="4294967294" count="1" selected="0">
            <x v="0"/>
          </reference>
          <reference field="1" count="1" selected="0">
            <x v="4"/>
          </reference>
          <reference field="3" count="1" selected="0">
            <x v="1"/>
          </reference>
        </references>
      </pivotArea>
    </chartFormat>
    <chartFormat chart="10" format="412">
      <pivotArea type="data" outline="0" fieldPosition="0">
        <references count="4">
          <reference field="4294967294" count="1" selected="0">
            <x v="0"/>
          </reference>
          <reference field="1" count="1" selected="0">
            <x v="4"/>
          </reference>
          <reference field="3" count="1" selected="0">
            <x v="1"/>
          </reference>
          <reference field="4" count="1" selected="0">
            <x v="1"/>
          </reference>
        </references>
      </pivotArea>
    </chartFormat>
    <chartFormat chart="10" format="413">
      <pivotArea type="data" outline="0" fieldPosition="0">
        <references count="4">
          <reference field="4294967294" count="1" selected="0">
            <x v="0"/>
          </reference>
          <reference field="1" count="1" selected="0">
            <x v="4"/>
          </reference>
          <reference field="3" count="1" selected="0">
            <x v="1"/>
          </reference>
          <reference field="4" count="1" selected="0">
            <x v="2"/>
          </reference>
        </references>
      </pivotArea>
    </chartFormat>
    <chartFormat chart="10" format="414">
      <pivotArea type="data" outline="0" fieldPosition="0">
        <references count="4">
          <reference field="4294967294" count="1" selected="0">
            <x v="0"/>
          </reference>
          <reference field="1" count="1" selected="0">
            <x v="4"/>
          </reference>
          <reference field="3" count="1" selected="0">
            <x v="1"/>
          </reference>
          <reference field="4" count="1" selected="0">
            <x v="3"/>
          </reference>
        </references>
      </pivotArea>
    </chartFormat>
    <chartFormat chart="10" format="415">
      <pivotArea type="data" outline="0" fieldPosition="0">
        <references count="4">
          <reference field="4294967294" count="1" selected="0">
            <x v="0"/>
          </reference>
          <reference field="1" count="1" selected="0">
            <x v="4"/>
          </reference>
          <reference field="3" count="1" selected="0">
            <x v="1"/>
          </reference>
          <reference field="4" count="1" selected="0">
            <x v="4"/>
          </reference>
        </references>
      </pivotArea>
    </chartFormat>
    <chartFormat chart="10" format="416">
      <pivotArea type="data" outline="0" fieldPosition="0">
        <references count="4">
          <reference field="4294967294" count="1" selected="0">
            <x v="0"/>
          </reference>
          <reference field="1" count="1" selected="0">
            <x v="4"/>
          </reference>
          <reference field="3" count="1" selected="0">
            <x v="1"/>
          </reference>
          <reference field="4" count="1" selected="0">
            <x v="6"/>
          </reference>
        </references>
      </pivotArea>
    </chartFormat>
    <chartFormat chart="10" format="417">
      <pivotArea type="data" outline="0" fieldPosition="0">
        <references count="4">
          <reference field="4294967294" count="1" selected="0">
            <x v="0"/>
          </reference>
          <reference field="1" count="1" selected="0">
            <x v="4"/>
          </reference>
          <reference field="3" count="1" selected="0">
            <x v="1"/>
          </reference>
          <reference field="4" count="1" selected="0">
            <x v="7"/>
          </reference>
        </references>
      </pivotArea>
    </chartFormat>
    <chartFormat chart="10" format="418">
      <pivotArea type="data" outline="0" fieldPosition="0">
        <references count="4">
          <reference field="4294967294" count="1" selected="0">
            <x v="0"/>
          </reference>
          <reference field="1" count="1" selected="0">
            <x v="4"/>
          </reference>
          <reference field="3" count="1" selected="0">
            <x v="1"/>
          </reference>
          <reference field="4" count="1" selected="0">
            <x v="9"/>
          </reference>
        </references>
      </pivotArea>
    </chartFormat>
    <chartFormat chart="10" format="419">
      <pivotArea type="data" outline="0" fieldPosition="0">
        <references count="4">
          <reference field="4294967294" count="1" selected="0">
            <x v="0"/>
          </reference>
          <reference field="1" count="1" selected="0">
            <x v="4"/>
          </reference>
          <reference field="3" count="1" selected="0">
            <x v="1"/>
          </reference>
          <reference field="4" count="1" selected="0">
            <x v="10"/>
          </reference>
        </references>
      </pivotArea>
    </chartFormat>
    <chartFormat chart="10" format="420">
      <pivotArea type="data" outline="0" fieldPosition="0">
        <references count="4">
          <reference field="4294967294" count="1" selected="0">
            <x v="0"/>
          </reference>
          <reference field="1" count="1" selected="0">
            <x v="4"/>
          </reference>
          <reference field="3" count="1" selected="0">
            <x v="1"/>
          </reference>
          <reference field="4" count="1" selected="0">
            <x v="11"/>
          </reference>
        </references>
      </pivotArea>
    </chartFormat>
    <chartFormat chart="10" format="421">
      <pivotArea type="data" outline="0" fieldPosition="0">
        <references count="4">
          <reference field="4294967294" count="1" selected="0">
            <x v="0"/>
          </reference>
          <reference field="1" count="1" selected="0">
            <x v="4"/>
          </reference>
          <reference field="3" count="1" selected="0">
            <x v="1"/>
          </reference>
          <reference field="4" count="1" selected="0">
            <x v="12"/>
          </reference>
        </references>
      </pivotArea>
    </chartFormat>
    <chartFormat chart="10" format="422" series="1">
      <pivotArea type="data" outline="0" fieldPosition="0">
        <references count="3">
          <reference field="4294967294" count="1" selected="0">
            <x v="0"/>
          </reference>
          <reference field="1" count="1" selected="0">
            <x v="4"/>
          </reference>
          <reference field="3" count="1" selected="0">
            <x v="3"/>
          </reference>
        </references>
      </pivotArea>
    </chartFormat>
    <chartFormat chart="10" format="423">
      <pivotArea type="data" outline="0" fieldPosition="0">
        <references count="4">
          <reference field="4294967294" count="1" selected="0">
            <x v="0"/>
          </reference>
          <reference field="1" count="1" selected="0">
            <x v="4"/>
          </reference>
          <reference field="3" count="1" selected="0">
            <x v="3"/>
          </reference>
          <reference field="4" count="1" selected="0">
            <x v="1"/>
          </reference>
        </references>
      </pivotArea>
    </chartFormat>
    <chartFormat chart="10" format="424">
      <pivotArea type="data" outline="0" fieldPosition="0">
        <references count="4">
          <reference field="4294967294" count="1" selected="0">
            <x v="0"/>
          </reference>
          <reference field="1" count="1" selected="0">
            <x v="4"/>
          </reference>
          <reference field="3" count="1" selected="0">
            <x v="3"/>
          </reference>
          <reference field="4" count="1" selected="0">
            <x v="2"/>
          </reference>
        </references>
      </pivotArea>
    </chartFormat>
    <chartFormat chart="10" format="425">
      <pivotArea type="data" outline="0" fieldPosition="0">
        <references count="4">
          <reference field="4294967294" count="1" selected="0">
            <x v="0"/>
          </reference>
          <reference field="1" count="1" selected="0">
            <x v="4"/>
          </reference>
          <reference field="3" count="1" selected="0">
            <x v="3"/>
          </reference>
          <reference field="4" count="1" selected="0">
            <x v="3"/>
          </reference>
        </references>
      </pivotArea>
    </chartFormat>
    <chartFormat chart="10" format="426">
      <pivotArea type="data" outline="0" fieldPosition="0">
        <references count="4">
          <reference field="4294967294" count="1" selected="0">
            <x v="0"/>
          </reference>
          <reference field="1" count="1" selected="0">
            <x v="4"/>
          </reference>
          <reference field="3" count="1" selected="0">
            <x v="3"/>
          </reference>
          <reference field="4" count="1" selected="0">
            <x v="4"/>
          </reference>
        </references>
      </pivotArea>
    </chartFormat>
    <chartFormat chart="10" format="427">
      <pivotArea type="data" outline="0" fieldPosition="0">
        <references count="4">
          <reference field="4294967294" count="1" selected="0">
            <x v="0"/>
          </reference>
          <reference field="1" count="1" selected="0">
            <x v="4"/>
          </reference>
          <reference field="3" count="1" selected="0">
            <x v="3"/>
          </reference>
          <reference field="4" count="1" selected="0">
            <x v="6"/>
          </reference>
        </references>
      </pivotArea>
    </chartFormat>
    <chartFormat chart="10" format="428">
      <pivotArea type="data" outline="0" fieldPosition="0">
        <references count="4">
          <reference field="4294967294" count="1" selected="0">
            <x v="0"/>
          </reference>
          <reference field="1" count="1" selected="0">
            <x v="4"/>
          </reference>
          <reference field="3" count="1" selected="0">
            <x v="3"/>
          </reference>
          <reference field="4" count="1" selected="0">
            <x v="7"/>
          </reference>
        </references>
      </pivotArea>
    </chartFormat>
    <chartFormat chart="10" format="429">
      <pivotArea type="data" outline="0" fieldPosition="0">
        <references count="4">
          <reference field="4294967294" count="1" selected="0">
            <x v="0"/>
          </reference>
          <reference field="1" count="1" selected="0">
            <x v="4"/>
          </reference>
          <reference field="3" count="1" selected="0">
            <x v="3"/>
          </reference>
          <reference field="4" count="1" selected="0">
            <x v="9"/>
          </reference>
        </references>
      </pivotArea>
    </chartFormat>
    <chartFormat chart="10" format="430">
      <pivotArea type="data" outline="0" fieldPosition="0">
        <references count="4">
          <reference field="4294967294" count="1" selected="0">
            <x v="0"/>
          </reference>
          <reference field="1" count="1" selected="0">
            <x v="4"/>
          </reference>
          <reference field="3" count="1" selected="0">
            <x v="3"/>
          </reference>
          <reference field="4" count="1" selected="0">
            <x v="10"/>
          </reference>
        </references>
      </pivotArea>
    </chartFormat>
    <chartFormat chart="10" format="431">
      <pivotArea type="data" outline="0" fieldPosition="0">
        <references count="4">
          <reference field="4294967294" count="1" selected="0">
            <x v="0"/>
          </reference>
          <reference field="1" count="1" selected="0">
            <x v="4"/>
          </reference>
          <reference field="3" count="1" selected="0">
            <x v="3"/>
          </reference>
          <reference field="4" count="1" selected="0">
            <x v="11"/>
          </reference>
        </references>
      </pivotArea>
    </chartFormat>
    <chartFormat chart="10" format="432">
      <pivotArea type="data" outline="0" fieldPosition="0">
        <references count="4">
          <reference field="4294967294" count="1" selected="0">
            <x v="0"/>
          </reference>
          <reference field="1" count="1" selected="0">
            <x v="4"/>
          </reference>
          <reference field="3" count="1" selected="0">
            <x v="3"/>
          </reference>
          <reference field="4" count="1" selected="0">
            <x v="12"/>
          </reference>
        </references>
      </pivotArea>
    </chartFormat>
    <chartFormat chart="4" format="213">
      <pivotArea type="data" outline="0" fieldPosition="0">
        <references count="4">
          <reference field="4294967294" count="1" selected="0">
            <x v="0"/>
          </reference>
          <reference field="1" count="1" selected="0">
            <x v="1"/>
          </reference>
          <reference field="3" count="1" selected="0">
            <x v="1"/>
          </reference>
          <reference field="4" count="1" selected="0">
            <x v="1"/>
          </reference>
        </references>
      </pivotArea>
    </chartFormat>
    <chartFormat chart="4" format="214">
      <pivotArea type="data" outline="0" fieldPosition="0">
        <references count="4">
          <reference field="4294967294" count="1" selected="0">
            <x v="0"/>
          </reference>
          <reference field="1" count="1" selected="0">
            <x v="1"/>
          </reference>
          <reference field="3" count="1" selected="0">
            <x v="1"/>
          </reference>
          <reference field="4" count="1" selected="0">
            <x v="2"/>
          </reference>
        </references>
      </pivotArea>
    </chartFormat>
    <chartFormat chart="4" format="215">
      <pivotArea type="data" outline="0" fieldPosition="0">
        <references count="4">
          <reference field="4294967294" count="1" selected="0">
            <x v="0"/>
          </reference>
          <reference field="1" count="1" selected="0">
            <x v="1"/>
          </reference>
          <reference field="3" count="1" selected="0">
            <x v="1"/>
          </reference>
          <reference field="4" count="1" selected="0">
            <x v="3"/>
          </reference>
        </references>
      </pivotArea>
    </chartFormat>
    <chartFormat chart="4" format="216">
      <pivotArea type="data" outline="0" fieldPosition="0">
        <references count="4">
          <reference field="4294967294" count="1" selected="0">
            <x v="0"/>
          </reference>
          <reference field="1" count="1" selected="0">
            <x v="1"/>
          </reference>
          <reference field="3" count="1" selected="0">
            <x v="1"/>
          </reference>
          <reference field="4" count="1" selected="0">
            <x v="4"/>
          </reference>
        </references>
      </pivotArea>
    </chartFormat>
    <chartFormat chart="4" format="217">
      <pivotArea type="data" outline="0" fieldPosition="0">
        <references count="4">
          <reference field="4294967294" count="1" selected="0">
            <x v="0"/>
          </reference>
          <reference field="1" count="1" selected="0">
            <x v="1"/>
          </reference>
          <reference field="3" count="1" selected="0">
            <x v="1"/>
          </reference>
          <reference field="4" count="1" selected="0">
            <x v="6"/>
          </reference>
        </references>
      </pivotArea>
    </chartFormat>
    <chartFormat chart="4" format="218">
      <pivotArea type="data" outline="0" fieldPosition="0">
        <references count="4">
          <reference field="4294967294" count="1" selected="0">
            <x v="0"/>
          </reference>
          <reference field="1" count="1" selected="0">
            <x v="1"/>
          </reference>
          <reference field="3" count="1" selected="0">
            <x v="1"/>
          </reference>
          <reference field="4" count="1" selected="0">
            <x v="7"/>
          </reference>
        </references>
      </pivotArea>
    </chartFormat>
    <chartFormat chart="4" format="219">
      <pivotArea type="data" outline="0" fieldPosition="0">
        <references count="4">
          <reference field="4294967294" count="1" selected="0">
            <x v="0"/>
          </reference>
          <reference field="1" count="1" selected="0">
            <x v="1"/>
          </reference>
          <reference field="3" count="1" selected="0">
            <x v="1"/>
          </reference>
          <reference field="4" count="1" selected="0">
            <x v="9"/>
          </reference>
        </references>
      </pivotArea>
    </chartFormat>
    <chartFormat chart="4" format="220">
      <pivotArea type="data" outline="0" fieldPosition="0">
        <references count="4">
          <reference field="4294967294" count="1" selected="0">
            <x v="0"/>
          </reference>
          <reference field="1" count="1" selected="0">
            <x v="1"/>
          </reference>
          <reference field="3" count="1" selected="0">
            <x v="1"/>
          </reference>
          <reference field="4" count="1" selected="0">
            <x v="10"/>
          </reference>
        </references>
      </pivotArea>
    </chartFormat>
    <chartFormat chart="4" format="221">
      <pivotArea type="data" outline="0" fieldPosition="0">
        <references count="4">
          <reference field="4294967294" count="1" selected="0">
            <x v="0"/>
          </reference>
          <reference field="1" count="1" selected="0">
            <x v="1"/>
          </reference>
          <reference field="3" count="1" selected="0">
            <x v="1"/>
          </reference>
          <reference field="4" count="1" selected="0">
            <x v="11"/>
          </reference>
        </references>
      </pivotArea>
    </chartFormat>
    <chartFormat chart="4" format="222">
      <pivotArea type="data" outline="0" fieldPosition="0">
        <references count="4">
          <reference field="4294967294" count="1" selected="0">
            <x v="0"/>
          </reference>
          <reference field="1" count="1" selected="0">
            <x v="1"/>
          </reference>
          <reference field="3" count="1" selected="0">
            <x v="1"/>
          </reference>
          <reference field="4" count="1" selected="0">
            <x v="12"/>
          </reference>
        </references>
      </pivotArea>
    </chartFormat>
    <chartFormat chart="4" format="223">
      <pivotArea type="data" outline="0" fieldPosition="0">
        <references count="4">
          <reference field="4294967294" count="1" selected="0">
            <x v="0"/>
          </reference>
          <reference field="1" count="1" selected="0">
            <x v="1"/>
          </reference>
          <reference field="3" count="1" selected="0">
            <x v="3"/>
          </reference>
          <reference field="4" count="1" selected="0">
            <x v="1"/>
          </reference>
        </references>
      </pivotArea>
    </chartFormat>
    <chartFormat chart="4" format="224">
      <pivotArea type="data" outline="0" fieldPosition="0">
        <references count="4">
          <reference field="4294967294" count="1" selected="0">
            <x v="0"/>
          </reference>
          <reference field="1" count="1" selected="0">
            <x v="1"/>
          </reference>
          <reference field="3" count="1" selected="0">
            <x v="3"/>
          </reference>
          <reference field="4" count="1" selected="0">
            <x v="2"/>
          </reference>
        </references>
      </pivotArea>
    </chartFormat>
    <chartFormat chart="4" format="225">
      <pivotArea type="data" outline="0" fieldPosition="0">
        <references count="4">
          <reference field="4294967294" count="1" selected="0">
            <x v="0"/>
          </reference>
          <reference field="1" count="1" selected="0">
            <x v="1"/>
          </reference>
          <reference field="3" count="1" selected="0">
            <x v="3"/>
          </reference>
          <reference field="4" count="1" selected="0">
            <x v="3"/>
          </reference>
        </references>
      </pivotArea>
    </chartFormat>
    <chartFormat chart="4" format="226">
      <pivotArea type="data" outline="0" fieldPosition="0">
        <references count="4">
          <reference field="4294967294" count="1" selected="0">
            <x v="0"/>
          </reference>
          <reference field="1" count="1" selected="0">
            <x v="1"/>
          </reference>
          <reference field="3" count="1" selected="0">
            <x v="3"/>
          </reference>
          <reference field="4" count="1" selected="0">
            <x v="4"/>
          </reference>
        </references>
      </pivotArea>
    </chartFormat>
    <chartFormat chart="4" format="227">
      <pivotArea type="data" outline="0" fieldPosition="0">
        <references count="4">
          <reference field="4294967294" count="1" selected="0">
            <x v="0"/>
          </reference>
          <reference field="1" count="1" selected="0">
            <x v="1"/>
          </reference>
          <reference field="3" count="1" selected="0">
            <x v="3"/>
          </reference>
          <reference field="4" count="1" selected="0">
            <x v="6"/>
          </reference>
        </references>
      </pivotArea>
    </chartFormat>
    <chartFormat chart="4" format="228">
      <pivotArea type="data" outline="0" fieldPosition="0">
        <references count="4">
          <reference field="4294967294" count="1" selected="0">
            <x v="0"/>
          </reference>
          <reference field="1" count="1" selected="0">
            <x v="1"/>
          </reference>
          <reference field="3" count="1" selected="0">
            <x v="3"/>
          </reference>
          <reference field="4" count="1" selected="0">
            <x v="7"/>
          </reference>
        </references>
      </pivotArea>
    </chartFormat>
    <chartFormat chart="4" format="229">
      <pivotArea type="data" outline="0" fieldPosition="0">
        <references count="4">
          <reference field="4294967294" count="1" selected="0">
            <x v="0"/>
          </reference>
          <reference field="1" count="1" selected="0">
            <x v="1"/>
          </reference>
          <reference field="3" count="1" selected="0">
            <x v="3"/>
          </reference>
          <reference field="4" count="1" selected="0">
            <x v="9"/>
          </reference>
        </references>
      </pivotArea>
    </chartFormat>
    <chartFormat chart="4" format="230">
      <pivotArea type="data" outline="0" fieldPosition="0">
        <references count="4">
          <reference field="4294967294" count="1" selected="0">
            <x v="0"/>
          </reference>
          <reference field="1" count="1" selected="0">
            <x v="1"/>
          </reference>
          <reference field="3" count="1" selected="0">
            <x v="3"/>
          </reference>
          <reference field="4" count="1" selected="0">
            <x v="10"/>
          </reference>
        </references>
      </pivotArea>
    </chartFormat>
    <chartFormat chart="4" format="231">
      <pivotArea type="data" outline="0" fieldPosition="0">
        <references count="4">
          <reference field="4294967294" count="1" selected="0">
            <x v="0"/>
          </reference>
          <reference field="1" count="1" selected="0">
            <x v="1"/>
          </reference>
          <reference field="3" count="1" selected="0">
            <x v="3"/>
          </reference>
          <reference field="4" count="1" selected="0">
            <x v="11"/>
          </reference>
        </references>
      </pivotArea>
    </chartFormat>
    <chartFormat chart="4" format="232">
      <pivotArea type="data" outline="0" fieldPosition="0">
        <references count="4">
          <reference field="4294967294" count="1" selected="0">
            <x v="0"/>
          </reference>
          <reference field="1" count="1" selected="0">
            <x v="1"/>
          </reference>
          <reference field="3" count="1" selected="0">
            <x v="3"/>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s" xr10:uid="{8604CE1E-B4B2-5641-9C93-39B2030CD458}" sourceName="Types">
  <pivotTables>
    <pivotTable tabId="14" name="PivotTable1"/>
  </pivotTables>
  <data>
    <tabular pivotCacheId="1383710892">
      <items count="5">
        <i x="2"/>
        <i x="0" s="1"/>
        <i x="4" s="1"/>
        <i x="1"/>
        <i x="3"/>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3" xr10:uid="{A43EA287-2564-004D-876D-A6AB6784FE3E}" sourceName="Store">
  <pivotTables>
    <pivotTable tabId="23" name="PivotTable4"/>
  </pivotTables>
  <data>
    <tabular pivotCacheId="1405568056">
      <items count="4">
        <i x="3"/>
        <i x="2" s="1"/>
        <i x="0"/>
        <i x="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s3" xr10:uid="{8C4A6D02-30E7-8C41-B00A-3420C80DC318}" sourceName="Types">
  <pivotTables>
    <pivotTable tabId="23" name="PivotTable6"/>
  </pivotTables>
  <data>
    <tabular pivotCacheId="1405568056">
      <items count="5">
        <i x="2" s="1"/>
        <i x="3" s="1"/>
        <i x="0" s="1"/>
        <i x="4"/>
        <i x="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2" xr10:uid="{1AF18C6B-9E36-2849-AF1A-7F2111A5A4E4}" sourceName="Months">
  <pivotTables>
    <pivotTable tabId="23" name="PivotTable6"/>
  </pivotTables>
  <data>
    <tabular pivotCacheId="1405568056">
      <items count="14">
        <i x="1" s="1"/>
        <i x="2" s="1"/>
        <i x="3" s="1"/>
        <i x="4" s="1"/>
        <i x="5" s="1"/>
        <i x="6" s="1"/>
        <i x="7" s="1"/>
        <i x="8" s="1"/>
        <i x="9" s="1"/>
        <i x="10" s="1"/>
        <i x="11" s="1"/>
        <i x="12" s="1"/>
        <i x="0" s="1" nd="1"/>
        <i x="13"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4" xr10:uid="{2B030739-2D53-7F4F-BF90-47F403A89B1A}" sourceName="Store">
  <pivotTables>
    <pivotTable tabId="23" name="PivotTable6"/>
  </pivotTables>
  <data>
    <tabular pivotCacheId="1405568056">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CEDA3660-BF1B-FA48-8D0B-4485DA477664}" sourceName="Store">
  <pivotTables>
    <pivotTable tabId="14" name="PivotTable1"/>
  </pivotTables>
  <data>
    <tabular pivotCacheId="1383710892">
      <items count="4">
        <i x="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801A09DF-66DD-204D-8A0C-F23C61778EEC}" sourceName="Months">
  <pivotTables>
    <pivotTable tabId="14" name="PivotTable1"/>
  </pivotTables>
  <data>
    <tabular pivotCacheId="1383710892">
      <items count="14">
        <i x="1" s="1"/>
        <i x="2" s="1"/>
        <i x="3" s="1"/>
        <i x="4" s="1"/>
        <i x="5"/>
        <i x="6" s="1"/>
        <i x="7" s="1"/>
        <i x="8"/>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s2" xr10:uid="{6B89F306-710D-7344-B9D0-20E18C565D89}" sourceName="Types">
  <pivotTables>
    <pivotTable tabId="19" name="PivotTable1"/>
  </pivotTables>
  <data>
    <tabular pivotCacheId="1383710892">
      <items count="5">
        <i x="2" s="1"/>
        <i x="0" s="1"/>
        <i x="4"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1" xr10:uid="{94AFC7CB-B7F2-6A41-BD44-102C29AEFA27}" sourceName="Store">
  <pivotTables>
    <pivotTable tabId="19" name="PivotTable1"/>
  </pivotTables>
  <data>
    <tabular pivotCacheId="1383710892">
      <items count="4">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1" xr10:uid="{BD926566-2E69-674D-B913-D54FCE5BDEC2}" sourceName="Months">
  <pivotTables>
    <pivotTable tabId="19" name="PivotTable1"/>
  </pivotTables>
  <data>
    <tabular pivotCacheId="1383710892">
      <items count="14">
        <i x="1" s="1"/>
        <i x="2" s="1"/>
        <i x="3" s="1"/>
        <i x="4" s="1"/>
        <i x="5" s="1"/>
        <i x="6" s="1"/>
        <i x="7" s="1"/>
        <i x="8" s="1"/>
        <i x="9" s="1"/>
        <i x="10" s="1"/>
        <i x="11" s="1"/>
        <i x="12" s="1"/>
        <i x="0" s="1" nd="1"/>
        <i x="1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2" xr10:uid="{B47C17E3-3944-A347-ABAE-E5E41D5F2073}" sourceName="Store">
  <pivotTables>
    <pivotTable tabId="23" name="PivotTable2"/>
  </pivotTables>
  <data>
    <tabular pivotCacheId="1405568056">
      <items count="4">
        <i x="3" s="1"/>
        <i x="2"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D60BD7D-B5EC-904D-A85E-8686F3E6EBAF}" sourceName="Months">
  <pivotTables>
    <pivotTable tabId="23" name="PivotTable2"/>
  </pivotTables>
  <data>
    <tabular pivotCacheId="1405568056">
      <items count="14">
        <i x="1" s="1"/>
        <i x="2" s="1"/>
        <i x="3" s="1"/>
        <i x="4" s="1"/>
        <i x="5" s="1"/>
        <i x="6" s="1"/>
        <i x="7" s="1"/>
        <i x="8" s="1"/>
        <i x="9" s="1"/>
        <i x="10" s="1"/>
        <i x="11" s="1"/>
        <i x="12" s="1"/>
        <i x="0" s="1" nd="1"/>
        <i x="1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s1" xr10:uid="{7C595B68-9EAF-E240-A8DF-327906E4270E}" sourceName="Types">
  <pivotTables>
    <pivotTable tabId="23" name="PivotTable4"/>
  </pivotTables>
  <data>
    <tabular pivotCacheId="1405568056">
      <items count="5">
        <i x="2" s="1"/>
        <i x="3" s="1"/>
        <i x="0"/>
        <i x="4"/>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s 2" xr10:uid="{03349314-B3B9-474D-AEF5-32AA08F426C7}" cache="Slicer_Types2" caption="Types" rowHeight="230716"/>
  <slicer name="Store 1" xr10:uid="{EE91B0AC-2260-9247-B83C-10EFF87393C6}" cache="Slicer_Store1" caption="Store" rowHeight="230716"/>
  <slicer name="Months 2" xr10:uid="{824130A2-CBE7-B545-BB63-0CA64E5C874C}" cache="Slicer_Months11" caption="Months"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2" xr10:uid="{5B0A97E9-F03A-144E-8746-AFEFB92037BF}" cache="Slicer_Store2" caption="Store" rowHeight="230716"/>
  <slicer name="Months" xr10:uid="{32842A13-5592-3345-A055-C6E4BF0B90BF}" cache="Slicer_Months" caption="Months" rowHeight="230716"/>
  <slicer name="Types 1" xr10:uid="{8279EAA8-E5DF-4C45-A28D-756BE8DB191B}" cache="Slicer_Types1" caption="Types" rowHeight="230716"/>
  <slicer name="Store 4" xr10:uid="{9F1D1757-B8D9-FA4A-90CD-3929BBD1BEE8}" cache="Slicer_Store3" caption="Store" rowHeight="230716"/>
  <slicer name="Types 3" xr10:uid="{04955A41-D237-A84C-BB19-DC2A694E6863}" cache="Slicer_Types3" caption="Types" rowHeight="230716"/>
  <slicer name="Months 3" xr10:uid="{9D8512CA-BE9D-B64A-A7C5-401751EE4AF3}" cache="Slicer_Months2" caption="Months" rowHeight="230716"/>
  <slicer name="Store 5" xr10:uid="{4BA69558-38B4-F64C-9CDD-CB761EDA5345}" cache="Slicer_Store4" caption="Store"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s" xr10:uid="{589EF472-F9B2-0C4A-A49C-0AFFC141978B}" cache="Slicer_Types" caption="Types" rowHeight="230716"/>
  <slicer name="Store" xr10:uid="{9C941E12-8C9C-5E45-A244-52DEFFB83EE6}" cache="Slicer_Store" caption="Store" rowHeight="230716"/>
  <slicer name="Months 1" xr10:uid="{2A5F469F-444B-6643-84F0-0A75145729DF}" cache="Slicer_Months1" caption="Months" startItem="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E77708-40A1-AC45-ACD5-622B1DDC2C5C}" name="Summary_Analysis" displayName="Summary_Analysis" ref="B2:D8" totalsRowShown="0">
  <autoFilter ref="B2:D8" xr:uid="{A337D476-2D46-6944-AAB0-A77C97F801AE}"/>
  <tableColumns count="3">
    <tableColumn id="1" xr3:uid="{E8600364-1B4A-CE4D-8D25-07C489C9FD18}" name="Types"/>
    <tableColumn id="2" xr3:uid="{391D7FDC-217F-6747-9344-4901246A7D3D}" name="Number of toys sold"/>
    <tableColumn id="3" xr3:uid="{A2F4A5F7-08E2-9F49-9091-DF4A35E1472B}" name="Total sales ($)" dataDxfId="303" dataCellStyle="Currency"/>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3D7A3D-576B-AF42-9D05-2B07E30CAF08}" name="Table1" displayName="Table1" ref="A1:D209" totalsRowCount="1" headerRowCellStyle="Normal 2">
  <autoFilter ref="A1:D208" xr:uid="{BA74077A-A095-8241-9EA7-519B8EB6EDD2}"/>
  <sortState xmlns:xlrd2="http://schemas.microsoft.com/office/spreadsheetml/2017/richdata2" ref="A2:D208">
    <sortCondition descending="1" ref="C2:C208"/>
    <sortCondition ref="D2:D208"/>
  </sortState>
  <tableColumns count="4">
    <tableColumn id="1" xr3:uid="{428FFCEE-C65B-DF40-8A64-EAE628FD0A8C}" name="Date" totalsRowLabel="Total" dataDxfId="302" totalsRowDxfId="301" dataCellStyle="Normal 2"/>
    <tableColumn id="2" xr3:uid="{E9877922-709C-6D44-A7CA-5EC094BAF196}" name="Types" totalsRowDxfId="300" dataCellStyle="Normal 2"/>
    <tableColumn id="3" xr3:uid="{13FEF8FA-1E5D-DB47-9B15-F29445123D29}" name="Sale" totalsRowFunction="sum" dataDxfId="299" totalsRowDxfId="298" dataCellStyle="Currency"/>
    <tableColumn id="4" xr3:uid="{B1AE17B4-EF37-B943-8E3E-37753AE0656F}" name="Store" totalsRowFunction="count" totalsRowDxfId="297" dataCellStyle="Normal 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C950DD-8C3A-5A45-AA56-3A2BEEC8EAB8}" name="Table5" displayName="Table5" ref="A2:D210" totalsRowCount="1" headerRowCellStyle="Normal 2">
  <autoFilter ref="A2:D209" xr:uid="{05182C66-C851-DF4F-8491-B679D324C161}">
    <filterColumn colId="0">
      <filters>
        <dateGroupItem year="2019" month="11" dateTimeGrouping="month"/>
        <dateGroupItem year="2019" month="12" dateTimeGrouping="month"/>
      </filters>
    </filterColumn>
    <filterColumn colId="1">
      <filters>
        <filter val="Camera Drone"/>
        <filter val="Electric Scooter"/>
        <filter val="Electric Transporter"/>
      </filters>
    </filterColumn>
    <filterColumn colId="3">
      <filters>
        <filter val="Box Hill"/>
        <filter val="Geelong"/>
      </filters>
    </filterColumn>
  </autoFilter>
  <sortState xmlns:xlrd2="http://schemas.microsoft.com/office/spreadsheetml/2017/richdata2" ref="A3:D209">
    <sortCondition ref="D2:D209"/>
  </sortState>
  <tableColumns count="4">
    <tableColumn id="1" xr3:uid="{98A7C1FB-A9A2-244C-97AB-DD25404ACAC4}" name="Date" totalsRowLabel="Total" dataDxfId="183" totalsRowDxfId="182" dataCellStyle="Normal 2"/>
    <tableColumn id="2" xr3:uid="{6CF099C8-7030-1346-970A-FC02E75FBD0C}" name="Types" totalsRowDxfId="181" dataCellStyle="Normal 2"/>
    <tableColumn id="3" xr3:uid="{C82794D1-045F-7B4A-B8B9-F4646C8456AE}" name="Sale" totalsRowFunction="sum" dataDxfId="180" totalsRowDxfId="179" dataCellStyle="Currency"/>
    <tableColumn id="4" xr3:uid="{852309BE-B5FB-DF4B-9EF4-1BDBBC544A19}" name="Store" totalsRowFunction="count" totalsRowDxfId="178"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8FCF10-4BE1-E54C-A238-0F8352E0E347}" name="Table3" displayName="Table3" ref="A1:C7" totalsRowShown="0" headerRowDxfId="177" headerRowBorderDxfId="175" tableBorderDxfId="176">
  <autoFilter ref="A1:C7" xr:uid="{4F9638C0-7BBB-0543-83A2-BBBFAE522206}">
    <filterColumn colId="0" hiddenButton="1"/>
    <filterColumn colId="1" hiddenButton="1"/>
    <filterColumn colId="2" hiddenButton="1"/>
  </autoFilter>
  <tableColumns count="3">
    <tableColumn id="1" xr3:uid="{EDAAAD9C-EB86-874B-AD85-5C1995A23134}" name="Salesperson" dataDxfId="174"/>
    <tableColumn id="2" xr3:uid="{0FB99083-D6DB-A640-80CB-16557C69F0A3}" name="Sales" dataDxfId="173"/>
    <tableColumn id="3" xr3:uid="{148C1D5C-9D83-E54E-9C9B-27795AC9D5B0}" name="Commissions" dataDxfId="172" dataCellStyle="Currency">
      <calculatedColumnFormula>(B2-(VLOOKUP($B2,$J$14:$L$19,1,TRUE)-1))*(VLOOKUP(B2,commi_table,2,TRUE))+(VLOOKUP(B2,commi_table,3,TRUE))</calculatedColumnFormula>
    </tableColumn>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9874D7-3490-5C4D-9D00-0C1C6F16E048}" name="Table4" displayName="Table4" ref="J13:L19" totalsRowShown="0">
  <autoFilter ref="J13:L19" xr:uid="{FA188B61-A246-A947-A194-4DB75911F444}">
    <filterColumn colId="0" hiddenButton="1"/>
    <filterColumn colId="1" hiddenButton="1"/>
    <filterColumn colId="2" hiddenButton="1"/>
  </autoFilter>
  <tableColumns count="3">
    <tableColumn id="1" xr3:uid="{E9CD78DF-B4FE-F542-B381-CFEC76AB54E5}" name="Monthly sales"/>
    <tableColumn id="2" xr3:uid="{3ACAD24A-B802-524A-8547-AC51466B7AAF}" name="Commission"/>
    <tableColumn id="3" xr3:uid="{C15F81A4-CE98-0347-9109-5F3DF3FEE251}" name="Bon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 dT="2020-09-05T02:46:49.61" personId="{E068FEB5-92B9-1E40-9A0F-73492A353626}" id="{34A2DA35-8B17-EA46-AD30-0249F6495436}">
    <text>These columns are more convenient for you to understand how I come up the formula of column C</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52054-68C7-42F8-B193-A4D47FF0A6E8}">
  <sheetPr codeName="Sheet1"/>
  <dimension ref="A1:I16"/>
  <sheetViews>
    <sheetView zoomScale="150" workbookViewId="0">
      <selection sqref="A1:B1"/>
    </sheetView>
  </sheetViews>
  <sheetFormatPr baseColWidth="10" defaultColWidth="8.83203125" defaultRowHeight="15"/>
  <cols>
    <col min="1" max="1" width="13.5" style="4" bestFit="1" customWidth="1"/>
    <col min="2" max="2" width="43.5" style="4" customWidth="1"/>
    <col min="3" max="3" width="11.83203125" style="4" customWidth="1"/>
    <col min="4" max="16384" width="8.83203125" style="4"/>
  </cols>
  <sheetData>
    <row r="1" spans="1:9" ht="28">
      <c r="A1" s="10" t="s">
        <v>33</v>
      </c>
      <c r="B1" s="6"/>
      <c r="C1" s="6"/>
    </row>
    <row r="2" spans="1:9">
      <c r="A2" s="11"/>
      <c r="B2" s="6"/>
      <c r="C2" s="6"/>
    </row>
    <row r="3" spans="1:9">
      <c r="A3" s="11" t="s">
        <v>3</v>
      </c>
      <c r="B3" s="7" t="s">
        <v>37</v>
      </c>
      <c r="C3" s="6"/>
    </row>
    <row r="4" spans="1:9">
      <c r="A4" s="11" t="s">
        <v>0</v>
      </c>
      <c r="B4" s="9">
        <v>44061</v>
      </c>
      <c r="C4" s="6"/>
    </row>
    <row r="5" spans="1:9">
      <c r="A5" s="11" t="s">
        <v>4</v>
      </c>
      <c r="B5" s="7"/>
      <c r="C5" s="6"/>
    </row>
    <row r="6" spans="1:9" ht="16" thickBot="1">
      <c r="A6" s="6"/>
      <c r="B6" s="6"/>
      <c r="C6" s="6"/>
    </row>
    <row r="7" spans="1:9" ht="19" thickBot="1">
      <c r="A7" s="51" t="s">
        <v>5</v>
      </c>
      <c r="B7" s="52"/>
      <c r="C7" s="52"/>
    </row>
    <row r="8" spans="1:9" ht="17" thickBot="1">
      <c r="A8" s="12" t="s">
        <v>6</v>
      </c>
      <c r="B8" s="12" t="s">
        <v>7</v>
      </c>
      <c r="C8" s="12" t="s">
        <v>8</v>
      </c>
    </row>
    <row r="9" spans="1:9" ht="16" thickBot="1">
      <c r="A9" s="8" t="s">
        <v>0</v>
      </c>
      <c r="B9" s="8" t="s">
        <v>12</v>
      </c>
      <c r="C9" s="8" t="s">
        <v>0</v>
      </c>
    </row>
    <row r="10" spans="1:9" ht="33" thickBot="1">
      <c r="A10" s="8" t="s">
        <v>10</v>
      </c>
      <c r="B10" s="13" t="s">
        <v>25</v>
      </c>
      <c r="C10" s="8" t="s">
        <v>9</v>
      </c>
    </row>
    <row r="11" spans="1:9" ht="16" thickBot="1">
      <c r="A11" s="8" t="s">
        <v>2</v>
      </c>
      <c r="B11" s="8" t="s">
        <v>13</v>
      </c>
      <c r="C11" s="8" t="s">
        <v>11</v>
      </c>
    </row>
    <row r="12" spans="1:9" ht="33" thickBot="1">
      <c r="A12" s="8" t="s">
        <v>14</v>
      </c>
      <c r="B12" s="13" t="s">
        <v>24</v>
      </c>
      <c r="C12" s="8" t="s">
        <v>9</v>
      </c>
      <c r="I12" s="5"/>
    </row>
    <row r="13" spans="1:9">
      <c r="I13" s="7"/>
    </row>
    <row r="14" spans="1:9">
      <c r="I14" s="7"/>
    </row>
    <row r="15" spans="1:9">
      <c r="I15" s="5"/>
    </row>
    <row r="16" spans="1:9">
      <c r="I16" s="7"/>
    </row>
  </sheetData>
  <mergeCells count="1">
    <mergeCell ref="A7:C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459FC-5D4F-9A41-8DC9-A2824D1D427E}">
  <sheetPr codeName="Sheet10"/>
  <dimension ref="B1:D8"/>
  <sheetViews>
    <sheetView zoomScale="150" workbookViewId="0">
      <selection activeCell="D4" sqref="D4"/>
    </sheetView>
  </sheetViews>
  <sheetFormatPr baseColWidth="10" defaultRowHeight="15"/>
  <cols>
    <col min="2" max="2" width="16.6640625" customWidth="1"/>
    <col min="3" max="3" width="19.83203125" customWidth="1"/>
    <col min="4" max="4" width="12.5" customWidth="1"/>
  </cols>
  <sheetData>
    <row r="1" spans="2:4" ht="15" customHeight="1">
      <c r="B1" s="53" t="s">
        <v>62</v>
      </c>
      <c r="C1" s="53"/>
      <c r="D1" s="53"/>
    </row>
    <row r="2" spans="2:4">
      <c r="B2" s="17" t="s">
        <v>1</v>
      </c>
      <c r="C2" s="17" t="s">
        <v>35</v>
      </c>
      <c r="D2" s="18" t="s">
        <v>36</v>
      </c>
    </row>
    <row r="3" spans="2:4">
      <c r="B3" t="s">
        <v>17</v>
      </c>
      <c r="C3" t="e">
        <f>COUNTIF(#REF!,"=Camera Drone")</f>
        <v>#REF!</v>
      </c>
      <c r="D3" s="16" t="e">
        <f>SUMIF(#REF!,"="&amp;Q1_Summary_Analysis!B3,#REF!)</f>
        <v>#REF!</v>
      </c>
    </row>
    <row r="4" spans="2:4">
      <c r="B4" t="s">
        <v>15</v>
      </c>
      <c r="C4" s="6" t="e">
        <f>COUNTIF(#REF!,"=Coding Robot")</f>
        <v>#REF!</v>
      </c>
      <c r="D4" s="16" t="e">
        <f>SUMIF(#REF!,"="&amp;Q1_Summary_Analysis!B4,#REF!)</f>
        <v>#REF!</v>
      </c>
    </row>
    <row r="5" spans="2:4">
      <c r="B5" t="s">
        <v>18</v>
      </c>
      <c r="C5" s="6" t="e">
        <f>COUNTIF(#REF!,"=Electric Gokart")</f>
        <v>#REF!</v>
      </c>
      <c r="D5" s="16" t="e">
        <f>SUMIF(#REF!,"="&amp;Q1_Summary_Analysis!B5,#REF!)</f>
        <v>#REF!</v>
      </c>
    </row>
    <row r="6" spans="2:4">
      <c r="B6" t="s">
        <v>16</v>
      </c>
      <c r="C6" s="6" t="e">
        <f>COUNTIF(#REF!,"=Electric Scooter")</f>
        <v>#REF!</v>
      </c>
      <c r="D6" s="16" t="e">
        <f>SUMIF(#REF!,"="&amp;Q1_Summary_Analysis!B6,#REF!)</f>
        <v>#REF!</v>
      </c>
    </row>
    <row r="7" spans="2:4">
      <c r="B7" t="s">
        <v>19</v>
      </c>
      <c r="C7" s="6" t="e">
        <f>COUNTIF(#REF!,"=Electric Transporter")</f>
        <v>#REF!</v>
      </c>
      <c r="D7" s="16" t="e">
        <f>SUMIF(#REF!,"="&amp;Q1_Summary_Analysis!B7,#REF!)</f>
        <v>#REF!</v>
      </c>
    </row>
    <row r="8" spans="2:4">
      <c r="B8" t="s">
        <v>34</v>
      </c>
      <c r="C8" t="e">
        <f>SUM(C3:C7)</f>
        <v>#REF!</v>
      </c>
      <c r="D8" s="19" t="e">
        <f>SUM(D3:D7)</f>
        <v>#REF!</v>
      </c>
    </row>
  </sheetData>
  <mergeCells count="1">
    <mergeCell ref="B1:D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5E6E3-665B-7F4E-8D5C-1600BA624554}">
  <sheetPr codeName="Sheet7"/>
  <dimension ref="A1:G211"/>
  <sheetViews>
    <sheetView topLeftCell="A130" zoomScale="125" workbookViewId="0">
      <pane ySplit="10780" topLeftCell="A209"/>
      <selection activeCell="A2" sqref="A2:D208"/>
      <selection pane="bottomLeft" activeCell="A209" sqref="A209:D209"/>
    </sheetView>
  </sheetViews>
  <sheetFormatPr baseColWidth="10" defaultColWidth="8.83203125" defaultRowHeight="15"/>
  <cols>
    <col min="1" max="1" width="10.1640625" style="1" bestFit="1" customWidth="1"/>
    <col min="2" max="2" width="17.1640625" style="6" bestFit="1" customWidth="1"/>
    <col min="3" max="3" width="16.6640625" style="14" customWidth="1"/>
    <col min="4" max="4" width="14" style="1" bestFit="1" customWidth="1"/>
    <col min="5" max="16384" width="8.83203125" style="1"/>
  </cols>
  <sheetData>
    <row r="1" spans="1:7" ht="13">
      <c r="A1" s="1" t="s">
        <v>0</v>
      </c>
      <c r="B1" s="1" t="s">
        <v>1</v>
      </c>
      <c r="C1" s="2" t="s">
        <v>2</v>
      </c>
      <c r="D1" s="1" t="s">
        <v>14</v>
      </c>
    </row>
    <row r="2" spans="1:7" ht="13">
      <c r="A2" s="3">
        <v>43806</v>
      </c>
      <c r="B2" s="1" t="s">
        <v>18</v>
      </c>
      <c r="C2" s="15">
        <v>2010.2</v>
      </c>
      <c r="D2" s="1" t="s">
        <v>20</v>
      </c>
    </row>
    <row r="3" spans="1:7" ht="13">
      <c r="A3" s="3">
        <v>43560</v>
      </c>
      <c r="B3" s="1" t="s">
        <v>18</v>
      </c>
      <c r="C3" s="15">
        <v>1949.5</v>
      </c>
      <c r="D3" s="1" t="s">
        <v>21</v>
      </c>
    </row>
    <row r="4" spans="1:7">
      <c r="A4" s="3">
        <v>43716</v>
      </c>
      <c r="B4" s="1" t="s">
        <v>18</v>
      </c>
      <c r="C4" s="15">
        <v>1949.5</v>
      </c>
      <c r="D4" s="1" t="s">
        <v>21</v>
      </c>
      <c r="G4" s="20"/>
    </row>
    <row r="5" spans="1:7" ht="13">
      <c r="A5" s="3">
        <v>43478</v>
      </c>
      <c r="B5" s="1" t="s">
        <v>18</v>
      </c>
      <c r="C5" s="15">
        <v>1945</v>
      </c>
      <c r="D5" s="1" t="s">
        <v>20</v>
      </c>
    </row>
    <row r="6" spans="1:7" ht="13">
      <c r="A6" s="3">
        <v>43498</v>
      </c>
      <c r="B6" s="1" t="s">
        <v>18</v>
      </c>
      <c r="C6" s="15">
        <v>1945</v>
      </c>
      <c r="D6" s="1" t="s">
        <v>20</v>
      </c>
    </row>
    <row r="7" spans="1:7" ht="13">
      <c r="A7" s="3">
        <v>43525</v>
      </c>
      <c r="B7" s="1" t="s">
        <v>18</v>
      </c>
      <c r="C7" s="15">
        <v>1945</v>
      </c>
      <c r="D7" s="1" t="s">
        <v>20</v>
      </c>
    </row>
    <row r="8" spans="1:7" ht="13">
      <c r="A8" s="3">
        <v>43783</v>
      </c>
      <c r="B8" s="1" t="s">
        <v>18</v>
      </c>
      <c r="C8" s="15">
        <v>1930.2</v>
      </c>
      <c r="D8" s="1" t="s">
        <v>20</v>
      </c>
    </row>
    <row r="9" spans="1:7" ht="13">
      <c r="A9" s="3">
        <v>43509</v>
      </c>
      <c r="B9" s="1" t="s">
        <v>18</v>
      </c>
      <c r="C9" s="15">
        <v>1929.5</v>
      </c>
      <c r="D9" s="1" t="s">
        <v>23</v>
      </c>
    </row>
    <row r="10" spans="1:7" ht="13">
      <c r="A10" s="3">
        <v>43652</v>
      </c>
      <c r="B10" s="1" t="s">
        <v>18</v>
      </c>
      <c r="C10" s="15">
        <v>1929.5</v>
      </c>
      <c r="D10" s="1" t="s">
        <v>23</v>
      </c>
    </row>
    <row r="11" spans="1:7" ht="13">
      <c r="A11" s="3">
        <v>43749</v>
      </c>
      <c r="B11" s="1" t="s">
        <v>18</v>
      </c>
      <c r="C11" s="15">
        <v>1924</v>
      </c>
      <c r="D11" s="1" t="s">
        <v>20</v>
      </c>
    </row>
    <row r="12" spans="1:7" ht="13">
      <c r="A12" s="3">
        <v>43791</v>
      </c>
      <c r="B12" s="1" t="s">
        <v>18</v>
      </c>
      <c r="C12" s="15">
        <v>1924</v>
      </c>
      <c r="D12" s="1" t="s">
        <v>20</v>
      </c>
    </row>
    <row r="13" spans="1:7" ht="13">
      <c r="A13" s="3">
        <v>43809</v>
      </c>
      <c r="B13" s="1" t="s">
        <v>18</v>
      </c>
      <c r="C13" s="15">
        <v>1924</v>
      </c>
      <c r="D13" s="1" t="s">
        <v>20</v>
      </c>
    </row>
    <row r="14" spans="1:7" ht="13">
      <c r="A14" s="3">
        <v>43598</v>
      </c>
      <c r="B14" s="1" t="s">
        <v>18</v>
      </c>
      <c r="C14" s="15">
        <v>1914.5</v>
      </c>
      <c r="D14" s="1" t="s">
        <v>22</v>
      </c>
    </row>
    <row r="15" spans="1:7" ht="13">
      <c r="A15" s="3">
        <v>43779</v>
      </c>
      <c r="B15" s="1" t="s">
        <v>18</v>
      </c>
      <c r="C15" s="15">
        <v>1908.3</v>
      </c>
      <c r="D15" s="1" t="s">
        <v>20</v>
      </c>
    </row>
    <row r="16" spans="1:7" ht="13">
      <c r="A16" s="3">
        <v>43804</v>
      </c>
      <c r="B16" s="1" t="s">
        <v>18</v>
      </c>
      <c r="C16" s="15">
        <v>1908.3</v>
      </c>
      <c r="D16" s="1" t="s">
        <v>20</v>
      </c>
    </row>
    <row r="17" spans="1:4" ht="13">
      <c r="A17" s="3">
        <v>43541</v>
      </c>
      <c r="B17" s="1" t="s">
        <v>18</v>
      </c>
      <c r="C17" s="15">
        <v>1858.3</v>
      </c>
      <c r="D17" s="1" t="s">
        <v>21</v>
      </c>
    </row>
    <row r="18" spans="1:4" ht="13">
      <c r="A18" s="3">
        <v>43680</v>
      </c>
      <c r="B18" s="1" t="s">
        <v>18</v>
      </c>
      <c r="C18" s="15">
        <v>1858.3</v>
      </c>
      <c r="D18" s="1" t="s">
        <v>21</v>
      </c>
    </row>
    <row r="19" spans="1:4" ht="13">
      <c r="A19" s="3">
        <v>43632</v>
      </c>
      <c r="B19" s="1" t="s">
        <v>18</v>
      </c>
      <c r="C19" s="15">
        <v>1852.4</v>
      </c>
      <c r="D19" s="1" t="s">
        <v>21</v>
      </c>
    </row>
    <row r="20" spans="1:4" ht="13">
      <c r="A20" s="3">
        <v>43636</v>
      </c>
      <c r="B20" s="1" t="s">
        <v>18</v>
      </c>
      <c r="C20" s="15">
        <v>1852.4</v>
      </c>
      <c r="D20" s="1" t="s">
        <v>21</v>
      </c>
    </row>
    <row r="21" spans="1:4" ht="13">
      <c r="A21" s="3">
        <v>43647</v>
      </c>
      <c r="B21" s="1" t="s">
        <v>18</v>
      </c>
      <c r="C21" s="15">
        <v>1852.4</v>
      </c>
      <c r="D21" s="1" t="s">
        <v>21</v>
      </c>
    </row>
    <row r="22" spans="1:4" ht="13">
      <c r="A22" s="3">
        <v>43668</v>
      </c>
      <c r="B22" s="1" t="s">
        <v>18</v>
      </c>
      <c r="C22" s="15">
        <v>1852.4</v>
      </c>
      <c r="D22" s="1" t="s">
        <v>21</v>
      </c>
    </row>
    <row r="23" spans="1:4" ht="13">
      <c r="A23" s="3">
        <v>43738</v>
      </c>
      <c r="B23" s="1" t="s">
        <v>18</v>
      </c>
      <c r="C23" s="15">
        <v>1852.4</v>
      </c>
      <c r="D23" s="1" t="s">
        <v>21</v>
      </c>
    </row>
    <row r="24" spans="1:4" ht="13">
      <c r="A24" s="3">
        <v>43755</v>
      </c>
      <c r="B24" s="1" t="s">
        <v>18</v>
      </c>
      <c r="C24" s="15">
        <v>1852.4</v>
      </c>
      <c r="D24" s="1" t="s">
        <v>21</v>
      </c>
    </row>
    <row r="25" spans="1:4" ht="13">
      <c r="A25" s="3">
        <v>43770</v>
      </c>
      <c r="B25" s="1" t="s">
        <v>18</v>
      </c>
      <c r="C25" s="15">
        <v>1852.4</v>
      </c>
      <c r="D25" s="1" t="s">
        <v>21</v>
      </c>
    </row>
    <row r="26" spans="1:4" ht="13">
      <c r="A26" s="3">
        <v>43829</v>
      </c>
      <c r="B26" s="1" t="s">
        <v>18</v>
      </c>
      <c r="C26" s="15">
        <v>1852.4</v>
      </c>
      <c r="D26" s="1" t="s">
        <v>21</v>
      </c>
    </row>
    <row r="27" spans="1:4" ht="13">
      <c r="A27" s="3">
        <v>43491</v>
      </c>
      <c r="B27" s="1" t="s">
        <v>18</v>
      </c>
      <c r="C27" s="15">
        <v>1838.3</v>
      </c>
      <c r="D27" s="1" t="s">
        <v>23</v>
      </c>
    </row>
    <row r="28" spans="1:4" ht="13">
      <c r="A28" s="3">
        <v>43638</v>
      </c>
      <c r="B28" s="1" t="s">
        <v>18</v>
      </c>
      <c r="C28" s="15">
        <v>1838.3</v>
      </c>
      <c r="D28" s="1" t="s">
        <v>23</v>
      </c>
    </row>
    <row r="29" spans="1:4" ht="13">
      <c r="A29" s="3">
        <v>43481</v>
      </c>
      <c r="B29" s="1" t="s">
        <v>18</v>
      </c>
      <c r="C29" s="15">
        <v>1832.4</v>
      </c>
      <c r="D29" s="1" t="s">
        <v>23</v>
      </c>
    </row>
    <row r="30" spans="1:4" ht="13">
      <c r="A30" s="3">
        <v>43504</v>
      </c>
      <c r="B30" s="1" t="s">
        <v>18</v>
      </c>
      <c r="C30" s="15">
        <v>1832.4</v>
      </c>
      <c r="D30" s="1" t="s">
        <v>23</v>
      </c>
    </row>
    <row r="31" spans="1:4" ht="13">
      <c r="A31" s="3">
        <v>43559</v>
      </c>
      <c r="B31" s="1" t="s">
        <v>18</v>
      </c>
      <c r="C31" s="15">
        <v>1832.4</v>
      </c>
      <c r="D31" s="1" t="s">
        <v>23</v>
      </c>
    </row>
    <row r="32" spans="1:4" ht="13">
      <c r="A32" s="3">
        <v>43613</v>
      </c>
      <c r="B32" s="1" t="s">
        <v>18</v>
      </c>
      <c r="C32" s="15">
        <v>1832.4</v>
      </c>
      <c r="D32" s="1" t="s">
        <v>23</v>
      </c>
    </row>
    <row r="33" spans="1:4" ht="13">
      <c r="A33" s="3">
        <v>43614</v>
      </c>
      <c r="B33" s="1" t="s">
        <v>18</v>
      </c>
      <c r="C33" s="15">
        <v>1832.4</v>
      </c>
      <c r="D33" s="1" t="s">
        <v>23</v>
      </c>
    </row>
    <row r="34" spans="1:4" ht="13">
      <c r="A34" s="3">
        <v>43704</v>
      </c>
      <c r="B34" s="1" t="s">
        <v>18</v>
      </c>
      <c r="C34" s="15">
        <v>1832.4</v>
      </c>
      <c r="D34" s="1" t="s">
        <v>23</v>
      </c>
    </row>
    <row r="35" spans="1:4" ht="13">
      <c r="A35" s="3">
        <v>43718</v>
      </c>
      <c r="B35" s="1" t="s">
        <v>18</v>
      </c>
      <c r="C35" s="15">
        <v>1832.4</v>
      </c>
      <c r="D35" s="1" t="s">
        <v>23</v>
      </c>
    </row>
    <row r="36" spans="1:4" ht="13">
      <c r="A36" s="3">
        <v>43557</v>
      </c>
      <c r="B36" s="1" t="s">
        <v>18</v>
      </c>
      <c r="C36" s="15">
        <v>1823.3</v>
      </c>
      <c r="D36" s="1" t="s">
        <v>22</v>
      </c>
    </row>
    <row r="37" spans="1:4" ht="13">
      <c r="A37" s="3">
        <v>43515</v>
      </c>
      <c r="B37" s="1" t="s">
        <v>18</v>
      </c>
      <c r="C37" s="15">
        <v>1817.4</v>
      </c>
      <c r="D37" s="1" t="s">
        <v>22</v>
      </c>
    </row>
    <row r="38" spans="1:4" ht="13">
      <c r="A38" s="3">
        <v>43535</v>
      </c>
      <c r="B38" s="1" t="s">
        <v>18</v>
      </c>
      <c r="C38" s="15">
        <v>1817.4</v>
      </c>
      <c r="D38" s="1" t="s">
        <v>22</v>
      </c>
    </row>
    <row r="39" spans="1:4" ht="13">
      <c r="A39" s="3">
        <v>43541</v>
      </c>
      <c r="B39" s="1" t="s">
        <v>18</v>
      </c>
      <c r="C39" s="15">
        <v>1817.4</v>
      </c>
      <c r="D39" s="1" t="s">
        <v>22</v>
      </c>
    </row>
    <row r="40" spans="1:4" ht="13">
      <c r="A40" s="3">
        <v>43581</v>
      </c>
      <c r="B40" s="1" t="s">
        <v>18</v>
      </c>
      <c r="C40" s="15">
        <v>1817.4</v>
      </c>
      <c r="D40" s="1" t="s">
        <v>22</v>
      </c>
    </row>
    <row r="41" spans="1:4" ht="13">
      <c r="A41" s="3">
        <v>43603</v>
      </c>
      <c r="B41" s="1" t="s">
        <v>18</v>
      </c>
      <c r="C41" s="15">
        <v>1817.4</v>
      </c>
      <c r="D41" s="1" t="s">
        <v>22</v>
      </c>
    </row>
    <row r="42" spans="1:4" ht="13">
      <c r="A42" s="3">
        <v>43617</v>
      </c>
      <c r="B42" s="1" t="s">
        <v>18</v>
      </c>
      <c r="C42" s="15">
        <v>1817.4</v>
      </c>
      <c r="D42" s="1" t="s">
        <v>22</v>
      </c>
    </row>
    <row r="43" spans="1:4" ht="13">
      <c r="A43" s="3">
        <v>43647</v>
      </c>
      <c r="B43" s="1" t="s">
        <v>18</v>
      </c>
      <c r="C43" s="15">
        <v>1817.4</v>
      </c>
      <c r="D43" s="1" t="s">
        <v>22</v>
      </c>
    </row>
    <row r="44" spans="1:4" ht="13">
      <c r="A44" s="3">
        <v>43680</v>
      </c>
      <c r="B44" s="1" t="s">
        <v>18</v>
      </c>
      <c r="C44" s="15">
        <v>1817.4</v>
      </c>
      <c r="D44" s="1" t="s">
        <v>22</v>
      </c>
    </row>
    <row r="45" spans="1:4" ht="13">
      <c r="A45" s="3">
        <v>43681</v>
      </c>
      <c r="B45" s="1" t="s">
        <v>18</v>
      </c>
      <c r="C45" s="15">
        <v>1817.4</v>
      </c>
      <c r="D45" s="1" t="s">
        <v>22</v>
      </c>
    </row>
    <row r="46" spans="1:4" ht="13">
      <c r="A46" s="3">
        <v>43736</v>
      </c>
      <c r="B46" s="1" t="s">
        <v>18</v>
      </c>
      <c r="C46" s="15">
        <v>1817.4</v>
      </c>
      <c r="D46" s="1" t="s">
        <v>22</v>
      </c>
    </row>
    <row r="47" spans="1:4" ht="13">
      <c r="A47" s="3">
        <v>43766</v>
      </c>
      <c r="B47" s="1" t="s">
        <v>18</v>
      </c>
      <c r="C47" s="15">
        <v>1817.4</v>
      </c>
      <c r="D47" s="1" t="s">
        <v>22</v>
      </c>
    </row>
    <row r="48" spans="1:4" ht="13">
      <c r="A48" s="3">
        <v>43476</v>
      </c>
      <c r="B48" s="1" t="s">
        <v>19</v>
      </c>
      <c r="C48" s="15">
        <v>1738.3</v>
      </c>
      <c r="D48" s="1" t="s">
        <v>22</v>
      </c>
    </row>
    <row r="49" spans="1:4" ht="13">
      <c r="A49" s="3">
        <v>43484</v>
      </c>
      <c r="B49" s="1" t="s">
        <v>19</v>
      </c>
      <c r="C49" s="15">
        <v>1654.3</v>
      </c>
      <c r="D49" s="1" t="s">
        <v>20</v>
      </c>
    </row>
    <row r="50" spans="1:4" ht="13">
      <c r="A50" s="3">
        <v>43519</v>
      </c>
      <c r="B50" s="1" t="s">
        <v>19</v>
      </c>
      <c r="C50" s="15">
        <v>1643.7</v>
      </c>
      <c r="D50" s="1" t="s">
        <v>20</v>
      </c>
    </row>
    <row r="51" spans="1:4" ht="13">
      <c r="A51" s="3">
        <v>43768</v>
      </c>
      <c r="B51" s="1" t="s">
        <v>19</v>
      </c>
      <c r="C51" s="15">
        <v>1633.3</v>
      </c>
      <c r="D51" s="1" t="s">
        <v>20</v>
      </c>
    </row>
    <row r="52" spans="1:4" ht="13">
      <c r="A52" s="3">
        <v>43774</v>
      </c>
      <c r="B52" s="1" t="s">
        <v>19</v>
      </c>
      <c r="C52" s="15">
        <v>1633.3</v>
      </c>
      <c r="D52" s="1" t="s">
        <v>20</v>
      </c>
    </row>
    <row r="53" spans="1:4" ht="13">
      <c r="A53" s="3">
        <v>43806</v>
      </c>
      <c r="B53" s="1" t="s">
        <v>19</v>
      </c>
      <c r="C53" s="15">
        <v>1633.3</v>
      </c>
      <c r="D53" s="1" t="s">
        <v>20</v>
      </c>
    </row>
    <row r="54" spans="1:4" ht="13">
      <c r="A54" s="3">
        <v>43475</v>
      </c>
      <c r="B54" s="1" t="s">
        <v>17</v>
      </c>
      <c r="C54" s="15">
        <v>1631.8</v>
      </c>
      <c r="D54" s="1" t="s">
        <v>20</v>
      </c>
    </row>
    <row r="55" spans="1:4" ht="13">
      <c r="A55" s="3">
        <v>43522</v>
      </c>
      <c r="B55" s="1" t="s">
        <v>17</v>
      </c>
      <c r="C55" s="15">
        <v>1631.8</v>
      </c>
      <c r="D55" s="1" t="s">
        <v>20</v>
      </c>
    </row>
    <row r="56" spans="1:4" ht="13">
      <c r="A56" s="3">
        <v>43766</v>
      </c>
      <c r="B56" s="1" t="s">
        <v>19</v>
      </c>
      <c r="C56" s="15">
        <v>1622.7</v>
      </c>
      <c r="D56" s="1" t="s">
        <v>20</v>
      </c>
    </row>
    <row r="57" spans="1:4" ht="13">
      <c r="A57" s="3">
        <v>43812</v>
      </c>
      <c r="B57" s="1" t="s">
        <v>19</v>
      </c>
      <c r="C57" s="15">
        <v>1622.7</v>
      </c>
      <c r="D57" s="1" t="s">
        <v>20</v>
      </c>
    </row>
    <row r="58" spans="1:4" ht="13">
      <c r="A58" s="3">
        <v>43792</v>
      </c>
      <c r="B58" s="1" t="s">
        <v>19</v>
      </c>
      <c r="C58" s="15">
        <v>1617.5</v>
      </c>
      <c r="D58" s="1" t="s">
        <v>20</v>
      </c>
    </row>
    <row r="59" spans="1:4" ht="13">
      <c r="A59" s="3">
        <v>43824</v>
      </c>
      <c r="B59" s="1" t="s">
        <v>19</v>
      </c>
      <c r="C59" s="15">
        <v>1617.5</v>
      </c>
      <c r="D59" s="1" t="s">
        <v>20</v>
      </c>
    </row>
    <row r="60" spans="1:4" ht="13">
      <c r="A60" s="3">
        <v>43798</v>
      </c>
      <c r="B60" s="1" t="s">
        <v>17</v>
      </c>
      <c r="C60" s="15">
        <v>1610.8</v>
      </c>
      <c r="D60" s="1" t="s">
        <v>20</v>
      </c>
    </row>
    <row r="61" spans="1:4" ht="13">
      <c r="A61" s="3">
        <v>43813</v>
      </c>
      <c r="B61" s="1" t="s">
        <v>19</v>
      </c>
      <c r="C61" s="15">
        <v>1610.8</v>
      </c>
      <c r="D61" s="1" t="s">
        <v>20</v>
      </c>
    </row>
    <row r="62" spans="1:4" ht="13">
      <c r="A62" s="3">
        <v>43772</v>
      </c>
      <c r="B62" s="1" t="s">
        <v>17</v>
      </c>
      <c r="C62" s="15">
        <v>1595.1</v>
      </c>
      <c r="D62" s="1" t="s">
        <v>20</v>
      </c>
    </row>
    <row r="63" spans="1:4" ht="13">
      <c r="A63" s="3">
        <v>43803</v>
      </c>
      <c r="B63" s="1" t="s">
        <v>17</v>
      </c>
      <c r="C63" s="15">
        <v>1595.1</v>
      </c>
      <c r="D63" s="1" t="s">
        <v>20</v>
      </c>
    </row>
    <row r="64" spans="1:4" ht="13">
      <c r="A64" s="3">
        <v>43574</v>
      </c>
      <c r="B64" s="1" t="s">
        <v>19</v>
      </c>
      <c r="C64" s="15">
        <v>1575.5</v>
      </c>
      <c r="D64" s="1" t="s">
        <v>21</v>
      </c>
    </row>
    <row r="65" spans="1:4" ht="13">
      <c r="A65" s="3">
        <v>43609</v>
      </c>
      <c r="B65" s="1" t="s">
        <v>19</v>
      </c>
      <c r="C65" s="15">
        <v>1575.5</v>
      </c>
      <c r="D65" s="1" t="s">
        <v>21</v>
      </c>
    </row>
    <row r="66" spans="1:4" ht="13">
      <c r="A66" s="3">
        <v>43614</v>
      </c>
      <c r="B66" s="1" t="s">
        <v>19</v>
      </c>
      <c r="C66" s="15">
        <v>1575.5</v>
      </c>
      <c r="D66" s="1" t="s">
        <v>21</v>
      </c>
    </row>
    <row r="67" spans="1:4" ht="13">
      <c r="A67" s="3">
        <v>43704</v>
      </c>
      <c r="B67" s="1" t="s">
        <v>19</v>
      </c>
      <c r="C67" s="15">
        <v>1575.5</v>
      </c>
      <c r="D67" s="1" t="s">
        <v>21</v>
      </c>
    </row>
    <row r="68" spans="1:4" ht="13">
      <c r="A68" s="3">
        <v>43713</v>
      </c>
      <c r="B68" s="1" t="s">
        <v>19</v>
      </c>
      <c r="C68" s="15">
        <v>1575.5</v>
      </c>
      <c r="D68" s="1" t="s">
        <v>21</v>
      </c>
    </row>
    <row r="69" spans="1:4" ht="13">
      <c r="A69" s="3">
        <v>43715</v>
      </c>
      <c r="B69" s="1" t="s">
        <v>19</v>
      </c>
      <c r="C69" s="15">
        <v>1575.5</v>
      </c>
      <c r="D69" s="1" t="s">
        <v>21</v>
      </c>
    </row>
    <row r="70" spans="1:4" ht="13">
      <c r="A70" s="3">
        <v>43748</v>
      </c>
      <c r="B70" s="1" t="s">
        <v>19</v>
      </c>
      <c r="C70" s="15">
        <v>1575.5</v>
      </c>
      <c r="D70" s="1" t="s">
        <v>21</v>
      </c>
    </row>
    <row r="71" spans="1:4" ht="13">
      <c r="A71" s="3">
        <v>43776</v>
      </c>
      <c r="B71" s="1" t="s">
        <v>19</v>
      </c>
      <c r="C71" s="15">
        <v>1575.5</v>
      </c>
      <c r="D71" s="1" t="s">
        <v>21</v>
      </c>
    </row>
    <row r="72" spans="1:4" ht="13">
      <c r="A72" s="3">
        <v>43811</v>
      </c>
      <c r="B72" s="1" t="s">
        <v>19</v>
      </c>
      <c r="C72" s="15">
        <v>1575.5</v>
      </c>
      <c r="D72" s="1" t="s">
        <v>21</v>
      </c>
    </row>
    <row r="73" spans="1:4" ht="13">
      <c r="A73" s="3">
        <v>43660</v>
      </c>
      <c r="B73" s="1" t="s">
        <v>19</v>
      </c>
      <c r="C73" s="15">
        <v>1565.4</v>
      </c>
      <c r="D73" s="1" t="s">
        <v>21</v>
      </c>
    </row>
    <row r="74" spans="1:4" ht="13">
      <c r="A74" s="3">
        <v>43490</v>
      </c>
      <c r="B74" s="1" t="s">
        <v>19</v>
      </c>
      <c r="C74" s="15">
        <v>1555.5</v>
      </c>
      <c r="D74" s="1" t="s">
        <v>23</v>
      </c>
    </row>
    <row r="75" spans="1:4" ht="13">
      <c r="A75" s="3">
        <v>43515</v>
      </c>
      <c r="B75" s="1" t="s">
        <v>19</v>
      </c>
      <c r="C75" s="15">
        <v>1555.5</v>
      </c>
      <c r="D75" s="1" t="s">
        <v>23</v>
      </c>
    </row>
    <row r="76" spans="1:4" ht="13">
      <c r="A76" s="3">
        <v>43530</v>
      </c>
      <c r="B76" s="1" t="s">
        <v>19</v>
      </c>
      <c r="C76" s="15">
        <v>1555.5</v>
      </c>
      <c r="D76" s="1" t="s">
        <v>23</v>
      </c>
    </row>
    <row r="77" spans="1:4" ht="13">
      <c r="A77" s="3">
        <v>43552</v>
      </c>
      <c r="B77" s="1" t="s">
        <v>19</v>
      </c>
      <c r="C77" s="15">
        <v>1555.5</v>
      </c>
      <c r="D77" s="1" t="s">
        <v>23</v>
      </c>
    </row>
    <row r="78" spans="1:4" ht="13">
      <c r="A78" s="3">
        <v>43561</v>
      </c>
      <c r="B78" s="1" t="s">
        <v>19</v>
      </c>
      <c r="C78" s="15">
        <v>1555.5</v>
      </c>
      <c r="D78" s="1" t="s">
        <v>23</v>
      </c>
    </row>
    <row r="79" spans="1:4" ht="13">
      <c r="A79" s="3">
        <v>43635</v>
      </c>
      <c r="B79" s="1" t="s">
        <v>19</v>
      </c>
      <c r="C79" s="15">
        <v>1555.5</v>
      </c>
      <c r="D79" s="1" t="s">
        <v>23</v>
      </c>
    </row>
    <row r="80" spans="1:4" ht="13">
      <c r="A80" s="3">
        <v>43657</v>
      </c>
      <c r="B80" s="1" t="s">
        <v>19</v>
      </c>
      <c r="C80" s="15">
        <v>1555.5</v>
      </c>
      <c r="D80" s="1" t="s">
        <v>23</v>
      </c>
    </row>
    <row r="81" spans="1:4" ht="13">
      <c r="A81" s="3">
        <v>43691</v>
      </c>
      <c r="B81" s="1" t="s">
        <v>19</v>
      </c>
      <c r="C81" s="15">
        <v>1555.5</v>
      </c>
      <c r="D81" s="1" t="s">
        <v>23</v>
      </c>
    </row>
    <row r="82" spans="1:4" ht="13">
      <c r="A82" s="3">
        <v>43528</v>
      </c>
      <c r="B82" s="1" t="s">
        <v>17</v>
      </c>
      <c r="C82" s="15">
        <v>1554.1</v>
      </c>
      <c r="D82" s="1" t="s">
        <v>21</v>
      </c>
    </row>
    <row r="83" spans="1:4" ht="13">
      <c r="A83" s="3">
        <v>43551</v>
      </c>
      <c r="B83" s="1" t="s">
        <v>17</v>
      </c>
      <c r="C83" s="15">
        <v>1554.1</v>
      </c>
      <c r="D83" s="1" t="s">
        <v>21</v>
      </c>
    </row>
    <row r="84" spans="1:4" ht="13">
      <c r="A84" s="3">
        <v>43650</v>
      </c>
      <c r="B84" s="1" t="s">
        <v>17</v>
      </c>
      <c r="C84" s="15">
        <v>1554.1</v>
      </c>
      <c r="D84" s="1" t="s">
        <v>21</v>
      </c>
    </row>
    <row r="85" spans="1:4" ht="13">
      <c r="A85" s="3">
        <v>43651</v>
      </c>
      <c r="B85" s="1" t="s">
        <v>17</v>
      </c>
      <c r="C85" s="15">
        <v>1554.1</v>
      </c>
      <c r="D85" s="1" t="s">
        <v>21</v>
      </c>
    </row>
    <row r="86" spans="1:4" ht="13">
      <c r="A86" s="3">
        <v>43688</v>
      </c>
      <c r="B86" s="1" t="s">
        <v>17</v>
      </c>
      <c r="C86" s="15">
        <v>1554.1</v>
      </c>
      <c r="D86" s="1" t="s">
        <v>21</v>
      </c>
    </row>
    <row r="87" spans="1:4" ht="13">
      <c r="A87" s="3">
        <v>43768</v>
      </c>
      <c r="B87" s="1" t="s">
        <v>17</v>
      </c>
      <c r="C87" s="15">
        <v>1554.1</v>
      </c>
      <c r="D87" s="1" t="s">
        <v>21</v>
      </c>
    </row>
    <row r="88" spans="1:4" ht="13">
      <c r="A88" s="3">
        <v>43792</v>
      </c>
      <c r="B88" s="1" t="s">
        <v>17</v>
      </c>
      <c r="C88" s="15">
        <v>1554.1</v>
      </c>
      <c r="D88" s="1" t="s">
        <v>21</v>
      </c>
    </row>
    <row r="89" spans="1:4" ht="13">
      <c r="A89" s="3">
        <v>43814</v>
      </c>
      <c r="B89" s="1" t="s">
        <v>19</v>
      </c>
      <c r="C89" s="15">
        <v>1554.1</v>
      </c>
      <c r="D89" s="1" t="s">
        <v>21</v>
      </c>
    </row>
    <row r="90" spans="1:4" ht="13">
      <c r="A90" s="3">
        <v>43587</v>
      </c>
      <c r="B90" s="1" t="s">
        <v>19</v>
      </c>
      <c r="C90" s="15">
        <v>1545.4</v>
      </c>
      <c r="D90" s="1" t="s">
        <v>23</v>
      </c>
    </row>
    <row r="91" spans="1:4" ht="13">
      <c r="A91" s="3">
        <v>43492</v>
      </c>
      <c r="B91" s="1" t="s">
        <v>19</v>
      </c>
      <c r="C91" s="15">
        <v>1540.5</v>
      </c>
      <c r="D91" s="1" t="s">
        <v>22</v>
      </c>
    </row>
    <row r="92" spans="1:4" ht="13">
      <c r="A92" s="3">
        <v>43505</v>
      </c>
      <c r="B92" s="1" t="s">
        <v>19</v>
      </c>
      <c r="C92" s="15">
        <v>1540.5</v>
      </c>
      <c r="D92" s="1" t="s">
        <v>22</v>
      </c>
    </row>
    <row r="93" spans="1:4" ht="13">
      <c r="A93" s="3">
        <v>43530</v>
      </c>
      <c r="B93" s="1" t="s">
        <v>19</v>
      </c>
      <c r="C93" s="15">
        <v>1540.5</v>
      </c>
      <c r="D93" s="1" t="s">
        <v>22</v>
      </c>
    </row>
    <row r="94" spans="1:4" ht="13">
      <c r="A94" s="3">
        <v>43583</v>
      </c>
      <c r="B94" s="1" t="s">
        <v>19</v>
      </c>
      <c r="C94" s="15">
        <v>1540.5</v>
      </c>
      <c r="D94" s="1" t="s">
        <v>22</v>
      </c>
    </row>
    <row r="95" spans="1:4" ht="13">
      <c r="A95" s="3">
        <v>43602</v>
      </c>
      <c r="B95" s="1" t="s">
        <v>19</v>
      </c>
      <c r="C95" s="15">
        <v>1540.5</v>
      </c>
      <c r="D95" s="1" t="s">
        <v>22</v>
      </c>
    </row>
    <row r="96" spans="1:4" ht="13">
      <c r="A96" s="3">
        <v>43637</v>
      </c>
      <c r="B96" s="1" t="s">
        <v>19</v>
      </c>
      <c r="C96" s="15">
        <v>1540.5</v>
      </c>
      <c r="D96" s="1" t="s">
        <v>22</v>
      </c>
    </row>
    <row r="97" spans="1:4" ht="13">
      <c r="A97" s="3">
        <v>43645</v>
      </c>
      <c r="B97" s="1" t="s">
        <v>19</v>
      </c>
      <c r="C97" s="15">
        <v>1540.5</v>
      </c>
      <c r="D97" s="1" t="s">
        <v>22</v>
      </c>
    </row>
    <row r="98" spans="1:4" ht="13">
      <c r="A98" s="3">
        <v>43651</v>
      </c>
      <c r="B98" s="1" t="s">
        <v>19</v>
      </c>
      <c r="C98" s="15">
        <v>1540.5</v>
      </c>
      <c r="D98" s="1" t="s">
        <v>22</v>
      </c>
    </row>
    <row r="99" spans="1:4" ht="13">
      <c r="A99" s="3">
        <v>43666</v>
      </c>
      <c r="B99" s="1" t="s">
        <v>19</v>
      </c>
      <c r="C99" s="15">
        <v>1540.5</v>
      </c>
      <c r="D99" s="1" t="s">
        <v>22</v>
      </c>
    </row>
    <row r="100" spans="1:4" ht="13">
      <c r="A100" s="3">
        <v>43694</v>
      </c>
      <c r="B100" s="1" t="s">
        <v>19</v>
      </c>
      <c r="C100" s="15">
        <v>1540.5</v>
      </c>
      <c r="D100" s="1" t="s">
        <v>22</v>
      </c>
    </row>
    <row r="101" spans="1:4" ht="13">
      <c r="A101" s="3">
        <v>43738</v>
      </c>
      <c r="B101" s="1" t="s">
        <v>19</v>
      </c>
      <c r="C101" s="15">
        <v>1540.5</v>
      </c>
      <c r="D101" s="1" t="s">
        <v>22</v>
      </c>
    </row>
    <row r="102" spans="1:4" ht="13">
      <c r="A102" s="3">
        <v>43763</v>
      </c>
      <c r="B102" s="1" t="s">
        <v>19</v>
      </c>
      <c r="C102" s="15">
        <v>1540.5</v>
      </c>
      <c r="D102" s="1" t="s">
        <v>22</v>
      </c>
    </row>
    <row r="103" spans="1:4" ht="13">
      <c r="A103" s="3">
        <v>43491</v>
      </c>
      <c r="B103" s="1" t="s">
        <v>17</v>
      </c>
      <c r="C103" s="15">
        <v>1534.1</v>
      </c>
      <c r="D103" s="1" t="s">
        <v>23</v>
      </c>
    </row>
    <row r="104" spans="1:4" ht="13">
      <c r="A104" s="3">
        <v>43499</v>
      </c>
      <c r="B104" s="1" t="s">
        <v>17</v>
      </c>
      <c r="C104" s="15">
        <v>1534.1</v>
      </c>
      <c r="D104" s="1" t="s">
        <v>23</v>
      </c>
    </row>
    <row r="105" spans="1:4" ht="13">
      <c r="A105" s="3">
        <v>43544</v>
      </c>
      <c r="B105" s="1" t="s">
        <v>17</v>
      </c>
      <c r="C105" s="15">
        <v>1534.1</v>
      </c>
      <c r="D105" s="1" t="s">
        <v>23</v>
      </c>
    </row>
    <row r="106" spans="1:4" ht="13">
      <c r="A106" s="3">
        <v>43609</v>
      </c>
      <c r="B106" s="1" t="s">
        <v>17</v>
      </c>
      <c r="C106" s="15">
        <v>1534.1</v>
      </c>
      <c r="D106" s="1" t="s">
        <v>23</v>
      </c>
    </row>
    <row r="107" spans="1:4" ht="13">
      <c r="A107" s="3">
        <v>43640</v>
      </c>
      <c r="B107" s="1" t="s">
        <v>17</v>
      </c>
      <c r="C107" s="15">
        <v>1534.1</v>
      </c>
      <c r="D107" s="1" t="s">
        <v>23</v>
      </c>
    </row>
    <row r="108" spans="1:4" ht="13">
      <c r="A108" s="3">
        <v>43640</v>
      </c>
      <c r="B108" s="1" t="s">
        <v>17</v>
      </c>
      <c r="C108" s="15">
        <v>1534.1</v>
      </c>
      <c r="D108" s="1" t="s">
        <v>23</v>
      </c>
    </row>
    <row r="109" spans="1:4" ht="13">
      <c r="A109" s="3">
        <v>43684</v>
      </c>
      <c r="B109" s="1" t="s">
        <v>17</v>
      </c>
      <c r="C109" s="15">
        <v>1534.1</v>
      </c>
      <c r="D109" s="1" t="s">
        <v>23</v>
      </c>
    </row>
    <row r="110" spans="1:4" ht="13">
      <c r="A110" s="3">
        <v>43722</v>
      </c>
      <c r="B110" s="1" t="s">
        <v>17</v>
      </c>
      <c r="C110" s="15">
        <v>1534.1</v>
      </c>
      <c r="D110" s="1" t="s">
        <v>23</v>
      </c>
    </row>
    <row r="111" spans="1:4" ht="13">
      <c r="A111" s="3">
        <v>43741</v>
      </c>
      <c r="B111" s="1" t="s">
        <v>17</v>
      </c>
      <c r="C111" s="15">
        <v>1534.1</v>
      </c>
      <c r="D111" s="1" t="s">
        <v>23</v>
      </c>
    </row>
    <row r="112" spans="1:4" ht="13">
      <c r="A112" s="3">
        <v>43530</v>
      </c>
      <c r="B112" s="1" t="s">
        <v>19</v>
      </c>
      <c r="C112" s="15">
        <v>1530.4</v>
      </c>
      <c r="D112" s="1" t="s">
        <v>22</v>
      </c>
    </row>
    <row r="113" spans="1:4" ht="13">
      <c r="A113" s="3">
        <v>43473</v>
      </c>
      <c r="B113" s="1" t="s">
        <v>17</v>
      </c>
      <c r="C113" s="15">
        <v>1519.1</v>
      </c>
      <c r="D113" s="1" t="s">
        <v>22</v>
      </c>
    </row>
    <row r="114" spans="1:4" ht="13">
      <c r="A114" s="3">
        <v>43524</v>
      </c>
      <c r="B114" s="1" t="s">
        <v>17</v>
      </c>
      <c r="C114" s="15">
        <v>1519.1</v>
      </c>
      <c r="D114" s="1" t="s">
        <v>22</v>
      </c>
    </row>
    <row r="115" spans="1:4" ht="13">
      <c r="A115" s="3">
        <v>43559</v>
      </c>
      <c r="B115" s="1" t="s">
        <v>17</v>
      </c>
      <c r="C115" s="15">
        <v>1519.1</v>
      </c>
      <c r="D115" s="1" t="s">
        <v>22</v>
      </c>
    </row>
    <row r="116" spans="1:4" ht="13">
      <c r="A116" s="3">
        <v>43580</v>
      </c>
      <c r="B116" s="1" t="s">
        <v>17</v>
      </c>
      <c r="C116" s="15">
        <v>1519.1</v>
      </c>
      <c r="D116" s="1" t="s">
        <v>22</v>
      </c>
    </row>
    <row r="117" spans="1:4" ht="13">
      <c r="A117" s="3">
        <v>43608</v>
      </c>
      <c r="B117" s="1" t="s">
        <v>17</v>
      </c>
      <c r="C117" s="15">
        <v>1519.1</v>
      </c>
      <c r="D117" s="1" t="s">
        <v>22</v>
      </c>
    </row>
    <row r="118" spans="1:4" ht="13">
      <c r="A118" s="3">
        <v>43639</v>
      </c>
      <c r="B118" s="1" t="s">
        <v>17</v>
      </c>
      <c r="C118" s="15">
        <v>1519.1</v>
      </c>
      <c r="D118" s="1" t="s">
        <v>22</v>
      </c>
    </row>
    <row r="119" spans="1:4" ht="13">
      <c r="A119" s="3">
        <v>43669</v>
      </c>
      <c r="B119" s="1" t="s">
        <v>17</v>
      </c>
      <c r="C119" s="15">
        <v>1519.1</v>
      </c>
      <c r="D119" s="1" t="s">
        <v>22</v>
      </c>
    </row>
    <row r="120" spans="1:4" ht="13">
      <c r="A120" s="3">
        <v>43689</v>
      </c>
      <c r="B120" s="1" t="s">
        <v>17</v>
      </c>
      <c r="C120" s="15">
        <v>1519.1</v>
      </c>
      <c r="D120" s="1" t="s">
        <v>22</v>
      </c>
    </row>
    <row r="121" spans="1:4" ht="13">
      <c r="A121" s="3">
        <v>43712</v>
      </c>
      <c r="B121" s="1" t="s">
        <v>17</v>
      </c>
      <c r="C121" s="15">
        <v>1519.1</v>
      </c>
      <c r="D121" s="1" t="s">
        <v>22</v>
      </c>
    </row>
    <row r="122" spans="1:4" ht="13">
      <c r="A122" s="3">
        <v>43737</v>
      </c>
      <c r="B122" s="1" t="s">
        <v>17</v>
      </c>
      <c r="C122" s="15">
        <v>1519.1</v>
      </c>
      <c r="D122" s="1" t="s">
        <v>22</v>
      </c>
    </row>
    <row r="123" spans="1:4" ht="13">
      <c r="A123" s="3">
        <v>43757</v>
      </c>
      <c r="B123" s="1" t="s">
        <v>17</v>
      </c>
      <c r="C123" s="15">
        <v>1519.1</v>
      </c>
      <c r="D123" s="1" t="s">
        <v>22</v>
      </c>
    </row>
    <row r="124" spans="1:4" ht="13">
      <c r="A124" s="3">
        <v>43492</v>
      </c>
      <c r="B124" s="1" t="s">
        <v>17</v>
      </c>
      <c r="C124" s="15">
        <v>1491</v>
      </c>
      <c r="D124" s="1" t="s">
        <v>20</v>
      </c>
    </row>
    <row r="125" spans="1:4" ht="13">
      <c r="A125" s="3">
        <v>43575</v>
      </c>
      <c r="B125" s="1" t="s">
        <v>17</v>
      </c>
      <c r="C125" s="15">
        <v>1482</v>
      </c>
      <c r="D125" s="1" t="s">
        <v>21</v>
      </c>
    </row>
    <row r="126" spans="1:4" ht="13">
      <c r="A126" s="3">
        <v>43767</v>
      </c>
      <c r="B126" s="1" t="s">
        <v>15</v>
      </c>
      <c r="C126" s="15">
        <v>1463.5</v>
      </c>
      <c r="D126" s="1" t="s">
        <v>20</v>
      </c>
    </row>
    <row r="127" spans="1:4" ht="13">
      <c r="A127" s="3">
        <v>43643</v>
      </c>
      <c r="B127" s="1" t="s">
        <v>17</v>
      </c>
      <c r="C127" s="15">
        <v>1420</v>
      </c>
      <c r="D127" s="1" t="s">
        <v>21</v>
      </c>
    </row>
    <row r="128" spans="1:4" ht="13">
      <c r="A128" s="3">
        <v>43782</v>
      </c>
      <c r="B128" s="1" t="s">
        <v>17</v>
      </c>
      <c r="C128" s="15">
        <v>1420</v>
      </c>
      <c r="D128" s="1" t="s">
        <v>21</v>
      </c>
    </row>
    <row r="129" spans="1:4" ht="13">
      <c r="A129" s="3">
        <v>43767</v>
      </c>
      <c r="B129" s="1" t="s">
        <v>15</v>
      </c>
      <c r="C129" s="15">
        <v>1409.5</v>
      </c>
      <c r="D129" s="1" t="s">
        <v>20</v>
      </c>
    </row>
    <row r="130" spans="1:4" ht="13">
      <c r="A130" s="3">
        <v>43777</v>
      </c>
      <c r="B130" s="1" t="s">
        <v>15</v>
      </c>
      <c r="C130" s="15">
        <v>1409.5</v>
      </c>
      <c r="D130" s="1" t="s">
        <v>20</v>
      </c>
    </row>
    <row r="131" spans="1:4" ht="13">
      <c r="A131" s="3">
        <v>43468</v>
      </c>
      <c r="B131" s="1" t="s">
        <v>15</v>
      </c>
      <c r="C131" s="15">
        <v>1408.3</v>
      </c>
      <c r="D131" s="1" t="s">
        <v>20</v>
      </c>
    </row>
    <row r="132" spans="1:4" ht="13">
      <c r="A132" s="3">
        <v>43570</v>
      </c>
      <c r="B132" s="1" t="s">
        <v>17</v>
      </c>
      <c r="C132" s="15">
        <v>1400</v>
      </c>
      <c r="D132" s="1" t="s">
        <v>23</v>
      </c>
    </row>
    <row r="133" spans="1:4" ht="13">
      <c r="A133" s="3">
        <v>43710</v>
      </c>
      <c r="B133" s="1" t="s">
        <v>17</v>
      </c>
      <c r="C133" s="15">
        <v>1400</v>
      </c>
      <c r="D133" s="1" t="s">
        <v>23</v>
      </c>
    </row>
    <row r="134" spans="1:4" ht="13">
      <c r="A134" s="3">
        <v>43796</v>
      </c>
      <c r="B134" s="1" t="s">
        <v>15</v>
      </c>
      <c r="C134" s="15">
        <v>1393.8</v>
      </c>
      <c r="D134" s="1" t="s">
        <v>20</v>
      </c>
    </row>
    <row r="135" spans="1:4" ht="13">
      <c r="A135" s="3">
        <v>43812</v>
      </c>
      <c r="B135" s="1" t="s">
        <v>15</v>
      </c>
      <c r="C135" s="15">
        <v>1393.8</v>
      </c>
      <c r="D135" s="1" t="s">
        <v>20</v>
      </c>
    </row>
    <row r="136" spans="1:4" ht="13">
      <c r="A136" s="3">
        <v>43829</v>
      </c>
      <c r="B136" s="1" t="s">
        <v>15</v>
      </c>
      <c r="C136" s="15">
        <v>1393.8</v>
      </c>
      <c r="D136" s="1" t="s">
        <v>20</v>
      </c>
    </row>
    <row r="137" spans="1:4" ht="13">
      <c r="A137" s="3">
        <v>43497</v>
      </c>
      <c r="B137" s="1" t="s">
        <v>17</v>
      </c>
      <c r="C137" s="15">
        <v>1385</v>
      </c>
      <c r="D137" s="1" t="s">
        <v>22</v>
      </c>
    </row>
    <row r="138" spans="1:4" ht="13">
      <c r="A138" s="3">
        <v>43613</v>
      </c>
      <c r="B138" s="1" t="s">
        <v>15</v>
      </c>
      <c r="C138" s="15">
        <v>1372.3</v>
      </c>
      <c r="D138" s="1" t="s">
        <v>21</v>
      </c>
    </row>
    <row r="139" spans="1:4" ht="13">
      <c r="A139" s="3">
        <v>43744</v>
      </c>
      <c r="B139" s="1" t="s">
        <v>15</v>
      </c>
      <c r="C139" s="15">
        <v>1372.3</v>
      </c>
      <c r="D139" s="1" t="s">
        <v>21</v>
      </c>
    </row>
    <row r="140" spans="1:4" ht="13">
      <c r="A140" s="3">
        <v>43546</v>
      </c>
      <c r="B140" s="1" t="s">
        <v>15</v>
      </c>
      <c r="C140" s="15">
        <v>1362.4</v>
      </c>
      <c r="D140" s="1" t="s">
        <v>21</v>
      </c>
    </row>
    <row r="141" spans="1:4" ht="13">
      <c r="A141" s="3">
        <v>43570</v>
      </c>
      <c r="B141" s="1" t="s">
        <v>15</v>
      </c>
      <c r="C141" s="15">
        <v>1362.4</v>
      </c>
      <c r="D141" s="1" t="s">
        <v>21</v>
      </c>
    </row>
    <row r="142" spans="1:4" ht="13">
      <c r="A142" s="3">
        <v>43580</v>
      </c>
      <c r="B142" s="1" t="s">
        <v>15</v>
      </c>
      <c r="C142" s="15">
        <v>1362.4</v>
      </c>
      <c r="D142" s="1" t="s">
        <v>21</v>
      </c>
    </row>
    <row r="143" spans="1:4" ht="13">
      <c r="A143" s="3">
        <v>43588</v>
      </c>
      <c r="B143" s="1" t="s">
        <v>15</v>
      </c>
      <c r="C143" s="15">
        <v>1362.4</v>
      </c>
      <c r="D143" s="1" t="s">
        <v>21</v>
      </c>
    </row>
    <row r="144" spans="1:4" ht="13">
      <c r="A144" s="3">
        <v>43648</v>
      </c>
      <c r="B144" s="1" t="s">
        <v>15</v>
      </c>
      <c r="C144" s="15">
        <v>1362.4</v>
      </c>
      <c r="D144" s="1" t="s">
        <v>21</v>
      </c>
    </row>
    <row r="145" spans="1:4" ht="13">
      <c r="A145" s="3">
        <v>43686</v>
      </c>
      <c r="B145" s="1" t="s">
        <v>15</v>
      </c>
      <c r="C145" s="15">
        <v>1362.4</v>
      </c>
      <c r="D145" s="1" t="s">
        <v>21</v>
      </c>
    </row>
    <row r="146" spans="1:4" ht="13">
      <c r="A146" s="3">
        <v>43698</v>
      </c>
      <c r="B146" s="1" t="s">
        <v>15</v>
      </c>
      <c r="C146" s="15">
        <v>1362.4</v>
      </c>
      <c r="D146" s="1" t="s">
        <v>21</v>
      </c>
    </row>
    <row r="147" spans="1:4" ht="13">
      <c r="A147" s="3">
        <v>43714</v>
      </c>
      <c r="B147" s="1" t="s">
        <v>15</v>
      </c>
      <c r="C147" s="15">
        <v>1362.4</v>
      </c>
      <c r="D147" s="1" t="s">
        <v>21</v>
      </c>
    </row>
    <row r="148" spans="1:4" ht="13">
      <c r="A148" s="3">
        <v>43781</v>
      </c>
      <c r="B148" s="1" t="s">
        <v>15</v>
      </c>
      <c r="C148" s="15">
        <v>1362.4</v>
      </c>
      <c r="D148" s="1" t="s">
        <v>21</v>
      </c>
    </row>
    <row r="149" spans="1:4" ht="13">
      <c r="A149" s="3">
        <v>43804</v>
      </c>
      <c r="B149" s="1" t="s">
        <v>15</v>
      </c>
      <c r="C149" s="15">
        <v>1362.4</v>
      </c>
      <c r="D149" s="1" t="s">
        <v>21</v>
      </c>
    </row>
    <row r="150" spans="1:4" ht="13">
      <c r="A150" s="3">
        <v>43527</v>
      </c>
      <c r="B150" s="1" t="s">
        <v>15</v>
      </c>
      <c r="C150" s="15">
        <v>1352.3</v>
      </c>
      <c r="D150" s="1" t="s">
        <v>23</v>
      </c>
    </row>
    <row r="151" spans="1:4" ht="13">
      <c r="A151" s="3">
        <v>43694</v>
      </c>
      <c r="B151" s="1" t="s">
        <v>15</v>
      </c>
      <c r="C151" s="15">
        <v>1352.3</v>
      </c>
      <c r="D151" s="1" t="s">
        <v>23</v>
      </c>
    </row>
    <row r="152" spans="1:4" ht="13">
      <c r="A152" s="3">
        <v>43475</v>
      </c>
      <c r="B152" s="1" t="s">
        <v>15</v>
      </c>
      <c r="C152" s="15">
        <v>1342.4</v>
      </c>
      <c r="D152" s="1" t="s">
        <v>23</v>
      </c>
    </row>
    <row r="153" spans="1:4" ht="13">
      <c r="A153" s="3">
        <v>43507</v>
      </c>
      <c r="B153" s="1" t="s">
        <v>15</v>
      </c>
      <c r="C153" s="15">
        <v>1342.4</v>
      </c>
      <c r="D153" s="1" t="s">
        <v>23</v>
      </c>
    </row>
    <row r="154" spans="1:4" ht="13">
      <c r="A154" s="3">
        <v>43523</v>
      </c>
      <c r="B154" s="1" t="s">
        <v>15</v>
      </c>
      <c r="C154" s="15">
        <v>1342.4</v>
      </c>
      <c r="D154" s="1" t="s">
        <v>23</v>
      </c>
    </row>
    <row r="155" spans="1:4" ht="13">
      <c r="A155" s="3">
        <v>43539</v>
      </c>
      <c r="B155" s="1" t="s">
        <v>15</v>
      </c>
      <c r="C155" s="15">
        <v>1342.4</v>
      </c>
      <c r="D155" s="1" t="s">
        <v>23</v>
      </c>
    </row>
    <row r="156" spans="1:4" ht="13">
      <c r="A156" s="3">
        <v>43636</v>
      </c>
      <c r="B156" s="1" t="s">
        <v>15</v>
      </c>
      <c r="C156" s="15">
        <v>1342.4</v>
      </c>
      <c r="D156" s="1" t="s">
        <v>23</v>
      </c>
    </row>
    <row r="157" spans="1:4" ht="13">
      <c r="A157" s="3">
        <v>43647</v>
      </c>
      <c r="B157" s="1" t="s">
        <v>15</v>
      </c>
      <c r="C157" s="15">
        <v>1342.4</v>
      </c>
      <c r="D157" s="1" t="s">
        <v>23</v>
      </c>
    </row>
    <row r="158" spans="1:4" ht="13">
      <c r="A158" s="3">
        <v>43653</v>
      </c>
      <c r="B158" s="1" t="s">
        <v>15</v>
      </c>
      <c r="C158" s="15">
        <v>1342.4</v>
      </c>
      <c r="D158" s="1" t="s">
        <v>23</v>
      </c>
    </row>
    <row r="159" spans="1:4" ht="13">
      <c r="A159" s="3">
        <v>43710</v>
      </c>
      <c r="B159" s="1" t="s">
        <v>15</v>
      </c>
      <c r="C159" s="15">
        <v>1342.4</v>
      </c>
      <c r="D159" s="1" t="s">
        <v>23</v>
      </c>
    </row>
    <row r="160" spans="1:4" ht="13">
      <c r="A160" s="3">
        <v>43476</v>
      </c>
      <c r="B160" s="1" t="s">
        <v>15</v>
      </c>
      <c r="C160" s="15">
        <v>1337.3</v>
      </c>
      <c r="D160" s="1" t="s">
        <v>22</v>
      </c>
    </row>
    <row r="161" spans="1:4" ht="13">
      <c r="A161" s="3">
        <v>43470</v>
      </c>
      <c r="B161" s="1" t="s">
        <v>15</v>
      </c>
      <c r="C161" s="15">
        <v>1327.4</v>
      </c>
      <c r="D161" s="1" t="s">
        <v>22</v>
      </c>
    </row>
    <row r="162" spans="1:4" ht="13">
      <c r="A162" s="3">
        <v>43523</v>
      </c>
      <c r="B162" s="1" t="s">
        <v>15</v>
      </c>
      <c r="C162" s="15">
        <v>1327.4</v>
      </c>
      <c r="D162" s="1" t="s">
        <v>22</v>
      </c>
    </row>
    <row r="163" spans="1:4" ht="13">
      <c r="A163" s="3">
        <v>43532</v>
      </c>
      <c r="B163" s="1" t="s">
        <v>15</v>
      </c>
      <c r="C163" s="15">
        <v>1327.4</v>
      </c>
      <c r="D163" s="1" t="s">
        <v>22</v>
      </c>
    </row>
    <row r="164" spans="1:4" ht="13">
      <c r="A164" s="3">
        <v>43556</v>
      </c>
      <c r="B164" s="1" t="s">
        <v>15</v>
      </c>
      <c r="C164" s="15">
        <v>1327.4</v>
      </c>
      <c r="D164" s="1" t="s">
        <v>22</v>
      </c>
    </row>
    <row r="165" spans="1:4" ht="13">
      <c r="A165" s="3">
        <v>43588</v>
      </c>
      <c r="B165" s="1" t="s">
        <v>15</v>
      </c>
      <c r="C165" s="15">
        <v>1327.4</v>
      </c>
      <c r="D165" s="1" t="s">
        <v>22</v>
      </c>
    </row>
    <row r="166" spans="1:4" ht="13">
      <c r="A166" s="3">
        <v>43612</v>
      </c>
      <c r="B166" s="1" t="s">
        <v>15</v>
      </c>
      <c r="C166" s="15">
        <v>1327.4</v>
      </c>
      <c r="D166" s="1" t="s">
        <v>22</v>
      </c>
    </row>
    <row r="167" spans="1:4" ht="13">
      <c r="A167" s="3">
        <v>43626</v>
      </c>
      <c r="B167" s="1" t="s">
        <v>15</v>
      </c>
      <c r="C167" s="15">
        <v>1327.4</v>
      </c>
      <c r="D167" s="1" t="s">
        <v>22</v>
      </c>
    </row>
    <row r="168" spans="1:4" ht="13">
      <c r="A168" s="3">
        <v>43632</v>
      </c>
      <c r="B168" s="1" t="s">
        <v>15</v>
      </c>
      <c r="C168" s="15">
        <v>1327.4</v>
      </c>
      <c r="D168" s="1" t="s">
        <v>22</v>
      </c>
    </row>
    <row r="169" spans="1:4" ht="13">
      <c r="A169" s="3">
        <v>43694</v>
      </c>
      <c r="B169" s="1" t="s">
        <v>15</v>
      </c>
      <c r="C169" s="15">
        <v>1327.4</v>
      </c>
      <c r="D169" s="1" t="s">
        <v>22</v>
      </c>
    </row>
    <row r="170" spans="1:4" ht="13">
      <c r="A170" s="3">
        <v>43727</v>
      </c>
      <c r="B170" s="1" t="s">
        <v>15</v>
      </c>
      <c r="C170" s="15">
        <v>1327.4</v>
      </c>
      <c r="D170" s="1" t="s">
        <v>22</v>
      </c>
    </row>
    <row r="171" spans="1:4" ht="13">
      <c r="A171" s="3">
        <v>43751</v>
      </c>
      <c r="B171" s="1" t="s">
        <v>15</v>
      </c>
      <c r="C171" s="15">
        <v>1327.4</v>
      </c>
      <c r="D171" s="1" t="s">
        <v>22</v>
      </c>
    </row>
    <row r="172" spans="1:4" ht="13">
      <c r="A172" s="3">
        <v>43799</v>
      </c>
      <c r="B172" s="1" t="s">
        <v>16</v>
      </c>
      <c r="C172" s="15">
        <v>1276.2</v>
      </c>
      <c r="D172" s="1" t="s">
        <v>20</v>
      </c>
    </row>
    <row r="173" spans="1:4" ht="13">
      <c r="A173" s="3">
        <v>43522</v>
      </c>
      <c r="B173" s="1" t="s">
        <v>16</v>
      </c>
      <c r="C173" s="15">
        <v>1200.4000000000001</v>
      </c>
      <c r="D173" s="1" t="s">
        <v>20</v>
      </c>
    </row>
    <row r="174" spans="1:4" ht="13">
      <c r="A174" s="3">
        <v>43471</v>
      </c>
      <c r="B174" s="1" t="s">
        <v>16</v>
      </c>
      <c r="C174" s="15">
        <v>1198.3</v>
      </c>
      <c r="D174" s="1" t="s">
        <v>20</v>
      </c>
    </row>
    <row r="175" spans="1:4" ht="13">
      <c r="A175" s="3">
        <v>43758</v>
      </c>
      <c r="B175" s="1" t="s">
        <v>16</v>
      </c>
      <c r="C175" s="15">
        <v>1179.4000000000001</v>
      </c>
      <c r="D175" s="1" t="s">
        <v>20</v>
      </c>
    </row>
    <row r="176" spans="1:4" ht="13">
      <c r="A176" s="3">
        <v>43771</v>
      </c>
      <c r="B176" s="1" t="s">
        <v>16</v>
      </c>
      <c r="C176" s="15">
        <v>1179.4000000000001</v>
      </c>
      <c r="D176" s="1" t="s">
        <v>20</v>
      </c>
    </row>
    <row r="177" spans="1:4" ht="13">
      <c r="A177" s="3">
        <v>43805</v>
      </c>
      <c r="B177" s="1" t="s">
        <v>16</v>
      </c>
      <c r="C177" s="15">
        <v>1179.4000000000001</v>
      </c>
      <c r="D177" s="1" t="s">
        <v>20</v>
      </c>
    </row>
    <row r="178" spans="1:4" ht="13">
      <c r="A178" s="3">
        <v>43786</v>
      </c>
      <c r="B178" s="1" t="s">
        <v>16</v>
      </c>
      <c r="C178" s="15">
        <v>1163.5999999999999</v>
      </c>
      <c r="D178" s="1" t="s">
        <v>20</v>
      </c>
    </row>
    <row r="179" spans="1:4" ht="13">
      <c r="A179" s="3">
        <v>43543</v>
      </c>
      <c r="B179" s="1" t="s">
        <v>16</v>
      </c>
      <c r="C179" s="15">
        <v>1143.2</v>
      </c>
      <c r="D179" s="1" t="s">
        <v>21</v>
      </c>
    </row>
    <row r="180" spans="1:4" ht="13">
      <c r="A180" s="3">
        <v>43592</v>
      </c>
      <c r="B180" s="1" t="s">
        <v>16</v>
      </c>
      <c r="C180" s="15">
        <v>1143.2</v>
      </c>
      <c r="D180" s="1" t="s">
        <v>21</v>
      </c>
    </row>
    <row r="181" spans="1:4" ht="13">
      <c r="A181" s="3">
        <v>43611</v>
      </c>
      <c r="B181" s="1" t="s">
        <v>16</v>
      </c>
      <c r="C181" s="15">
        <v>1143.2</v>
      </c>
      <c r="D181" s="1" t="s">
        <v>21</v>
      </c>
    </row>
    <row r="182" spans="1:4" ht="13">
      <c r="A182" s="3">
        <v>43625</v>
      </c>
      <c r="B182" s="1" t="s">
        <v>16</v>
      </c>
      <c r="C182" s="15">
        <v>1143.2</v>
      </c>
      <c r="D182" s="1" t="s">
        <v>21</v>
      </c>
    </row>
    <row r="183" spans="1:4" ht="13">
      <c r="A183" s="3">
        <v>43641</v>
      </c>
      <c r="B183" s="1" t="s">
        <v>16</v>
      </c>
      <c r="C183" s="15">
        <v>1143.2</v>
      </c>
      <c r="D183" s="1" t="s">
        <v>21</v>
      </c>
    </row>
    <row r="184" spans="1:4" ht="13">
      <c r="A184" s="3">
        <v>43733</v>
      </c>
      <c r="B184" s="1" t="s">
        <v>16</v>
      </c>
      <c r="C184" s="15">
        <v>1143.2</v>
      </c>
      <c r="D184" s="1" t="s">
        <v>21</v>
      </c>
    </row>
    <row r="185" spans="1:4" ht="13">
      <c r="A185" s="3">
        <v>43744</v>
      </c>
      <c r="B185" s="1" t="s">
        <v>16</v>
      </c>
      <c r="C185" s="15">
        <v>1143.2</v>
      </c>
      <c r="D185" s="1" t="s">
        <v>21</v>
      </c>
    </row>
    <row r="186" spans="1:4" ht="13">
      <c r="A186" s="3">
        <v>43793</v>
      </c>
      <c r="B186" s="1" t="s">
        <v>16</v>
      </c>
      <c r="C186" s="15">
        <v>1143.2</v>
      </c>
      <c r="D186" s="1" t="s">
        <v>21</v>
      </c>
    </row>
    <row r="187" spans="1:4" ht="13">
      <c r="A187" s="3">
        <v>43812</v>
      </c>
      <c r="B187" s="1" t="s">
        <v>16</v>
      </c>
      <c r="C187" s="15">
        <v>1143.2</v>
      </c>
      <c r="D187" s="1" t="s">
        <v>21</v>
      </c>
    </row>
    <row r="188" spans="1:4" ht="13">
      <c r="A188" s="3">
        <v>43488</v>
      </c>
      <c r="B188" s="1" t="s">
        <v>16</v>
      </c>
      <c r="C188" s="15">
        <v>1123.2</v>
      </c>
      <c r="D188" s="1" t="s">
        <v>23</v>
      </c>
    </row>
    <row r="189" spans="1:4" ht="13">
      <c r="A189" s="3">
        <v>43549</v>
      </c>
      <c r="B189" s="1" t="s">
        <v>16</v>
      </c>
      <c r="C189" s="15">
        <v>1123.2</v>
      </c>
      <c r="D189" s="1" t="s">
        <v>23</v>
      </c>
    </row>
    <row r="190" spans="1:4" ht="13">
      <c r="A190" s="3">
        <v>43572</v>
      </c>
      <c r="B190" s="1" t="s">
        <v>16</v>
      </c>
      <c r="C190" s="15">
        <v>1123.2</v>
      </c>
      <c r="D190" s="1" t="s">
        <v>23</v>
      </c>
    </row>
    <row r="191" spans="1:4" ht="13">
      <c r="A191" s="3">
        <v>43575</v>
      </c>
      <c r="B191" s="1" t="s">
        <v>16</v>
      </c>
      <c r="C191" s="15">
        <v>1123.2</v>
      </c>
      <c r="D191" s="1" t="s">
        <v>23</v>
      </c>
    </row>
    <row r="192" spans="1:4" ht="13">
      <c r="A192" s="3">
        <v>43586</v>
      </c>
      <c r="B192" s="1" t="s">
        <v>16</v>
      </c>
      <c r="C192" s="15">
        <v>1123.2</v>
      </c>
      <c r="D192" s="1" t="s">
        <v>23</v>
      </c>
    </row>
    <row r="193" spans="1:4" ht="13">
      <c r="A193" s="3">
        <v>43654</v>
      </c>
      <c r="B193" s="1" t="s">
        <v>16</v>
      </c>
      <c r="C193" s="15">
        <v>1123.2</v>
      </c>
      <c r="D193" s="1" t="s">
        <v>23</v>
      </c>
    </row>
    <row r="194" spans="1:4" ht="13">
      <c r="A194" s="3">
        <v>43696</v>
      </c>
      <c r="B194" s="1" t="s">
        <v>16</v>
      </c>
      <c r="C194" s="15">
        <v>1123.2</v>
      </c>
      <c r="D194" s="1" t="s">
        <v>23</v>
      </c>
    </row>
    <row r="195" spans="1:4" ht="13">
      <c r="A195" s="3">
        <v>43726</v>
      </c>
      <c r="B195" s="1" t="s">
        <v>16</v>
      </c>
      <c r="C195" s="15">
        <v>1123.2</v>
      </c>
      <c r="D195" s="1" t="s">
        <v>23</v>
      </c>
    </row>
    <row r="196" spans="1:4" ht="13">
      <c r="A196" s="3">
        <v>43481</v>
      </c>
      <c r="B196" s="1" t="s">
        <v>16</v>
      </c>
      <c r="C196" s="15">
        <v>1115</v>
      </c>
      <c r="D196" s="1" t="s">
        <v>22</v>
      </c>
    </row>
    <row r="197" spans="1:4" ht="13">
      <c r="A197" s="3">
        <v>43520</v>
      </c>
      <c r="B197" s="1" t="s">
        <v>16</v>
      </c>
      <c r="C197" s="15">
        <v>1108.2</v>
      </c>
      <c r="D197" s="1" t="s">
        <v>22</v>
      </c>
    </row>
    <row r="198" spans="1:4" ht="13">
      <c r="A198" s="3">
        <v>43523</v>
      </c>
      <c r="B198" s="1" t="s">
        <v>16</v>
      </c>
      <c r="C198" s="15">
        <v>1108.2</v>
      </c>
      <c r="D198" s="1" t="s">
        <v>22</v>
      </c>
    </row>
    <row r="199" spans="1:4" ht="13">
      <c r="A199" s="3">
        <v>43526</v>
      </c>
      <c r="B199" s="1" t="s">
        <v>16</v>
      </c>
      <c r="C199" s="15">
        <v>1108.2</v>
      </c>
      <c r="D199" s="1" t="s">
        <v>22</v>
      </c>
    </row>
    <row r="200" spans="1:4" ht="13">
      <c r="A200" s="3">
        <v>43579</v>
      </c>
      <c r="B200" s="1" t="s">
        <v>16</v>
      </c>
      <c r="C200" s="15">
        <v>1108.2</v>
      </c>
      <c r="D200" s="1" t="s">
        <v>22</v>
      </c>
    </row>
    <row r="201" spans="1:4" ht="13">
      <c r="A201" s="3">
        <v>43644</v>
      </c>
      <c r="B201" s="1" t="s">
        <v>16</v>
      </c>
      <c r="C201" s="15">
        <v>1108.2</v>
      </c>
      <c r="D201" s="1" t="s">
        <v>22</v>
      </c>
    </row>
    <row r="202" spans="1:4" ht="13">
      <c r="A202" s="3">
        <v>43662</v>
      </c>
      <c r="B202" s="1" t="s">
        <v>16</v>
      </c>
      <c r="C202" s="15">
        <v>1108.2</v>
      </c>
      <c r="D202" s="1" t="s">
        <v>22</v>
      </c>
    </row>
    <row r="203" spans="1:4" ht="13">
      <c r="A203" s="3">
        <v>43672</v>
      </c>
      <c r="B203" s="1" t="s">
        <v>16</v>
      </c>
      <c r="C203" s="15">
        <v>1108.2</v>
      </c>
      <c r="D203" s="1" t="s">
        <v>22</v>
      </c>
    </row>
    <row r="204" spans="1:4" ht="13">
      <c r="A204" s="3">
        <v>43701</v>
      </c>
      <c r="B204" s="1" t="s">
        <v>16</v>
      </c>
      <c r="C204" s="15">
        <v>1108.2</v>
      </c>
      <c r="D204" s="1" t="s">
        <v>22</v>
      </c>
    </row>
    <row r="205" spans="1:4" ht="13">
      <c r="A205" s="3">
        <v>43705</v>
      </c>
      <c r="B205" s="1" t="s">
        <v>16</v>
      </c>
      <c r="C205" s="15">
        <v>1108.2</v>
      </c>
      <c r="D205" s="1" t="s">
        <v>22</v>
      </c>
    </row>
    <row r="206" spans="1:4" ht="13">
      <c r="A206" s="3">
        <v>43731</v>
      </c>
      <c r="B206" s="1" t="s">
        <v>16</v>
      </c>
      <c r="C206" s="15">
        <v>1108.2</v>
      </c>
      <c r="D206" s="1" t="s">
        <v>22</v>
      </c>
    </row>
    <row r="207" spans="1:4" ht="13">
      <c r="A207" s="3">
        <v>43751</v>
      </c>
      <c r="B207" s="1" t="s">
        <v>16</v>
      </c>
      <c r="C207" s="15">
        <v>1108.2</v>
      </c>
      <c r="D207" s="1" t="s">
        <v>22</v>
      </c>
    </row>
    <row r="208" spans="1:4" ht="13">
      <c r="A208" s="3">
        <v>43508</v>
      </c>
      <c r="B208" s="1" t="s">
        <v>19</v>
      </c>
      <c r="C208" s="15">
        <f>COUNT(B207:B390)</f>
        <v>0</v>
      </c>
      <c r="D208" s="1" t="s">
        <v>20</v>
      </c>
    </row>
    <row r="209" spans="1:4" ht="13">
      <c r="A209" s="21" t="s">
        <v>34</v>
      </c>
      <c r="B209" s="21"/>
      <c r="C209" s="22">
        <f>SUBTOTAL(109,Table1[Sale])</f>
        <v>311260.50000000047</v>
      </c>
      <c r="D209" s="21">
        <f>SUBTOTAL(103,Table1[Store])</f>
        <v>207</v>
      </c>
    </row>
    <row r="210" spans="1:4">
      <c r="A210" s="3"/>
    </row>
    <row r="211" spans="1:4">
      <c r="A21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F4A3-8E48-ED40-99E7-DA141E0064C6}">
  <dimension ref="A1:UR178"/>
  <sheetViews>
    <sheetView showGridLines="0" topLeftCell="A4" zoomScale="141" zoomScaleNormal="110" workbookViewId="0">
      <selection sqref="A1:O1"/>
    </sheetView>
  </sheetViews>
  <sheetFormatPr baseColWidth="10" defaultRowHeight="15"/>
  <cols>
    <col min="1" max="1" width="17.1640625" style="6" bestFit="1" customWidth="1"/>
    <col min="2" max="2" width="8.1640625" style="6" bestFit="1" customWidth="1"/>
    <col min="3" max="3" width="7.1640625" style="6" bestFit="1" customWidth="1"/>
    <col min="4" max="13" width="8.1640625" style="6" bestFit="1" customWidth="1"/>
    <col min="14" max="14" width="10" style="6" bestFit="1" customWidth="1"/>
    <col min="15" max="15" width="11.5" style="6" bestFit="1" customWidth="1"/>
    <col min="16" max="16" width="12.5" style="6" bestFit="1" customWidth="1"/>
    <col min="17" max="17" width="13.33203125" style="6" bestFit="1" customWidth="1"/>
    <col min="18" max="18" width="16.5" style="6" bestFit="1" customWidth="1"/>
    <col min="19" max="19" width="11.83203125" style="6" bestFit="1" customWidth="1"/>
    <col min="20" max="20" width="13.5" style="6" bestFit="1" customWidth="1"/>
    <col min="21" max="21" width="11.5" style="6" bestFit="1" customWidth="1"/>
    <col min="22" max="22" width="12.5" style="6" bestFit="1" customWidth="1"/>
    <col min="23" max="23" width="13.33203125" style="6" bestFit="1" customWidth="1"/>
    <col min="24" max="24" width="16.5" style="6" bestFit="1" customWidth="1"/>
    <col min="25" max="25" width="17.83203125" style="6" bestFit="1" customWidth="1"/>
    <col min="26" max="26" width="10" style="6" bestFit="1" customWidth="1"/>
    <col min="27" max="27" width="11.5" style="6" bestFit="1" customWidth="1"/>
    <col min="28" max="28" width="12.5" style="6" bestFit="1" customWidth="1"/>
    <col min="29" max="29" width="13.33203125" style="6" bestFit="1" customWidth="1"/>
    <col min="30" max="30" width="16.5" style="6" bestFit="1" customWidth="1"/>
    <col min="31" max="31" width="13.33203125" style="6" bestFit="1" customWidth="1"/>
    <col min="32" max="32" width="12.1640625" style="6" bestFit="1" customWidth="1"/>
    <col min="33" max="33" width="11.5" style="6" bestFit="1" customWidth="1"/>
    <col min="34" max="34" width="12.5" style="6" bestFit="1" customWidth="1"/>
    <col min="35" max="35" width="13.33203125" style="6" bestFit="1" customWidth="1"/>
    <col min="36" max="36" width="16.5" style="6" bestFit="1" customWidth="1"/>
    <col min="37" max="37" width="11.1640625" style="6" bestFit="1" customWidth="1"/>
    <col min="38" max="38" width="12.1640625" style="6" bestFit="1" customWidth="1"/>
    <col min="39" max="39" width="11.5" style="6" bestFit="1" customWidth="1"/>
    <col min="40" max="40" width="12.5" style="6" bestFit="1" customWidth="1"/>
    <col min="41" max="41" width="13.33203125" style="6" bestFit="1" customWidth="1"/>
    <col min="42" max="42" width="16.5" style="6" bestFit="1" customWidth="1"/>
    <col min="43" max="43" width="11.83203125" style="6" bestFit="1" customWidth="1"/>
    <col min="44" max="44" width="13.5" style="6" bestFit="1" customWidth="1"/>
    <col min="45" max="45" width="11.5" style="6" bestFit="1" customWidth="1"/>
    <col min="46" max="46" width="12.5" style="6" bestFit="1" customWidth="1"/>
    <col min="47" max="47" width="13.33203125" style="6" bestFit="1" customWidth="1"/>
    <col min="48" max="48" width="16.5" style="6" bestFit="1" customWidth="1"/>
    <col min="49" max="49" width="17.83203125" style="6" bestFit="1" customWidth="1"/>
    <col min="50" max="50" width="15" style="6" bestFit="1" customWidth="1"/>
    <col min="51" max="51" width="14" style="6" bestFit="1" customWidth="1"/>
    <col min="52" max="52" width="15" style="6" bestFit="1" customWidth="1"/>
    <col min="53" max="53" width="14" style="6" bestFit="1" customWidth="1"/>
    <col min="54" max="54" width="9.6640625" style="6" bestFit="1" customWidth="1"/>
    <col min="55" max="55" width="12.1640625" style="6" bestFit="1" customWidth="1"/>
    <col min="56" max="56" width="13.33203125" style="6" bestFit="1" customWidth="1"/>
    <col min="57" max="57" width="9.6640625" style="6" bestFit="1" customWidth="1"/>
    <col min="58" max="58" width="12.5" style="6" bestFit="1" customWidth="1"/>
    <col min="59" max="59" width="13.33203125" style="6" bestFit="1" customWidth="1"/>
    <col min="60" max="60" width="9.6640625" style="6" bestFit="1" customWidth="1"/>
    <col min="61" max="61" width="16.5" style="6" bestFit="1" customWidth="1"/>
    <col min="62" max="62" width="17.83203125" style="6" bestFit="1" customWidth="1"/>
    <col min="63" max="63" width="9.6640625" style="6" bestFit="1" customWidth="1"/>
    <col min="64" max="64" width="11.5" style="6" bestFit="1" customWidth="1"/>
    <col min="65" max="65" width="13.33203125" style="6" bestFit="1" customWidth="1"/>
    <col min="66" max="66" width="10.6640625" style="6" bestFit="1" customWidth="1"/>
    <col min="67" max="67" width="16.5" style="6" bestFit="1" customWidth="1"/>
    <col min="68" max="68" width="11.1640625" style="6" bestFit="1" customWidth="1"/>
    <col min="69" max="69" width="10.6640625" style="6" bestFit="1" customWidth="1"/>
    <col min="70" max="70" width="12.5" style="6" bestFit="1" customWidth="1"/>
    <col min="71" max="71" width="13.33203125" style="6" bestFit="1" customWidth="1"/>
    <col min="72" max="72" width="10.6640625" style="6" bestFit="1" customWidth="1"/>
    <col min="73" max="73" width="16.5" style="6" bestFit="1" customWidth="1"/>
    <col min="74" max="74" width="13.33203125" style="6" bestFit="1" customWidth="1"/>
    <col min="75" max="75" width="13.5" style="6" bestFit="1" customWidth="1"/>
    <col min="76" max="76" width="17.83203125" style="6" bestFit="1" customWidth="1"/>
    <col min="77" max="77" width="10.6640625" style="6" bestFit="1" customWidth="1"/>
    <col min="78" max="78" width="16.5" style="6" bestFit="1" customWidth="1"/>
    <col min="79" max="79" width="11.1640625" style="6" bestFit="1" customWidth="1"/>
    <col min="80" max="80" width="10.6640625" style="6" bestFit="1" customWidth="1"/>
    <col min="81" max="81" width="13.5" style="6" bestFit="1" customWidth="1"/>
    <col min="82" max="82" width="17.83203125" style="6" bestFit="1" customWidth="1"/>
    <col min="83" max="83" width="10.6640625" style="6" bestFit="1" customWidth="1"/>
    <col min="84" max="84" width="12.1640625" style="6" bestFit="1" customWidth="1"/>
    <col min="85" max="85" width="13.33203125" style="6" bestFit="1" customWidth="1"/>
    <col min="86" max="86" width="11.1640625" style="6" bestFit="1" customWidth="1"/>
    <col min="87" max="87" width="10.6640625" style="6" bestFit="1" customWidth="1"/>
    <col min="88" max="88" width="11.5" style="6" bestFit="1" customWidth="1"/>
    <col min="89" max="89" width="13.33203125" style="6" bestFit="1" customWidth="1"/>
    <col min="90" max="90" width="13.5" style="6" bestFit="1" customWidth="1"/>
    <col min="91" max="91" width="13.33203125" style="6" bestFit="1" customWidth="1"/>
    <col min="92" max="92" width="17.83203125" style="6" bestFit="1" customWidth="1"/>
    <col min="93" max="93" width="10.6640625" style="6" bestFit="1" customWidth="1"/>
    <col min="94" max="94" width="13.5" style="6" bestFit="1" customWidth="1"/>
    <col min="95" max="95" width="17.83203125" style="6" bestFit="1" customWidth="1"/>
    <col min="96" max="96" width="10.6640625" style="6" bestFit="1" customWidth="1"/>
    <col min="97" max="97" width="12.5" style="6" bestFit="1" customWidth="1"/>
    <col min="98" max="98" width="11.1640625" style="6" bestFit="1" customWidth="1"/>
    <col min="99" max="99" width="10" style="6" bestFit="1" customWidth="1"/>
    <col min="100" max="100" width="13.5" style="6" bestFit="1" customWidth="1"/>
    <col min="101" max="101" width="17.83203125" style="6" bestFit="1" customWidth="1"/>
    <col min="102" max="102" width="10" style="6" bestFit="1" customWidth="1"/>
    <col min="103" max="103" width="11.5" style="6" bestFit="1" customWidth="1"/>
    <col min="104" max="104" width="13.33203125" style="6" bestFit="1" customWidth="1"/>
    <col min="105" max="105" width="10" style="6" bestFit="1" customWidth="1"/>
    <col min="106" max="106" width="12.1640625" style="6" bestFit="1" customWidth="1"/>
    <col min="107" max="107" width="11.83203125" style="6" bestFit="1" customWidth="1"/>
    <col min="108" max="108" width="10" style="6" bestFit="1" customWidth="1"/>
    <col min="109" max="109" width="16.5" style="6" bestFit="1" customWidth="1"/>
    <col min="110" max="110" width="13.33203125" style="6" bestFit="1" customWidth="1"/>
    <col min="111" max="111" width="16.5" style="6" bestFit="1" customWidth="1"/>
    <col min="112" max="112" width="17.83203125" style="6" bestFit="1" customWidth="1"/>
    <col min="113" max="113" width="10" style="6" bestFit="1" customWidth="1"/>
    <col min="114" max="114" width="13.5" style="6" bestFit="1" customWidth="1"/>
    <col min="115" max="115" width="17.83203125" style="6" bestFit="1" customWidth="1"/>
    <col min="116" max="116" width="10" style="6" bestFit="1" customWidth="1"/>
    <col min="117" max="117" width="13.5" style="6" bestFit="1" customWidth="1"/>
    <col min="118" max="118" width="17.83203125" style="6" bestFit="1" customWidth="1"/>
    <col min="119" max="119" width="11" style="6" bestFit="1" customWidth="1"/>
    <col min="120" max="120" width="11.5" style="6" bestFit="1" customWidth="1"/>
    <col min="121" max="121" width="13.33203125" style="6" bestFit="1" customWidth="1"/>
    <col min="122" max="122" width="11" style="6" bestFit="1" customWidth="1"/>
    <col min="123" max="123" width="12.5" style="6" bestFit="1" customWidth="1"/>
    <col min="124" max="124" width="11.83203125" style="6" bestFit="1" customWidth="1"/>
    <col min="125" max="125" width="13.5" style="6" bestFit="1" customWidth="1"/>
    <col min="126" max="126" width="17.83203125" style="6" bestFit="1" customWidth="1"/>
    <col min="127" max="127" width="11" style="6" bestFit="1" customWidth="1"/>
    <col min="128" max="128" width="13.33203125" style="6" bestFit="1" customWidth="1"/>
    <col min="129" max="129" width="11.83203125" style="6" bestFit="1" customWidth="1"/>
    <col min="130" max="130" width="11" style="6" bestFit="1" customWidth="1"/>
    <col min="131" max="131" width="12.1640625" style="6" bestFit="1" customWidth="1"/>
    <col min="132" max="132" width="13.33203125" style="6" bestFit="1" customWidth="1"/>
    <col min="133" max="133" width="11" style="6" bestFit="1" customWidth="1"/>
    <col min="134" max="134" width="11.5" style="6" bestFit="1" customWidth="1"/>
    <col min="135" max="135" width="11.83203125" style="6" bestFit="1" customWidth="1"/>
    <col min="136" max="136" width="11" style="6" bestFit="1" customWidth="1"/>
    <col min="137" max="138" width="13.33203125" style="6" bestFit="1" customWidth="1"/>
    <col min="139" max="139" width="11" style="6" bestFit="1" customWidth="1"/>
    <col min="140" max="140" width="12.1640625" style="6" bestFit="1" customWidth="1"/>
    <col min="141" max="141" width="11.83203125" style="6" bestFit="1" customWidth="1"/>
    <col min="142" max="142" width="11" style="6" bestFit="1" customWidth="1"/>
    <col min="143" max="143" width="16.5" style="6" bestFit="1" customWidth="1"/>
    <col min="144" max="144" width="13.33203125" style="6" bestFit="1" customWidth="1"/>
    <col min="145" max="145" width="11" style="6" bestFit="1" customWidth="1"/>
    <col min="146" max="146" width="13.5" style="6" bestFit="1" customWidth="1"/>
    <col min="147" max="147" width="17.83203125" style="6" bestFit="1" customWidth="1"/>
    <col min="148" max="148" width="9.6640625" style="6" bestFit="1" customWidth="1"/>
    <col min="149" max="149" width="13.5" style="6" bestFit="1" customWidth="1"/>
    <col min="150" max="150" width="17.83203125" style="6" bestFit="1" customWidth="1"/>
    <col min="151" max="151" width="9.6640625" style="6" bestFit="1" customWidth="1"/>
    <col min="152" max="152" width="12.5" style="6" bestFit="1" customWidth="1"/>
    <col min="153" max="153" width="13.33203125" style="6" bestFit="1" customWidth="1"/>
    <col min="154" max="154" width="13.5" style="6" bestFit="1" customWidth="1"/>
    <col min="155" max="155" width="17.83203125" style="6" bestFit="1" customWidth="1"/>
    <col min="156" max="156" width="9.6640625" style="6" bestFit="1" customWidth="1"/>
    <col min="157" max="157" width="12.5" style="6" bestFit="1" customWidth="1"/>
    <col min="158" max="158" width="11.83203125" style="6" bestFit="1" customWidth="1"/>
    <col min="159" max="159" width="9.6640625" style="6" bestFit="1" customWidth="1"/>
    <col min="160" max="160" width="16.5" style="6" bestFit="1" customWidth="1"/>
    <col min="161" max="161" width="13.33203125" style="6" bestFit="1" customWidth="1"/>
    <col min="162" max="162" width="9.6640625" style="6" bestFit="1" customWidth="1"/>
    <col min="163" max="163" width="12.1640625" style="6" bestFit="1" customWidth="1"/>
    <col min="164" max="164" width="13.33203125" style="6" bestFit="1" customWidth="1"/>
    <col min="165" max="165" width="11.5" style="6" bestFit="1" customWidth="1"/>
    <col min="166" max="166" width="11.83203125" style="6" bestFit="1" customWidth="1"/>
    <col min="167" max="167" width="10.6640625" style="6" bestFit="1" customWidth="1"/>
    <col min="168" max="169" width="13.33203125" style="6" bestFit="1" customWidth="1"/>
    <col min="170" max="170" width="10.6640625" style="6" bestFit="1" customWidth="1"/>
    <col min="171" max="171" width="16.5" style="6" bestFit="1" customWidth="1"/>
    <col min="172" max="172" width="11.83203125" style="6" bestFit="1" customWidth="1"/>
    <col min="173" max="173" width="10.6640625" style="6" bestFit="1" customWidth="1"/>
    <col min="174" max="175" width="13.33203125" style="6" bestFit="1" customWidth="1"/>
    <col min="176" max="176" width="12.1640625" style="6" bestFit="1" customWidth="1"/>
    <col min="177" max="177" width="11.83203125" style="6" bestFit="1" customWidth="1"/>
    <col min="178" max="178" width="10.6640625" style="6" bestFit="1" customWidth="1"/>
    <col min="179" max="179" width="13.5" style="6" bestFit="1" customWidth="1"/>
    <col min="180" max="180" width="17.83203125" style="6" bestFit="1" customWidth="1"/>
    <col min="181" max="181" width="10.6640625" style="6" bestFit="1" customWidth="1"/>
    <col min="182" max="182" width="11.5" style="6" bestFit="1" customWidth="1"/>
    <col min="183" max="183" width="11.83203125" style="6" bestFit="1" customWidth="1"/>
    <col min="184" max="184" width="13.5" style="6" bestFit="1" customWidth="1"/>
    <col min="185" max="185" width="17.83203125" style="6" bestFit="1" customWidth="1"/>
    <col min="186" max="186" width="10.6640625" style="6" bestFit="1" customWidth="1"/>
    <col min="187" max="187" width="13.5" style="6" bestFit="1" customWidth="1"/>
    <col min="188" max="188" width="17.83203125" style="6" bestFit="1" customWidth="1"/>
    <col min="189" max="189" width="10.6640625" style="6" bestFit="1" customWidth="1"/>
    <col min="190" max="190" width="16.5" style="6" bestFit="1" customWidth="1"/>
    <col min="191" max="191" width="17.83203125" style="6" bestFit="1" customWidth="1"/>
    <col min="192" max="192" width="10.6640625" style="6" bestFit="1" customWidth="1"/>
    <col min="193" max="194" width="13.33203125" style="6" bestFit="1" customWidth="1"/>
    <col min="195" max="195" width="10.1640625" style="6" bestFit="1" customWidth="1"/>
    <col min="196" max="196" width="16.5" style="6" bestFit="1" customWidth="1"/>
    <col min="197" max="197" width="13.33203125" style="6" bestFit="1" customWidth="1"/>
    <col min="198" max="198" width="10.1640625" style="6" bestFit="1" customWidth="1"/>
    <col min="199" max="199" width="11.5" style="6" bestFit="1" customWidth="1"/>
    <col min="200" max="200" width="11.83203125" style="6" bestFit="1" customWidth="1"/>
    <col min="201" max="201" width="13.5" style="6" bestFit="1" customWidth="1"/>
    <col min="202" max="202" width="17.83203125" style="6" bestFit="1" customWidth="1"/>
    <col min="203" max="203" width="10.1640625" style="6" bestFit="1" customWidth="1"/>
    <col min="204" max="204" width="13.33203125" style="6" bestFit="1" customWidth="1"/>
    <col min="205" max="205" width="11.83203125" style="6" bestFit="1" customWidth="1"/>
    <col min="206" max="206" width="10.1640625" style="6" bestFit="1" customWidth="1"/>
    <col min="207" max="207" width="13.5" style="6" bestFit="1" customWidth="1"/>
    <col min="208" max="208" width="17.83203125" style="6" bestFit="1" customWidth="1"/>
    <col min="209" max="209" width="11.1640625" style="6" bestFit="1" customWidth="1"/>
    <col min="210" max="210" width="16.5" style="6" bestFit="1" customWidth="1"/>
    <col min="211" max="211" width="17.83203125" style="6" bestFit="1" customWidth="1"/>
    <col min="212" max="212" width="11.1640625" style="6" bestFit="1" customWidth="1"/>
    <col min="213" max="213" width="13.5" style="6" bestFit="1" customWidth="1"/>
    <col min="214" max="214" width="17.83203125" style="6" bestFit="1" customWidth="1"/>
    <col min="215" max="215" width="11.1640625" style="6" bestFit="1" customWidth="1"/>
    <col min="216" max="216" width="13.5" style="6" bestFit="1" customWidth="1"/>
    <col min="217" max="217" width="17.83203125" style="6" bestFit="1" customWidth="1"/>
    <col min="218" max="218" width="11.1640625" style="6" bestFit="1" customWidth="1"/>
    <col min="219" max="219" width="12.1640625" style="6" bestFit="1" customWidth="1"/>
    <col min="220" max="220" width="13.33203125" style="6" bestFit="1" customWidth="1"/>
    <col min="221" max="221" width="16.5" style="6" bestFit="1" customWidth="1"/>
    <col min="222" max="222" width="11.83203125" style="6" bestFit="1" customWidth="1"/>
    <col min="223" max="223" width="11.1640625" style="6" bestFit="1" customWidth="1"/>
    <col min="224" max="224" width="13.33203125" style="6" bestFit="1" customWidth="1"/>
    <col min="225" max="225" width="11.83203125" style="6" bestFit="1" customWidth="1"/>
    <col min="226" max="226" width="11.1640625" style="6" bestFit="1" customWidth="1"/>
    <col min="227" max="227" width="13.5" style="6" bestFit="1" customWidth="1"/>
    <col min="228" max="228" width="17.83203125" style="6" bestFit="1" customWidth="1"/>
    <col min="229" max="229" width="11.1640625" style="6" bestFit="1" customWidth="1"/>
    <col min="230" max="230" width="12.5" style="6" bestFit="1" customWidth="1"/>
    <col min="231" max="231" width="13.33203125" style="6" bestFit="1" customWidth="1"/>
    <col min="232" max="232" width="11.5" style="6" bestFit="1" customWidth="1"/>
    <col min="233" max="233" width="11.83203125" style="6" bestFit="1" customWidth="1"/>
    <col min="234" max="234" width="11.1640625" style="6" bestFit="1" customWidth="1"/>
    <col min="235" max="235" width="12.5" style="6" bestFit="1" customWidth="1"/>
    <col min="236" max="236" width="13.33203125" style="6" bestFit="1" customWidth="1"/>
    <col min="237" max="237" width="16.5" style="6" bestFit="1" customWidth="1"/>
    <col min="238" max="238" width="11.83203125" style="6" bestFit="1" customWidth="1"/>
    <col min="239" max="239" width="11.1640625" style="6" bestFit="1" customWidth="1"/>
    <col min="240" max="240" width="13.5" style="6" bestFit="1" customWidth="1"/>
    <col min="241" max="241" width="17.83203125" style="6" bestFit="1" customWidth="1"/>
    <col min="242" max="242" width="9.5" style="6" bestFit="1" customWidth="1"/>
    <col min="243" max="243" width="13.33203125" style="6" bestFit="1" customWidth="1"/>
    <col min="244" max="244" width="11.83203125" style="6" bestFit="1" customWidth="1"/>
    <col min="245" max="245" width="9.5" style="6" bestFit="1" customWidth="1"/>
    <col min="246" max="246" width="13.5" style="6" bestFit="1" customWidth="1"/>
    <col min="247" max="247" width="17.83203125" style="6" bestFit="1" customWidth="1"/>
    <col min="248" max="248" width="10.5" style="6" bestFit="1" customWidth="1"/>
    <col min="249" max="249" width="12.5" style="6" bestFit="1" customWidth="1"/>
    <col min="250" max="250" width="11.83203125" style="6" bestFit="1" customWidth="1"/>
    <col min="251" max="251" width="13.5" style="6" bestFit="1" customWidth="1"/>
    <col min="252" max="252" width="17.83203125" style="6" bestFit="1" customWidth="1"/>
    <col min="253" max="253" width="10.5" style="6" bestFit="1" customWidth="1"/>
    <col min="254" max="254" width="16.5" style="6" bestFit="1" customWidth="1"/>
    <col min="255" max="255" width="13.33203125" style="6" bestFit="1" customWidth="1"/>
    <col min="256" max="256" width="10.5" style="6" bestFit="1" customWidth="1"/>
    <col min="257" max="257" width="11.5" style="6" bestFit="1" customWidth="1"/>
    <col min="258" max="258" width="13.33203125" style="6" bestFit="1" customWidth="1"/>
    <col min="259" max="259" width="12.5" style="6" bestFit="1" customWidth="1"/>
    <col min="260" max="260" width="11.83203125" style="6" bestFit="1" customWidth="1"/>
    <col min="261" max="261" width="10.5" style="6" bestFit="1" customWidth="1"/>
    <col min="262" max="262" width="16.5" style="6" bestFit="1" customWidth="1"/>
    <col min="263" max="263" width="17.83203125" style="6" bestFit="1" customWidth="1"/>
    <col min="264" max="264" width="10.5" style="6" bestFit="1" customWidth="1"/>
    <col min="265" max="265" width="12.5" style="6" bestFit="1" customWidth="1"/>
    <col min="266" max="266" width="13.33203125" style="6" bestFit="1" customWidth="1"/>
    <col min="267" max="267" width="10.5" style="6" bestFit="1" customWidth="1"/>
    <col min="268" max="268" width="13.5" style="6" bestFit="1" customWidth="1"/>
    <col min="269" max="269" width="17.83203125" style="6" bestFit="1" customWidth="1"/>
    <col min="270" max="270" width="10.5" style="6" bestFit="1" customWidth="1"/>
    <col min="271" max="271" width="12.1640625" style="6" bestFit="1" customWidth="1"/>
    <col min="272" max="272" width="13.33203125" style="6" bestFit="1" customWidth="1"/>
    <col min="273" max="273" width="10.5" style="6" bestFit="1" customWidth="1"/>
    <col min="274" max="274" width="13.33203125" style="6" bestFit="1" customWidth="1"/>
    <col min="275" max="275" width="11.83203125" style="6" bestFit="1" customWidth="1"/>
    <col min="276" max="276" width="10.5" style="6" bestFit="1" customWidth="1"/>
    <col min="277" max="277" width="12.1640625" style="6" bestFit="1" customWidth="1"/>
    <col min="278" max="278" width="11.83203125" style="6" bestFit="1" customWidth="1"/>
    <col min="279" max="279" width="10.5" style="6" bestFit="1" customWidth="1"/>
    <col min="280" max="280" width="13.5" style="6" bestFit="1" customWidth="1"/>
    <col min="281" max="281" width="17.83203125" style="6" bestFit="1" customWidth="1"/>
    <col min="282" max="282" width="10.5" style="6" bestFit="1" customWidth="1"/>
    <col min="283" max="283" width="16.5" style="6" bestFit="1" customWidth="1"/>
    <col min="284" max="284" width="17.83203125" style="6" bestFit="1" customWidth="1"/>
    <col min="285" max="285" width="10.5" style="6" bestFit="1" customWidth="1"/>
    <col min="286" max="286" width="11.5" style="6" bestFit="1" customWidth="1"/>
    <col min="287" max="287" width="13.33203125" style="6" bestFit="1" customWidth="1"/>
    <col min="288" max="288" width="12.5" style="6" bestFit="1" customWidth="1"/>
    <col min="289" max="289" width="11.83203125" style="6" bestFit="1" customWidth="1"/>
    <col min="290" max="290" width="13.5" style="6" bestFit="1" customWidth="1"/>
    <col min="291" max="291" width="17.83203125" style="6" bestFit="1" customWidth="1"/>
    <col min="292" max="292" width="9" style="6" bestFit="1" customWidth="1"/>
    <col min="293" max="293" width="11.5" style="6" bestFit="1" customWidth="1"/>
    <col min="294" max="294" width="11.83203125" style="6" bestFit="1" customWidth="1"/>
    <col min="295" max="295" width="9" style="6" bestFit="1" customWidth="1"/>
    <col min="296" max="296" width="12.1640625" style="6" bestFit="1" customWidth="1"/>
    <col min="297" max="297" width="11.83203125" style="6" bestFit="1" customWidth="1"/>
    <col min="298" max="298" width="9" style="6" bestFit="1" customWidth="1"/>
    <col min="299" max="299" width="12.1640625" style="6" bestFit="1" customWidth="1"/>
    <col min="300" max="300" width="11.83203125" style="6" bestFit="1" customWidth="1"/>
    <col min="301" max="301" width="16.5" style="6" bestFit="1" customWidth="1"/>
    <col min="302" max="302" width="17.83203125" style="6" bestFit="1" customWidth="1"/>
    <col min="303" max="303" width="9" style="6" bestFit="1" customWidth="1"/>
    <col min="304" max="304" width="12.5" style="6" bestFit="1" customWidth="1"/>
    <col min="305" max="305" width="13.33203125" style="6" bestFit="1" customWidth="1"/>
    <col min="306" max="306" width="9" style="6" bestFit="1" customWidth="1"/>
    <col min="307" max="307" width="11.5" style="6" bestFit="1" customWidth="1"/>
    <col min="308" max="308" width="13.33203125" style="6" bestFit="1" customWidth="1"/>
    <col min="309" max="309" width="9" style="6" bestFit="1" customWidth="1"/>
    <col min="310" max="311" width="13.33203125" style="6" bestFit="1" customWidth="1"/>
    <col min="312" max="312" width="9" style="6" bestFit="1" customWidth="1"/>
    <col min="313" max="313" width="16.5" style="6" bestFit="1" customWidth="1"/>
    <col min="314" max="314" width="13.33203125" style="6" bestFit="1" customWidth="1"/>
    <col min="315" max="315" width="10" style="6" bestFit="1" customWidth="1"/>
    <col min="316" max="316" width="16.5" style="6" bestFit="1" customWidth="1"/>
    <col min="317" max="317" width="11.83203125" style="6" bestFit="1" customWidth="1"/>
    <col min="318" max="318" width="10" style="6" bestFit="1" customWidth="1"/>
    <col min="319" max="319" width="13.5" style="6" bestFit="1" customWidth="1"/>
    <col min="320" max="320" width="17.83203125" style="6" bestFit="1" customWidth="1"/>
    <col min="321" max="321" width="10" style="6" bestFit="1" customWidth="1"/>
    <col min="322" max="322" width="16.5" style="6" bestFit="1" customWidth="1"/>
    <col min="323" max="323" width="17.83203125" style="6" bestFit="1" customWidth="1"/>
    <col min="324" max="324" width="10" style="6" bestFit="1" customWidth="1"/>
    <col min="325" max="325" width="12.5" style="6" bestFit="1" customWidth="1"/>
    <col min="326" max="326" width="11.83203125" style="6" bestFit="1" customWidth="1"/>
    <col min="327" max="327" width="10" style="6" bestFit="1" customWidth="1"/>
    <col min="328" max="328" width="13.5" style="6" bestFit="1" customWidth="1"/>
    <col min="329" max="329" width="17.83203125" style="6" bestFit="1" customWidth="1"/>
    <col min="330" max="330" width="10" style="6" bestFit="1" customWidth="1"/>
    <col min="331" max="331" width="13.5" style="6" bestFit="1" customWidth="1"/>
    <col min="332" max="332" width="17.83203125" style="6" bestFit="1" customWidth="1"/>
    <col min="333" max="333" width="10" style="6" bestFit="1" customWidth="1"/>
    <col min="334" max="334" width="12.5" style="6" bestFit="1" customWidth="1"/>
    <col min="335" max="335" width="11.83203125" style="6" bestFit="1" customWidth="1"/>
    <col min="336" max="336" width="13.5" style="6" bestFit="1" customWidth="1"/>
    <col min="337" max="337" width="17.83203125" style="6" bestFit="1" customWidth="1"/>
    <col min="338" max="338" width="9.83203125" style="6" bestFit="1" customWidth="1"/>
    <col min="339" max="339" width="13.5" style="6" bestFit="1" customWidth="1"/>
    <col min="340" max="340" width="17.83203125" style="6" bestFit="1" customWidth="1"/>
    <col min="341" max="341" width="9.83203125" style="6" bestFit="1" customWidth="1"/>
    <col min="342" max="342" width="12.1640625" style="6" bestFit="1" customWidth="1"/>
    <col min="343" max="343" width="13.33203125" style="6" bestFit="1" customWidth="1"/>
    <col min="344" max="344" width="9.83203125" style="6" bestFit="1" customWidth="1"/>
    <col min="345" max="345" width="11.5" style="6" bestFit="1" customWidth="1"/>
    <col min="346" max="346" width="11.83203125" style="6" bestFit="1" customWidth="1"/>
    <col min="347" max="347" width="9.83203125" style="6" bestFit="1" customWidth="1"/>
    <col min="348" max="348" width="12.1640625" style="6" bestFit="1" customWidth="1"/>
    <col min="349" max="349" width="11.83203125" style="6" bestFit="1" customWidth="1"/>
    <col min="350" max="350" width="10.83203125" style="6"/>
    <col min="351" max="351" width="13.5" style="6" bestFit="1" customWidth="1"/>
    <col min="352" max="352" width="17.83203125" style="6" bestFit="1" customWidth="1"/>
    <col min="353" max="353" width="10.83203125" style="6" bestFit="1" customWidth="1"/>
    <col min="354" max="354" width="16.5" style="6" bestFit="1" customWidth="1"/>
    <col min="355" max="355" width="13.33203125" style="6" bestFit="1" customWidth="1"/>
    <col min="356" max="356" width="10.83203125" style="6"/>
    <col min="357" max="357" width="11.5" style="6" bestFit="1" customWidth="1"/>
    <col min="358" max="358" width="13.33203125" style="6" bestFit="1" customWidth="1"/>
    <col min="359" max="359" width="13.5" style="6" bestFit="1" customWidth="1"/>
    <col min="360" max="360" width="16.5" style="6" bestFit="1" customWidth="1"/>
    <col min="361" max="361" width="17.83203125" style="6" bestFit="1" customWidth="1"/>
    <col min="362" max="362" width="10.83203125" style="6"/>
    <col min="363" max="364" width="13.33203125" style="6" bestFit="1" customWidth="1"/>
    <col min="365" max="365" width="10.83203125" style="6"/>
    <col min="366" max="366" width="11.5" style="6" bestFit="1" customWidth="1"/>
    <col min="367" max="367" width="11.83203125" style="6" bestFit="1" customWidth="1"/>
    <col min="368" max="368" width="10.83203125" style="6"/>
    <col min="369" max="369" width="13.5" style="6" bestFit="1" customWidth="1"/>
    <col min="370" max="370" width="17.83203125" style="6" bestFit="1" customWidth="1"/>
    <col min="371" max="371" width="10.83203125" style="6"/>
    <col min="372" max="372" width="12.5" style="6" bestFit="1" customWidth="1"/>
    <col min="373" max="373" width="13.33203125" style="6" bestFit="1" customWidth="1"/>
    <col min="374" max="374" width="16.5" style="6" bestFit="1" customWidth="1"/>
    <col min="375" max="375" width="11.83203125" style="6" bestFit="1" customWidth="1"/>
    <col min="376" max="376" width="10.83203125" style="6"/>
    <col min="377" max="377" width="13.5" style="6" bestFit="1" customWidth="1"/>
    <col min="378" max="378" width="17.83203125" style="6" bestFit="1" customWidth="1"/>
    <col min="379" max="379" width="10.83203125" style="6"/>
    <col min="380" max="380" width="12.1640625" style="6" bestFit="1" customWidth="1"/>
    <col min="381" max="381" width="11.5" style="6" bestFit="1" customWidth="1"/>
    <col min="382" max="382" width="13.33203125" style="6" bestFit="1" customWidth="1"/>
    <col min="383" max="383" width="9.6640625" style="6" bestFit="1" customWidth="1"/>
    <col min="384" max="384" width="13.5" style="6" bestFit="1" customWidth="1"/>
    <col min="385" max="385" width="17.83203125" style="6" bestFit="1" customWidth="1"/>
    <col min="386" max="386" width="9.6640625" style="6" bestFit="1" customWidth="1"/>
    <col min="387" max="387" width="16.5" style="6" bestFit="1" customWidth="1"/>
    <col min="388" max="388" width="11.83203125" style="6" bestFit="1" customWidth="1"/>
    <col min="389" max="389" width="9.6640625" style="6" bestFit="1" customWidth="1"/>
    <col min="390" max="390" width="11.5" style="6" bestFit="1" customWidth="1"/>
    <col min="391" max="391" width="11.83203125" style="6" bestFit="1" customWidth="1"/>
    <col min="392" max="392" width="9.6640625" style="6" bestFit="1" customWidth="1"/>
    <col min="393" max="393" width="16.5" style="6" bestFit="1" customWidth="1"/>
    <col min="394" max="394" width="11.83203125" style="6" bestFit="1" customWidth="1"/>
    <col min="395" max="395" width="9.6640625" style="6" bestFit="1" customWidth="1"/>
    <col min="396" max="396" width="12.5" style="6" bestFit="1" customWidth="1"/>
    <col min="397" max="397" width="11.83203125" style="6" bestFit="1" customWidth="1"/>
    <col min="398" max="398" width="9.6640625" style="6" bestFit="1" customWidth="1"/>
    <col min="399" max="399" width="12.5" style="6" bestFit="1" customWidth="1"/>
    <col min="400" max="400" width="13.33203125" style="6" bestFit="1" customWidth="1"/>
    <col min="401" max="401" width="10.6640625" style="6" bestFit="1" customWidth="1"/>
    <col min="402" max="402" width="12.1640625" style="6" bestFit="1" customWidth="1"/>
    <col min="403" max="403" width="13.33203125" style="6" bestFit="1" customWidth="1"/>
    <col min="404" max="404" width="10.6640625" style="6" bestFit="1" customWidth="1"/>
    <col min="405" max="406" width="13.33203125" style="6" bestFit="1" customWidth="1"/>
    <col min="407" max="407" width="10.6640625" style="6" bestFit="1" customWidth="1"/>
    <col min="408" max="408" width="13.5" style="6" bestFit="1" customWidth="1"/>
    <col min="409" max="409" width="17.83203125" style="6" bestFit="1" customWidth="1"/>
    <col min="410" max="410" width="10.6640625" style="6" bestFit="1" customWidth="1"/>
    <col min="411" max="411" width="13.5" style="6" bestFit="1" customWidth="1"/>
    <col min="412" max="412" width="17.83203125" style="6" bestFit="1" customWidth="1"/>
    <col min="413" max="413" width="10.6640625" style="6" bestFit="1" customWidth="1"/>
    <col min="414" max="414" width="13.33203125" style="6" bestFit="1" customWidth="1"/>
    <col min="415" max="415" width="11.83203125" style="6" bestFit="1" customWidth="1"/>
    <col min="416" max="416" width="10.6640625" style="6" bestFit="1" customWidth="1"/>
    <col min="417" max="417" width="13.5" style="6" bestFit="1" customWidth="1"/>
    <col min="418" max="418" width="17.83203125" style="6" bestFit="1" customWidth="1"/>
    <col min="419" max="419" width="10.6640625" style="6" bestFit="1" customWidth="1"/>
    <col min="420" max="420" width="13.5" style="6" bestFit="1" customWidth="1"/>
    <col min="421" max="421" width="17.83203125" style="6" bestFit="1" customWidth="1"/>
    <col min="422" max="422" width="10.6640625" style="6" bestFit="1" customWidth="1"/>
    <col min="423" max="423" width="12.5" style="6" bestFit="1" customWidth="1"/>
    <col min="424" max="424" width="11.83203125" style="6" bestFit="1" customWidth="1"/>
    <col min="425" max="425" width="16.5" style="6" bestFit="1" customWidth="1"/>
    <col min="426" max="426" width="17.83203125" style="6" bestFit="1" customWidth="1"/>
    <col min="427" max="427" width="10.6640625" style="6" bestFit="1" customWidth="1"/>
    <col min="428" max="428" width="12.1640625" style="6" bestFit="1" customWidth="1"/>
    <col min="429" max="429" width="13.33203125" style="6" bestFit="1" customWidth="1"/>
    <col min="430" max="430" width="9.5" style="6" bestFit="1" customWidth="1"/>
    <col min="431" max="431" width="11.5" style="6" bestFit="1" customWidth="1"/>
    <col min="432" max="432" width="13.33203125" style="6" bestFit="1" customWidth="1"/>
    <col min="433" max="433" width="11.83203125" style="6" bestFit="1" customWidth="1"/>
    <col min="434" max="434" width="9.5" style="6" bestFit="1" customWidth="1"/>
    <col min="435" max="435" width="16.5" style="6" bestFit="1" customWidth="1"/>
    <col min="436" max="436" width="11.83203125" style="6" bestFit="1" customWidth="1"/>
    <col min="437" max="437" width="10.5" style="6" bestFit="1" customWidth="1"/>
    <col min="438" max="438" width="12.5" style="6" bestFit="1" customWidth="1"/>
    <col min="439" max="439" width="11.1640625" style="6" bestFit="1" customWidth="1"/>
    <col min="440" max="440" width="10.5" style="6" bestFit="1" customWidth="1"/>
    <col min="441" max="441" width="13.5" style="6" bestFit="1" customWidth="1"/>
    <col min="442" max="442" width="13.33203125" style="6" bestFit="1" customWidth="1"/>
    <col min="443" max="443" width="17.83203125" style="6" bestFit="1" customWidth="1"/>
    <col min="444" max="444" width="10.5" style="6" bestFit="1" customWidth="1"/>
    <col min="445" max="445" width="12.5" style="6" bestFit="1" customWidth="1"/>
    <col min="446" max="446" width="11.83203125" style="6" bestFit="1" customWidth="1"/>
    <col min="447" max="447" width="10.5" style="6" bestFit="1" customWidth="1"/>
    <col min="448" max="448" width="13.5" style="6" bestFit="1" customWidth="1"/>
    <col min="449" max="449" width="17.83203125" style="6" bestFit="1" customWidth="1"/>
    <col min="450" max="450" width="10.5" style="6" bestFit="1" customWidth="1"/>
    <col min="451" max="451" width="13.33203125" style="6" bestFit="1" customWidth="1"/>
    <col min="452" max="452" width="11.1640625" style="6" bestFit="1" customWidth="1"/>
    <col min="453" max="453" width="10.5" style="6" bestFit="1" customWidth="1"/>
    <col min="454" max="454" width="16.5" style="6" bestFit="1" customWidth="1"/>
    <col min="455" max="455" width="17.83203125" style="6" bestFit="1" customWidth="1"/>
    <col min="456" max="456" width="10.5" style="6" bestFit="1" customWidth="1"/>
    <col min="457" max="457" width="16.5" style="6" bestFit="1" customWidth="1"/>
    <col min="458" max="458" width="11.1640625" style="6" bestFit="1" customWidth="1"/>
    <col min="459" max="459" width="13.5" style="6" bestFit="1" customWidth="1"/>
    <col min="460" max="460" width="17.83203125" style="6" bestFit="1" customWidth="1"/>
    <col min="461" max="461" width="10.5" style="6" bestFit="1" customWidth="1"/>
    <col min="462" max="462" width="11.5" style="6" bestFit="1" customWidth="1"/>
    <col min="463" max="463" width="11.1640625" style="6" bestFit="1" customWidth="1"/>
    <col min="464" max="464" width="10.5" style="6" bestFit="1" customWidth="1"/>
    <col min="465" max="465" width="16.5" style="6" bestFit="1" customWidth="1"/>
    <col min="466" max="466" width="11.1640625" style="6" bestFit="1" customWidth="1"/>
    <col min="467" max="467" width="12.1640625" style="6" bestFit="1" customWidth="1"/>
    <col min="468" max="468" width="11.83203125" style="6" bestFit="1" customWidth="1"/>
    <col min="469" max="469" width="10.5" style="6" bestFit="1" customWidth="1"/>
    <col min="470" max="470" width="12.5" style="6" bestFit="1" customWidth="1"/>
    <col min="471" max="471" width="11.83203125" style="6" bestFit="1" customWidth="1"/>
    <col min="472" max="472" width="9.83203125" style="6" bestFit="1" customWidth="1"/>
    <col min="473" max="473" width="13.33203125" style="6" bestFit="1" customWidth="1"/>
    <col min="474" max="474" width="11.1640625" style="6" bestFit="1" customWidth="1"/>
    <col min="475" max="475" width="9.83203125" style="6" bestFit="1" customWidth="1"/>
    <col min="476" max="476" width="12.1640625" style="6" bestFit="1" customWidth="1"/>
    <col min="477" max="477" width="11.1640625" style="6" bestFit="1" customWidth="1"/>
    <col min="478" max="478" width="9.83203125" style="6" bestFit="1" customWidth="1"/>
    <col min="479" max="479" width="16.5" style="6" bestFit="1" customWidth="1"/>
    <col min="480" max="480" width="11.1640625" style="6" bestFit="1" customWidth="1"/>
    <col min="481" max="481" width="9.83203125" style="6" bestFit="1" customWidth="1"/>
    <col min="482" max="482" width="16.5" style="6" bestFit="1" customWidth="1"/>
    <col min="483" max="483" width="11.83203125" style="6" bestFit="1" customWidth="1"/>
    <col min="484" max="484" width="9.83203125" style="6" bestFit="1" customWidth="1"/>
    <col min="485" max="485" width="11.5" style="6" bestFit="1" customWidth="1"/>
    <col min="486" max="486" width="11.1640625" style="6" bestFit="1" customWidth="1"/>
    <col min="487" max="487" width="9.83203125" style="6" bestFit="1" customWidth="1"/>
    <col min="488" max="488" width="12.5" style="6" bestFit="1" customWidth="1"/>
    <col min="489" max="489" width="11.1640625" style="6" bestFit="1" customWidth="1"/>
    <col min="490" max="490" width="10.83203125" style="6"/>
    <col min="491" max="491" width="11.5" style="6" bestFit="1" customWidth="1"/>
    <col min="492" max="492" width="11.83203125" style="6" bestFit="1" customWidth="1"/>
    <col min="493" max="493" width="10.83203125" style="6"/>
    <col min="494" max="494" width="12.1640625" style="6" bestFit="1" customWidth="1"/>
    <col min="495" max="495" width="11.83203125" style="6" bestFit="1" customWidth="1"/>
    <col min="496" max="496" width="10.83203125" style="6"/>
    <col min="497" max="497" width="12.5" style="6" bestFit="1" customWidth="1"/>
    <col min="498" max="498" width="11.1640625" style="6" bestFit="1" customWidth="1"/>
    <col min="499" max="499" width="10.83203125" style="6"/>
    <col min="500" max="500" width="13.33203125" style="6" bestFit="1" customWidth="1"/>
    <col min="501" max="501" width="11.1640625" style="6" bestFit="1" customWidth="1"/>
    <col min="502" max="502" width="10.83203125" style="6"/>
    <col min="503" max="503" width="12.5" style="6" bestFit="1" customWidth="1"/>
    <col min="504" max="504" width="11.1640625" style="6" bestFit="1" customWidth="1"/>
    <col min="505" max="505" width="10.83203125" style="6"/>
    <col min="506" max="506" width="16.5" style="6" bestFit="1" customWidth="1"/>
    <col min="507" max="507" width="11.1640625" style="6" bestFit="1" customWidth="1"/>
    <col min="508" max="508" width="12.1640625" style="6" bestFit="1" customWidth="1"/>
    <col min="509" max="509" width="11.83203125" style="6" bestFit="1" customWidth="1"/>
    <col min="510" max="510" width="10.83203125" style="6"/>
    <col min="511" max="511" width="13.33203125" style="6" bestFit="1" customWidth="1"/>
    <col min="512" max="512" width="11.83203125" style="6" bestFit="1" customWidth="1"/>
    <col min="513" max="513" width="10.83203125" style="6"/>
    <col min="514" max="514" width="11.5" style="6" bestFit="1" customWidth="1"/>
    <col min="515" max="515" width="11.1640625" style="6" bestFit="1" customWidth="1"/>
    <col min="516" max="516" width="10.83203125" style="6"/>
    <col min="517" max="517" width="12.1640625" style="6" bestFit="1" customWidth="1"/>
    <col min="518" max="518" width="11.1640625" style="6" bestFit="1" customWidth="1"/>
    <col min="519" max="519" width="10.83203125" style="6"/>
    <col min="520" max="520" width="13.33203125" style="6" bestFit="1" customWidth="1"/>
    <col min="521" max="521" width="11.1640625" style="6" bestFit="1" customWidth="1"/>
    <col min="522" max="522" width="10.83203125" style="6"/>
    <col min="523" max="523" width="12.1640625" style="6" bestFit="1" customWidth="1"/>
    <col min="524" max="524" width="11.1640625" style="6" bestFit="1" customWidth="1"/>
    <col min="525" max="525" width="9.83203125" style="6" bestFit="1" customWidth="1"/>
    <col min="526" max="526" width="12.5" style="6" bestFit="1" customWidth="1"/>
    <col min="527" max="527" width="11.1640625" style="6" bestFit="1" customWidth="1"/>
    <col min="528" max="528" width="11.5" style="6" bestFit="1" customWidth="1"/>
    <col min="529" max="529" width="11.83203125" style="6" bestFit="1" customWidth="1"/>
    <col min="530" max="530" width="9.83203125" style="6" bestFit="1" customWidth="1"/>
    <col min="531" max="531" width="13.33203125" style="6" bestFit="1" customWidth="1"/>
    <col min="532" max="532" width="11.1640625" style="6" bestFit="1" customWidth="1"/>
    <col min="533" max="533" width="9.83203125" style="6" bestFit="1" customWidth="1"/>
    <col min="534" max="534" width="12.5" style="6" bestFit="1" customWidth="1"/>
    <col min="535" max="535" width="16.5" style="6" bestFit="1" customWidth="1"/>
    <col min="536" max="536" width="11.1640625" style="6" bestFit="1" customWidth="1"/>
    <col min="537" max="537" width="9.83203125" style="6" bestFit="1" customWidth="1"/>
    <col min="538" max="538" width="12.5" style="6" bestFit="1" customWidth="1"/>
    <col min="539" max="539" width="11.1640625" style="6" bestFit="1" customWidth="1"/>
    <col min="540" max="540" width="10.83203125" style="6"/>
    <col min="541" max="541" width="16.5" style="6" bestFit="1" customWidth="1"/>
    <col min="542" max="542" width="11.83203125" style="6" bestFit="1" customWidth="1"/>
    <col min="543" max="543" width="10.83203125" style="6"/>
    <col min="544" max="544" width="11.5" style="6" bestFit="1" customWidth="1"/>
    <col min="545" max="545" width="16.5" style="6" bestFit="1" customWidth="1"/>
    <col min="546" max="546" width="11.1640625" style="6" bestFit="1" customWidth="1"/>
    <col min="547" max="547" width="13.33203125" style="6" bestFit="1" customWidth="1"/>
    <col min="548" max="548" width="11.83203125" style="6" bestFit="1" customWidth="1"/>
    <col min="549" max="549" width="10.83203125" style="6"/>
    <col min="550" max="550" width="16.5" style="6" bestFit="1" customWidth="1"/>
    <col min="551" max="551" width="11.1640625" style="6" bestFit="1" customWidth="1"/>
    <col min="552" max="552" width="10.83203125" style="6"/>
    <col min="553" max="553" width="16.5" style="6" bestFit="1" customWidth="1"/>
    <col min="554" max="554" width="11.83203125" style="6" bestFit="1" customWidth="1"/>
    <col min="555" max="555" width="10.83203125" style="6"/>
    <col min="556" max="556" width="16.5" style="6" bestFit="1" customWidth="1"/>
    <col min="557" max="557" width="11.1640625" style="6" bestFit="1" customWidth="1"/>
    <col min="558" max="558" width="10.83203125" style="6"/>
    <col min="559" max="559" width="11.5" style="6" bestFit="1" customWidth="1"/>
    <col min="560" max="560" width="11.1640625" style="6" bestFit="1" customWidth="1"/>
    <col min="561" max="561" width="12.5" style="6" bestFit="1" customWidth="1"/>
    <col min="562" max="562" width="11.83203125" style="6" bestFit="1" customWidth="1"/>
    <col min="563" max="563" width="10.83203125" style="6"/>
    <col min="564" max="564" width="10" style="6" bestFit="1" customWidth="1"/>
    <col min="565" max="16384" width="10.83203125" style="6"/>
  </cols>
  <sheetData>
    <row r="1" spans="1:564" ht="23">
      <c r="A1" s="54" t="s">
        <v>66</v>
      </c>
      <c r="B1" s="54"/>
      <c r="C1" s="54"/>
      <c r="D1" s="54"/>
      <c r="E1" s="54"/>
      <c r="F1" s="54"/>
      <c r="G1" s="54"/>
      <c r="H1" s="54"/>
      <c r="I1" s="54"/>
      <c r="J1" s="54"/>
      <c r="K1" s="54"/>
      <c r="L1" s="54"/>
      <c r="M1" s="54"/>
      <c r="N1" s="54"/>
      <c r="O1" s="54"/>
    </row>
    <row r="2" spans="1:564" hidden="1">
      <c r="A2" s="23" t="s">
        <v>38</v>
      </c>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row>
    <row r="3" spans="1:564">
      <c r="A3"/>
      <c r="B3" s="6" t="s">
        <v>41</v>
      </c>
      <c r="C3" s="6" t="s">
        <v>42</v>
      </c>
      <c r="D3" s="6" t="s">
        <v>43</v>
      </c>
      <c r="E3" s="6" t="s">
        <v>44</v>
      </c>
      <c r="F3" s="6" t="s">
        <v>45</v>
      </c>
      <c r="G3" s="6" t="s">
        <v>46</v>
      </c>
      <c r="H3" s="6" t="s">
        <v>47</v>
      </c>
      <c r="I3" s="6" t="s">
        <v>48</v>
      </c>
      <c r="J3" s="6" t="s">
        <v>49</v>
      </c>
      <c r="K3" s="6" t="s">
        <v>50</v>
      </c>
      <c r="L3" s="6" t="s">
        <v>51</v>
      </c>
      <c r="M3" s="6" t="s">
        <v>52</v>
      </c>
      <c r="N3" s="6" t="s">
        <v>40</v>
      </c>
      <c r="O3" s="46" t="s">
        <v>65</v>
      </c>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row>
    <row r="4" spans="1:564">
      <c r="A4" s="24" t="s">
        <v>23</v>
      </c>
      <c r="B4" s="43">
        <v>9225.9</v>
      </c>
      <c r="C4" s="43">
        <v>9536.2999999999993</v>
      </c>
      <c r="D4" s="43">
        <v>8463</v>
      </c>
      <c r="E4" s="43">
        <v>7034.3</v>
      </c>
      <c r="F4" s="43">
        <v>7867.5</v>
      </c>
      <c r="G4" s="43">
        <v>7804.4000000000005</v>
      </c>
      <c r="H4" s="43">
        <v>7293</v>
      </c>
      <c r="I4" s="43">
        <v>7397.4999999999991</v>
      </c>
      <c r="J4" s="43">
        <v>7232.0999999999995</v>
      </c>
      <c r="K4" s="43">
        <v>1534.1</v>
      </c>
      <c r="L4" s="43">
        <v>0</v>
      </c>
      <c r="M4" s="43">
        <v>0</v>
      </c>
      <c r="N4" s="43">
        <v>73388.099999999991</v>
      </c>
      <c r="O4" s="45"/>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row>
    <row r="5" spans="1:564">
      <c r="A5" s="44" t="s">
        <v>17</v>
      </c>
      <c r="B5" s="43">
        <v>1534.1</v>
      </c>
      <c r="C5" s="43">
        <v>1534.1</v>
      </c>
      <c r="D5" s="43">
        <v>1534.1</v>
      </c>
      <c r="E5" s="43">
        <v>1400</v>
      </c>
      <c r="F5" s="43">
        <v>1534.1</v>
      </c>
      <c r="G5" s="43">
        <v>3068.2</v>
      </c>
      <c r="H5" s="43">
        <v>0</v>
      </c>
      <c r="I5" s="43">
        <v>1534.1</v>
      </c>
      <c r="J5" s="43">
        <v>2934.1</v>
      </c>
      <c r="K5" s="43">
        <v>1534.1</v>
      </c>
      <c r="L5" s="43">
        <v>0</v>
      </c>
      <c r="M5" s="43">
        <v>0</v>
      </c>
      <c r="N5" s="43">
        <v>16606.899999999998</v>
      </c>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row>
    <row r="6" spans="1:564">
      <c r="A6" s="44" t="s">
        <v>15</v>
      </c>
      <c r="B6" s="43">
        <v>1342.4</v>
      </c>
      <c r="C6" s="43">
        <v>2684.8</v>
      </c>
      <c r="D6" s="43">
        <v>2694.7</v>
      </c>
      <c r="E6" s="43">
        <v>0</v>
      </c>
      <c r="F6" s="43">
        <v>0</v>
      </c>
      <c r="G6" s="43">
        <v>1342.4</v>
      </c>
      <c r="H6" s="43">
        <v>2684.8</v>
      </c>
      <c r="I6" s="43">
        <v>1352.3</v>
      </c>
      <c r="J6" s="43">
        <v>1342.4</v>
      </c>
      <c r="K6" s="43">
        <v>0</v>
      </c>
      <c r="L6" s="43">
        <v>0</v>
      </c>
      <c r="M6" s="43">
        <v>0</v>
      </c>
      <c r="N6" s="43">
        <v>13443.799999999997</v>
      </c>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row>
    <row r="7" spans="1:564">
      <c r="A7" s="44" t="s">
        <v>18</v>
      </c>
      <c r="B7" s="43">
        <v>3670.7</v>
      </c>
      <c r="C7" s="43">
        <v>3761.9</v>
      </c>
      <c r="D7" s="43">
        <v>0</v>
      </c>
      <c r="E7" s="43">
        <v>1832.4</v>
      </c>
      <c r="F7" s="43">
        <v>3664.8</v>
      </c>
      <c r="G7" s="43">
        <v>1838.3</v>
      </c>
      <c r="H7" s="43">
        <v>1929.5</v>
      </c>
      <c r="I7" s="43">
        <v>1832.4</v>
      </c>
      <c r="J7" s="43">
        <v>1832.4</v>
      </c>
      <c r="K7" s="43">
        <v>0</v>
      </c>
      <c r="L7" s="43">
        <v>0</v>
      </c>
      <c r="M7" s="43">
        <v>0</v>
      </c>
      <c r="N7" s="43">
        <v>20362.400000000001</v>
      </c>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row>
    <row r="8" spans="1:564">
      <c r="A8" s="44" t="s">
        <v>16</v>
      </c>
      <c r="B8" s="43">
        <v>1123.2</v>
      </c>
      <c r="C8" s="43">
        <v>0</v>
      </c>
      <c r="D8" s="43">
        <v>1123.2</v>
      </c>
      <c r="E8" s="43">
        <v>2246.4</v>
      </c>
      <c r="F8" s="43">
        <v>1123.2</v>
      </c>
      <c r="G8" s="43">
        <v>0</v>
      </c>
      <c r="H8" s="43">
        <v>1123.2</v>
      </c>
      <c r="I8" s="43">
        <v>1123.2</v>
      </c>
      <c r="J8" s="43">
        <v>1123.2</v>
      </c>
      <c r="K8" s="43">
        <v>0</v>
      </c>
      <c r="L8" s="43">
        <v>0</v>
      </c>
      <c r="M8" s="43">
        <v>0</v>
      </c>
      <c r="N8" s="43">
        <v>8985.6</v>
      </c>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row>
    <row r="9" spans="1:564">
      <c r="A9" s="44" t="s">
        <v>19</v>
      </c>
      <c r="B9" s="43">
        <v>1555.5</v>
      </c>
      <c r="C9" s="43">
        <v>1555.5</v>
      </c>
      <c r="D9" s="43">
        <v>3111</v>
      </c>
      <c r="E9" s="43">
        <v>1555.5</v>
      </c>
      <c r="F9" s="43">
        <v>1545.4</v>
      </c>
      <c r="G9" s="43">
        <v>1555.5</v>
      </c>
      <c r="H9" s="43">
        <v>1555.5</v>
      </c>
      <c r="I9" s="43">
        <v>1555.5</v>
      </c>
      <c r="J9" s="43">
        <v>0</v>
      </c>
      <c r="K9" s="43">
        <v>0</v>
      </c>
      <c r="L9" s="43">
        <v>0</v>
      </c>
      <c r="M9" s="43">
        <v>0</v>
      </c>
      <c r="N9" s="43">
        <v>13989.4</v>
      </c>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row>
    <row r="10" spans="1:564">
      <c r="A10" s="24" t="s">
        <v>20</v>
      </c>
      <c r="B10" s="43">
        <v>9328.7000000000007</v>
      </c>
      <c r="C10" s="43">
        <v>6420.9000000000005</v>
      </c>
      <c r="D10" s="43">
        <v>1945</v>
      </c>
      <c r="E10" s="43">
        <v>0</v>
      </c>
      <c r="F10" s="43">
        <v>0</v>
      </c>
      <c r="G10" s="43">
        <v>0</v>
      </c>
      <c r="H10" s="43">
        <v>0</v>
      </c>
      <c r="I10" s="43">
        <v>0</v>
      </c>
      <c r="J10" s="43">
        <v>0</v>
      </c>
      <c r="K10" s="43">
        <v>9232.4</v>
      </c>
      <c r="L10" s="43">
        <v>18641.7</v>
      </c>
      <c r="M10" s="43">
        <v>17888.900000000001</v>
      </c>
      <c r="N10" s="43">
        <v>63457.599999999999</v>
      </c>
      <c r="O10" s="45"/>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row>
    <row r="11" spans="1:564">
      <c r="A11" s="44" t="s">
        <v>17</v>
      </c>
      <c r="B11" s="43">
        <v>3122.8</v>
      </c>
      <c r="C11" s="43">
        <v>1631.8</v>
      </c>
      <c r="D11" s="43">
        <v>0</v>
      </c>
      <c r="E11" s="43">
        <v>0</v>
      </c>
      <c r="F11" s="43">
        <v>0</v>
      </c>
      <c r="G11" s="43">
        <v>0</v>
      </c>
      <c r="H11" s="43">
        <v>0</v>
      </c>
      <c r="I11" s="43">
        <v>0</v>
      </c>
      <c r="J11" s="43">
        <v>0</v>
      </c>
      <c r="K11" s="43">
        <v>0</v>
      </c>
      <c r="L11" s="43">
        <v>3205.8999999999996</v>
      </c>
      <c r="M11" s="43">
        <v>1595.1</v>
      </c>
      <c r="N11" s="43">
        <v>9555.6</v>
      </c>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row>
    <row r="12" spans="1:564">
      <c r="A12" s="44" t="s">
        <v>15</v>
      </c>
      <c r="B12" s="43">
        <v>1408.3</v>
      </c>
      <c r="C12" s="43">
        <v>0</v>
      </c>
      <c r="D12" s="43">
        <v>0</v>
      </c>
      <c r="E12" s="43">
        <v>0</v>
      </c>
      <c r="F12" s="43">
        <v>0</v>
      </c>
      <c r="G12" s="43">
        <v>0</v>
      </c>
      <c r="H12" s="43">
        <v>0</v>
      </c>
      <c r="I12" s="43">
        <v>0</v>
      </c>
      <c r="J12" s="43">
        <v>0</v>
      </c>
      <c r="K12" s="43">
        <v>2873</v>
      </c>
      <c r="L12" s="43">
        <v>2803.3</v>
      </c>
      <c r="M12" s="43">
        <v>2787.6</v>
      </c>
      <c r="N12" s="43">
        <v>9872.2000000000007</v>
      </c>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row>
    <row r="13" spans="1:564">
      <c r="A13" s="44" t="s">
        <v>18</v>
      </c>
      <c r="B13" s="43">
        <v>1945</v>
      </c>
      <c r="C13" s="43">
        <v>1945</v>
      </c>
      <c r="D13" s="43">
        <v>1945</v>
      </c>
      <c r="E13" s="43">
        <v>0</v>
      </c>
      <c r="F13" s="43">
        <v>0</v>
      </c>
      <c r="G13" s="43">
        <v>0</v>
      </c>
      <c r="H13" s="43">
        <v>0</v>
      </c>
      <c r="I13" s="43">
        <v>0</v>
      </c>
      <c r="J13" s="43">
        <v>0</v>
      </c>
      <c r="K13" s="43">
        <v>1924</v>
      </c>
      <c r="L13" s="43">
        <v>5762.5</v>
      </c>
      <c r="M13" s="43">
        <v>5842.5</v>
      </c>
      <c r="N13" s="43">
        <v>19364</v>
      </c>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row>
    <row r="14" spans="1:564">
      <c r="A14" s="44" t="s">
        <v>16</v>
      </c>
      <c r="B14" s="43">
        <v>1198.3</v>
      </c>
      <c r="C14" s="43">
        <v>1200.4000000000001</v>
      </c>
      <c r="D14" s="43">
        <v>0</v>
      </c>
      <c r="E14" s="43">
        <v>0</v>
      </c>
      <c r="F14" s="43">
        <v>0</v>
      </c>
      <c r="G14" s="43">
        <v>0</v>
      </c>
      <c r="H14" s="43">
        <v>0</v>
      </c>
      <c r="I14" s="43">
        <v>0</v>
      </c>
      <c r="J14" s="43">
        <v>0</v>
      </c>
      <c r="K14" s="43">
        <v>1179.4000000000001</v>
      </c>
      <c r="L14" s="43">
        <v>3619.2</v>
      </c>
      <c r="M14" s="43">
        <v>1179.4000000000001</v>
      </c>
      <c r="N14" s="43">
        <v>8376.6999999999989</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row>
    <row r="15" spans="1:564">
      <c r="A15" s="44" t="s">
        <v>19</v>
      </c>
      <c r="B15" s="43">
        <v>1654.3</v>
      </c>
      <c r="C15" s="43">
        <v>1643.7</v>
      </c>
      <c r="D15" s="43">
        <v>0</v>
      </c>
      <c r="E15" s="43">
        <v>0</v>
      </c>
      <c r="F15" s="43">
        <v>0</v>
      </c>
      <c r="G15" s="43">
        <v>0</v>
      </c>
      <c r="H15" s="43">
        <v>0</v>
      </c>
      <c r="I15" s="43">
        <v>0</v>
      </c>
      <c r="J15" s="43">
        <v>0</v>
      </c>
      <c r="K15" s="43">
        <v>3256</v>
      </c>
      <c r="L15" s="43">
        <v>3250.8</v>
      </c>
      <c r="M15" s="43">
        <v>6484.3</v>
      </c>
      <c r="N15" s="43">
        <v>16289.099999999999</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row>
    <row r="16" spans="1:564">
      <c r="A16" s="24" t="s">
        <v>21</v>
      </c>
      <c r="B16" s="43">
        <v>0</v>
      </c>
      <c r="C16" s="43">
        <v>0</v>
      </c>
      <c r="D16" s="43">
        <v>7472.1</v>
      </c>
      <c r="E16" s="43">
        <v>7731.8</v>
      </c>
      <c r="F16" s="43">
        <v>8172.1</v>
      </c>
      <c r="G16" s="43">
        <v>7411.2000000000007</v>
      </c>
      <c r="H16" s="43">
        <v>9740.8000000000011</v>
      </c>
      <c r="I16" s="43">
        <v>7712.7</v>
      </c>
      <c r="J16" s="43">
        <v>9458.5</v>
      </c>
      <c r="K16" s="43">
        <v>7497.4999999999991</v>
      </c>
      <c r="L16" s="43">
        <v>8907.5999999999985</v>
      </c>
      <c r="M16" s="43">
        <v>7487.6</v>
      </c>
      <c r="N16" s="43">
        <v>81591.900000000009</v>
      </c>
      <c r="O16" s="45"/>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row>
    <row r="17" spans="1:564">
      <c r="A17" s="44" t="s">
        <v>17</v>
      </c>
      <c r="B17" s="43">
        <v>0</v>
      </c>
      <c r="C17" s="43">
        <v>0</v>
      </c>
      <c r="D17" s="43">
        <v>3108.2</v>
      </c>
      <c r="E17" s="43">
        <v>1482</v>
      </c>
      <c r="F17" s="43">
        <v>0</v>
      </c>
      <c r="G17" s="43">
        <v>1420</v>
      </c>
      <c r="H17" s="43">
        <v>3108.2</v>
      </c>
      <c r="I17" s="43">
        <v>1554.1</v>
      </c>
      <c r="J17" s="43">
        <v>0</v>
      </c>
      <c r="K17" s="43">
        <v>1554.1</v>
      </c>
      <c r="L17" s="43">
        <v>2974.1</v>
      </c>
      <c r="M17" s="43">
        <v>0</v>
      </c>
      <c r="N17" s="43">
        <v>15200.7</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row>
    <row r="18" spans="1:564">
      <c r="A18" s="44" t="s">
        <v>15</v>
      </c>
      <c r="B18" s="43">
        <v>0</v>
      </c>
      <c r="C18" s="43">
        <v>0</v>
      </c>
      <c r="D18" s="43">
        <v>1362.4</v>
      </c>
      <c r="E18" s="43">
        <v>2724.8</v>
      </c>
      <c r="F18" s="43">
        <v>2734.7</v>
      </c>
      <c r="G18" s="43">
        <v>0</v>
      </c>
      <c r="H18" s="43">
        <v>1362.4</v>
      </c>
      <c r="I18" s="43">
        <v>2724.8</v>
      </c>
      <c r="J18" s="43">
        <v>1362.4</v>
      </c>
      <c r="K18" s="43">
        <v>1372.3</v>
      </c>
      <c r="L18" s="43">
        <v>1362.4</v>
      </c>
      <c r="M18" s="43">
        <v>1362.4</v>
      </c>
      <c r="N18" s="43">
        <v>16368.599999999997</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row>
    <row r="19" spans="1:564">
      <c r="A19" s="44" t="s">
        <v>18</v>
      </c>
      <c r="B19" s="43">
        <v>0</v>
      </c>
      <c r="C19" s="43">
        <v>0</v>
      </c>
      <c r="D19" s="43">
        <v>1858.3</v>
      </c>
      <c r="E19" s="43">
        <v>1949.5</v>
      </c>
      <c r="F19" s="43">
        <v>0</v>
      </c>
      <c r="G19" s="43">
        <v>3704.8</v>
      </c>
      <c r="H19" s="43">
        <v>3704.8</v>
      </c>
      <c r="I19" s="43">
        <v>1858.3</v>
      </c>
      <c r="J19" s="43">
        <v>3801.9</v>
      </c>
      <c r="K19" s="43">
        <v>1852.4</v>
      </c>
      <c r="L19" s="43">
        <v>1852.4</v>
      </c>
      <c r="M19" s="43">
        <v>1852.4</v>
      </c>
      <c r="N19" s="43">
        <v>22434.800000000007</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row>
    <row r="20" spans="1:564">
      <c r="A20" s="44" t="s">
        <v>16</v>
      </c>
      <c r="B20" s="43">
        <v>0</v>
      </c>
      <c r="C20" s="43">
        <v>0</v>
      </c>
      <c r="D20" s="43">
        <v>1143.2</v>
      </c>
      <c r="E20" s="43">
        <v>0</v>
      </c>
      <c r="F20" s="43">
        <v>2286.4</v>
      </c>
      <c r="G20" s="43">
        <v>2286.4</v>
      </c>
      <c r="H20" s="43">
        <v>0</v>
      </c>
      <c r="I20" s="43">
        <v>0</v>
      </c>
      <c r="J20" s="43">
        <v>1143.2</v>
      </c>
      <c r="K20" s="43">
        <v>1143.2</v>
      </c>
      <c r="L20" s="43">
        <v>1143.2</v>
      </c>
      <c r="M20" s="43">
        <v>1143.2</v>
      </c>
      <c r="N20" s="43">
        <v>10288.800000000001</v>
      </c>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row>
    <row r="21" spans="1:564">
      <c r="A21" s="44" t="s">
        <v>19</v>
      </c>
      <c r="B21" s="43">
        <v>0</v>
      </c>
      <c r="C21" s="43">
        <v>0</v>
      </c>
      <c r="D21" s="43">
        <v>0</v>
      </c>
      <c r="E21" s="43">
        <v>1575.5</v>
      </c>
      <c r="F21" s="43">
        <v>3151</v>
      </c>
      <c r="G21" s="43">
        <v>0</v>
      </c>
      <c r="H21" s="43">
        <v>1565.4</v>
      </c>
      <c r="I21" s="43">
        <v>1575.5</v>
      </c>
      <c r="J21" s="43">
        <v>3151</v>
      </c>
      <c r="K21" s="43">
        <v>1575.5</v>
      </c>
      <c r="L21" s="43">
        <v>1575.5</v>
      </c>
      <c r="M21" s="43">
        <v>3129.6</v>
      </c>
      <c r="N21" s="43">
        <v>17299</v>
      </c>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row>
    <row r="22" spans="1:564">
      <c r="A22" s="24" t="s">
        <v>22</v>
      </c>
      <c r="B22" s="43">
        <v>8577.5999999999985</v>
      </c>
      <c r="C22" s="43">
        <v>9805.7999999999993</v>
      </c>
      <c r="D22" s="43">
        <v>9141.3000000000011</v>
      </c>
      <c r="E22" s="43">
        <v>10655</v>
      </c>
      <c r="F22" s="43">
        <v>9446.2999999999993</v>
      </c>
      <c r="G22" s="43">
        <v>10180.5</v>
      </c>
      <c r="H22" s="43">
        <v>8633.9</v>
      </c>
      <c r="I22" s="43">
        <v>10238.200000000001</v>
      </c>
      <c r="J22" s="43">
        <v>8831.7000000000007</v>
      </c>
      <c r="K22" s="43">
        <v>7312.5999999999995</v>
      </c>
      <c r="L22" s="43">
        <v>0</v>
      </c>
      <c r="M22" s="43">
        <v>0</v>
      </c>
      <c r="N22" s="43">
        <v>92822.9</v>
      </c>
      <c r="O22" s="45"/>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row>
    <row r="23" spans="1:564">
      <c r="A23" s="44" t="s">
        <v>17</v>
      </c>
      <c r="B23" s="43">
        <v>1519.1</v>
      </c>
      <c r="C23" s="43">
        <v>2904.1</v>
      </c>
      <c r="D23" s="43">
        <v>0</v>
      </c>
      <c r="E23" s="43">
        <v>3038.2</v>
      </c>
      <c r="F23" s="43">
        <v>1519.1</v>
      </c>
      <c r="G23" s="43">
        <v>1519.1</v>
      </c>
      <c r="H23" s="43">
        <v>1519.1</v>
      </c>
      <c r="I23" s="43">
        <v>1519.1</v>
      </c>
      <c r="J23" s="43">
        <v>3038.2</v>
      </c>
      <c r="K23" s="43">
        <v>1519.1</v>
      </c>
      <c r="L23" s="43">
        <v>0</v>
      </c>
      <c r="M23" s="43">
        <v>0</v>
      </c>
      <c r="N23" s="43">
        <v>18095.099999999999</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row>
    <row r="24" spans="1:564">
      <c r="A24" s="44" t="s">
        <v>15</v>
      </c>
      <c r="B24" s="43">
        <v>2664.7</v>
      </c>
      <c r="C24" s="43">
        <v>1327.4</v>
      </c>
      <c r="D24" s="43">
        <v>1327.4</v>
      </c>
      <c r="E24" s="43">
        <v>1327.4</v>
      </c>
      <c r="F24" s="43">
        <v>2654.8</v>
      </c>
      <c r="G24" s="43">
        <v>2654.8</v>
      </c>
      <c r="H24" s="43">
        <v>0</v>
      </c>
      <c r="I24" s="43">
        <v>1327.4</v>
      </c>
      <c r="J24" s="43">
        <v>1327.4</v>
      </c>
      <c r="K24" s="43">
        <v>1327.4</v>
      </c>
      <c r="L24" s="43">
        <v>0</v>
      </c>
      <c r="M24" s="43">
        <v>0</v>
      </c>
      <c r="N24" s="43">
        <v>15938.699999999999</v>
      </c>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row>
    <row r="25" spans="1:564">
      <c r="A25" s="44" t="s">
        <v>18</v>
      </c>
      <c r="B25" s="43">
        <v>0</v>
      </c>
      <c r="C25" s="43">
        <v>1817.4</v>
      </c>
      <c r="D25" s="43">
        <v>3634.8</v>
      </c>
      <c r="E25" s="43">
        <v>3640.7</v>
      </c>
      <c r="F25" s="43">
        <v>3731.9</v>
      </c>
      <c r="G25" s="43">
        <v>1817.4</v>
      </c>
      <c r="H25" s="43">
        <v>1817.4</v>
      </c>
      <c r="I25" s="43">
        <v>3634.8</v>
      </c>
      <c r="J25" s="43">
        <v>1817.4</v>
      </c>
      <c r="K25" s="43">
        <v>1817.4</v>
      </c>
      <c r="L25" s="43">
        <v>0</v>
      </c>
      <c r="M25" s="43">
        <v>0</v>
      </c>
      <c r="N25" s="43">
        <v>23729.200000000004</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row>
    <row r="26" spans="1:564">
      <c r="A26" s="44" t="s">
        <v>16</v>
      </c>
      <c r="B26" s="43">
        <v>1115</v>
      </c>
      <c r="C26" s="43">
        <v>2216.4</v>
      </c>
      <c r="D26" s="43">
        <v>1108.2</v>
      </c>
      <c r="E26" s="43">
        <v>1108.2</v>
      </c>
      <c r="F26" s="43">
        <v>0</v>
      </c>
      <c r="G26" s="43">
        <v>1108.2</v>
      </c>
      <c r="H26" s="43">
        <v>2216.4</v>
      </c>
      <c r="I26" s="43">
        <v>2216.4</v>
      </c>
      <c r="J26" s="43">
        <v>1108.2</v>
      </c>
      <c r="K26" s="43">
        <v>1108.2</v>
      </c>
      <c r="L26" s="43">
        <v>0</v>
      </c>
      <c r="M26" s="43">
        <v>0</v>
      </c>
      <c r="N26" s="43">
        <v>13305.2</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row>
    <row r="27" spans="1:564">
      <c r="A27" s="44" t="s">
        <v>19</v>
      </c>
      <c r="B27" s="43">
        <v>3278.8</v>
      </c>
      <c r="C27" s="43">
        <v>1540.5</v>
      </c>
      <c r="D27" s="43">
        <v>3070.9</v>
      </c>
      <c r="E27" s="43">
        <v>1540.5</v>
      </c>
      <c r="F27" s="43">
        <v>1540.5</v>
      </c>
      <c r="G27" s="43">
        <v>3081</v>
      </c>
      <c r="H27" s="43">
        <v>3081</v>
      </c>
      <c r="I27" s="43">
        <v>1540.5</v>
      </c>
      <c r="J27" s="43">
        <v>1540.5</v>
      </c>
      <c r="K27" s="43">
        <v>1540.5</v>
      </c>
      <c r="L27" s="43">
        <v>0</v>
      </c>
      <c r="M27" s="43">
        <v>0</v>
      </c>
      <c r="N27" s="43">
        <v>21754.7</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row>
    <row r="28" spans="1:564">
      <c r="A28" s="24" t="s">
        <v>40</v>
      </c>
      <c r="B28" s="43">
        <v>27132.199999999997</v>
      </c>
      <c r="C28" s="43">
        <v>25763.000000000004</v>
      </c>
      <c r="D28" s="43">
        <v>27021.400000000005</v>
      </c>
      <c r="E28" s="43">
        <v>25421.100000000002</v>
      </c>
      <c r="F28" s="43">
        <v>25485.9</v>
      </c>
      <c r="G28" s="43">
        <v>25396.100000000002</v>
      </c>
      <c r="H28" s="43">
        <v>25667.700000000004</v>
      </c>
      <c r="I28" s="43">
        <v>25348.399999999998</v>
      </c>
      <c r="J28" s="43">
        <v>25522.300000000003</v>
      </c>
      <c r="K28" s="43">
        <v>25576.600000000002</v>
      </c>
      <c r="L28" s="43">
        <v>27549.300000000003</v>
      </c>
      <c r="M28" s="43">
        <v>25376.500000000004</v>
      </c>
      <c r="N28" s="43">
        <v>311260.50000000006</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row>
    <row r="29" spans="1:564">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row>
    <row r="30" spans="1:564">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row>
    <row r="31" spans="1:564">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row>
    <row r="32" spans="1:564">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row>
    <row r="33" spans="1:360">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row>
    <row r="34" spans="1:360">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row>
    <row r="35" spans="1:360">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row>
    <row r="36" spans="1:360">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row>
    <row r="37" spans="1:360">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row>
    <row r="38" spans="1:360">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row>
    <row r="39" spans="1:360">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row>
    <row r="40" spans="1:360">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row>
    <row r="41" spans="1:360">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row>
    <row r="42" spans="1:360">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row>
    <row r="43" spans="1:360">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row>
    <row r="44" spans="1:360">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row>
    <row r="45" spans="1:360">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row>
    <row r="46" spans="1:360">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row>
    <row r="47" spans="1:360">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row>
    <row r="48" spans="1:360">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row>
    <row r="49" spans="1:360">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row>
    <row r="50" spans="1:360">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row>
    <row r="51" spans="1:360">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row>
    <row r="52" spans="1:360">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row>
    <row r="53" spans="1:360">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row>
    <row r="54" spans="1:360">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row>
    <row r="55" spans="1:360">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row>
    <row r="56" spans="1:360">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row>
    <row r="57" spans="1:360">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row>
    <row r="58" spans="1:360">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row>
    <row r="59" spans="1:360">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row>
    <row r="60" spans="1:360">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row>
    <row r="61" spans="1:360">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row>
    <row r="62" spans="1:360">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row>
    <row r="63" spans="1:360">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row>
    <row r="64" spans="1:360">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row>
    <row r="65" spans="1:360">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row>
    <row r="66" spans="1:360">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row>
    <row r="67" spans="1:360">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row>
    <row r="68" spans="1:360">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row>
    <row r="69" spans="1:360">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row>
    <row r="70" spans="1:360">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row>
    <row r="71" spans="1:360">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row>
    <row r="72" spans="1:360">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row>
    <row r="73" spans="1:360">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row>
    <row r="74" spans="1:360">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row>
    <row r="75" spans="1:360">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row>
    <row r="76" spans="1:360">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row>
    <row r="77" spans="1:360">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row>
    <row r="78" spans="1:360">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row>
    <row r="79" spans="1:360">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row>
    <row r="80" spans="1:360">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row>
    <row r="81" spans="1:166">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row>
    <row r="82" spans="1:166">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row>
    <row r="83" spans="1:166">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row>
    <row r="84" spans="1:166">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row>
    <row r="85" spans="1:166">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row>
    <row r="86" spans="1:166">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row>
    <row r="87" spans="1:166">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row>
    <row r="88" spans="1:166">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row>
    <row r="89" spans="1:166">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row>
    <row r="90" spans="1:166">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row>
    <row r="91" spans="1:166">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row>
    <row r="92" spans="1:166">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row>
    <row r="93" spans="1:166">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row>
    <row r="94" spans="1:166">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row>
    <row r="95" spans="1:166">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row>
    <row r="96" spans="1:166">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row>
    <row r="97" spans="1:166">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row>
    <row r="98" spans="1:166">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row>
    <row r="99" spans="1:166">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row>
    <row r="100" spans="1:166">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row>
    <row r="101" spans="1:166">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row>
    <row r="102" spans="1:166">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row>
    <row r="103" spans="1:166">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row>
    <row r="104" spans="1:166">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row>
    <row r="105" spans="1:166">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row>
    <row r="106" spans="1:166">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row>
    <row r="107" spans="1:166">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row>
    <row r="108" spans="1:166">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row>
    <row r="109" spans="1:166">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row>
    <row r="110" spans="1:166">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row>
    <row r="111" spans="1:166">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row>
    <row r="112" spans="1:166">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row>
    <row r="113" spans="1:166">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row>
    <row r="114" spans="1:166">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row>
    <row r="115" spans="1:166">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row>
    <row r="116" spans="1:166">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row>
    <row r="117" spans="1:166">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row>
    <row r="118" spans="1:166">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row>
    <row r="119" spans="1:166">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row>
    <row r="120" spans="1:166">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row>
    <row r="121" spans="1:166">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row>
    <row r="122" spans="1:166">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row>
    <row r="123" spans="1:166">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row>
    <row r="124" spans="1:166">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row>
    <row r="125" spans="1:166">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row>
    <row r="126" spans="1:166">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row>
    <row r="127" spans="1:166">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row>
    <row r="128" spans="1:166">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row>
    <row r="129" spans="1:166">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row>
    <row r="130" spans="1:166">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row>
    <row r="131" spans="1:166">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row>
    <row r="132" spans="1:166">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row>
    <row r="133" spans="1:166">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row>
    <row r="134" spans="1:166">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row>
    <row r="135" spans="1:166">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row>
    <row r="136" spans="1:166">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row>
    <row r="137" spans="1:166">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row>
    <row r="138" spans="1:166">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row>
    <row r="139" spans="1:166">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row>
    <row r="140" spans="1:166">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row>
    <row r="141" spans="1:166">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row>
    <row r="142" spans="1:166">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row>
    <row r="143" spans="1:166">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row>
    <row r="144" spans="1:166">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row>
    <row r="145" spans="1:166">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row>
    <row r="146" spans="1:166">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row>
    <row r="147" spans="1:166">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row>
    <row r="148" spans="1:166">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row>
    <row r="149" spans="1:166">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row>
    <row r="150" spans="1:166">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row>
    <row r="151" spans="1:166">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row>
    <row r="152" spans="1:166">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row>
    <row r="153" spans="1:166">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row>
    <row r="154" spans="1:166">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row>
    <row r="155" spans="1:166">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row>
    <row r="156" spans="1:166">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row>
    <row r="157" spans="1:166">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row>
    <row r="158" spans="1:166">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row>
    <row r="159" spans="1:166">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row>
    <row r="160" spans="1:166">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row>
    <row r="161" spans="1:166">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row>
    <row r="162" spans="1:166">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row>
    <row r="163" spans="1:166">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row>
    <row r="164" spans="1:166">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row>
    <row r="165" spans="1:166">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row>
    <row r="166" spans="1:166">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row>
    <row r="167" spans="1:166">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row>
    <row r="168" spans="1:166">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row>
    <row r="169" spans="1:166">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row>
    <row r="170" spans="1:166">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row>
    <row r="171" spans="1:166">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row>
    <row r="172" spans="1:166">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row>
    <row r="173" spans="1:166">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row>
    <row r="174" spans="1:166">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row>
    <row r="175" spans="1:166">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row>
    <row r="176" spans="1:166">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row>
    <row r="177" spans="1:166">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row>
    <row r="178" spans="1:166">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row>
  </sheetData>
  <mergeCells count="1">
    <mergeCell ref="A1:O1"/>
  </mergeCells>
  <pageMargins left="0.7" right="0.7" top="0.75" bottom="0.75" header="0.3" footer="0.3"/>
  <pageSetup paperSize="9" orientation="portrait" horizontalDpi="0" verticalDpi="0"/>
  <drawing r:id="rId2"/>
  <extLst>
    <ext xmlns:x14="http://schemas.microsoft.com/office/spreadsheetml/2009/9/main" uri="{05C60535-1F16-4fd2-B633-F4F36F0B64E0}">
      <x14:sparklineGroups xmlns:xm="http://schemas.microsoft.com/office/excel/2006/main">
        <x14:sparklineGroup displayEmptyCellsAs="gap" high="1" xr2:uid="{30B8C263-D499-EF42-B330-9D9C1B27FD96}">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'Q3 (a) Pivot_table and Char (2)'!B4:M4</xm:f>
              <xm:sqref>O4</xm:sqref>
            </x14:sparkline>
            <x14:sparkline>
              <xm:f>'Q3 (a) Pivot_table and Char (2)'!B5:M5</xm:f>
              <xm:sqref>O5</xm:sqref>
            </x14:sparkline>
            <x14:sparkline>
              <xm:f>'Q3 (a) Pivot_table and Char (2)'!B6:M6</xm:f>
              <xm:sqref>O6</xm:sqref>
            </x14:sparkline>
            <x14:sparkline>
              <xm:f>'Q3 (a) Pivot_table and Char (2)'!B7:M7</xm:f>
              <xm:sqref>O7</xm:sqref>
            </x14:sparkline>
            <x14:sparkline>
              <xm:f>'Q3 (a) Pivot_table and Char (2)'!B8:M8</xm:f>
              <xm:sqref>O8</xm:sqref>
            </x14:sparkline>
            <x14:sparkline>
              <xm:f>'Q3 (a) Pivot_table and Char (2)'!B9:M9</xm:f>
              <xm:sqref>O9</xm:sqref>
            </x14:sparkline>
            <x14:sparkline>
              <xm:f>'Q3 (a) Pivot_table and Char (2)'!B10:M10</xm:f>
              <xm:sqref>O10</xm:sqref>
            </x14:sparkline>
            <x14:sparkline>
              <xm:f>'Q3 (a) Pivot_table and Char (2)'!B11:M11</xm:f>
              <xm:sqref>O11</xm:sqref>
            </x14:sparkline>
            <x14:sparkline>
              <xm:f>'Q3 (a) Pivot_table and Char (2)'!B12:M12</xm:f>
              <xm:sqref>O12</xm:sqref>
            </x14:sparkline>
            <x14:sparkline>
              <xm:f>'Q3 (a) Pivot_table and Char (2)'!B13:M13</xm:f>
              <xm:sqref>O13</xm:sqref>
            </x14:sparkline>
            <x14:sparkline>
              <xm:f>'Q3 (a) Pivot_table and Char (2)'!B14:M14</xm:f>
              <xm:sqref>O14</xm:sqref>
            </x14:sparkline>
            <x14:sparkline>
              <xm:f>'Q3 (a) Pivot_table and Char (2)'!B15:M15</xm:f>
              <xm:sqref>O15</xm:sqref>
            </x14:sparkline>
            <x14:sparkline>
              <xm:f>'Q3 (a) Pivot_table and Char (2)'!B16:M16</xm:f>
              <xm:sqref>O16</xm:sqref>
            </x14:sparkline>
            <x14:sparkline>
              <xm:f>'Q3 (a) Pivot_table and Char (2)'!B17:M17</xm:f>
              <xm:sqref>O17</xm:sqref>
            </x14:sparkline>
            <x14:sparkline>
              <xm:f>'Q3 (a) Pivot_table and Char (2)'!B18:M18</xm:f>
              <xm:sqref>O18</xm:sqref>
            </x14:sparkline>
            <x14:sparkline>
              <xm:f>'Q3 (a) Pivot_table and Char (2)'!B19:M19</xm:f>
              <xm:sqref>O19</xm:sqref>
            </x14:sparkline>
            <x14:sparkline>
              <xm:f>'Q3 (a) Pivot_table and Char (2)'!B20:M20</xm:f>
              <xm:sqref>O20</xm:sqref>
            </x14:sparkline>
            <x14:sparkline>
              <xm:f>'Q3 (a) Pivot_table and Char (2)'!B21:M21</xm:f>
              <xm:sqref>O21</xm:sqref>
            </x14:sparkline>
            <x14:sparkline>
              <xm:f>'Q3 (a) Pivot_table and Char (2)'!B22:M22</xm:f>
              <xm:sqref>O22</xm:sqref>
            </x14:sparkline>
            <x14:sparkline>
              <xm:f>'Q3 (a) Pivot_table and Char (2)'!B23:M23</xm:f>
              <xm:sqref>O23</xm:sqref>
            </x14:sparkline>
            <x14:sparkline>
              <xm:f>'Q3 (a) Pivot_table and Char (2)'!B24:M24</xm:f>
              <xm:sqref>O24</xm:sqref>
            </x14:sparkline>
            <x14:sparkline>
              <xm:f>'Q3 (a) Pivot_table and Char (2)'!B25:M25</xm:f>
              <xm:sqref>O25</xm:sqref>
            </x14:sparkline>
            <x14:sparkline>
              <xm:f>'Q3 (a) Pivot_table and Char (2)'!B26:M26</xm:f>
              <xm:sqref>O26</xm:sqref>
            </x14:sparkline>
            <x14:sparkline>
              <xm:f>'Q3 (a) Pivot_table and Char (2)'!B27:M27</xm:f>
              <xm:sqref>O27</xm:sqref>
            </x14:sparkline>
            <x14:sparkline>
              <xm:f>'Q3 (a) Pivot_table and Char (2)'!B28:M28</xm:f>
              <xm:sqref>O28</xm:sqref>
            </x14:sparkline>
            <x14:sparkline>
              <xm:f>'Q3 (a) Pivot_table and Char (2)'!B29:M29</xm:f>
              <xm:sqref>O29</xm:sqref>
            </x14:sparkline>
          </x14:sparklines>
        </x14:sparklineGroup>
      </x14:sparklineGroup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7376C-ADC4-0A48-B65D-2F700B12668C}">
  <dimension ref="A3:W50"/>
  <sheetViews>
    <sheetView showGridLines="0" tabSelected="1" topLeftCell="A15" zoomScale="65" zoomScaleNormal="25" workbookViewId="0">
      <selection activeCell="R38" sqref="R38"/>
    </sheetView>
  </sheetViews>
  <sheetFormatPr baseColWidth="10" defaultRowHeight="15"/>
  <cols>
    <col min="1" max="1" width="10.1640625" style="47" bestFit="1" customWidth="1"/>
    <col min="2" max="2" width="16.5" style="47" bestFit="1" customWidth="1"/>
    <col min="3" max="3" width="6.33203125" style="47" bestFit="1" customWidth="1"/>
    <col min="4" max="13" width="8.33203125" style="47" bestFit="1" customWidth="1"/>
    <col min="14" max="14" width="10" style="47" bestFit="1" customWidth="1"/>
    <col min="15" max="16" width="6.5" style="47" bestFit="1" customWidth="1"/>
    <col min="17" max="17" width="12.6640625" style="47" bestFit="1" customWidth="1"/>
    <col min="18" max="18" width="15" style="47" bestFit="1" customWidth="1"/>
    <col min="19" max="19" width="11.5" style="47" bestFit="1" customWidth="1"/>
    <col min="20" max="20" width="12.5" style="47" bestFit="1" customWidth="1"/>
    <col min="21" max="21" width="10.1640625" style="47" bestFit="1" customWidth="1"/>
    <col min="22" max="22" width="16.5" style="47" bestFit="1" customWidth="1"/>
    <col min="23" max="23" width="10" style="47" bestFit="1" customWidth="1"/>
    <col min="24" max="29" width="8.1640625" style="47" bestFit="1" customWidth="1"/>
    <col min="30" max="30" width="10" style="47" bestFit="1" customWidth="1"/>
    <col min="31" max="39" width="13.1640625" style="47" bestFit="1" customWidth="1"/>
    <col min="40" max="40" width="15.6640625" style="47" bestFit="1" customWidth="1"/>
    <col min="41" max="54" width="14.1640625" style="47" bestFit="1" customWidth="1"/>
    <col min="55" max="55" width="16.83203125" style="47" bestFit="1" customWidth="1"/>
    <col min="56" max="64" width="15" style="47" bestFit="1" customWidth="1"/>
    <col min="65" max="65" width="17.6640625" style="47" bestFit="1" customWidth="1"/>
    <col min="66" max="80" width="18.1640625" style="47" bestFit="1" customWidth="1"/>
    <col min="81" max="81" width="20.6640625" style="47" bestFit="1" customWidth="1"/>
    <col min="82" max="82" width="10" style="47" bestFit="1" customWidth="1"/>
    <col min="83" max="87" width="6.33203125" style="47" bestFit="1" customWidth="1"/>
    <col min="88" max="88" width="8" style="47" bestFit="1" customWidth="1"/>
    <col min="89" max="102" width="5.83203125" style="47" bestFit="1" customWidth="1"/>
    <col min="103" max="103" width="7.5" style="47" bestFit="1" customWidth="1"/>
    <col min="104" max="116" width="6.6640625" style="47" bestFit="1" customWidth="1"/>
    <col min="117" max="117" width="8.33203125" style="47" bestFit="1" customWidth="1"/>
    <col min="118" max="132" width="6.5" style="47" bestFit="1" customWidth="1"/>
    <col min="133" max="133" width="8.1640625" style="47" bestFit="1" customWidth="1"/>
    <col min="134" max="145" width="6.33203125" style="47" bestFit="1" customWidth="1"/>
    <col min="146" max="146" width="8" style="47" bestFit="1" customWidth="1"/>
    <col min="147" max="163" width="6.6640625" style="47" bestFit="1" customWidth="1"/>
    <col min="164" max="164" width="8.33203125" style="47" bestFit="1" customWidth="1"/>
    <col min="165" max="175" width="6.6640625" style="47" bestFit="1" customWidth="1"/>
    <col min="176" max="176" width="8.33203125" style="47" bestFit="1" customWidth="1"/>
    <col min="177" max="177" width="10" style="47" bestFit="1" customWidth="1"/>
    <col min="178" max="16384" width="10.83203125" style="47"/>
  </cols>
  <sheetData>
    <row r="3" spans="1:14" hidden="1">
      <c r="B3" s="47" t="s">
        <v>58</v>
      </c>
    </row>
    <row r="4" spans="1:14" hidden="1">
      <c r="B4" s="47" t="s">
        <v>41</v>
      </c>
      <c r="C4" s="47" t="s">
        <v>42</v>
      </c>
      <c r="D4" s="47" t="s">
        <v>43</v>
      </c>
      <c r="E4" s="47" t="s">
        <v>44</v>
      </c>
      <c r="F4" s="47" t="s">
        <v>45</v>
      </c>
      <c r="G4" s="47" t="s">
        <v>46</v>
      </c>
      <c r="H4" s="47" t="s">
        <v>47</v>
      </c>
      <c r="I4" s="47" t="s">
        <v>48</v>
      </c>
      <c r="J4" s="47" t="s">
        <v>49</v>
      </c>
      <c r="K4" s="47" t="s">
        <v>50</v>
      </c>
      <c r="L4" s="47" t="s">
        <v>51</v>
      </c>
      <c r="M4" s="47" t="s">
        <v>52</v>
      </c>
      <c r="N4" s="47" t="s">
        <v>40</v>
      </c>
    </row>
    <row r="5" spans="1:14" hidden="1"/>
    <row r="6" spans="1:14" hidden="1">
      <c r="A6" s="47" t="s">
        <v>38</v>
      </c>
      <c r="B6" s="49">
        <v>27132.2</v>
      </c>
      <c r="C6" s="49">
        <v>25763.000000000007</v>
      </c>
      <c r="D6" s="49">
        <v>27021.400000000009</v>
      </c>
      <c r="E6" s="49">
        <v>25421.100000000009</v>
      </c>
      <c r="F6" s="49">
        <v>25485.900000000005</v>
      </c>
      <c r="G6" s="49">
        <v>25396.100000000006</v>
      </c>
      <c r="H6" s="49">
        <v>25667.700000000008</v>
      </c>
      <c r="I6" s="49">
        <v>25348.400000000005</v>
      </c>
      <c r="J6" s="49">
        <v>25522.300000000007</v>
      </c>
      <c r="K6" s="49">
        <v>25576.600000000006</v>
      </c>
      <c r="L6" s="49">
        <v>27549.3</v>
      </c>
      <c r="M6" s="49">
        <v>25376.5</v>
      </c>
      <c r="N6" s="49">
        <v>311260.50000000006</v>
      </c>
    </row>
    <row r="31" spans="2:4">
      <c r="B31" s="47" t="s">
        <v>38</v>
      </c>
      <c r="C31" s="47" t="s">
        <v>58</v>
      </c>
    </row>
    <row r="32" spans="2:4">
      <c r="B32" s="47" t="s">
        <v>39</v>
      </c>
      <c r="C32" s="47" t="s">
        <v>23</v>
      </c>
      <c r="D32" s="47" t="s">
        <v>40</v>
      </c>
    </row>
    <row r="33" spans="2:23">
      <c r="B33" s="48" t="s">
        <v>17</v>
      </c>
      <c r="C33" s="49">
        <v>16606.900000000001</v>
      </c>
      <c r="D33" s="49">
        <v>16606.900000000001</v>
      </c>
    </row>
    <row r="34" spans="2:23">
      <c r="B34" s="48" t="s">
        <v>15</v>
      </c>
      <c r="C34" s="49">
        <v>13443.799999999997</v>
      </c>
      <c r="D34" s="49">
        <v>13443.799999999997</v>
      </c>
    </row>
    <row r="35" spans="2:23">
      <c r="B35" s="48" t="s">
        <v>40</v>
      </c>
      <c r="C35" s="49">
        <v>30050.699999999997</v>
      </c>
      <c r="D35" s="49">
        <v>30050.699999999997</v>
      </c>
    </row>
    <row r="36" spans="2:23">
      <c r="B36" s="50"/>
      <c r="C36" s="50"/>
      <c r="D36" s="50"/>
      <c r="Q36" s="47" t="s">
        <v>38</v>
      </c>
      <c r="R36" s="47" t="s">
        <v>58</v>
      </c>
      <c r="V36" s="50"/>
      <c r="W36" s="50"/>
    </row>
    <row r="37" spans="2:23">
      <c r="B37" s="50"/>
      <c r="C37" s="50"/>
      <c r="D37" s="50"/>
      <c r="Q37" s="47" t="s">
        <v>39</v>
      </c>
      <c r="R37" s="47" t="s">
        <v>17</v>
      </c>
      <c r="S37" s="47" t="s">
        <v>15</v>
      </c>
      <c r="T37" s="47" t="s">
        <v>18</v>
      </c>
      <c r="U37" s="47" t="s">
        <v>40</v>
      </c>
      <c r="V37" s="50"/>
      <c r="W37" s="50"/>
    </row>
    <row r="38" spans="2:23">
      <c r="Q38" s="48" t="s">
        <v>41</v>
      </c>
      <c r="R38" s="49">
        <v>6176</v>
      </c>
      <c r="S38" s="49">
        <v>5415.4</v>
      </c>
      <c r="T38" s="49">
        <v>5615.7000000000007</v>
      </c>
      <c r="U38" s="49">
        <v>17207.099999999999</v>
      </c>
      <c r="V38" s="50"/>
      <c r="W38" s="50"/>
    </row>
    <row r="39" spans="2:23">
      <c r="Q39" s="48" t="s">
        <v>42</v>
      </c>
      <c r="R39" s="49">
        <v>6070</v>
      </c>
      <c r="S39" s="49">
        <v>4012.2000000000003</v>
      </c>
      <c r="T39" s="49">
        <v>7524.2999999999993</v>
      </c>
      <c r="U39" s="49">
        <v>17606.5</v>
      </c>
      <c r="V39" s="50"/>
      <c r="W39" s="50"/>
    </row>
    <row r="40" spans="2:23">
      <c r="Q40" s="48" t="s">
        <v>43</v>
      </c>
      <c r="R40" s="49">
        <v>4642.2999999999993</v>
      </c>
      <c r="S40" s="49">
        <v>5384.5</v>
      </c>
      <c r="T40" s="49">
        <v>7438.1</v>
      </c>
      <c r="U40" s="49">
        <v>17464.900000000001</v>
      </c>
      <c r="V40" s="50"/>
      <c r="W40" s="50"/>
    </row>
    <row r="41" spans="2:23">
      <c r="Q41" s="48" t="s">
        <v>44</v>
      </c>
      <c r="R41" s="49">
        <v>5920.2</v>
      </c>
      <c r="S41" s="49">
        <v>4052.2000000000003</v>
      </c>
      <c r="T41" s="49">
        <v>7422.6</v>
      </c>
      <c r="U41" s="49">
        <v>17395</v>
      </c>
      <c r="V41" s="50"/>
      <c r="W41" s="50"/>
    </row>
    <row r="42" spans="2:23">
      <c r="Q42" s="48" t="s">
        <v>45</v>
      </c>
      <c r="R42" s="49">
        <v>3053.2</v>
      </c>
      <c r="S42" s="49">
        <v>5389.5</v>
      </c>
      <c r="T42" s="49">
        <v>7396.7000000000007</v>
      </c>
      <c r="U42" s="49">
        <v>15839.400000000001</v>
      </c>
      <c r="V42" s="50"/>
      <c r="W42" s="50"/>
    </row>
    <row r="43" spans="2:23">
      <c r="Q43" s="48" t="s">
        <v>46</v>
      </c>
      <c r="R43" s="49">
        <v>6007.2999999999993</v>
      </c>
      <c r="S43" s="49">
        <v>3997.2000000000003</v>
      </c>
      <c r="T43" s="49">
        <v>7360.5</v>
      </c>
      <c r="U43" s="49">
        <v>17365</v>
      </c>
      <c r="V43" s="50"/>
      <c r="W43" s="50"/>
    </row>
    <row r="44" spans="2:23">
      <c r="Q44" s="48" t="s">
        <v>47</v>
      </c>
      <c r="R44" s="49">
        <v>4627.2999999999993</v>
      </c>
      <c r="S44" s="49">
        <v>4047.2000000000003</v>
      </c>
      <c r="T44" s="49">
        <v>7451.7000000000007</v>
      </c>
      <c r="U44" s="49">
        <v>16126.2</v>
      </c>
      <c r="V44" s="50"/>
      <c r="W44" s="50"/>
    </row>
    <row r="45" spans="2:23">
      <c r="Q45" s="48" t="s">
        <v>48</v>
      </c>
      <c r="R45" s="49">
        <v>4607.2999999999993</v>
      </c>
      <c r="S45" s="49">
        <v>5404.5</v>
      </c>
      <c r="T45" s="49">
        <v>7325.5</v>
      </c>
      <c r="U45" s="49">
        <v>17337.3</v>
      </c>
      <c r="V45" s="50"/>
      <c r="W45" s="50"/>
    </row>
    <row r="46" spans="2:23">
      <c r="Q46" s="48" t="s">
        <v>49</v>
      </c>
      <c r="R46" s="49">
        <v>5972.2999999999993</v>
      </c>
      <c r="S46" s="49">
        <v>4032.2000000000003</v>
      </c>
      <c r="T46" s="49">
        <v>7451.7000000000007</v>
      </c>
      <c r="U46" s="49">
        <v>17456.2</v>
      </c>
      <c r="V46" s="50"/>
      <c r="W46" s="50"/>
    </row>
    <row r="47" spans="2:23">
      <c r="Q47" s="48" t="s">
        <v>50</v>
      </c>
      <c r="R47" s="49">
        <v>4607.2999999999993</v>
      </c>
      <c r="S47" s="49">
        <v>5572.7</v>
      </c>
      <c r="T47" s="49">
        <v>5593.8</v>
      </c>
      <c r="U47" s="49">
        <v>15773.8</v>
      </c>
      <c r="V47" s="50"/>
      <c r="W47" s="50"/>
    </row>
    <row r="48" spans="2:23">
      <c r="Q48" s="48" t="s">
        <v>51</v>
      </c>
      <c r="R48" s="49">
        <v>6180</v>
      </c>
      <c r="S48" s="49">
        <v>4165.7</v>
      </c>
      <c r="T48" s="49">
        <v>7614.9</v>
      </c>
      <c r="U48" s="49">
        <v>17960.599999999999</v>
      </c>
      <c r="V48" s="50"/>
      <c r="W48" s="50"/>
    </row>
    <row r="49" spans="17:23">
      <c r="Q49" s="48" t="s">
        <v>52</v>
      </c>
      <c r="R49" s="49">
        <v>1595.1</v>
      </c>
      <c r="S49" s="49">
        <v>4150</v>
      </c>
      <c r="T49" s="49">
        <v>7694.9</v>
      </c>
      <c r="U49" s="49">
        <v>13440</v>
      </c>
      <c r="V49" s="50"/>
      <c r="W49" s="50"/>
    </row>
    <row r="50" spans="17:23">
      <c r="Q50" s="48" t="s">
        <v>40</v>
      </c>
      <c r="R50" s="49">
        <v>59458.30000000001</v>
      </c>
      <c r="S50" s="49">
        <v>55623.299999999988</v>
      </c>
      <c r="T50" s="49">
        <v>85890.39999999998</v>
      </c>
      <c r="U50" s="49">
        <v>200972</v>
      </c>
      <c r="V50" s="50"/>
      <c r="W50" s="50"/>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33D91-C2C2-2E4D-99ED-8EFBF1262EAD}">
  <sheetPr codeName="Sheet3"/>
  <dimension ref="A1:J16"/>
  <sheetViews>
    <sheetView topLeftCell="A17" zoomScale="85" zoomScaleNormal="125" workbookViewId="0">
      <selection activeCell="D10" sqref="D10"/>
    </sheetView>
  </sheetViews>
  <sheetFormatPr baseColWidth="10" defaultRowHeight="15"/>
  <cols>
    <col min="1" max="1" width="12.1640625" bestFit="1" customWidth="1"/>
    <col min="2" max="2" width="14.83203125" bestFit="1" customWidth="1"/>
    <col min="3" max="3" width="7.1640625" bestFit="1" customWidth="1"/>
    <col min="4" max="4" width="8.1640625" bestFit="1" customWidth="1"/>
    <col min="5" max="5" width="15.6640625" bestFit="1" customWidth="1"/>
    <col min="6" max="6" width="14.1640625" bestFit="1" customWidth="1"/>
    <col min="7" max="7" width="7.1640625" bestFit="1" customWidth="1"/>
    <col min="8" max="8" width="8.1640625" bestFit="1" customWidth="1"/>
    <col min="9" max="9" width="16.83203125" bestFit="1" customWidth="1"/>
    <col min="10" max="10" width="10" bestFit="1" customWidth="1"/>
    <col min="11" max="11" width="15" bestFit="1" customWidth="1"/>
    <col min="12" max="12" width="13.5" bestFit="1" customWidth="1"/>
    <col min="13" max="13" width="17.6640625" bestFit="1" customWidth="1"/>
    <col min="14" max="14" width="18.1640625" bestFit="1" customWidth="1"/>
    <col min="15" max="15" width="13.5" bestFit="1" customWidth="1"/>
    <col min="16" max="16" width="20.6640625" bestFit="1" customWidth="1"/>
    <col min="17" max="17" width="10" bestFit="1" customWidth="1"/>
    <col min="18" max="18" width="18.1640625" bestFit="1" customWidth="1"/>
    <col min="19" max="19" width="7.6640625" bestFit="1" customWidth="1"/>
    <col min="20" max="20" width="13.5" bestFit="1" customWidth="1"/>
    <col min="21" max="21" width="20.6640625" bestFit="1" customWidth="1"/>
    <col min="22" max="22" width="10" bestFit="1" customWidth="1"/>
    <col min="23" max="23" width="8.1640625" bestFit="1" customWidth="1"/>
    <col min="24" max="24" width="7.6640625" bestFit="1" customWidth="1"/>
    <col min="25" max="25" width="13.5" bestFit="1" customWidth="1"/>
    <col min="26" max="26" width="20.6640625" bestFit="1" customWidth="1"/>
    <col min="27" max="27" width="10" bestFit="1" customWidth="1"/>
    <col min="28" max="28" width="13.5" bestFit="1" customWidth="1"/>
    <col min="29" max="29" width="9.83203125" bestFit="1" customWidth="1"/>
    <col min="30" max="30" width="23.6640625" bestFit="1" customWidth="1"/>
    <col min="31" max="31" width="21.83203125" bestFit="1" customWidth="1"/>
    <col min="32" max="32" width="15" bestFit="1" customWidth="1"/>
    <col min="33" max="33" width="9.83203125" bestFit="1" customWidth="1"/>
    <col min="34" max="34" width="11.6640625" bestFit="1" customWidth="1"/>
    <col min="35" max="35" width="9.83203125" bestFit="1" customWidth="1"/>
    <col min="36" max="36" width="11.6640625" bestFit="1" customWidth="1"/>
    <col min="37" max="37" width="9.83203125" bestFit="1" customWidth="1"/>
    <col min="38" max="38" width="13.5" bestFit="1" customWidth="1"/>
    <col min="39" max="39" width="9.83203125" bestFit="1" customWidth="1"/>
    <col min="40" max="40" width="24.5" bestFit="1" customWidth="1"/>
    <col min="41" max="41" width="22.6640625" bestFit="1" customWidth="1"/>
    <col min="42" max="42" width="18.1640625" bestFit="1" customWidth="1"/>
    <col min="43" max="43" width="9.83203125" bestFit="1" customWidth="1"/>
    <col min="44" max="44" width="11.6640625" bestFit="1" customWidth="1"/>
    <col min="45" max="45" width="9.83203125" bestFit="1" customWidth="1"/>
    <col min="46" max="46" width="11.6640625" bestFit="1" customWidth="1"/>
    <col min="47" max="47" width="9.83203125" bestFit="1" customWidth="1"/>
    <col min="48" max="48" width="13.5" bestFit="1" customWidth="1"/>
    <col min="49" max="49" width="9.83203125" bestFit="1" customWidth="1"/>
    <col min="50" max="50" width="27.6640625" bestFit="1" customWidth="1"/>
    <col min="51" max="51" width="25.6640625" bestFit="1" customWidth="1"/>
    <col min="52" max="52" width="15.83203125" bestFit="1" customWidth="1"/>
    <col min="53" max="53" width="14" bestFit="1" customWidth="1"/>
    <col min="54" max="64" width="9.1640625" bestFit="1" customWidth="1"/>
    <col min="65" max="65" width="20.6640625" bestFit="1" customWidth="1"/>
    <col min="66" max="66" width="10" bestFit="1" customWidth="1"/>
  </cols>
  <sheetData>
    <row r="1" spans="1:10" ht="35" customHeight="1">
      <c r="A1" s="55" t="s">
        <v>60</v>
      </c>
      <c r="B1" s="56"/>
      <c r="C1" s="56"/>
      <c r="D1" s="56"/>
      <c r="E1" s="56"/>
      <c r="F1" s="56"/>
      <c r="G1" s="56"/>
      <c r="H1" s="56"/>
      <c r="I1" s="56"/>
      <c r="J1" s="56"/>
    </row>
    <row r="3" spans="1:10">
      <c r="A3" s="23" t="s">
        <v>38</v>
      </c>
      <c r="B3" s="23" t="s">
        <v>58</v>
      </c>
    </row>
    <row r="4" spans="1:10">
      <c r="B4" s="6" t="s">
        <v>15</v>
      </c>
      <c r="E4" s="6" t="s">
        <v>64</v>
      </c>
      <c r="F4" s="6" t="s">
        <v>18</v>
      </c>
      <c r="I4" s="6" t="s">
        <v>59</v>
      </c>
      <c r="J4" s="6" t="s">
        <v>40</v>
      </c>
    </row>
    <row r="5" spans="1:10">
      <c r="A5" s="23" t="s">
        <v>39</v>
      </c>
      <c r="B5" s="6" t="s">
        <v>23</v>
      </c>
      <c r="C5" s="6" t="s">
        <v>20</v>
      </c>
      <c r="D5" s="6" t="s">
        <v>21</v>
      </c>
      <c r="F5" s="6" t="s">
        <v>23</v>
      </c>
      <c r="G5" s="6" t="s">
        <v>20</v>
      </c>
      <c r="H5" s="6" t="s">
        <v>21</v>
      </c>
    </row>
    <row r="6" spans="1:10">
      <c r="A6" s="24" t="s">
        <v>41</v>
      </c>
      <c r="B6" s="43">
        <v>1342.4</v>
      </c>
      <c r="C6" s="43">
        <v>1408.3</v>
      </c>
      <c r="D6" s="43"/>
      <c r="E6" s="43">
        <v>2750.7</v>
      </c>
      <c r="F6" s="43">
        <v>3670.7</v>
      </c>
      <c r="G6" s="43">
        <v>1945</v>
      </c>
      <c r="H6" s="43"/>
      <c r="I6" s="43">
        <v>5615.7</v>
      </c>
      <c r="J6" s="43">
        <v>8366.4</v>
      </c>
    </row>
    <row r="7" spans="1:10">
      <c r="A7" s="24" t="s">
        <v>42</v>
      </c>
      <c r="B7" s="43">
        <v>2684.8</v>
      </c>
      <c r="C7" s="43"/>
      <c r="D7" s="43"/>
      <c r="E7" s="43">
        <v>2684.8</v>
      </c>
      <c r="F7" s="43">
        <v>3761.9</v>
      </c>
      <c r="G7" s="43">
        <v>1945</v>
      </c>
      <c r="H7" s="43"/>
      <c r="I7" s="43">
        <v>5706.9</v>
      </c>
      <c r="J7" s="43">
        <v>8391.7000000000007</v>
      </c>
    </row>
    <row r="8" spans="1:10">
      <c r="A8" s="24" t="s">
        <v>43</v>
      </c>
      <c r="B8" s="43">
        <v>2694.7</v>
      </c>
      <c r="C8" s="43"/>
      <c r="D8" s="43">
        <v>1362.4</v>
      </c>
      <c r="E8" s="43">
        <v>4057.1</v>
      </c>
      <c r="F8" s="43"/>
      <c r="G8" s="43">
        <v>1945</v>
      </c>
      <c r="H8" s="43">
        <v>1858.3</v>
      </c>
      <c r="I8" s="43">
        <v>3803.3</v>
      </c>
      <c r="J8" s="43">
        <v>7860.4000000000005</v>
      </c>
    </row>
    <row r="9" spans="1:10">
      <c r="A9" s="24" t="s">
        <v>44</v>
      </c>
      <c r="B9" s="43"/>
      <c r="C9" s="43"/>
      <c r="D9" s="43">
        <v>2724.8</v>
      </c>
      <c r="E9" s="43">
        <v>2724.8</v>
      </c>
      <c r="F9" s="43">
        <v>1832.4</v>
      </c>
      <c r="G9" s="43"/>
      <c r="H9" s="43">
        <v>1949.5</v>
      </c>
      <c r="I9" s="43">
        <v>3781.9</v>
      </c>
      <c r="J9" s="43">
        <v>6506.7000000000007</v>
      </c>
    </row>
    <row r="10" spans="1:10">
      <c r="A10" s="24" t="s">
        <v>46</v>
      </c>
      <c r="B10" s="43">
        <v>1342.4</v>
      </c>
      <c r="C10" s="43"/>
      <c r="D10" s="43"/>
      <c r="E10" s="43">
        <v>1342.4</v>
      </c>
      <c r="F10" s="43">
        <v>1838.3</v>
      </c>
      <c r="G10" s="43"/>
      <c r="H10" s="43">
        <v>3704.8</v>
      </c>
      <c r="I10" s="43">
        <v>5543.1</v>
      </c>
      <c r="J10" s="43">
        <v>6885.5</v>
      </c>
    </row>
    <row r="11" spans="1:10">
      <c r="A11" s="24" t="s">
        <v>47</v>
      </c>
      <c r="B11" s="43">
        <v>2684.8</v>
      </c>
      <c r="C11" s="43"/>
      <c r="D11" s="43">
        <v>1362.4</v>
      </c>
      <c r="E11" s="43">
        <v>4047.2000000000003</v>
      </c>
      <c r="F11" s="43">
        <v>1929.5</v>
      </c>
      <c r="G11" s="43"/>
      <c r="H11" s="43">
        <v>3704.8</v>
      </c>
      <c r="I11" s="43">
        <v>5634.3</v>
      </c>
      <c r="J11" s="43">
        <v>9681.5</v>
      </c>
    </row>
    <row r="12" spans="1:10">
      <c r="A12" s="24" t="s">
        <v>49</v>
      </c>
      <c r="B12" s="43">
        <v>1342.4</v>
      </c>
      <c r="C12" s="43"/>
      <c r="D12" s="43">
        <v>1362.4</v>
      </c>
      <c r="E12" s="43">
        <v>2704.8</v>
      </c>
      <c r="F12" s="43">
        <v>1832.4</v>
      </c>
      <c r="G12" s="43"/>
      <c r="H12" s="43">
        <v>3801.9</v>
      </c>
      <c r="I12" s="43">
        <v>5634.3</v>
      </c>
      <c r="J12" s="43">
        <v>8339.1</v>
      </c>
    </row>
    <row r="13" spans="1:10">
      <c r="A13" s="24" t="s">
        <v>50</v>
      </c>
      <c r="B13" s="43"/>
      <c r="C13" s="43">
        <v>2873</v>
      </c>
      <c r="D13" s="43">
        <v>1372.3</v>
      </c>
      <c r="E13" s="43">
        <v>4245.3</v>
      </c>
      <c r="F13" s="43"/>
      <c r="G13" s="43">
        <v>1924</v>
      </c>
      <c r="H13" s="43">
        <v>1852.4</v>
      </c>
      <c r="I13" s="43">
        <v>3776.4</v>
      </c>
      <c r="J13" s="43">
        <v>8021.7000000000007</v>
      </c>
    </row>
    <row r="14" spans="1:10">
      <c r="A14" s="24" t="s">
        <v>51</v>
      </c>
      <c r="B14" s="43"/>
      <c r="C14" s="43">
        <v>2803.3</v>
      </c>
      <c r="D14" s="43">
        <v>1362.4</v>
      </c>
      <c r="E14" s="43">
        <v>4165.7000000000007</v>
      </c>
      <c r="F14" s="43"/>
      <c r="G14" s="43">
        <v>5762.5</v>
      </c>
      <c r="H14" s="43">
        <v>1852.4</v>
      </c>
      <c r="I14" s="43">
        <v>7614.9</v>
      </c>
      <c r="J14" s="43">
        <v>11780.6</v>
      </c>
    </row>
    <row r="15" spans="1:10">
      <c r="A15" s="24" t="s">
        <v>52</v>
      </c>
      <c r="B15" s="43"/>
      <c r="C15" s="43">
        <v>2787.6</v>
      </c>
      <c r="D15" s="43">
        <v>1362.4</v>
      </c>
      <c r="E15" s="43">
        <v>4150</v>
      </c>
      <c r="F15" s="43"/>
      <c r="G15" s="43">
        <v>5842.5</v>
      </c>
      <c r="H15" s="43">
        <v>1852.4</v>
      </c>
      <c r="I15" s="43">
        <v>7694.9</v>
      </c>
      <c r="J15" s="43">
        <v>11844.9</v>
      </c>
    </row>
    <row r="16" spans="1:10">
      <c r="A16" s="24" t="s">
        <v>40</v>
      </c>
      <c r="B16" s="43">
        <v>12091.499999999998</v>
      </c>
      <c r="C16" s="43">
        <v>9872.2000000000007</v>
      </c>
      <c r="D16" s="43">
        <v>10909.1</v>
      </c>
      <c r="E16" s="43">
        <v>32872.800000000003</v>
      </c>
      <c r="F16" s="43">
        <v>14865.199999999999</v>
      </c>
      <c r="G16" s="43">
        <v>19364</v>
      </c>
      <c r="H16" s="43">
        <v>20576.500000000004</v>
      </c>
      <c r="I16" s="43">
        <v>54805.700000000004</v>
      </c>
      <c r="J16" s="43">
        <v>87678.5</v>
      </c>
    </row>
  </sheetData>
  <mergeCells count="1">
    <mergeCell ref="A1:J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2065-1A43-3E42-9149-42F701CA3D0D}">
  <sheetPr codeName="Sheet8"/>
  <dimension ref="A1:H212"/>
  <sheetViews>
    <sheetView zoomScale="173" workbookViewId="0">
      <pane ySplit="2" topLeftCell="A18" activePane="bottomLeft" state="frozen"/>
      <selection pane="bottomLeft" activeCell="F19" sqref="F19"/>
    </sheetView>
  </sheetViews>
  <sheetFormatPr baseColWidth="10" defaultColWidth="8.83203125" defaultRowHeight="15"/>
  <cols>
    <col min="1" max="1" width="10.1640625" style="1" bestFit="1" customWidth="1"/>
    <col min="2" max="2" width="17.1640625" style="6" bestFit="1" customWidth="1"/>
    <col min="3" max="3" width="14.83203125" style="14" customWidth="1"/>
    <col min="4" max="4" width="14" style="1" bestFit="1" customWidth="1"/>
    <col min="5" max="16384" width="8.83203125" style="1"/>
  </cols>
  <sheetData>
    <row r="1" spans="1:8" ht="19">
      <c r="A1" s="57" t="s">
        <v>63</v>
      </c>
      <c r="B1" s="57"/>
      <c r="C1" s="57"/>
      <c r="D1" s="57"/>
    </row>
    <row r="2" spans="1:8" ht="13">
      <c r="A2" s="1" t="s">
        <v>0</v>
      </c>
      <c r="B2" s="1" t="s">
        <v>1</v>
      </c>
      <c r="C2" s="2" t="s">
        <v>2</v>
      </c>
      <c r="D2" s="1" t="s">
        <v>14</v>
      </c>
    </row>
    <row r="3" spans="1:8" ht="13" hidden="1">
      <c r="A3" s="3">
        <v>43806</v>
      </c>
      <c r="B3" s="1" t="s">
        <v>18</v>
      </c>
      <c r="C3" s="15">
        <v>2010.2</v>
      </c>
      <c r="D3" s="1" t="s">
        <v>20</v>
      </c>
    </row>
    <row r="4" spans="1:8" ht="13" hidden="1">
      <c r="A4" s="3">
        <v>43478</v>
      </c>
      <c r="B4" s="1" t="s">
        <v>18</v>
      </c>
      <c r="C4" s="15">
        <v>1945</v>
      </c>
      <c r="D4" s="1" t="s">
        <v>20</v>
      </c>
    </row>
    <row r="5" spans="1:8" ht="16" hidden="1" thickBot="1">
      <c r="A5" s="3">
        <v>43498</v>
      </c>
      <c r="B5" s="1" t="s">
        <v>18</v>
      </c>
      <c r="C5" s="15">
        <v>1945</v>
      </c>
      <c r="D5" s="1" t="s">
        <v>20</v>
      </c>
      <c r="G5" s="1">
        <f>SUMIF($B$3:$B$209,"=Electric Transporter",C3:C209)</f>
        <v>69332.2</v>
      </c>
      <c r="H5" s="13"/>
    </row>
    <row r="6" spans="1:8" ht="13" hidden="1">
      <c r="A6" s="3">
        <v>43525</v>
      </c>
      <c r="B6" s="1" t="s">
        <v>18</v>
      </c>
      <c r="C6" s="15">
        <v>1945</v>
      </c>
      <c r="D6" s="1" t="s">
        <v>20</v>
      </c>
    </row>
    <row r="7" spans="1:8" ht="13" hidden="1">
      <c r="A7" s="3">
        <v>43783</v>
      </c>
      <c r="B7" s="1" t="s">
        <v>18</v>
      </c>
      <c r="C7" s="15">
        <v>1930.2</v>
      </c>
      <c r="D7" s="1" t="s">
        <v>20</v>
      </c>
    </row>
    <row r="8" spans="1:8" ht="13" hidden="1">
      <c r="A8" s="3">
        <v>43749</v>
      </c>
      <c r="B8" s="1" t="s">
        <v>18</v>
      </c>
      <c r="C8" s="15">
        <v>1924</v>
      </c>
      <c r="D8" s="1" t="s">
        <v>20</v>
      </c>
    </row>
    <row r="9" spans="1:8" ht="13" hidden="1">
      <c r="A9" s="3">
        <v>43791</v>
      </c>
      <c r="B9" s="1" t="s">
        <v>18</v>
      </c>
      <c r="C9" s="15">
        <v>1924</v>
      </c>
      <c r="D9" s="1" t="s">
        <v>20</v>
      </c>
    </row>
    <row r="10" spans="1:8" ht="13" hidden="1">
      <c r="A10" s="3">
        <v>43509</v>
      </c>
      <c r="B10" s="1" t="s">
        <v>18</v>
      </c>
      <c r="C10" s="15">
        <v>1929.5</v>
      </c>
      <c r="D10" s="1" t="s">
        <v>23</v>
      </c>
    </row>
    <row r="11" spans="1:8" ht="13" hidden="1">
      <c r="A11" s="3">
        <v>43652</v>
      </c>
      <c r="B11" s="1" t="s">
        <v>18</v>
      </c>
      <c r="C11" s="15">
        <v>1929.5</v>
      </c>
      <c r="D11" s="1" t="s">
        <v>23</v>
      </c>
    </row>
    <row r="12" spans="1:8" ht="13" hidden="1">
      <c r="A12" s="3">
        <v>43809</v>
      </c>
      <c r="B12" s="1" t="s">
        <v>18</v>
      </c>
      <c r="C12" s="15">
        <v>1924</v>
      </c>
      <c r="D12" s="1" t="s">
        <v>20</v>
      </c>
    </row>
    <row r="13" spans="1:8" ht="13" hidden="1">
      <c r="A13" s="3">
        <v>43779</v>
      </c>
      <c r="B13" s="1" t="s">
        <v>18</v>
      </c>
      <c r="C13" s="15">
        <v>1908.3</v>
      </c>
      <c r="D13" s="1" t="s">
        <v>20</v>
      </c>
    </row>
    <row r="14" spans="1:8" ht="13" hidden="1">
      <c r="A14" s="3">
        <v>43804</v>
      </c>
      <c r="B14" s="1" t="s">
        <v>18</v>
      </c>
      <c r="C14" s="15">
        <v>1908.3</v>
      </c>
      <c r="D14" s="1" t="s">
        <v>20</v>
      </c>
    </row>
    <row r="15" spans="1:8" ht="13" hidden="1">
      <c r="A15" s="3">
        <v>43484</v>
      </c>
      <c r="B15" s="1" t="s">
        <v>19</v>
      </c>
      <c r="C15" s="15">
        <v>1654.3</v>
      </c>
      <c r="D15" s="1" t="s">
        <v>20</v>
      </c>
    </row>
    <row r="16" spans="1:8" ht="13" hidden="1">
      <c r="A16" s="3">
        <v>43519</v>
      </c>
      <c r="B16" s="1" t="s">
        <v>19</v>
      </c>
      <c r="C16" s="15">
        <v>1643.7</v>
      </c>
      <c r="D16" s="1" t="s">
        <v>20</v>
      </c>
    </row>
    <row r="17" spans="1:4" ht="13" hidden="1">
      <c r="A17" s="3">
        <v>43768</v>
      </c>
      <c r="B17" s="1" t="s">
        <v>19</v>
      </c>
      <c r="C17" s="15">
        <v>1633.3</v>
      </c>
      <c r="D17" s="1" t="s">
        <v>20</v>
      </c>
    </row>
    <row r="18" spans="1:4" ht="13">
      <c r="A18" s="3">
        <v>43774</v>
      </c>
      <c r="B18" s="1" t="s">
        <v>19</v>
      </c>
      <c r="C18" s="15">
        <v>1633.3</v>
      </c>
      <c r="D18" s="1" t="s">
        <v>20</v>
      </c>
    </row>
    <row r="19" spans="1:4" ht="13">
      <c r="A19" s="3">
        <v>43806</v>
      </c>
      <c r="B19" s="1" t="s">
        <v>19</v>
      </c>
      <c r="C19" s="15">
        <v>1633.3</v>
      </c>
      <c r="D19" s="1" t="s">
        <v>20</v>
      </c>
    </row>
    <row r="20" spans="1:4" ht="13" hidden="1">
      <c r="A20" s="3">
        <v>43475</v>
      </c>
      <c r="B20" s="1" t="s">
        <v>17</v>
      </c>
      <c r="C20" s="15">
        <v>1631.8</v>
      </c>
      <c r="D20" s="1" t="s">
        <v>20</v>
      </c>
    </row>
    <row r="21" spans="1:4" ht="13" hidden="1">
      <c r="A21" s="3">
        <v>43522</v>
      </c>
      <c r="B21" s="1" t="s">
        <v>17</v>
      </c>
      <c r="C21" s="15">
        <v>1631.8</v>
      </c>
      <c r="D21" s="1" t="s">
        <v>20</v>
      </c>
    </row>
    <row r="22" spans="1:4" ht="13" hidden="1">
      <c r="A22" s="3">
        <v>43766</v>
      </c>
      <c r="B22" s="1" t="s">
        <v>19</v>
      </c>
      <c r="C22" s="15">
        <v>1622.7</v>
      </c>
      <c r="D22" s="1" t="s">
        <v>20</v>
      </c>
    </row>
    <row r="23" spans="1:4" ht="13">
      <c r="A23" s="3">
        <v>43812</v>
      </c>
      <c r="B23" s="1" t="s">
        <v>19</v>
      </c>
      <c r="C23" s="15">
        <v>1622.7</v>
      </c>
      <c r="D23" s="1" t="s">
        <v>20</v>
      </c>
    </row>
    <row r="24" spans="1:4" ht="13">
      <c r="A24" s="3">
        <v>43792</v>
      </c>
      <c r="B24" s="1" t="s">
        <v>19</v>
      </c>
      <c r="C24" s="15">
        <v>1617.5</v>
      </c>
      <c r="D24" s="1" t="s">
        <v>20</v>
      </c>
    </row>
    <row r="25" spans="1:4" ht="13">
      <c r="A25" s="3">
        <v>43824</v>
      </c>
      <c r="B25" s="1" t="s">
        <v>19</v>
      </c>
      <c r="C25" s="15">
        <v>1617.5</v>
      </c>
      <c r="D25" s="1" t="s">
        <v>20</v>
      </c>
    </row>
    <row r="26" spans="1:4" ht="13">
      <c r="A26" s="3">
        <v>43798</v>
      </c>
      <c r="B26" s="1" t="s">
        <v>17</v>
      </c>
      <c r="C26" s="15">
        <v>1610.8</v>
      </c>
      <c r="D26" s="1" t="s">
        <v>20</v>
      </c>
    </row>
    <row r="27" spans="1:4" ht="13">
      <c r="A27" s="3">
        <v>43813</v>
      </c>
      <c r="B27" s="1" t="s">
        <v>19</v>
      </c>
      <c r="C27" s="15">
        <v>1610.8</v>
      </c>
      <c r="D27" s="1" t="s">
        <v>20</v>
      </c>
    </row>
    <row r="28" spans="1:4" ht="13" hidden="1">
      <c r="A28" s="3">
        <v>43491</v>
      </c>
      <c r="B28" s="1" t="s">
        <v>18</v>
      </c>
      <c r="C28" s="15">
        <v>1838.3</v>
      </c>
      <c r="D28" s="1" t="s">
        <v>23</v>
      </c>
    </row>
    <row r="29" spans="1:4" ht="13" hidden="1">
      <c r="A29" s="3">
        <v>43638</v>
      </c>
      <c r="B29" s="1" t="s">
        <v>18</v>
      </c>
      <c r="C29" s="15">
        <v>1838.3</v>
      </c>
      <c r="D29" s="1" t="s">
        <v>23</v>
      </c>
    </row>
    <row r="30" spans="1:4" ht="13" hidden="1">
      <c r="A30" s="3">
        <v>43481</v>
      </c>
      <c r="B30" s="1" t="s">
        <v>18</v>
      </c>
      <c r="C30" s="15">
        <v>1832.4</v>
      </c>
      <c r="D30" s="1" t="s">
        <v>23</v>
      </c>
    </row>
    <row r="31" spans="1:4" ht="13" hidden="1">
      <c r="A31" s="3">
        <v>43504</v>
      </c>
      <c r="B31" s="1" t="s">
        <v>18</v>
      </c>
      <c r="C31" s="15">
        <v>1832.4</v>
      </c>
      <c r="D31" s="1" t="s">
        <v>23</v>
      </c>
    </row>
    <row r="32" spans="1:4" ht="13" hidden="1">
      <c r="A32" s="3">
        <v>43559</v>
      </c>
      <c r="B32" s="1" t="s">
        <v>18</v>
      </c>
      <c r="C32" s="15">
        <v>1832.4</v>
      </c>
      <c r="D32" s="1" t="s">
        <v>23</v>
      </c>
    </row>
    <row r="33" spans="1:4" ht="13" hidden="1">
      <c r="A33" s="3">
        <v>43613</v>
      </c>
      <c r="B33" s="1" t="s">
        <v>18</v>
      </c>
      <c r="C33" s="15">
        <v>1832.4</v>
      </c>
      <c r="D33" s="1" t="s">
        <v>23</v>
      </c>
    </row>
    <row r="34" spans="1:4" ht="13" hidden="1">
      <c r="A34" s="3">
        <v>43614</v>
      </c>
      <c r="B34" s="1" t="s">
        <v>18</v>
      </c>
      <c r="C34" s="15">
        <v>1832.4</v>
      </c>
      <c r="D34" s="1" t="s">
        <v>23</v>
      </c>
    </row>
    <row r="35" spans="1:4" ht="13" hidden="1">
      <c r="A35" s="3">
        <v>43704</v>
      </c>
      <c r="B35" s="1" t="s">
        <v>18</v>
      </c>
      <c r="C35" s="15">
        <v>1832.4</v>
      </c>
      <c r="D35" s="1" t="s">
        <v>23</v>
      </c>
    </row>
    <row r="36" spans="1:4" ht="13" hidden="1">
      <c r="A36" s="3">
        <v>43718</v>
      </c>
      <c r="B36" s="1" t="s">
        <v>18</v>
      </c>
      <c r="C36" s="15">
        <v>1832.4</v>
      </c>
      <c r="D36" s="1" t="s">
        <v>23</v>
      </c>
    </row>
    <row r="37" spans="1:4" ht="13">
      <c r="A37" s="3">
        <v>43772</v>
      </c>
      <c r="B37" s="1" t="s">
        <v>17</v>
      </c>
      <c r="C37" s="15">
        <v>1595.1</v>
      </c>
      <c r="D37" s="1" t="s">
        <v>20</v>
      </c>
    </row>
    <row r="38" spans="1:4" ht="13">
      <c r="A38" s="3">
        <v>43803</v>
      </c>
      <c r="B38" s="1" t="s">
        <v>17</v>
      </c>
      <c r="C38" s="15">
        <v>1595.1</v>
      </c>
      <c r="D38" s="1" t="s">
        <v>20</v>
      </c>
    </row>
    <row r="39" spans="1:4" ht="13" hidden="1">
      <c r="A39" s="3">
        <v>43492</v>
      </c>
      <c r="B39" s="1" t="s">
        <v>17</v>
      </c>
      <c r="C39" s="15">
        <v>1491</v>
      </c>
      <c r="D39" s="1" t="s">
        <v>20</v>
      </c>
    </row>
    <row r="40" spans="1:4" ht="13">
      <c r="A40" s="3">
        <v>43799</v>
      </c>
      <c r="B40" s="1" t="s">
        <v>16</v>
      </c>
      <c r="C40" s="15">
        <v>1276.2</v>
      </c>
      <c r="D40" s="1" t="s">
        <v>20</v>
      </c>
    </row>
    <row r="41" spans="1:4" ht="13" hidden="1">
      <c r="A41" s="3">
        <v>43522</v>
      </c>
      <c r="B41" s="1" t="s">
        <v>16</v>
      </c>
      <c r="C41" s="15">
        <v>1200.4000000000001</v>
      </c>
      <c r="D41" s="1" t="s">
        <v>20</v>
      </c>
    </row>
    <row r="42" spans="1:4" ht="13" hidden="1">
      <c r="A42" s="3">
        <v>43471</v>
      </c>
      <c r="B42" s="1" t="s">
        <v>16</v>
      </c>
      <c r="C42" s="15">
        <v>1198.3</v>
      </c>
      <c r="D42" s="1" t="s">
        <v>20</v>
      </c>
    </row>
    <row r="43" spans="1:4" ht="13" hidden="1">
      <c r="A43" s="3">
        <v>43758</v>
      </c>
      <c r="B43" s="1" t="s">
        <v>16</v>
      </c>
      <c r="C43" s="15">
        <v>1179.4000000000001</v>
      </c>
      <c r="D43" s="1" t="s">
        <v>20</v>
      </c>
    </row>
    <row r="44" spans="1:4" ht="13">
      <c r="A44" s="3">
        <v>43771</v>
      </c>
      <c r="B44" s="1" t="s">
        <v>16</v>
      </c>
      <c r="C44" s="15">
        <v>1179.4000000000001</v>
      </c>
      <c r="D44" s="1" t="s">
        <v>20</v>
      </c>
    </row>
    <row r="45" spans="1:4" ht="13">
      <c r="A45" s="3">
        <v>43805</v>
      </c>
      <c r="B45" s="1" t="s">
        <v>16</v>
      </c>
      <c r="C45" s="15">
        <v>1179.4000000000001</v>
      </c>
      <c r="D45" s="1" t="s">
        <v>20</v>
      </c>
    </row>
    <row r="46" spans="1:4" ht="13">
      <c r="A46" s="3">
        <v>43786</v>
      </c>
      <c r="B46" s="1" t="s">
        <v>16</v>
      </c>
      <c r="C46" s="15">
        <v>1163.5999999999999</v>
      </c>
      <c r="D46" s="1" t="s">
        <v>20</v>
      </c>
    </row>
    <row r="47" spans="1:4" ht="13" hidden="1">
      <c r="A47" s="3">
        <v>43508</v>
      </c>
      <c r="B47" s="1" t="s">
        <v>19</v>
      </c>
      <c r="C47" s="15">
        <f>COUNT(B46:B229)</f>
        <v>0</v>
      </c>
      <c r="D47" s="1" t="s">
        <v>20</v>
      </c>
    </row>
    <row r="48" spans="1:4" ht="13" hidden="1">
      <c r="A48" s="3">
        <v>43560</v>
      </c>
      <c r="B48" s="1" t="s">
        <v>18</v>
      </c>
      <c r="C48" s="15">
        <v>1949.5</v>
      </c>
      <c r="D48" s="1" t="s">
        <v>21</v>
      </c>
    </row>
    <row r="49" spans="1:4" ht="13" hidden="1">
      <c r="A49" s="3">
        <v>43716</v>
      </c>
      <c r="B49" s="1" t="s">
        <v>18</v>
      </c>
      <c r="C49" s="15">
        <v>1949.5</v>
      </c>
      <c r="D49" s="1" t="s">
        <v>21</v>
      </c>
    </row>
    <row r="50" spans="1:4" ht="13" hidden="1">
      <c r="A50" s="3">
        <v>43541</v>
      </c>
      <c r="B50" s="1" t="s">
        <v>18</v>
      </c>
      <c r="C50" s="15">
        <v>1858.3</v>
      </c>
      <c r="D50" s="1" t="s">
        <v>21</v>
      </c>
    </row>
    <row r="51" spans="1:4" ht="13" hidden="1">
      <c r="A51" s="3">
        <v>43680</v>
      </c>
      <c r="B51" s="1" t="s">
        <v>18</v>
      </c>
      <c r="C51" s="15">
        <v>1858.3</v>
      </c>
      <c r="D51" s="1" t="s">
        <v>21</v>
      </c>
    </row>
    <row r="52" spans="1:4" ht="13" hidden="1">
      <c r="A52" s="3">
        <v>43632</v>
      </c>
      <c r="B52" s="1" t="s">
        <v>18</v>
      </c>
      <c r="C52" s="15">
        <v>1852.4</v>
      </c>
      <c r="D52" s="1" t="s">
        <v>21</v>
      </c>
    </row>
    <row r="53" spans="1:4" ht="13" hidden="1">
      <c r="A53" s="3">
        <v>43636</v>
      </c>
      <c r="B53" s="1" t="s">
        <v>18</v>
      </c>
      <c r="C53" s="15">
        <v>1852.4</v>
      </c>
      <c r="D53" s="1" t="s">
        <v>21</v>
      </c>
    </row>
    <row r="54" spans="1:4" ht="13" hidden="1">
      <c r="A54" s="3">
        <v>43647</v>
      </c>
      <c r="B54" s="1" t="s">
        <v>18</v>
      </c>
      <c r="C54" s="15">
        <v>1852.4</v>
      </c>
      <c r="D54" s="1" t="s">
        <v>21</v>
      </c>
    </row>
    <row r="55" spans="1:4" ht="13" hidden="1">
      <c r="A55" s="3">
        <v>43668</v>
      </c>
      <c r="B55" s="1" t="s">
        <v>18</v>
      </c>
      <c r="C55" s="15">
        <v>1852.4</v>
      </c>
      <c r="D55" s="1" t="s">
        <v>21</v>
      </c>
    </row>
    <row r="56" spans="1:4" ht="13" hidden="1">
      <c r="A56" s="3">
        <v>43738</v>
      </c>
      <c r="B56" s="1" t="s">
        <v>18</v>
      </c>
      <c r="C56" s="15">
        <v>1852.4</v>
      </c>
      <c r="D56" s="1" t="s">
        <v>21</v>
      </c>
    </row>
    <row r="57" spans="1:4" ht="13" hidden="1">
      <c r="A57" s="3">
        <v>43755</v>
      </c>
      <c r="B57" s="1" t="s">
        <v>18</v>
      </c>
      <c r="C57" s="15">
        <v>1852.4</v>
      </c>
      <c r="D57" s="1" t="s">
        <v>21</v>
      </c>
    </row>
    <row r="58" spans="1:4" ht="13" hidden="1">
      <c r="A58" s="3">
        <v>43770</v>
      </c>
      <c r="B58" s="1" t="s">
        <v>18</v>
      </c>
      <c r="C58" s="15">
        <v>1852.4</v>
      </c>
      <c r="D58" s="1" t="s">
        <v>21</v>
      </c>
    </row>
    <row r="59" spans="1:4" ht="13" hidden="1">
      <c r="A59" s="3">
        <v>43829</v>
      </c>
      <c r="B59" s="1" t="s">
        <v>18</v>
      </c>
      <c r="C59" s="15">
        <v>1852.4</v>
      </c>
      <c r="D59" s="1" t="s">
        <v>21</v>
      </c>
    </row>
    <row r="60" spans="1:4" ht="13" hidden="1">
      <c r="A60" s="3">
        <v>43574</v>
      </c>
      <c r="B60" s="1" t="s">
        <v>19</v>
      </c>
      <c r="C60" s="15">
        <v>1575.5</v>
      </c>
      <c r="D60" s="1" t="s">
        <v>21</v>
      </c>
    </row>
    <row r="61" spans="1:4" ht="13" hidden="1">
      <c r="A61" s="3">
        <v>43609</v>
      </c>
      <c r="B61" s="1" t="s">
        <v>19</v>
      </c>
      <c r="C61" s="15">
        <v>1575.5</v>
      </c>
      <c r="D61" s="1" t="s">
        <v>21</v>
      </c>
    </row>
    <row r="62" spans="1:4" ht="13" hidden="1">
      <c r="A62" s="3">
        <v>43614</v>
      </c>
      <c r="B62" s="1" t="s">
        <v>19</v>
      </c>
      <c r="C62" s="15">
        <v>1575.5</v>
      </c>
      <c r="D62" s="1" t="s">
        <v>21</v>
      </c>
    </row>
    <row r="63" spans="1:4" ht="13" hidden="1">
      <c r="A63" s="3">
        <v>43704</v>
      </c>
      <c r="B63" s="1" t="s">
        <v>19</v>
      </c>
      <c r="C63" s="15">
        <v>1575.5</v>
      </c>
      <c r="D63" s="1" t="s">
        <v>21</v>
      </c>
    </row>
    <row r="64" spans="1:4" ht="13" hidden="1">
      <c r="A64" s="3">
        <v>43713</v>
      </c>
      <c r="B64" s="1" t="s">
        <v>19</v>
      </c>
      <c r="C64" s="15">
        <v>1575.5</v>
      </c>
      <c r="D64" s="1" t="s">
        <v>21</v>
      </c>
    </row>
    <row r="65" spans="1:4" ht="13" hidden="1">
      <c r="A65" s="3">
        <v>43715</v>
      </c>
      <c r="B65" s="1" t="s">
        <v>19</v>
      </c>
      <c r="C65" s="15">
        <v>1575.5</v>
      </c>
      <c r="D65" s="1" t="s">
        <v>21</v>
      </c>
    </row>
    <row r="66" spans="1:4" ht="13" hidden="1">
      <c r="A66" s="3">
        <v>43748</v>
      </c>
      <c r="B66" s="1" t="s">
        <v>19</v>
      </c>
      <c r="C66" s="15">
        <v>1575.5</v>
      </c>
      <c r="D66" s="1" t="s">
        <v>21</v>
      </c>
    </row>
    <row r="67" spans="1:4" ht="13">
      <c r="A67" s="3">
        <v>43776</v>
      </c>
      <c r="B67" s="1" t="s">
        <v>19</v>
      </c>
      <c r="C67" s="15">
        <v>1575.5</v>
      </c>
      <c r="D67" s="1" t="s">
        <v>21</v>
      </c>
    </row>
    <row r="68" spans="1:4" ht="13">
      <c r="A68" s="3">
        <v>43811</v>
      </c>
      <c r="B68" s="1" t="s">
        <v>19</v>
      </c>
      <c r="C68" s="15">
        <v>1575.5</v>
      </c>
      <c r="D68" s="1" t="s">
        <v>21</v>
      </c>
    </row>
    <row r="69" spans="1:4" ht="13" hidden="1">
      <c r="A69" s="3">
        <v>43660</v>
      </c>
      <c r="B69" s="1" t="s">
        <v>19</v>
      </c>
      <c r="C69" s="15">
        <v>1565.4</v>
      </c>
      <c r="D69" s="1" t="s">
        <v>21</v>
      </c>
    </row>
    <row r="70" spans="1:4" ht="13" hidden="1">
      <c r="A70" s="3">
        <v>43528</v>
      </c>
      <c r="B70" s="1" t="s">
        <v>17</v>
      </c>
      <c r="C70" s="15">
        <v>1554.1</v>
      </c>
      <c r="D70" s="1" t="s">
        <v>21</v>
      </c>
    </row>
    <row r="71" spans="1:4" ht="13" hidden="1">
      <c r="A71" s="3">
        <v>43551</v>
      </c>
      <c r="B71" s="1" t="s">
        <v>17</v>
      </c>
      <c r="C71" s="15">
        <v>1554.1</v>
      </c>
      <c r="D71" s="1" t="s">
        <v>21</v>
      </c>
    </row>
    <row r="72" spans="1:4" ht="13" hidden="1">
      <c r="A72" s="3">
        <v>43650</v>
      </c>
      <c r="B72" s="1" t="s">
        <v>17</v>
      </c>
      <c r="C72" s="15">
        <v>1554.1</v>
      </c>
      <c r="D72" s="1" t="s">
        <v>21</v>
      </c>
    </row>
    <row r="73" spans="1:4" ht="13" hidden="1">
      <c r="A73" s="3">
        <v>43651</v>
      </c>
      <c r="B73" s="1" t="s">
        <v>17</v>
      </c>
      <c r="C73" s="15">
        <v>1554.1</v>
      </c>
      <c r="D73" s="1" t="s">
        <v>21</v>
      </c>
    </row>
    <row r="74" spans="1:4" ht="13" hidden="1">
      <c r="A74" s="3">
        <v>43688</v>
      </c>
      <c r="B74" s="1" t="s">
        <v>17</v>
      </c>
      <c r="C74" s="15">
        <v>1554.1</v>
      </c>
      <c r="D74" s="1" t="s">
        <v>21</v>
      </c>
    </row>
    <row r="75" spans="1:4" ht="13" hidden="1">
      <c r="A75" s="3">
        <v>43490</v>
      </c>
      <c r="B75" s="1" t="s">
        <v>19</v>
      </c>
      <c r="C75" s="15">
        <v>1555.5</v>
      </c>
      <c r="D75" s="1" t="s">
        <v>23</v>
      </c>
    </row>
    <row r="76" spans="1:4" ht="13" hidden="1">
      <c r="A76" s="3">
        <v>43515</v>
      </c>
      <c r="B76" s="1" t="s">
        <v>19</v>
      </c>
      <c r="C76" s="15">
        <v>1555.5</v>
      </c>
      <c r="D76" s="1" t="s">
        <v>23</v>
      </c>
    </row>
    <row r="77" spans="1:4" ht="13" hidden="1">
      <c r="A77" s="3">
        <v>43530</v>
      </c>
      <c r="B77" s="1" t="s">
        <v>19</v>
      </c>
      <c r="C77" s="15">
        <v>1555.5</v>
      </c>
      <c r="D77" s="1" t="s">
        <v>23</v>
      </c>
    </row>
    <row r="78" spans="1:4" ht="13" hidden="1">
      <c r="A78" s="3">
        <v>43552</v>
      </c>
      <c r="B78" s="1" t="s">
        <v>19</v>
      </c>
      <c r="C78" s="15">
        <v>1555.5</v>
      </c>
      <c r="D78" s="1" t="s">
        <v>23</v>
      </c>
    </row>
    <row r="79" spans="1:4" ht="13" hidden="1">
      <c r="A79" s="3">
        <v>43561</v>
      </c>
      <c r="B79" s="1" t="s">
        <v>19</v>
      </c>
      <c r="C79" s="15">
        <v>1555.5</v>
      </c>
      <c r="D79" s="1" t="s">
        <v>23</v>
      </c>
    </row>
    <row r="80" spans="1:4" ht="13" hidden="1">
      <c r="A80" s="3">
        <v>43635</v>
      </c>
      <c r="B80" s="1" t="s">
        <v>19</v>
      </c>
      <c r="C80" s="15">
        <v>1555.5</v>
      </c>
      <c r="D80" s="1" t="s">
        <v>23</v>
      </c>
    </row>
    <row r="81" spans="1:4" ht="13" hidden="1">
      <c r="A81" s="3">
        <v>43657</v>
      </c>
      <c r="B81" s="1" t="s">
        <v>19</v>
      </c>
      <c r="C81" s="15">
        <v>1555.5</v>
      </c>
      <c r="D81" s="1" t="s">
        <v>23</v>
      </c>
    </row>
    <row r="82" spans="1:4" ht="13" hidden="1">
      <c r="A82" s="3">
        <v>43691</v>
      </c>
      <c r="B82" s="1" t="s">
        <v>19</v>
      </c>
      <c r="C82" s="15">
        <v>1555.5</v>
      </c>
      <c r="D82" s="1" t="s">
        <v>23</v>
      </c>
    </row>
    <row r="83" spans="1:4" ht="13" hidden="1">
      <c r="A83" s="3">
        <v>43768</v>
      </c>
      <c r="B83" s="1" t="s">
        <v>17</v>
      </c>
      <c r="C83" s="15">
        <v>1554.1</v>
      </c>
      <c r="D83" s="1" t="s">
        <v>21</v>
      </c>
    </row>
    <row r="84" spans="1:4" ht="13">
      <c r="A84" s="3">
        <v>43792</v>
      </c>
      <c r="B84" s="1" t="s">
        <v>17</v>
      </c>
      <c r="C84" s="15">
        <v>1554.1</v>
      </c>
      <c r="D84" s="1" t="s">
        <v>21</v>
      </c>
    </row>
    <row r="85" spans="1:4" ht="13">
      <c r="A85" s="3">
        <v>43814</v>
      </c>
      <c r="B85" s="1" t="s">
        <v>19</v>
      </c>
      <c r="C85" s="15">
        <v>1554.1</v>
      </c>
      <c r="D85" s="1" t="s">
        <v>21</v>
      </c>
    </row>
    <row r="86" spans="1:4" ht="13" hidden="1">
      <c r="A86" s="3">
        <v>43575</v>
      </c>
      <c r="B86" s="1" t="s">
        <v>17</v>
      </c>
      <c r="C86" s="15">
        <v>1482</v>
      </c>
      <c r="D86" s="1" t="s">
        <v>21</v>
      </c>
    </row>
    <row r="87" spans="1:4" ht="13" hidden="1">
      <c r="A87" s="3">
        <v>43643</v>
      </c>
      <c r="B87" s="1" t="s">
        <v>17</v>
      </c>
      <c r="C87" s="15">
        <v>1420</v>
      </c>
      <c r="D87" s="1" t="s">
        <v>21</v>
      </c>
    </row>
    <row r="88" spans="1:4" ht="13">
      <c r="A88" s="3">
        <v>43782</v>
      </c>
      <c r="B88" s="1" t="s">
        <v>17</v>
      </c>
      <c r="C88" s="15">
        <v>1420</v>
      </c>
      <c r="D88" s="1" t="s">
        <v>21</v>
      </c>
    </row>
    <row r="89" spans="1:4" ht="13" hidden="1">
      <c r="A89" s="3">
        <v>43543</v>
      </c>
      <c r="B89" s="1" t="s">
        <v>16</v>
      </c>
      <c r="C89" s="15">
        <v>1143.2</v>
      </c>
      <c r="D89" s="1" t="s">
        <v>21</v>
      </c>
    </row>
    <row r="90" spans="1:4" ht="13" hidden="1">
      <c r="A90" s="3">
        <v>43592</v>
      </c>
      <c r="B90" s="1" t="s">
        <v>16</v>
      </c>
      <c r="C90" s="15">
        <v>1143.2</v>
      </c>
      <c r="D90" s="1" t="s">
        <v>21</v>
      </c>
    </row>
    <row r="91" spans="1:4" ht="13" hidden="1">
      <c r="A91" s="3">
        <v>43587</v>
      </c>
      <c r="B91" s="1" t="s">
        <v>19</v>
      </c>
      <c r="C91" s="15">
        <v>1545.4</v>
      </c>
      <c r="D91" s="1" t="s">
        <v>23</v>
      </c>
    </row>
    <row r="92" spans="1:4" ht="13" hidden="1">
      <c r="A92" s="3">
        <v>43611</v>
      </c>
      <c r="B92" s="1" t="s">
        <v>16</v>
      </c>
      <c r="C92" s="15">
        <v>1143.2</v>
      </c>
      <c r="D92" s="1" t="s">
        <v>21</v>
      </c>
    </row>
    <row r="93" spans="1:4" ht="13" hidden="1">
      <c r="A93" s="3">
        <v>43625</v>
      </c>
      <c r="B93" s="1" t="s">
        <v>16</v>
      </c>
      <c r="C93" s="15">
        <v>1143.2</v>
      </c>
      <c r="D93" s="1" t="s">
        <v>21</v>
      </c>
    </row>
    <row r="94" spans="1:4" ht="13" hidden="1">
      <c r="A94" s="3">
        <v>43641</v>
      </c>
      <c r="B94" s="1" t="s">
        <v>16</v>
      </c>
      <c r="C94" s="15">
        <v>1143.2</v>
      </c>
      <c r="D94" s="1" t="s">
        <v>21</v>
      </c>
    </row>
    <row r="95" spans="1:4" ht="13" hidden="1">
      <c r="A95" s="3">
        <v>43733</v>
      </c>
      <c r="B95" s="1" t="s">
        <v>16</v>
      </c>
      <c r="C95" s="15">
        <v>1143.2</v>
      </c>
      <c r="D95" s="1" t="s">
        <v>21</v>
      </c>
    </row>
    <row r="96" spans="1:4" ht="13" hidden="1">
      <c r="A96" s="3">
        <v>43744</v>
      </c>
      <c r="B96" s="1" t="s">
        <v>16</v>
      </c>
      <c r="C96" s="15">
        <v>1143.2</v>
      </c>
      <c r="D96" s="1" t="s">
        <v>21</v>
      </c>
    </row>
    <row r="97" spans="1:4" ht="13">
      <c r="A97" s="3">
        <v>43793</v>
      </c>
      <c r="B97" s="1" t="s">
        <v>16</v>
      </c>
      <c r="C97" s="15">
        <v>1143.2</v>
      </c>
      <c r="D97" s="1" t="s">
        <v>21</v>
      </c>
    </row>
    <row r="98" spans="1:4" ht="13">
      <c r="A98" s="3">
        <v>43812</v>
      </c>
      <c r="B98" s="1" t="s">
        <v>16</v>
      </c>
      <c r="C98" s="15">
        <v>1143.2</v>
      </c>
      <c r="D98" s="1" t="s">
        <v>21</v>
      </c>
    </row>
    <row r="99" spans="1:4" ht="13" hidden="1">
      <c r="A99" s="3">
        <v>43598</v>
      </c>
      <c r="B99" s="1" t="s">
        <v>18</v>
      </c>
      <c r="C99" s="15">
        <v>1914.5</v>
      </c>
      <c r="D99" s="1" t="s">
        <v>22</v>
      </c>
    </row>
    <row r="100" spans="1:4" ht="13" hidden="1">
      <c r="A100" s="3">
        <v>43557</v>
      </c>
      <c r="B100" s="1" t="s">
        <v>18</v>
      </c>
      <c r="C100" s="15">
        <v>1823.3</v>
      </c>
      <c r="D100" s="1" t="s">
        <v>22</v>
      </c>
    </row>
    <row r="101" spans="1:4" ht="13" hidden="1">
      <c r="A101" s="3">
        <v>43515</v>
      </c>
      <c r="B101" s="1" t="s">
        <v>18</v>
      </c>
      <c r="C101" s="15">
        <v>1817.4</v>
      </c>
      <c r="D101" s="1" t="s">
        <v>22</v>
      </c>
    </row>
    <row r="102" spans="1:4" ht="13" hidden="1">
      <c r="A102" s="3">
        <v>43535</v>
      </c>
      <c r="B102" s="1" t="s">
        <v>18</v>
      </c>
      <c r="C102" s="15">
        <v>1817.4</v>
      </c>
      <c r="D102" s="1" t="s">
        <v>22</v>
      </c>
    </row>
    <row r="103" spans="1:4" ht="13" hidden="1">
      <c r="A103" s="3">
        <v>43541</v>
      </c>
      <c r="B103" s="1" t="s">
        <v>18</v>
      </c>
      <c r="C103" s="15">
        <v>1817.4</v>
      </c>
      <c r="D103" s="1" t="s">
        <v>22</v>
      </c>
    </row>
    <row r="104" spans="1:4" ht="13" hidden="1">
      <c r="A104" s="3">
        <v>43491</v>
      </c>
      <c r="B104" s="1" t="s">
        <v>17</v>
      </c>
      <c r="C104" s="15">
        <v>1534.1</v>
      </c>
      <c r="D104" s="1" t="s">
        <v>23</v>
      </c>
    </row>
    <row r="105" spans="1:4" ht="13" hidden="1">
      <c r="A105" s="3">
        <v>43499</v>
      </c>
      <c r="B105" s="1" t="s">
        <v>17</v>
      </c>
      <c r="C105" s="15">
        <v>1534.1</v>
      </c>
      <c r="D105" s="1" t="s">
        <v>23</v>
      </c>
    </row>
    <row r="106" spans="1:4" ht="13" hidden="1">
      <c r="A106" s="3">
        <v>43544</v>
      </c>
      <c r="B106" s="1" t="s">
        <v>17</v>
      </c>
      <c r="C106" s="15">
        <v>1534.1</v>
      </c>
      <c r="D106" s="1" t="s">
        <v>23</v>
      </c>
    </row>
    <row r="107" spans="1:4" ht="13" hidden="1">
      <c r="A107" s="3">
        <v>43609</v>
      </c>
      <c r="B107" s="1" t="s">
        <v>17</v>
      </c>
      <c r="C107" s="15">
        <v>1534.1</v>
      </c>
      <c r="D107" s="1" t="s">
        <v>23</v>
      </c>
    </row>
    <row r="108" spans="1:4" ht="13" hidden="1">
      <c r="A108" s="3">
        <v>43640</v>
      </c>
      <c r="B108" s="1" t="s">
        <v>17</v>
      </c>
      <c r="C108" s="15">
        <v>1534.1</v>
      </c>
      <c r="D108" s="1" t="s">
        <v>23</v>
      </c>
    </row>
    <row r="109" spans="1:4" ht="13" hidden="1">
      <c r="A109" s="3">
        <v>43640</v>
      </c>
      <c r="B109" s="1" t="s">
        <v>17</v>
      </c>
      <c r="C109" s="15">
        <v>1534.1</v>
      </c>
      <c r="D109" s="1" t="s">
        <v>23</v>
      </c>
    </row>
    <row r="110" spans="1:4" ht="13" hidden="1">
      <c r="A110" s="3">
        <v>43684</v>
      </c>
      <c r="B110" s="1" t="s">
        <v>17</v>
      </c>
      <c r="C110" s="15">
        <v>1534.1</v>
      </c>
      <c r="D110" s="1" t="s">
        <v>23</v>
      </c>
    </row>
    <row r="111" spans="1:4" ht="13" hidden="1">
      <c r="A111" s="3">
        <v>43722</v>
      </c>
      <c r="B111" s="1" t="s">
        <v>17</v>
      </c>
      <c r="C111" s="15">
        <v>1534.1</v>
      </c>
      <c r="D111" s="1" t="s">
        <v>23</v>
      </c>
    </row>
    <row r="112" spans="1:4" ht="13" hidden="1">
      <c r="A112" s="3">
        <v>43741</v>
      </c>
      <c r="B112" s="1" t="s">
        <v>17</v>
      </c>
      <c r="C112" s="15">
        <v>1534.1</v>
      </c>
      <c r="D112" s="1" t="s">
        <v>23</v>
      </c>
    </row>
    <row r="113" spans="1:4" ht="13" hidden="1">
      <c r="A113" s="3">
        <v>43581</v>
      </c>
      <c r="B113" s="1" t="s">
        <v>18</v>
      </c>
      <c r="C113" s="15">
        <v>1817.4</v>
      </c>
      <c r="D113" s="1" t="s">
        <v>22</v>
      </c>
    </row>
    <row r="114" spans="1:4" ht="13" hidden="1">
      <c r="A114" s="3">
        <v>43603</v>
      </c>
      <c r="B114" s="1" t="s">
        <v>18</v>
      </c>
      <c r="C114" s="15">
        <v>1817.4</v>
      </c>
      <c r="D114" s="1" t="s">
        <v>22</v>
      </c>
    </row>
    <row r="115" spans="1:4" ht="13" hidden="1">
      <c r="A115" s="3">
        <v>43617</v>
      </c>
      <c r="B115" s="1" t="s">
        <v>18</v>
      </c>
      <c r="C115" s="15">
        <v>1817.4</v>
      </c>
      <c r="D115" s="1" t="s">
        <v>22</v>
      </c>
    </row>
    <row r="116" spans="1:4" ht="13" hidden="1">
      <c r="A116" s="3">
        <v>43647</v>
      </c>
      <c r="B116" s="1" t="s">
        <v>18</v>
      </c>
      <c r="C116" s="15">
        <v>1817.4</v>
      </c>
      <c r="D116" s="1" t="s">
        <v>22</v>
      </c>
    </row>
    <row r="117" spans="1:4" ht="13" hidden="1">
      <c r="A117" s="3">
        <v>43680</v>
      </c>
      <c r="B117" s="1" t="s">
        <v>18</v>
      </c>
      <c r="C117" s="15">
        <v>1817.4</v>
      </c>
      <c r="D117" s="1" t="s">
        <v>22</v>
      </c>
    </row>
    <row r="118" spans="1:4" ht="13" hidden="1">
      <c r="A118" s="3">
        <v>43681</v>
      </c>
      <c r="B118" s="1" t="s">
        <v>18</v>
      </c>
      <c r="C118" s="15">
        <v>1817.4</v>
      </c>
      <c r="D118" s="1" t="s">
        <v>22</v>
      </c>
    </row>
    <row r="119" spans="1:4" ht="13" hidden="1">
      <c r="A119" s="3">
        <v>43736</v>
      </c>
      <c r="B119" s="1" t="s">
        <v>18</v>
      </c>
      <c r="C119" s="15">
        <v>1817.4</v>
      </c>
      <c r="D119" s="1" t="s">
        <v>22</v>
      </c>
    </row>
    <row r="120" spans="1:4" ht="13" hidden="1">
      <c r="A120" s="3">
        <v>43766</v>
      </c>
      <c r="B120" s="1" t="s">
        <v>18</v>
      </c>
      <c r="C120" s="15">
        <v>1817.4</v>
      </c>
      <c r="D120" s="1" t="s">
        <v>22</v>
      </c>
    </row>
    <row r="121" spans="1:4" ht="13" hidden="1">
      <c r="A121" s="3">
        <v>43476</v>
      </c>
      <c r="B121" s="1" t="s">
        <v>19</v>
      </c>
      <c r="C121" s="15">
        <v>1738.3</v>
      </c>
      <c r="D121" s="1" t="s">
        <v>22</v>
      </c>
    </row>
    <row r="122" spans="1:4" ht="13" hidden="1">
      <c r="A122" s="3">
        <v>43492</v>
      </c>
      <c r="B122" s="1" t="s">
        <v>19</v>
      </c>
      <c r="C122" s="15">
        <v>1540.5</v>
      </c>
      <c r="D122" s="1" t="s">
        <v>22</v>
      </c>
    </row>
    <row r="123" spans="1:4" ht="13" hidden="1">
      <c r="A123" s="3">
        <v>43505</v>
      </c>
      <c r="B123" s="1" t="s">
        <v>19</v>
      </c>
      <c r="C123" s="15">
        <v>1540.5</v>
      </c>
      <c r="D123" s="1" t="s">
        <v>22</v>
      </c>
    </row>
    <row r="124" spans="1:4" ht="13" hidden="1">
      <c r="A124" s="3">
        <v>43530</v>
      </c>
      <c r="B124" s="1" t="s">
        <v>19</v>
      </c>
      <c r="C124" s="15">
        <v>1540.5</v>
      </c>
      <c r="D124" s="1" t="s">
        <v>22</v>
      </c>
    </row>
    <row r="125" spans="1:4" ht="13" hidden="1">
      <c r="A125" s="3">
        <v>43583</v>
      </c>
      <c r="B125" s="1" t="s">
        <v>19</v>
      </c>
      <c r="C125" s="15">
        <v>1540.5</v>
      </c>
      <c r="D125" s="1" t="s">
        <v>22</v>
      </c>
    </row>
    <row r="126" spans="1:4" ht="13" hidden="1">
      <c r="A126" s="3">
        <v>43602</v>
      </c>
      <c r="B126" s="1" t="s">
        <v>19</v>
      </c>
      <c r="C126" s="15">
        <v>1540.5</v>
      </c>
      <c r="D126" s="1" t="s">
        <v>22</v>
      </c>
    </row>
    <row r="127" spans="1:4" ht="13" hidden="1">
      <c r="A127" s="3">
        <v>43767</v>
      </c>
      <c r="B127" s="1" t="s">
        <v>15</v>
      </c>
      <c r="C127" s="15">
        <v>1463.5</v>
      </c>
      <c r="D127" s="1" t="s">
        <v>20</v>
      </c>
    </row>
    <row r="128" spans="1:4" ht="13" hidden="1">
      <c r="A128" s="3">
        <v>43637</v>
      </c>
      <c r="B128" s="1" t="s">
        <v>19</v>
      </c>
      <c r="C128" s="15">
        <v>1540.5</v>
      </c>
      <c r="D128" s="1" t="s">
        <v>22</v>
      </c>
    </row>
    <row r="129" spans="1:4" ht="13" hidden="1">
      <c r="A129" s="3">
        <v>43645</v>
      </c>
      <c r="B129" s="1" t="s">
        <v>19</v>
      </c>
      <c r="C129" s="15">
        <v>1540.5</v>
      </c>
      <c r="D129" s="1" t="s">
        <v>22</v>
      </c>
    </row>
    <row r="130" spans="1:4" ht="13" hidden="1">
      <c r="A130" s="3">
        <v>43767</v>
      </c>
      <c r="B130" s="1" t="s">
        <v>15</v>
      </c>
      <c r="C130" s="15">
        <v>1409.5</v>
      </c>
      <c r="D130" s="1" t="s">
        <v>20</v>
      </c>
    </row>
    <row r="131" spans="1:4" ht="13" hidden="1">
      <c r="A131" s="3">
        <v>43777</v>
      </c>
      <c r="B131" s="1" t="s">
        <v>15</v>
      </c>
      <c r="C131" s="15">
        <v>1409.5</v>
      </c>
      <c r="D131" s="1" t="s">
        <v>20</v>
      </c>
    </row>
    <row r="132" spans="1:4" ht="13" hidden="1">
      <c r="A132" s="3">
        <v>43468</v>
      </c>
      <c r="B132" s="1" t="s">
        <v>15</v>
      </c>
      <c r="C132" s="15">
        <v>1408.3</v>
      </c>
      <c r="D132" s="1" t="s">
        <v>20</v>
      </c>
    </row>
    <row r="133" spans="1:4" ht="13" hidden="1">
      <c r="A133" s="3">
        <v>43570</v>
      </c>
      <c r="B133" s="1" t="s">
        <v>17</v>
      </c>
      <c r="C133" s="15">
        <v>1400</v>
      </c>
      <c r="D133" s="1" t="s">
        <v>23</v>
      </c>
    </row>
    <row r="134" spans="1:4" ht="13" hidden="1">
      <c r="A134" s="3">
        <v>43710</v>
      </c>
      <c r="B134" s="1" t="s">
        <v>17</v>
      </c>
      <c r="C134" s="15">
        <v>1400</v>
      </c>
      <c r="D134" s="1" t="s">
        <v>23</v>
      </c>
    </row>
    <row r="135" spans="1:4" ht="13" hidden="1">
      <c r="A135" s="3">
        <v>43796</v>
      </c>
      <c r="B135" s="1" t="s">
        <v>15</v>
      </c>
      <c r="C135" s="15">
        <v>1393.8</v>
      </c>
      <c r="D135" s="1" t="s">
        <v>20</v>
      </c>
    </row>
    <row r="136" spans="1:4" ht="13" hidden="1">
      <c r="A136" s="3">
        <v>43812</v>
      </c>
      <c r="B136" s="1" t="s">
        <v>15</v>
      </c>
      <c r="C136" s="15">
        <v>1393.8</v>
      </c>
      <c r="D136" s="1" t="s">
        <v>20</v>
      </c>
    </row>
    <row r="137" spans="1:4" ht="13" hidden="1">
      <c r="A137" s="3">
        <v>43829</v>
      </c>
      <c r="B137" s="1" t="s">
        <v>15</v>
      </c>
      <c r="C137" s="15">
        <v>1393.8</v>
      </c>
      <c r="D137" s="1" t="s">
        <v>20</v>
      </c>
    </row>
    <row r="138" spans="1:4" ht="13" hidden="1">
      <c r="A138" s="3">
        <v>43651</v>
      </c>
      <c r="B138" s="1" t="s">
        <v>19</v>
      </c>
      <c r="C138" s="15">
        <v>1540.5</v>
      </c>
      <c r="D138" s="1" t="s">
        <v>22</v>
      </c>
    </row>
    <row r="139" spans="1:4" ht="13" hidden="1">
      <c r="A139" s="3">
        <v>43613</v>
      </c>
      <c r="B139" s="1" t="s">
        <v>15</v>
      </c>
      <c r="C139" s="15">
        <v>1372.3</v>
      </c>
      <c r="D139" s="1" t="s">
        <v>21</v>
      </c>
    </row>
    <row r="140" spans="1:4" ht="13" hidden="1">
      <c r="A140" s="3">
        <v>43744</v>
      </c>
      <c r="B140" s="1" t="s">
        <v>15</v>
      </c>
      <c r="C140" s="15">
        <v>1372.3</v>
      </c>
      <c r="D140" s="1" t="s">
        <v>21</v>
      </c>
    </row>
    <row r="141" spans="1:4" ht="13" hidden="1">
      <c r="A141" s="3">
        <v>43546</v>
      </c>
      <c r="B141" s="1" t="s">
        <v>15</v>
      </c>
      <c r="C141" s="15">
        <v>1362.4</v>
      </c>
      <c r="D141" s="1" t="s">
        <v>21</v>
      </c>
    </row>
    <row r="142" spans="1:4" ht="13" hidden="1">
      <c r="A142" s="3">
        <v>43570</v>
      </c>
      <c r="B142" s="1" t="s">
        <v>15</v>
      </c>
      <c r="C142" s="15">
        <v>1362.4</v>
      </c>
      <c r="D142" s="1" t="s">
        <v>21</v>
      </c>
    </row>
    <row r="143" spans="1:4" ht="13" hidden="1">
      <c r="A143" s="3">
        <v>43580</v>
      </c>
      <c r="B143" s="1" t="s">
        <v>15</v>
      </c>
      <c r="C143" s="15">
        <v>1362.4</v>
      </c>
      <c r="D143" s="1" t="s">
        <v>21</v>
      </c>
    </row>
    <row r="144" spans="1:4" ht="13" hidden="1">
      <c r="A144" s="3">
        <v>43588</v>
      </c>
      <c r="B144" s="1" t="s">
        <v>15</v>
      </c>
      <c r="C144" s="15">
        <v>1362.4</v>
      </c>
      <c r="D144" s="1" t="s">
        <v>21</v>
      </c>
    </row>
    <row r="145" spans="1:4" ht="13" hidden="1">
      <c r="A145" s="3">
        <v>43648</v>
      </c>
      <c r="B145" s="1" t="s">
        <v>15</v>
      </c>
      <c r="C145" s="15">
        <v>1362.4</v>
      </c>
      <c r="D145" s="1" t="s">
        <v>21</v>
      </c>
    </row>
    <row r="146" spans="1:4" ht="13" hidden="1">
      <c r="A146" s="3">
        <v>43686</v>
      </c>
      <c r="B146" s="1" t="s">
        <v>15</v>
      </c>
      <c r="C146" s="15">
        <v>1362.4</v>
      </c>
      <c r="D146" s="1" t="s">
        <v>21</v>
      </c>
    </row>
    <row r="147" spans="1:4" ht="13" hidden="1">
      <c r="A147" s="3">
        <v>43698</v>
      </c>
      <c r="B147" s="1" t="s">
        <v>15</v>
      </c>
      <c r="C147" s="15">
        <v>1362.4</v>
      </c>
      <c r="D147" s="1" t="s">
        <v>21</v>
      </c>
    </row>
    <row r="148" spans="1:4" ht="13" hidden="1">
      <c r="A148" s="3">
        <v>43714</v>
      </c>
      <c r="B148" s="1" t="s">
        <v>15</v>
      </c>
      <c r="C148" s="15">
        <v>1362.4</v>
      </c>
      <c r="D148" s="1" t="s">
        <v>21</v>
      </c>
    </row>
    <row r="149" spans="1:4" ht="13" hidden="1">
      <c r="A149" s="3">
        <v>43781</v>
      </c>
      <c r="B149" s="1" t="s">
        <v>15</v>
      </c>
      <c r="C149" s="15">
        <v>1362.4</v>
      </c>
      <c r="D149" s="1" t="s">
        <v>21</v>
      </c>
    </row>
    <row r="150" spans="1:4" ht="13" hidden="1">
      <c r="A150" s="3">
        <v>43804</v>
      </c>
      <c r="B150" s="1" t="s">
        <v>15</v>
      </c>
      <c r="C150" s="15">
        <v>1362.4</v>
      </c>
      <c r="D150" s="1" t="s">
        <v>21</v>
      </c>
    </row>
    <row r="151" spans="1:4" ht="13" hidden="1">
      <c r="A151" s="3">
        <v>43527</v>
      </c>
      <c r="B151" s="1" t="s">
        <v>15</v>
      </c>
      <c r="C151" s="15">
        <v>1352.3</v>
      </c>
      <c r="D151" s="1" t="s">
        <v>23</v>
      </c>
    </row>
    <row r="152" spans="1:4" ht="13" hidden="1">
      <c r="A152" s="3">
        <v>43694</v>
      </c>
      <c r="B152" s="1" t="s">
        <v>15</v>
      </c>
      <c r="C152" s="15">
        <v>1352.3</v>
      </c>
      <c r="D152" s="1" t="s">
        <v>23</v>
      </c>
    </row>
    <row r="153" spans="1:4" ht="13" hidden="1">
      <c r="A153" s="3">
        <v>43475</v>
      </c>
      <c r="B153" s="1" t="s">
        <v>15</v>
      </c>
      <c r="C153" s="15">
        <v>1342.4</v>
      </c>
      <c r="D153" s="1" t="s">
        <v>23</v>
      </c>
    </row>
    <row r="154" spans="1:4" ht="13" hidden="1">
      <c r="A154" s="3">
        <v>43507</v>
      </c>
      <c r="B154" s="1" t="s">
        <v>15</v>
      </c>
      <c r="C154" s="15">
        <v>1342.4</v>
      </c>
      <c r="D154" s="1" t="s">
        <v>23</v>
      </c>
    </row>
    <row r="155" spans="1:4" ht="13" hidden="1">
      <c r="A155" s="3">
        <v>43523</v>
      </c>
      <c r="B155" s="1" t="s">
        <v>15</v>
      </c>
      <c r="C155" s="15">
        <v>1342.4</v>
      </c>
      <c r="D155" s="1" t="s">
        <v>23</v>
      </c>
    </row>
    <row r="156" spans="1:4" ht="13" hidden="1">
      <c r="A156" s="3">
        <v>43539</v>
      </c>
      <c r="B156" s="1" t="s">
        <v>15</v>
      </c>
      <c r="C156" s="15">
        <v>1342.4</v>
      </c>
      <c r="D156" s="1" t="s">
        <v>23</v>
      </c>
    </row>
    <row r="157" spans="1:4" ht="13" hidden="1">
      <c r="A157" s="3">
        <v>43636</v>
      </c>
      <c r="B157" s="1" t="s">
        <v>15</v>
      </c>
      <c r="C157" s="15">
        <v>1342.4</v>
      </c>
      <c r="D157" s="1" t="s">
        <v>23</v>
      </c>
    </row>
    <row r="158" spans="1:4" ht="13" hidden="1">
      <c r="A158" s="3">
        <v>43647</v>
      </c>
      <c r="B158" s="1" t="s">
        <v>15</v>
      </c>
      <c r="C158" s="15">
        <v>1342.4</v>
      </c>
      <c r="D158" s="1" t="s">
        <v>23</v>
      </c>
    </row>
    <row r="159" spans="1:4" ht="13" hidden="1">
      <c r="A159" s="3">
        <v>43653</v>
      </c>
      <c r="B159" s="1" t="s">
        <v>15</v>
      </c>
      <c r="C159" s="15">
        <v>1342.4</v>
      </c>
      <c r="D159" s="1" t="s">
        <v>23</v>
      </c>
    </row>
    <row r="160" spans="1:4" ht="13" hidden="1">
      <c r="A160" s="3">
        <v>43710</v>
      </c>
      <c r="B160" s="1" t="s">
        <v>15</v>
      </c>
      <c r="C160" s="15">
        <v>1342.4</v>
      </c>
      <c r="D160" s="1" t="s">
        <v>23</v>
      </c>
    </row>
    <row r="161" spans="1:4" ht="13" hidden="1">
      <c r="A161" s="3">
        <v>43476</v>
      </c>
      <c r="B161" s="1" t="s">
        <v>15</v>
      </c>
      <c r="C161" s="15">
        <v>1337.3</v>
      </c>
      <c r="D161" s="1" t="s">
        <v>22</v>
      </c>
    </row>
    <row r="162" spans="1:4" ht="13" hidden="1">
      <c r="A162" s="3">
        <v>43470</v>
      </c>
      <c r="B162" s="1" t="s">
        <v>15</v>
      </c>
      <c r="C162" s="15">
        <v>1327.4</v>
      </c>
      <c r="D162" s="1" t="s">
        <v>22</v>
      </c>
    </row>
    <row r="163" spans="1:4" ht="13" hidden="1">
      <c r="A163" s="3">
        <v>43523</v>
      </c>
      <c r="B163" s="1" t="s">
        <v>15</v>
      </c>
      <c r="C163" s="15">
        <v>1327.4</v>
      </c>
      <c r="D163" s="1" t="s">
        <v>22</v>
      </c>
    </row>
    <row r="164" spans="1:4" ht="13" hidden="1">
      <c r="A164" s="3">
        <v>43532</v>
      </c>
      <c r="B164" s="1" t="s">
        <v>15</v>
      </c>
      <c r="C164" s="15">
        <v>1327.4</v>
      </c>
      <c r="D164" s="1" t="s">
        <v>22</v>
      </c>
    </row>
    <row r="165" spans="1:4" ht="13" hidden="1">
      <c r="A165" s="3">
        <v>43556</v>
      </c>
      <c r="B165" s="1" t="s">
        <v>15</v>
      </c>
      <c r="C165" s="15">
        <v>1327.4</v>
      </c>
      <c r="D165" s="1" t="s">
        <v>22</v>
      </c>
    </row>
    <row r="166" spans="1:4" ht="13" hidden="1">
      <c r="A166" s="3">
        <v>43588</v>
      </c>
      <c r="B166" s="1" t="s">
        <v>15</v>
      </c>
      <c r="C166" s="15">
        <v>1327.4</v>
      </c>
      <c r="D166" s="1" t="s">
        <v>22</v>
      </c>
    </row>
    <row r="167" spans="1:4" ht="13" hidden="1">
      <c r="A167" s="3">
        <v>43612</v>
      </c>
      <c r="B167" s="1" t="s">
        <v>15</v>
      </c>
      <c r="C167" s="15">
        <v>1327.4</v>
      </c>
      <c r="D167" s="1" t="s">
        <v>22</v>
      </c>
    </row>
    <row r="168" spans="1:4" ht="13" hidden="1">
      <c r="A168" s="3">
        <v>43626</v>
      </c>
      <c r="B168" s="1" t="s">
        <v>15</v>
      </c>
      <c r="C168" s="15">
        <v>1327.4</v>
      </c>
      <c r="D168" s="1" t="s">
        <v>22</v>
      </c>
    </row>
    <row r="169" spans="1:4" ht="13" hidden="1">
      <c r="A169" s="3">
        <v>43632</v>
      </c>
      <c r="B169" s="1" t="s">
        <v>15</v>
      </c>
      <c r="C169" s="15">
        <v>1327.4</v>
      </c>
      <c r="D169" s="1" t="s">
        <v>22</v>
      </c>
    </row>
    <row r="170" spans="1:4" ht="13" hidden="1">
      <c r="A170" s="3">
        <v>43694</v>
      </c>
      <c r="B170" s="1" t="s">
        <v>15</v>
      </c>
      <c r="C170" s="15">
        <v>1327.4</v>
      </c>
      <c r="D170" s="1" t="s">
        <v>22</v>
      </c>
    </row>
    <row r="171" spans="1:4" ht="13" hidden="1">
      <c r="A171" s="3">
        <v>43727</v>
      </c>
      <c r="B171" s="1" t="s">
        <v>15</v>
      </c>
      <c r="C171" s="15">
        <v>1327.4</v>
      </c>
      <c r="D171" s="1" t="s">
        <v>22</v>
      </c>
    </row>
    <row r="172" spans="1:4" ht="13" hidden="1">
      <c r="A172" s="3">
        <v>43751</v>
      </c>
      <c r="B172" s="1" t="s">
        <v>15</v>
      </c>
      <c r="C172" s="15">
        <v>1327.4</v>
      </c>
      <c r="D172" s="1" t="s">
        <v>22</v>
      </c>
    </row>
    <row r="173" spans="1:4" ht="13" hidden="1">
      <c r="A173" s="3">
        <v>43666</v>
      </c>
      <c r="B173" s="1" t="s">
        <v>19</v>
      </c>
      <c r="C173" s="15">
        <v>1540.5</v>
      </c>
      <c r="D173" s="1" t="s">
        <v>22</v>
      </c>
    </row>
    <row r="174" spans="1:4" ht="13" hidden="1">
      <c r="A174" s="3">
        <v>43694</v>
      </c>
      <c r="B174" s="1" t="s">
        <v>19</v>
      </c>
      <c r="C174" s="15">
        <v>1540.5</v>
      </c>
      <c r="D174" s="1" t="s">
        <v>22</v>
      </c>
    </row>
    <row r="175" spans="1:4" ht="13" hidden="1">
      <c r="A175" s="3">
        <v>43738</v>
      </c>
      <c r="B175" s="1" t="s">
        <v>19</v>
      </c>
      <c r="C175" s="15">
        <v>1540.5</v>
      </c>
      <c r="D175" s="1" t="s">
        <v>22</v>
      </c>
    </row>
    <row r="176" spans="1:4" ht="13" hidden="1">
      <c r="A176" s="3">
        <v>43763</v>
      </c>
      <c r="B176" s="1" t="s">
        <v>19</v>
      </c>
      <c r="C176" s="15">
        <v>1540.5</v>
      </c>
      <c r="D176" s="1" t="s">
        <v>22</v>
      </c>
    </row>
    <row r="177" spans="1:4" ht="13" hidden="1">
      <c r="A177" s="3">
        <v>43530</v>
      </c>
      <c r="B177" s="1" t="s">
        <v>19</v>
      </c>
      <c r="C177" s="15">
        <v>1530.4</v>
      </c>
      <c r="D177" s="1" t="s">
        <v>22</v>
      </c>
    </row>
    <row r="178" spans="1:4" ht="13" hidden="1">
      <c r="A178" s="3">
        <v>43473</v>
      </c>
      <c r="B178" s="1" t="s">
        <v>17</v>
      </c>
      <c r="C178" s="15">
        <v>1519.1</v>
      </c>
      <c r="D178" s="1" t="s">
        <v>22</v>
      </c>
    </row>
    <row r="179" spans="1:4" ht="13" hidden="1">
      <c r="A179" s="3">
        <v>43524</v>
      </c>
      <c r="B179" s="1" t="s">
        <v>17</v>
      </c>
      <c r="C179" s="15">
        <v>1519.1</v>
      </c>
      <c r="D179" s="1" t="s">
        <v>22</v>
      </c>
    </row>
    <row r="180" spans="1:4" ht="13" hidden="1">
      <c r="A180" s="3">
        <v>43559</v>
      </c>
      <c r="B180" s="1" t="s">
        <v>17</v>
      </c>
      <c r="C180" s="15">
        <v>1519.1</v>
      </c>
      <c r="D180" s="1" t="s">
        <v>22</v>
      </c>
    </row>
    <row r="181" spans="1:4" ht="13" hidden="1">
      <c r="A181" s="3">
        <v>43580</v>
      </c>
      <c r="B181" s="1" t="s">
        <v>17</v>
      </c>
      <c r="C181" s="15">
        <v>1519.1</v>
      </c>
      <c r="D181" s="1" t="s">
        <v>22</v>
      </c>
    </row>
    <row r="182" spans="1:4" ht="13" hidden="1">
      <c r="A182" s="3">
        <v>43608</v>
      </c>
      <c r="B182" s="1" t="s">
        <v>17</v>
      </c>
      <c r="C182" s="15">
        <v>1519.1</v>
      </c>
      <c r="D182" s="1" t="s">
        <v>22</v>
      </c>
    </row>
    <row r="183" spans="1:4" ht="13" hidden="1">
      <c r="A183" s="3">
        <v>43639</v>
      </c>
      <c r="B183" s="1" t="s">
        <v>17</v>
      </c>
      <c r="C183" s="15">
        <v>1519.1</v>
      </c>
      <c r="D183" s="1" t="s">
        <v>22</v>
      </c>
    </row>
    <row r="184" spans="1:4" ht="13" hidden="1">
      <c r="A184" s="3">
        <v>43669</v>
      </c>
      <c r="B184" s="1" t="s">
        <v>17</v>
      </c>
      <c r="C184" s="15">
        <v>1519.1</v>
      </c>
      <c r="D184" s="1" t="s">
        <v>22</v>
      </c>
    </row>
    <row r="185" spans="1:4" ht="13" hidden="1">
      <c r="A185" s="3">
        <v>43689</v>
      </c>
      <c r="B185" s="1" t="s">
        <v>17</v>
      </c>
      <c r="C185" s="15">
        <v>1519.1</v>
      </c>
      <c r="D185" s="1" t="s">
        <v>22</v>
      </c>
    </row>
    <row r="186" spans="1:4" ht="13" hidden="1">
      <c r="A186" s="3">
        <v>43712</v>
      </c>
      <c r="B186" s="1" t="s">
        <v>17</v>
      </c>
      <c r="C186" s="15">
        <v>1519.1</v>
      </c>
      <c r="D186" s="1" t="s">
        <v>22</v>
      </c>
    </row>
    <row r="187" spans="1:4" ht="13" hidden="1">
      <c r="A187" s="3">
        <v>43737</v>
      </c>
      <c r="B187" s="1" t="s">
        <v>17</v>
      </c>
      <c r="C187" s="15">
        <v>1519.1</v>
      </c>
      <c r="D187" s="1" t="s">
        <v>22</v>
      </c>
    </row>
    <row r="188" spans="1:4" ht="13" hidden="1">
      <c r="A188" s="3">
        <v>43757</v>
      </c>
      <c r="B188" s="1" t="s">
        <v>17</v>
      </c>
      <c r="C188" s="15">
        <v>1519.1</v>
      </c>
      <c r="D188" s="1" t="s">
        <v>22</v>
      </c>
    </row>
    <row r="189" spans="1:4" ht="13" hidden="1">
      <c r="A189" s="3">
        <v>43488</v>
      </c>
      <c r="B189" s="1" t="s">
        <v>16</v>
      </c>
      <c r="C189" s="15">
        <v>1123.2</v>
      </c>
      <c r="D189" s="1" t="s">
        <v>23</v>
      </c>
    </row>
    <row r="190" spans="1:4" ht="13" hidden="1">
      <c r="A190" s="3">
        <v>43549</v>
      </c>
      <c r="B190" s="1" t="s">
        <v>16</v>
      </c>
      <c r="C190" s="15">
        <v>1123.2</v>
      </c>
      <c r="D190" s="1" t="s">
        <v>23</v>
      </c>
    </row>
    <row r="191" spans="1:4" ht="13" hidden="1">
      <c r="A191" s="3">
        <v>43572</v>
      </c>
      <c r="B191" s="1" t="s">
        <v>16</v>
      </c>
      <c r="C191" s="15">
        <v>1123.2</v>
      </c>
      <c r="D191" s="1" t="s">
        <v>23</v>
      </c>
    </row>
    <row r="192" spans="1:4" ht="13" hidden="1">
      <c r="A192" s="3">
        <v>43575</v>
      </c>
      <c r="B192" s="1" t="s">
        <v>16</v>
      </c>
      <c r="C192" s="15">
        <v>1123.2</v>
      </c>
      <c r="D192" s="1" t="s">
        <v>23</v>
      </c>
    </row>
    <row r="193" spans="1:4" ht="13" hidden="1">
      <c r="A193" s="3">
        <v>43586</v>
      </c>
      <c r="B193" s="1" t="s">
        <v>16</v>
      </c>
      <c r="C193" s="15">
        <v>1123.2</v>
      </c>
      <c r="D193" s="1" t="s">
        <v>23</v>
      </c>
    </row>
    <row r="194" spans="1:4" ht="13" hidden="1">
      <c r="A194" s="3">
        <v>43654</v>
      </c>
      <c r="B194" s="1" t="s">
        <v>16</v>
      </c>
      <c r="C194" s="15">
        <v>1123.2</v>
      </c>
      <c r="D194" s="1" t="s">
        <v>23</v>
      </c>
    </row>
    <row r="195" spans="1:4" ht="13" hidden="1">
      <c r="A195" s="3">
        <v>43696</v>
      </c>
      <c r="B195" s="1" t="s">
        <v>16</v>
      </c>
      <c r="C195" s="15">
        <v>1123.2</v>
      </c>
      <c r="D195" s="1" t="s">
        <v>23</v>
      </c>
    </row>
    <row r="196" spans="1:4" ht="13" hidden="1">
      <c r="A196" s="3">
        <v>43726</v>
      </c>
      <c r="B196" s="1" t="s">
        <v>16</v>
      </c>
      <c r="C196" s="15">
        <v>1123.2</v>
      </c>
      <c r="D196" s="1" t="s">
        <v>23</v>
      </c>
    </row>
    <row r="197" spans="1:4" ht="13" hidden="1">
      <c r="A197" s="3">
        <v>43497</v>
      </c>
      <c r="B197" s="1" t="s">
        <v>17</v>
      </c>
      <c r="C197" s="15">
        <v>1385</v>
      </c>
      <c r="D197" s="1" t="s">
        <v>22</v>
      </c>
    </row>
    <row r="198" spans="1:4" ht="13" hidden="1">
      <c r="A198" s="3">
        <v>43481</v>
      </c>
      <c r="B198" s="1" t="s">
        <v>16</v>
      </c>
      <c r="C198" s="15">
        <v>1115</v>
      </c>
      <c r="D198" s="1" t="s">
        <v>22</v>
      </c>
    </row>
    <row r="199" spans="1:4" ht="13" hidden="1">
      <c r="A199" s="3">
        <v>43520</v>
      </c>
      <c r="B199" s="1" t="s">
        <v>16</v>
      </c>
      <c r="C199" s="15">
        <v>1108.2</v>
      </c>
      <c r="D199" s="1" t="s">
        <v>22</v>
      </c>
    </row>
    <row r="200" spans="1:4" ht="13" hidden="1">
      <c r="A200" s="3">
        <v>43523</v>
      </c>
      <c r="B200" s="1" t="s">
        <v>16</v>
      </c>
      <c r="C200" s="15">
        <v>1108.2</v>
      </c>
      <c r="D200" s="1" t="s">
        <v>22</v>
      </c>
    </row>
    <row r="201" spans="1:4" ht="13" hidden="1">
      <c r="A201" s="3">
        <v>43526</v>
      </c>
      <c r="B201" s="1" t="s">
        <v>16</v>
      </c>
      <c r="C201" s="15">
        <v>1108.2</v>
      </c>
      <c r="D201" s="1" t="s">
        <v>22</v>
      </c>
    </row>
    <row r="202" spans="1:4" ht="13" hidden="1">
      <c r="A202" s="3">
        <v>43579</v>
      </c>
      <c r="B202" s="1" t="s">
        <v>16</v>
      </c>
      <c r="C202" s="15">
        <v>1108.2</v>
      </c>
      <c r="D202" s="1" t="s">
        <v>22</v>
      </c>
    </row>
    <row r="203" spans="1:4" ht="13" hidden="1">
      <c r="A203" s="3">
        <v>43644</v>
      </c>
      <c r="B203" s="1" t="s">
        <v>16</v>
      </c>
      <c r="C203" s="15">
        <v>1108.2</v>
      </c>
      <c r="D203" s="1" t="s">
        <v>22</v>
      </c>
    </row>
    <row r="204" spans="1:4" ht="13" hidden="1">
      <c r="A204" s="3">
        <v>43662</v>
      </c>
      <c r="B204" s="1" t="s">
        <v>16</v>
      </c>
      <c r="C204" s="15">
        <v>1108.2</v>
      </c>
      <c r="D204" s="1" t="s">
        <v>22</v>
      </c>
    </row>
    <row r="205" spans="1:4" ht="13" hidden="1">
      <c r="A205" s="3">
        <v>43672</v>
      </c>
      <c r="B205" s="1" t="s">
        <v>16</v>
      </c>
      <c r="C205" s="15">
        <v>1108.2</v>
      </c>
      <c r="D205" s="1" t="s">
        <v>22</v>
      </c>
    </row>
    <row r="206" spans="1:4" ht="13" hidden="1">
      <c r="A206" s="3">
        <v>43701</v>
      </c>
      <c r="B206" s="1" t="s">
        <v>16</v>
      </c>
      <c r="C206" s="15">
        <v>1108.2</v>
      </c>
      <c r="D206" s="1" t="s">
        <v>22</v>
      </c>
    </row>
    <row r="207" spans="1:4" ht="13" hidden="1">
      <c r="A207" s="3">
        <v>43705</v>
      </c>
      <c r="B207" s="1" t="s">
        <v>16</v>
      </c>
      <c r="C207" s="15">
        <v>1108.2</v>
      </c>
      <c r="D207" s="1" t="s">
        <v>22</v>
      </c>
    </row>
    <row r="208" spans="1:4" ht="13" hidden="1">
      <c r="A208" s="3">
        <v>43731</v>
      </c>
      <c r="B208" s="1" t="s">
        <v>16</v>
      </c>
      <c r="C208" s="15">
        <v>1108.2</v>
      </c>
      <c r="D208" s="1" t="s">
        <v>22</v>
      </c>
    </row>
    <row r="209" spans="1:4" ht="13" hidden="1">
      <c r="A209" s="3">
        <v>43751</v>
      </c>
      <c r="B209" s="1" t="s">
        <v>16</v>
      </c>
      <c r="C209" s="15">
        <v>1108.2</v>
      </c>
      <c r="D209" s="1" t="s">
        <v>22</v>
      </c>
    </row>
    <row r="210" spans="1:4" ht="13">
      <c r="A210" s="21" t="s">
        <v>34</v>
      </c>
      <c r="B210" s="21"/>
      <c r="C210" s="22">
        <f>SUBTOTAL(109,Table5[Sale])</f>
        <v>29300.3</v>
      </c>
      <c r="D210" s="21">
        <f>SUBTOTAL(103,Table5[Store])</f>
        <v>20</v>
      </c>
    </row>
    <row r="211" spans="1:4">
      <c r="A211" s="3"/>
    </row>
    <row r="212" spans="1:4">
      <c r="A212" s="3"/>
    </row>
  </sheetData>
  <mergeCells count="1">
    <mergeCell ref="A1:D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6279C-927B-F14F-B42F-66DA3ADA1A2C}">
  <sheetPr codeName="Sheet2"/>
  <dimension ref="A1:L19"/>
  <sheetViews>
    <sheetView zoomScale="188" workbookViewId="0">
      <selection activeCell="B8" sqref="B8"/>
    </sheetView>
  </sheetViews>
  <sheetFormatPr baseColWidth="10" defaultRowHeight="15"/>
  <cols>
    <col min="1" max="1" width="11.1640625" customWidth="1"/>
    <col min="3" max="3" width="12" customWidth="1"/>
    <col min="5" max="5" width="16.33203125" customWidth="1"/>
    <col min="6" max="6" width="10.83203125" customWidth="1"/>
    <col min="10" max="10" width="13.83203125" customWidth="1"/>
    <col min="11" max="11" width="12.33203125" customWidth="1"/>
  </cols>
  <sheetData>
    <row r="1" spans="1:12" ht="32">
      <c r="A1" s="39" t="s">
        <v>26</v>
      </c>
      <c r="B1" s="40" t="s">
        <v>27</v>
      </c>
      <c r="C1" s="41" t="s">
        <v>28</v>
      </c>
      <c r="D1" s="28"/>
      <c r="E1" s="42" t="s">
        <v>55</v>
      </c>
      <c r="F1" s="42" t="s">
        <v>61</v>
      </c>
      <c r="G1" s="6" t="s">
        <v>54</v>
      </c>
      <c r="H1" t="s">
        <v>53</v>
      </c>
    </row>
    <row r="2" spans="1:12" s="6" customFormat="1">
      <c r="A2" s="37"/>
      <c r="B2" s="29">
        <v>4398</v>
      </c>
      <c r="C2" s="35">
        <f>(B2-(VLOOKUP($B2,$J$14:$L$19,1,TRUE)-1))*(VLOOKUP(B2,commi_table,2,TRUE))+(VLOOKUP(B2,commi_table,3,TRUE))</f>
        <v>459.6</v>
      </c>
      <c r="D2" s="36"/>
      <c r="E2" s="34">
        <f>B2-(VLOOKUP($B2,$J$14:$L$19,1,TRUE)-1)</f>
        <v>1398</v>
      </c>
      <c r="F2" s="6">
        <f>VLOOKUP(B2,commi_table,2,TRUE)</f>
        <v>0.2</v>
      </c>
      <c r="G2" s="33">
        <f>(B2-(VLOOKUP($B2,$J$14:$L$19,1,TRUE)-1))*(VLOOKUP(B2,commi_table,2,TRUE))</f>
        <v>279.60000000000002</v>
      </c>
      <c r="H2" s="6">
        <f>VLOOKUP(B2,commi_table,3,TRUE)</f>
        <v>180</v>
      </c>
    </row>
    <row r="3" spans="1:12">
      <c r="A3" s="38" t="s">
        <v>29</v>
      </c>
      <c r="B3" s="25">
        <v>1198.3</v>
      </c>
      <c r="C3" s="35">
        <f>(B3-(VLOOKUP($B3,$J$14:$L$19,1,TRUE)-1))*(VLOOKUP(B3,commi_table,2,TRUE))+(VLOOKUP(B3,commi_table,3,TRUE))</f>
        <v>0</v>
      </c>
      <c r="D3" s="36"/>
      <c r="E3" s="34">
        <f>B3-(VLOOKUP($B3,$J$14:$L$19,1,TRUE)-1)</f>
        <v>1198.3</v>
      </c>
      <c r="F3" s="6">
        <f>VLOOKUP(B3,commi_table,2,TRUE)</f>
        <v>0</v>
      </c>
      <c r="G3" s="33">
        <f>(B3-(VLOOKUP($B3,$J$14:$L$19,1,TRUE)-1))*(VLOOKUP(B3,commi_table,2,TRUE))</f>
        <v>0</v>
      </c>
      <c r="H3" s="6">
        <f>VLOOKUP(B3,commi_table,3,TRUE)</f>
        <v>0</v>
      </c>
    </row>
    <row r="4" spans="1:12">
      <c r="A4" s="38" t="s">
        <v>30</v>
      </c>
      <c r="B4" s="25">
        <v>3934</v>
      </c>
      <c r="C4" s="35">
        <f>(B4-(VLOOKUP($B4,$J$14:$L$19,1,TRUE)-1))*(VLOOKUP(B4,commi_table,2,TRUE))+(VLOOKUP(B4,commi_table,3,TRUE))</f>
        <v>366.8</v>
      </c>
      <c r="D4" s="36"/>
      <c r="E4" s="34">
        <f>B4-(VLOOKUP($B4,$J$14:$L$19,1,TRUE)-1)</f>
        <v>934</v>
      </c>
      <c r="F4" s="6">
        <f>VLOOKUP(B4,commi_table,2,TRUE)</f>
        <v>0.2</v>
      </c>
      <c r="G4" s="33">
        <f>(B4-(VLOOKUP($B4,$J$14:$L$19,1,TRUE)-1))*(VLOOKUP(B4,commi_table,2,TRUE))</f>
        <v>186.8</v>
      </c>
      <c r="H4" s="6">
        <f>VLOOKUP(B4,commi_table,3,TRUE)</f>
        <v>180</v>
      </c>
    </row>
    <row r="5" spans="1:12">
      <c r="A5" s="38" t="s">
        <v>31</v>
      </c>
      <c r="B5" s="25">
        <v>18662</v>
      </c>
      <c r="C5" s="35">
        <f>(B5-(VLOOKUP($B5,$J$14:$L$19,1,TRUE)-1))*(VLOOKUP(B5,commi_table,2,TRUE))+(VLOOKUP(B5,commi_table,3,TRUE))</f>
        <v>4744.8</v>
      </c>
      <c r="D5" s="36"/>
      <c r="E5" s="34">
        <f>B5-(VLOOKUP($B5,$J$14:$L$19,1,TRUE)-1)</f>
        <v>3662</v>
      </c>
      <c r="F5" s="6">
        <f>VLOOKUP(B5,commi_table,2,TRUE)</f>
        <v>0.4</v>
      </c>
      <c r="G5" s="33">
        <f>(B5-(VLOOKUP($B5,$J$14:$L$19,1,TRUE)-1))*(VLOOKUP(B5,commi_table,2,TRUE))</f>
        <v>1464.8000000000002</v>
      </c>
      <c r="H5" s="6">
        <f>VLOOKUP(B5,commi_table,3,TRUE)</f>
        <v>3280</v>
      </c>
    </row>
    <row r="6" spans="1:12">
      <c r="A6" s="38" t="s">
        <v>32</v>
      </c>
      <c r="B6" s="25">
        <v>9225</v>
      </c>
      <c r="C6" s="35">
        <f>(B6-(VLOOKUP($B6,$J$14:$L$19,1,TRUE)-1))*(VLOOKUP(B6,commi_table,2,TRUE))+(VLOOKUP(B6,commi_table,3,TRUE))</f>
        <v>1547.5</v>
      </c>
      <c r="D6" s="36"/>
      <c r="E6" s="34">
        <f>B6-(VLOOKUP($B6,$J$14:$L$19,1,TRUE)-1)</f>
        <v>1225</v>
      </c>
      <c r="F6" s="6">
        <f>VLOOKUP(B6,commi_table,2,TRUE)</f>
        <v>0.3</v>
      </c>
      <c r="G6" s="33">
        <f>(B6-(VLOOKUP($B6,$J$14:$L$19,1,TRUE)-1))*(VLOOKUP(B6,commi_table,2,TRUE))</f>
        <v>367.5</v>
      </c>
      <c r="H6" s="6">
        <f>VLOOKUP(B6,commi_table,3,TRUE)</f>
        <v>1180</v>
      </c>
      <c r="J6" s="26"/>
      <c r="K6" s="26"/>
      <c r="L6" s="27"/>
    </row>
    <row r="7" spans="1:12">
      <c r="A7" s="58"/>
      <c r="B7" s="59">
        <v>20000</v>
      </c>
      <c r="C7" s="60">
        <f>(B7-(VLOOKUP($B7,$J$14:$L$19,1,TRUE)-1))*(VLOOKUP(B7,commi_table,2,TRUE))+(VLOOKUP(B7,commi_table,3,TRUE))</f>
        <v>5280</v>
      </c>
      <c r="D7" s="28"/>
      <c r="J7" s="26"/>
      <c r="K7" s="27"/>
      <c r="L7" s="26"/>
    </row>
    <row r="8" spans="1:12">
      <c r="A8" s="28"/>
      <c r="B8" s="31"/>
      <c r="C8" s="30"/>
      <c r="D8" s="28"/>
      <c r="J8" s="26"/>
      <c r="K8" s="27"/>
      <c r="L8" s="26"/>
    </row>
    <row r="9" spans="1:12">
      <c r="A9" s="28"/>
      <c r="B9" s="32"/>
      <c r="C9" s="30"/>
      <c r="D9" s="28"/>
      <c r="J9" s="26"/>
      <c r="K9" s="27"/>
      <c r="L9" s="27"/>
    </row>
    <row r="10" spans="1:12">
      <c r="A10" s="28"/>
      <c r="B10" s="29"/>
      <c r="C10" s="30"/>
      <c r="D10" s="28"/>
      <c r="J10" s="26"/>
      <c r="K10" s="27"/>
      <c r="L10" s="27"/>
    </row>
    <row r="11" spans="1:12">
      <c r="A11" s="28"/>
      <c r="B11" s="29"/>
      <c r="C11" s="30"/>
      <c r="D11" s="28"/>
    </row>
    <row r="13" spans="1:12">
      <c r="J13" t="s">
        <v>57</v>
      </c>
      <c r="K13" t="s">
        <v>54</v>
      </c>
      <c r="L13" t="s">
        <v>56</v>
      </c>
    </row>
    <row r="14" spans="1:12">
      <c r="J14">
        <v>0</v>
      </c>
      <c r="K14">
        <v>0</v>
      </c>
      <c r="L14">
        <v>0</v>
      </c>
    </row>
    <row r="15" spans="1:12">
      <c r="J15">
        <v>1</v>
      </c>
      <c r="K15">
        <v>0</v>
      </c>
      <c r="L15">
        <v>0</v>
      </c>
    </row>
    <row r="16" spans="1:12">
      <c r="J16">
        <v>1201</v>
      </c>
      <c r="K16">
        <v>0.1</v>
      </c>
      <c r="L16">
        <v>0</v>
      </c>
    </row>
    <row r="17" spans="10:12">
      <c r="J17">
        <v>3001</v>
      </c>
      <c r="K17">
        <v>0.2</v>
      </c>
      <c r="L17">
        <v>180</v>
      </c>
    </row>
    <row r="18" spans="10:12">
      <c r="J18">
        <v>8001</v>
      </c>
      <c r="K18">
        <v>0.3</v>
      </c>
      <c r="L18">
        <v>1180</v>
      </c>
    </row>
    <row r="19" spans="10:12">
      <c r="J19">
        <v>15001</v>
      </c>
      <c r="K19">
        <v>0.4</v>
      </c>
      <c r="L19">
        <v>3280</v>
      </c>
    </row>
  </sheetData>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Document</vt:lpstr>
      <vt:lpstr>Q1_Summary_Analysis</vt:lpstr>
      <vt:lpstr>Table</vt:lpstr>
      <vt:lpstr>Q3 (a) Pivot_table and Char (2)</vt:lpstr>
      <vt:lpstr>Q3 (b)_Dashboard</vt:lpstr>
      <vt:lpstr>Q3 (a) Pivot_table and Chart</vt:lpstr>
      <vt:lpstr>Q2_table</vt:lpstr>
      <vt:lpstr>Q4_commission</vt:lpstr>
      <vt:lpstr>commi_table</vt:lpstr>
      <vt:lpstr>Pivot_table</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2010-08-02T09:27:23Z</dcterms:created>
  <dcterms:modified xsi:type="dcterms:W3CDTF">2020-09-05T09:45:42Z</dcterms:modified>
</cp:coreProperties>
</file>