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Jason/Desktop/Sem_2_units/FIT1013/Week/Week_1/Tute 1/"/>
    </mc:Choice>
  </mc:AlternateContent>
  <xr:revisionPtr revIDLastSave="0" documentId="13_ncr:1_{5B130BBB-73A3-D547-8658-471F0A446E1D}" xr6:coauthVersionLast="45" xr6:coauthVersionMax="45" xr10:uidLastSave="{00000000-0000-0000-0000-000000000000}"/>
  <bookViews>
    <workbookView xWindow="0" yWindow="460" windowWidth="12800" windowHeight="15540" activeTab="1" xr2:uid="{00000000-000D-0000-FFFF-FFFF00000000}"/>
  </bookViews>
  <sheets>
    <sheet name="Documentation" sheetId="2" r:id="rId1"/>
    <sheet name="Order Form" sheetId="1" r:id="rId2"/>
  </sheets>
  <definedNames>
    <definedName name="_xlnm.Print_Area" localSheetId="1">'Order Form'!$A$1:$H$36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" l="1"/>
  <c r="G36" i="1"/>
  <c r="G34" i="1"/>
  <c r="C17" i="1"/>
  <c r="G33" i="1"/>
  <c r="G32" i="1"/>
  <c r="E22" i="1"/>
  <c r="G22" i="1" s="1"/>
  <c r="E23" i="1"/>
  <c r="G23" i="1" s="1"/>
  <c r="E24" i="1"/>
  <c r="G24" i="1" s="1"/>
  <c r="E25" i="1"/>
  <c r="G25" i="1" s="1"/>
  <c r="E26" i="1"/>
  <c r="E27" i="1"/>
  <c r="E28" i="1"/>
  <c r="E29" i="1"/>
  <c r="E30" i="1"/>
  <c r="C23" i="1"/>
  <c r="C24" i="1"/>
  <c r="C25" i="1"/>
  <c r="C26" i="1"/>
  <c r="C27" i="1"/>
  <c r="C28" i="1"/>
  <c r="C29" i="1"/>
  <c r="C30" i="1"/>
  <c r="C22" i="1"/>
  <c r="E21" i="1"/>
  <c r="G21" i="1" s="1"/>
  <c r="C21" i="1"/>
</calcChain>
</file>

<file path=xl/sharedStrings.xml><?xml version="1.0" encoding="utf-8"?>
<sst xmlns="http://schemas.openxmlformats.org/spreadsheetml/2006/main" count="148" uniqueCount="137">
  <si>
    <t>Customer</t>
  </si>
  <si>
    <t>Date</t>
  </si>
  <si>
    <t>Order No.</t>
  </si>
  <si>
    <t>Shipping Address</t>
  </si>
  <si>
    <t>Address 1</t>
  </si>
  <si>
    <t>Address 2</t>
  </si>
  <si>
    <t>City</t>
  </si>
  <si>
    <t>State</t>
  </si>
  <si>
    <t>ZIP</t>
  </si>
  <si>
    <t>NAME</t>
  </si>
  <si>
    <t>PRICE</t>
  </si>
  <si>
    <t>QTY</t>
  </si>
  <si>
    <t>CHARGE</t>
  </si>
  <si>
    <t>Phone</t>
  </si>
  <si>
    <r>
      <rPr>
        <i/>
        <sz val="11"/>
        <color theme="7" tint="0.79998168889431442"/>
        <rFont val="Calibri"/>
        <family val="2"/>
        <scheme val="minor"/>
      </rPr>
      <t>Handcrafted Dollhouses and Miniatures</t>
    </r>
    <r>
      <rPr>
        <sz val="11"/>
        <color theme="7" tint="0.79998168889431442"/>
        <rFont val="Calibri"/>
        <family val="2"/>
        <scheme val="minor"/>
      </rPr>
      <t xml:space="preserve">
510 Burr Oaks Lane
Conventry, Rhode Island  02916
(401) 555-3151</t>
    </r>
  </si>
  <si>
    <t>Overnight</t>
  </si>
  <si>
    <t>2 Day</t>
  </si>
  <si>
    <t>3 Day</t>
  </si>
  <si>
    <t>Standard</t>
  </si>
  <si>
    <t>Delivery*</t>
  </si>
  <si>
    <t>Product List</t>
  </si>
  <si>
    <t>ITEM ID</t>
  </si>
  <si>
    <t>DH001</t>
  </si>
  <si>
    <t>DH002</t>
  </si>
  <si>
    <t>DH003</t>
  </si>
  <si>
    <t>DH004</t>
  </si>
  <si>
    <t>DH005</t>
  </si>
  <si>
    <t>DH006</t>
  </si>
  <si>
    <t>DH007</t>
  </si>
  <si>
    <t>Princess Anne, classic style</t>
  </si>
  <si>
    <t>Classic bungalow (blue)</t>
  </si>
  <si>
    <t>Classic bungalow (pink)</t>
  </si>
  <si>
    <t>Bostonian mansion deluxe</t>
  </si>
  <si>
    <t>Bostonian mansion standard</t>
  </si>
  <si>
    <t>New Orleans mansion standard</t>
  </si>
  <si>
    <t>New Orleans mansion deluxe</t>
  </si>
  <si>
    <t>DH008</t>
  </si>
  <si>
    <t>DH009</t>
  </si>
  <si>
    <t>Country farmhouse deluxe</t>
  </si>
  <si>
    <t>Country farmhouse standard</t>
  </si>
  <si>
    <t>DH010</t>
  </si>
  <si>
    <t>Victorian mansion standard</t>
  </si>
  <si>
    <t>DH011</t>
  </si>
  <si>
    <t>Victorian mansion deluxe</t>
  </si>
  <si>
    <t>BH001</t>
  </si>
  <si>
    <t>3pc bathroom set</t>
  </si>
  <si>
    <t>BH002</t>
  </si>
  <si>
    <t>3pc pink bathroom set</t>
  </si>
  <si>
    <t>3pc Victorian bathroom set</t>
  </si>
  <si>
    <t>BH003</t>
  </si>
  <si>
    <t>BH004</t>
  </si>
  <si>
    <t>3pc white bathroom set</t>
  </si>
  <si>
    <t>BH005</t>
  </si>
  <si>
    <t>BH006</t>
  </si>
  <si>
    <t>BH007</t>
  </si>
  <si>
    <t>BH008</t>
  </si>
  <si>
    <t>4pc bathroom set</t>
  </si>
  <si>
    <t>4pc pink bathroom set</t>
  </si>
  <si>
    <t>4pc Victorian bathroom set</t>
  </si>
  <si>
    <t>4pc white bathroom set</t>
  </si>
  <si>
    <t>BD001</t>
  </si>
  <si>
    <t>BD002</t>
  </si>
  <si>
    <t>3pc black wire bedroom set</t>
  </si>
  <si>
    <t>3pc dark oak bedroom set</t>
  </si>
  <si>
    <t>3pc mahogany bedroom set</t>
  </si>
  <si>
    <t>3pc white bedroom set</t>
  </si>
  <si>
    <t>BD003</t>
  </si>
  <si>
    <t>BD004</t>
  </si>
  <si>
    <t>BD005</t>
  </si>
  <si>
    <t>BD006</t>
  </si>
  <si>
    <t>BD007</t>
  </si>
  <si>
    <t>BD008</t>
  </si>
  <si>
    <t>4pc black wire bedroom set</t>
  </si>
  <si>
    <t>4pc dark oak bedroom set</t>
  </si>
  <si>
    <t>4pc mahogany bedroom set</t>
  </si>
  <si>
    <t>4pc white bedroom set</t>
  </si>
  <si>
    <t>DR001</t>
  </si>
  <si>
    <t>5pc contemporary mahogany dining room set</t>
  </si>
  <si>
    <t>5pc oak dining room set</t>
  </si>
  <si>
    <t>DR002</t>
  </si>
  <si>
    <t>DR003</t>
  </si>
  <si>
    <t>5pc pecan dining room set</t>
  </si>
  <si>
    <t>DR004</t>
  </si>
  <si>
    <t>6pc rose dining room set</t>
  </si>
  <si>
    <t>DR005</t>
  </si>
  <si>
    <t>5pc standard dining room set</t>
  </si>
  <si>
    <t>DR006</t>
  </si>
  <si>
    <t>5pc walnut dining room set</t>
  </si>
  <si>
    <t>DR007</t>
  </si>
  <si>
    <t>DR008</t>
  </si>
  <si>
    <t>DR009</t>
  </si>
  <si>
    <t>DR010</t>
  </si>
  <si>
    <t>8pc contemporary mahogany dining room set</t>
  </si>
  <si>
    <t>8pc oak dining room set</t>
  </si>
  <si>
    <t>8pc standard dining room set</t>
  </si>
  <si>
    <t>8pc walnut dining room set</t>
  </si>
  <si>
    <t>KR001</t>
  </si>
  <si>
    <t>KR002</t>
  </si>
  <si>
    <t>KR003</t>
  </si>
  <si>
    <t>KR004</t>
  </si>
  <si>
    <t>KR005</t>
  </si>
  <si>
    <t>KR006</t>
  </si>
  <si>
    <t>KR007</t>
  </si>
  <si>
    <t>KR008</t>
  </si>
  <si>
    <t>KR009</t>
  </si>
  <si>
    <t>KR010</t>
  </si>
  <si>
    <t>3pc red kitchen appliance set</t>
  </si>
  <si>
    <t>3pc white kitchen appliance set</t>
  </si>
  <si>
    <t>3pc standard kitchen appliance set</t>
  </si>
  <si>
    <t>4pc modern kitchen set</t>
  </si>
  <si>
    <t>4pc old fashioned white kitchen set</t>
  </si>
  <si>
    <t>5pc oak kitchen set</t>
  </si>
  <si>
    <t>5pc white kitchen set</t>
  </si>
  <si>
    <t>6pc oak kitchen set</t>
  </si>
  <si>
    <t>7pc oak kitchen set</t>
  </si>
  <si>
    <t>5pc modern kitchen set</t>
  </si>
  <si>
    <t>Subtotal</t>
  </si>
  <si>
    <t>Tax Rate</t>
  </si>
  <si>
    <t>Sales Tax</t>
  </si>
  <si>
    <t>Shipping &amp; Handling</t>
  </si>
  <si>
    <t>TOTAL</t>
  </si>
  <si>
    <t>Author</t>
  </si>
  <si>
    <t>Purpose</t>
  </si>
  <si>
    <t>* Enter Standard, 3 Day, 2 Day, or Overnight.    Free standard shipping for orders of $150 or more.</t>
  </si>
  <si>
    <t>Homes of Dreams</t>
  </si>
  <si>
    <t>Est. Delivery</t>
  </si>
  <si>
    <t>Delivery Type</t>
  </si>
  <si>
    <t>Surcharge</t>
  </si>
  <si>
    <t>Est. Delivery Days</t>
  </si>
  <si>
    <t>To create an order form for dollhouse and miniature orders from Homes of Dreams</t>
  </si>
  <si>
    <t>714 South Street</t>
  </si>
  <si>
    <t>Adrian</t>
  </si>
  <si>
    <t>MI</t>
  </si>
  <si>
    <t>(517) 555-9053</t>
  </si>
  <si>
    <t>Lisa Yao</t>
  </si>
  <si>
    <t>Work Days</t>
  </si>
  <si>
    <t xml:space="preserve">Jason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</si>
</sst>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_(&quot;$&quot;* #,##0.00_);_(&quot;$&quot;* \(#,##0.00\);_(&quot;$&quot;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24"/>
      <color theme="7" tint="0.79998168889431442"/>
      <name val="Comic Sans MS"/>
      <family val="4"/>
    </font>
    <font>
      <i/>
      <sz val="11"/>
      <color theme="7" tint="0.79998168889431442"/>
      <name val="Calibri"/>
      <family val="2"/>
      <scheme val="minor"/>
    </font>
    <font>
      <sz val="18"/>
      <color theme="7" tint="-0.249977111117893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0" borderId="0" xfId="0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2" xfId="0" applyBorder="1"/>
    <xf numFmtId="164" fontId="0" fillId="4" borderId="2" xfId="0" applyNumberFormat="1" applyFill="1" applyBorder="1"/>
    <xf numFmtId="0" fontId="0" fillId="4" borderId="2" xfId="0" applyFill="1" applyBorder="1"/>
    <xf numFmtId="0" fontId="0" fillId="0" borderId="2" xfId="0" applyBorder="1" applyAlignment="1">
      <alignment horizontal="left" vertical="top" wrapText="1"/>
    </xf>
    <xf numFmtId="0" fontId="4" fillId="2" borderId="0" xfId="0" applyFont="1" applyFill="1" applyAlignment="1">
      <alignment horizontal="left"/>
    </xf>
    <xf numFmtId="0" fontId="0" fillId="3" borderId="2" xfId="0" applyFill="1" applyBorder="1"/>
    <xf numFmtId="14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165" fontId="0" fillId="4" borderId="2" xfId="1" applyFont="1" applyFill="1" applyBorder="1" applyAlignment="1">
      <alignment horizontal="left" vertical="top" wrapText="1"/>
    </xf>
    <xf numFmtId="165" fontId="0" fillId="4" borderId="2" xfId="0" applyNumberFormat="1" applyFill="1" applyBorder="1"/>
    <xf numFmtId="0" fontId="4" fillId="2" borderId="0" xfId="0" applyFont="1" applyFill="1" applyAlignment="1">
      <alignment vertical="top" wrapText="1"/>
    </xf>
    <xf numFmtId="10" fontId="0" fillId="4" borderId="2" xfId="0" applyNumberFormat="1" applyFill="1" applyBorder="1"/>
    <xf numFmtId="165" fontId="8" fillId="4" borderId="2" xfId="0" applyNumberFormat="1" applyFont="1" applyFill="1" applyBorder="1" applyAlignment="1">
      <alignment vertical="center"/>
    </xf>
    <xf numFmtId="14" fontId="0" fillId="0" borderId="2" xfId="0" applyNumberFormat="1" applyBorder="1" applyAlignment="1">
      <alignment horizontal="left" vertical="top" wrapText="1"/>
    </xf>
    <xf numFmtId="0" fontId="5" fillId="2" borderId="0" xfId="2" applyFont="1" applyFill="1" applyAlignment="1"/>
    <xf numFmtId="0" fontId="10" fillId="2" borderId="2" xfId="0" applyFont="1" applyFill="1" applyBorder="1" applyAlignment="1">
      <alignment vertical="top"/>
    </xf>
    <xf numFmtId="0" fontId="0" fillId="0" borderId="0" xfId="0"/>
    <xf numFmtId="0" fontId="4" fillId="2" borderId="0" xfId="0" applyFont="1" applyFill="1" applyAlignment="1">
      <alignment horizontal="left" vertical="top" wrapText="1"/>
    </xf>
    <xf numFmtId="0" fontId="0" fillId="0" borderId="0" xfId="0"/>
    <xf numFmtId="0" fontId="3" fillId="0" borderId="0" xfId="3" applyFill="1" applyBorder="1" applyAlignment="1">
      <alignment wrapText="1"/>
    </xf>
    <xf numFmtId="14" fontId="0" fillId="6" borderId="1" xfId="0" applyNumberFormat="1" applyFill="1" applyBorder="1"/>
    <xf numFmtId="0" fontId="0" fillId="0" borderId="0" xfId="0"/>
    <xf numFmtId="0" fontId="0" fillId="7" borderId="1" xfId="0" applyFill="1" applyBorder="1"/>
    <xf numFmtId="0" fontId="4" fillId="2" borderId="0" xfId="0" applyFont="1" applyFill="1" applyAlignment="1">
      <alignment horizontal="right" vertical="top" wrapText="1"/>
    </xf>
    <xf numFmtId="0" fontId="0" fillId="0" borderId="0" xfId="0"/>
    <xf numFmtId="0" fontId="9" fillId="2" borderId="0" xfId="0" applyFont="1" applyFill="1" applyAlignment="1">
      <alignment horizontal="right" vertical="center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7" fillId="0" borderId="0" xfId="2" applyFont="1" applyFill="1" applyAlignment="1">
      <alignment horizontal="center" wrapText="1"/>
    </xf>
    <xf numFmtId="0" fontId="5" fillId="2" borderId="0" xfId="2" applyFont="1" applyFill="1" applyAlignment="1">
      <alignment horizontal="left"/>
    </xf>
    <xf numFmtId="0" fontId="4" fillId="2" borderId="0" xfId="0" applyFont="1" applyFill="1" applyAlignment="1">
      <alignment horizontal="left" vertical="top" wrapText="1" indent="2"/>
    </xf>
    <xf numFmtId="0" fontId="4" fillId="2" borderId="6" xfId="0" applyFont="1" applyFill="1" applyBorder="1" applyAlignment="1">
      <alignment horizontal="center" vertical="top" wrapText="1"/>
    </xf>
    <xf numFmtId="0" fontId="3" fillId="0" borderId="5" xfId="3" applyFill="1" applyBorder="1" applyAlignment="1">
      <alignment horizontal="left" vertical="top" wrapText="1"/>
    </xf>
    <xf numFmtId="0" fontId="3" fillId="0" borderId="0" xfId="3" applyFill="1" applyBorder="1" applyAlignment="1">
      <alignment horizontal="left" vertical="top" wrapText="1"/>
    </xf>
  </cellXfs>
  <cellStyles count="4">
    <cellStyle name="Currency" xfId="1" builtinId="4"/>
    <cellStyle name="Explanatory Text" xfId="3" builtinId="53"/>
    <cellStyle name="Normal" xfId="0" builtinId="0"/>
    <cellStyle name="Title" xfId="2" builtinId="15"/>
  </cellStyles>
  <dxfs count="0"/>
  <tableStyles count="0" defaultTableStyle="TableStyleMedium2" defaultPivotStyle="PivotStyleLight16"/>
  <colors>
    <mruColors>
      <color rgb="FFEDED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="120" zoomScaleNormal="120" workbookViewId="0">
      <selection activeCell="B4" sqref="B4"/>
    </sheetView>
  </sheetViews>
  <sheetFormatPr baseColWidth="10" defaultColWidth="8.83203125" defaultRowHeight="15"/>
  <cols>
    <col min="1" max="1" width="13" customWidth="1"/>
    <col min="2" max="2" width="39.5" customWidth="1"/>
  </cols>
  <sheetData>
    <row r="1" spans="1:2" ht="36">
      <c r="A1" s="23" t="s">
        <v>124</v>
      </c>
      <c r="B1" s="23"/>
    </row>
    <row r="3" spans="1:2" ht="16">
      <c r="A3" s="24" t="s">
        <v>121</v>
      </c>
      <c r="B3" s="11" t="s">
        <v>136</v>
      </c>
    </row>
    <row r="4" spans="1:2">
      <c r="A4" s="24" t="s">
        <v>1</v>
      </c>
      <c r="B4" s="22">
        <v>44047</v>
      </c>
    </row>
    <row r="5" spans="1:2" ht="32">
      <c r="A5" s="24" t="s">
        <v>122</v>
      </c>
      <c r="B5" s="11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0"/>
  <sheetViews>
    <sheetView tabSelected="1" topLeftCell="A6" zoomScale="150" zoomScaleNormal="120" workbookViewId="0">
      <selection activeCell="C18" sqref="C18"/>
    </sheetView>
  </sheetViews>
  <sheetFormatPr baseColWidth="10" defaultColWidth="8.83203125" defaultRowHeight="15"/>
  <cols>
    <col min="1" max="1" width="3.5" customWidth="1"/>
    <col min="2" max="2" width="12.83203125" customWidth="1"/>
    <col min="3" max="3" width="20.6640625" customWidth="1"/>
    <col min="4" max="4" width="25.6640625" customWidth="1"/>
    <col min="5" max="5" width="9.5" customWidth="1"/>
    <col min="6" max="6" width="8.6640625" customWidth="1"/>
    <col min="7" max="7" width="12.6640625" customWidth="1"/>
    <col min="8" max="8" width="4.6640625" customWidth="1"/>
    <col min="9" max="9" width="20.5" bestFit="1" customWidth="1"/>
    <col min="10" max="10" width="17.6640625" bestFit="1" customWidth="1"/>
    <col min="11" max="11" width="17.6640625" style="25" customWidth="1"/>
    <col min="12" max="12" width="4.5" customWidth="1"/>
    <col min="14" max="14" width="50.6640625" customWidth="1"/>
  </cols>
  <sheetData>
    <row r="1" spans="1:15" ht="36">
      <c r="A1" s="38" t="s">
        <v>124</v>
      </c>
      <c r="B1" s="38"/>
      <c r="C1" s="38"/>
      <c r="D1" s="38"/>
      <c r="E1" s="38"/>
      <c r="F1" s="38"/>
      <c r="G1" s="38"/>
    </row>
    <row r="2" spans="1:15" ht="49.5" customHeight="1">
      <c r="A2" s="39" t="s">
        <v>14</v>
      </c>
      <c r="B2" s="39"/>
      <c r="C2" s="39"/>
      <c r="D2" s="39"/>
      <c r="E2" s="39"/>
      <c r="F2" s="39"/>
      <c r="G2" s="39"/>
      <c r="I2" s="33"/>
      <c r="J2" s="33"/>
      <c r="K2" s="27"/>
      <c r="M2" s="37" t="s">
        <v>20</v>
      </c>
      <c r="N2" s="37"/>
      <c r="O2" s="37"/>
    </row>
    <row r="3" spans="1:15" ht="16">
      <c r="I3" s="19" t="s">
        <v>126</v>
      </c>
      <c r="J3" s="19" t="s">
        <v>127</v>
      </c>
      <c r="K3" s="26" t="s">
        <v>128</v>
      </c>
      <c r="M3" s="12" t="s">
        <v>21</v>
      </c>
      <c r="N3" s="12" t="s">
        <v>9</v>
      </c>
      <c r="O3" s="7" t="s">
        <v>10</v>
      </c>
    </row>
    <row r="4" spans="1:15">
      <c r="B4" s="2" t="s">
        <v>0</v>
      </c>
      <c r="C4" s="1" t="s">
        <v>134</v>
      </c>
      <c r="D4" s="3"/>
      <c r="I4" s="10" t="s">
        <v>18</v>
      </c>
      <c r="J4" s="9">
        <v>9.9499999999999993</v>
      </c>
      <c r="K4" s="10">
        <v>5</v>
      </c>
      <c r="M4" s="10" t="s">
        <v>22</v>
      </c>
      <c r="N4" s="10" t="s">
        <v>29</v>
      </c>
      <c r="O4" s="9">
        <v>224</v>
      </c>
    </row>
    <row r="5" spans="1:15">
      <c r="B5" s="2" t="s">
        <v>2</v>
      </c>
      <c r="C5" s="1">
        <v>28142</v>
      </c>
      <c r="D5" s="14"/>
      <c r="I5" s="10" t="s">
        <v>17</v>
      </c>
      <c r="J5" s="9">
        <v>12.95</v>
      </c>
      <c r="K5" s="10">
        <v>3</v>
      </c>
      <c r="M5" s="10" t="s">
        <v>23</v>
      </c>
      <c r="N5" s="10" t="s">
        <v>30</v>
      </c>
      <c r="O5" s="9">
        <v>279</v>
      </c>
    </row>
    <row r="6" spans="1:15">
      <c r="D6" s="3"/>
      <c r="I6" s="10" t="s">
        <v>16</v>
      </c>
      <c r="J6" s="9">
        <v>19.95</v>
      </c>
      <c r="K6" s="10">
        <v>2</v>
      </c>
      <c r="M6" s="10" t="s">
        <v>24</v>
      </c>
      <c r="N6" s="10" t="s">
        <v>31</v>
      </c>
      <c r="O6" s="9">
        <v>279</v>
      </c>
    </row>
    <row r="7" spans="1:15">
      <c r="B7" s="40" t="s">
        <v>3</v>
      </c>
      <c r="C7" s="40"/>
      <c r="I7" s="10" t="s">
        <v>15</v>
      </c>
      <c r="J7" s="9">
        <v>23.95</v>
      </c>
      <c r="K7" s="10">
        <v>1</v>
      </c>
      <c r="M7" s="10" t="s">
        <v>25</v>
      </c>
      <c r="N7" s="10" t="s">
        <v>34</v>
      </c>
      <c r="O7" s="9">
        <v>279</v>
      </c>
    </row>
    <row r="8" spans="1:15" ht="15" customHeight="1">
      <c r="B8" s="2" t="s">
        <v>4</v>
      </c>
      <c r="C8" s="1" t="s">
        <v>130</v>
      </c>
      <c r="M8" s="10" t="s">
        <v>26</v>
      </c>
      <c r="N8" s="10" t="s">
        <v>35</v>
      </c>
      <c r="O8" s="9">
        <v>514</v>
      </c>
    </row>
    <row r="9" spans="1:15" ht="16">
      <c r="B9" s="2" t="s">
        <v>5</v>
      </c>
      <c r="C9" s="1"/>
      <c r="D9" s="3"/>
      <c r="I9" s="19" t="s">
        <v>117</v>
      </c>
      <c r="J9" s="20">
        <v>2.1999999999999999E-2</v>
      </c>
      <c r="M9" s="10" t="s">
        <v>27</v>
      </c>
      <c r="N9" s="10" t="s">
        <v>33</v>
      </c>
      <c r="O9" s="9">
        <v>279</v>
      </c>
    </row>
    <row r="10" spans="1:15">
      <c r="B10" s="2" t="s">
        <v>6</v>
      </c>
      <c r="C10" s="1" t="s">
        <v>131</v>
      </c>
      <c r="D10" s="3"/>
      <c r="I10" s="27"/>
      <c r="J10" s="27"/>
      <c r="K10" s="27"/>
      <c r="M10" s="10" t="s">
        <v>28</v>
      </c>
      <c r="N10" s="10" t="s">
        <v>32</v>
      </c>
      <c r="O10" s="9">
        <v>549</v>
      </c>
    </row>
    <row r="11" spans="1:15">
      <c r="B11" s="2" t="s">
        <v>7</v>
      </c>
      <c r="C11" s="1" t="s">
        <v>132</v>
      </c>
      <c r="D11" s="3"/>
      <c r="M11" s="10" t="s">
        <v>36</v>
      </c>
      <c r="N11" s="10" t="s">
        <v>39</v>
      </c>
      <c r="O11" s="9">
        <v>314</v>
      </c>
    </row>
    <row r="12" spans="1:15">
      <c r="B12" s="2" t="s">
        <v>8</v>
      </c>
      <c r="C12" s="5">
        <v>49221</v>
      </c>
      <c r="D12" s="3"/>
      <c r="M12" s="10" t="s">
        <v>37</v>
      </c>
      <c r="N12" s="10" t="s">
        <v>38</v>
      </c>
      <c r="O12" s="9">
        <v>634</v>
      </c>
    </row>
    <row r="13" spans="1:15">
      <c r="B13" s="2" t="s">
        <v>13</v>
      </c>
      <c r="C13" s="4" t="s">
        <v>133</v>
      </c>
      <c r="D13" s="15"/>
      <c r="M13" s="10" t="s">
        <v>40</v>
      </c>
      <c r="N13" s="10" t="s">
        <v>41</v>
      </c>
      <c r="O13" s="9">
        <v>395</v>
      </c>
    </row>
    <row r="14" spans="1:15">
      <c r="D14" s="16"/>
      <c r="M14" s="10" t="s">
        <v>42</v>
      </c>
      <c r="N14" s="10" t="s">
        <v>43</v>
      </c>
      <c r="O14" s="9">
        <v>744</v>
      </c>
    </row>
    <row r="15" spans="1:15">
      <c r="B15" s="2" t="s">
        <v>1</v>
      </c>
      <c r="C15" s="29">
        <v>42923</v>
      </c>
      <c r="M15" s="10" t="s">
        <v>44</v>
      </c>
      <c r="N15" s="10" t="s">
        <v>45</v>
      </c>
      <c r="O15" s="9">
        <v>15.99</v>
      </c>
    </row>
    <row r="16" spans="1:15" ht="15" customHeight="1">
      <c r="B16" s="2" t="s">
        <v>19</v>
      </c>
      <c r="C16" s="1" t="s">
        <v>17</v>
      </c>
      <c r="D16" s="41" t="s">
        <v>123</v>
      </c>
      <c r="E16" s="42"/>
      <c r="F16" s="42"/>
      <c r="G16" s="30"/>
      <c r="M16" s="10" t="s">
        <v>46</v>
      </c>
      <c r="N16" s="10" t="s">
        <v>47</v>
      </c>
      <c r="O16" s="9">
        <v>18.989999999999998</v>
      </c>
    </row>
    <row r="17" spans="2:15" ht="15" customHeight="1">
      <c r="B17" s="2" t="s">
        <v>135</v>
      </c>
      <c r="C17" s="31">
        <f>VLOOKUP($C$16,$I$4:$K$7,3,FALSE)</f>
        <v>3</v>
      </c>
      <c r="D17" s="41"/>
      <c r="E17" s="42"/>
      <c r="F17" s="42"/>
      <c r="G17" s="28"/>
      <c r="M17" s="10" t="s">
        <v>49</v>
      </c>
      <c r="N17" s="10" t="s">
        <v>48</v>
      </c>
      <c r="O17" s="9">
        <v>21.99</v>
      </c>
    </row>
    <row r="18" spans="2:15">
      <c r="B18" s="2" t="s">
        <v>125</v>
      </c>
      <c r="C18" s="29">
        <f>WORKDAY(C15,C17)</f>
        <v>42928</v>
      </c>
      <c r="D18" s="41"/>
      <c r="E18" s="42"/>
      <c r="F18" s="42"/>
      <c r="G18" s="28"/>
      <c r="M18" s="10" t="s">
        <v>50</v>
      </c>
      <c r="N18" s="10" t="s">
        <v>51</v>
      </c>
      <c r="O18" s="9">
        <v>18.989999999999998</v>
      </c>
    </row>
    <row r="19" spans="2:15">
      <c r="M19" s="10" t="s">
        <v>52</v>
      </c>
      <c r="N19" s="10" t="s">
        <v>56</v>
      </c>
      <c r="O19" s="9">
        <v>17.989999999999998</v>
      </c>
    </row>
    <row r="20" spans="2:15">
      <c r="B20" s="6" t="s">
        <v>21</v>
      </c>
      <c r="C20" s="6" t="s">
        <v>9</v>
      </c>
      <c r="D20" s="6"/>
      <c r="E20" s="7" t="s">
        <v>10</v>
      </c>
      <c r="F20" s="7" t="s">
        <v>11</v>
      </c>
      <c r="G20" s="7" t="s">
        <v>12</v>
      </c>
      <c r="M20" s="10" t="s">
        <v>53</v>
      </c>
      <c r="N20" s="10" t="s">
        <v>57</v>
      </c>
      <c r="O20" s="9">
        <v>24.99</v>
      </c>
    </row>
    <row r="21" spans="2:15">
      <c r="B21" s="8" t="s">
        <v>28</v>
      </c>
      <c r="C21" s="35" t="str">
        <f>IF(B21="","",VLOOKUP(B21,$M$4:$O$50,2,FALSE))</f>
        <v>Bostonian mansion deluxe</v>
      </c>
      <c r="D21" s="36"/>
      <c r="E21" s="17">
        <f>IF(B21="","",VLOOKUP(B21,$M$4:$O$50,3,FALSE))</f>
        <v>549</v>
      </c>
      <c r="F21" s="13">
        <v>1</v>
      </c>
      <c r="G21" s="18">
        <f>$E21*$F21</f>
        <v>549</v>
      </c>
      <c r="M21" s="10" t="s">
        <v>54</v>
      </c>
      <c r="N21" s="10" t="s">
        <v>58</v>
      </c>
      <c r="O21" s="9">
        <v>34.99</v>
      </c>
    </row>
    <row r="22" spans="2:15">
      <c r="B22" s="8" t="s">
        <v>61</v>
      </c>
      <c r="C22" s="35" t="str">
        <f t="shared" ref="C22:C30" si="0">IF(B22="","",VLOOKUP(B22,$M$4:$O$50,2,FALSE))</f>
        <v>3pc dark oak bedroom set</v>
      </c>
      <c r="D22" s="36"/>
      <c r="E22" s="17">
        <f t="shared" ref="E22:E30" si="1">IF(B22="","",VLOOKUP(B22,$M$4:$O$50,3,FALSE))</f>
        <v>40.99</v>
      </c>
      <c r="F22" s="13">
        <v>3</v>
      </c>
      <c r="G22" s="18">
        <f t="shared" ref="G22:G30" si="2">$E22*$F22</f>
        <v>122.97</v>
      </c>
      <c r="M22" s="10" t="s">
        <v>55</v>
      </c>
      <c r="N22" s="10" t="s">
        <v>59</v>
      </c>
      <c r="O22" s="9">
        <v>21.99</v>
      </c>
    </row>
    <row r="23" spans="2:15" ht="15" customHeight="1">
      <c r="B23" s="8" t="s">
        <v>49</v>
      </c>
      <c r="C23" s="35" t="str">
        <f t="shared" si="0"/>
        <v>3pc Victorian bathroom set</v>
      </c>
      <c r="D23" s="36"/>
      <c r="E23" s="17">
        <f t="shared" si="1"/>
        <v>21.99</v>
      </c>
      <c r="F23" s="13">
        <v>1</v>
      </c>
      <c r="G23" s="18">
        <f t="shared" si="2"/>
        <v>21.99</v>
      </c>
      <c r="M23" s="10" t="s">
        <v>60</v>
      </c>
      <c r="N23" s="10" t="s">
        <v>62</v>
      </c>
      <c r="O23" s="9">
        <v>33.49</v>
      </c>
    </row>
    <row r="24" spans="2:15" ht="15" customHeight="1">
      <c r="B24" s="8" t="s">
        <v>79</v>
      </c>
      <c r="C24" s="35" t="str">
        <f t="shared" si="0"/>
        <v>5pc oak dining room set</v>
      </c>
      <c r="D24" s="36"/>
      <c r="E24" s="17">
        <f t="shared" si="1"/>
        <v>20.99</v>
      </c>
      <c r="F24" s="13">
        <v>1</v>
      </c>
      <c r="G24" s="18">
        <f t="shared" si="2"/>
        <v>20.99</v>
      </c>
      <c r="M24" s="10" t="s">
        <v>61</v>
      </c>
      <c r="N24" s="10" t="s">
        <v>63</v>
      </c>
      <c r="O24" s="9">
        <v>40.99</v>
      </c>
    </row>
    <row r="25" spans="2:15" ht="15" customHeight="1">
      <c r="B25" s="8" t="s">
        <v>104</v>
      </c>
      <c r="C25" s="35" t="str">
        <f t="shared" si="0"/>
        <v>7pc oak kitchen set</v>
      </c>
      <c r="D25" s="36"/>
      <c r="E25" s="17">
        <f t="shared" si="1"/>
        <v>53.99</v>
      </c>
      <c r="F25" s="13">
        <v>1</v>
      </c>
      <c r="G25" s="18">
        <f t="shared" si="2"/>
        <v>53.99</v>
      </c>
      <c r="M25" s="10" t="s">
        <v>66</v>
      </c>
      <c r="N25" s="10" t="s">
        <v>64</v>
      </c>
      <c r="O25" s="9">
        <v>32.99</v>
      </c>
    </row>
    <row r="26" spans="2:15">
      <c r="B26" s="8"/>
      <c r="C26" s="35" t="str">
        <f t="shared" si="0"/>
        <v/>
      </c>
      <c r="D26" s="36"/>
      <c r="E26" s="17" t="str">
        <f t="shared" si="1"/>
        <v/>
      </c>
      <c r="F26" s="13"/>
      <c r="G26" s="18"/>
      <c r="M26" s="10" t="s">
        <v>67</v>
      </c>
      <c r="N26" s="10" t="s">
        <v>65</v>
      </c>
      <c r="O26" s="9">
        <v>37.24</v>
      </c>
    </row>
    <row r="27" spans="2:15">
      <c r="B27" s="8"/>
      <c r="C27" s="35" t="str">
        <f t="shared" si="0"/>
        <v/>
      </c>
      <c r="D27" s="36"/>
      <c r="E27" s="17" t="str">
        <f t="shared" si="1"/>
        <v/>
      </c>
      <c r="F27" s="13"/>
      <c r="G27" s="18"/>
      <c r="M27" s="10" t="s">
        <v>68</v>
      </c>
      <c r="N27" s="10" t="s">
        <v>72</v>
      </c>
      <c r="O27" s="9">
        <v>42.21</v>
      </c>
    </row>
    <row r="28" spans="2:15">
      <c r="B28" s="8"/>
      <c r="C28" s="35" t="str">
        <f t="shared" si="0"/>
        <v/>
      </c>
      <c r="D28" s="36"/>
      <c r="E28" s="17" t="str">
        <f t="shared" si="1"/>
        <v/>
      </c>
      <c r="F28" s="13"/>
      <c r="G28" s="18"/>
      <c r="M28" s="10" t="s">
        <v>69</v>
      </c>
      <c r="N28" s="10" t="s">
        <v>73</v>
      </c>
      <c r="O28" s="9">
        <v>53.49</v>
      </c>
    </row>
    <row r="29" spans="2:15">
      <c r="B29" s="8"/>
      <c r="C29" s="35" t="str">
        <f t="shared" si="0"/>
        <v/>
      </c>
      <c r="D29" s="36"/>
      <c r="E29" s="17" t="str">
        <f t="shared" si="1"/>
        <v/>
      </c>
      <c r="F29" s="13"/>
      <c r="G29" s="18"/>
      <c r="M29" s="10" t="s">
        <v>70</v>
      </c>
      <c r="N29" s="10" t="s">
        <v>74</v>
      </c>
      <c r="O29" s="9">
        <v>43.99</v>
      </c>
    </row>
    <row r="30" spans="2:15" ht="16" customHeight="1">
      <c r="B30" s="8"/>
      <c r="C30" s="35" t="str">
        <f t="shared" si="0"/>
        <v/>
      </c>
      <c r="D30" s="36"/>
      <c r="E30" s="17" t="str">
        <f t="shared" si="1"/>
        <v/>
      </c>
      <c r="F30" s="13"/>
      <c r="G30" s="18"/>
      <c r="M30" s="10" t="s">
        <v>71</v>
      </c>
      <c r="N30" s="10" t="s">
        <v>75</v>
      </c>
      <c r="O30" s="9">
        <v>49.21</v>
      </c>
    </row>
    <row r="31" spans="2:15">
      <c r="M31" s="10" t="s">
        <v>76</v>
      </c>
      <c r="N31" s="10" t="s">
        <v>77</v>
      </c>
      <c r="O31" s="9">
        <v>69.989999999999995</v>
      </c>
    </row>
    <row r="32" spans="2:15">
      <c r="E32" s="32" t="s">
        <v>116</v>
      </c>
      <c r="F32" s="32"/>
      <c r="G32" s="18">
        <f>SUM(G21:G25)</f>
        <v>768.94</v>
      </c>
      <c r="M32" s="10" t="s">
        <v>79</v>
      </c>
      <c r="N32" s="10" t="s">
        <v>78</v>
      </c>
      <c r="O32" s="9">
        <v>20.99</v>
      </c>
    </row>
    <row r="33" spans="5:15" ht="15" customHeight="1">
      <c r="E33" s="32" t="s">
        <v>118</v>
      </c>
      <c r="F33" s="32"/>
      <c r="G33" s="18">
        <f>$G$32*$J$9</f>
        <v>16.916679999999999</v>
      </c>
      <c r="M33" s="10" t="s">
        <v>80</v>
      </c>
      <c r="N33" s="10" t="s">
        <v>81</v>
      </c>
      <c r="O33" s="9">
        <v>50.99</v>
      </c>
    </row>
    <row r="34" spans="5:15">
      <c r="E34" s="32" t="s">
        <v>119</v>
      </c>
      <c r="F34" s="32"/>
      <c r="G34" s="18">
        <f>VLOOKUP($C$16,$I$4:$J$7,2,FALSE)</f>
        <v>12.95</v>
      </c>
      <c r="M34" s="10" t="s">
        <v>82</v>
      </c>
      <c r="N34" s="10" t="s">
        <v>83</v>
      </c>
      <c r="O34" s="9">
        <v>57.24</v>
      </c>
    </row>
    <row r="35" spans="5:15" ht="21.75" customHeight="1">
      <c r="I35" s="33"/>
      <c r="J35" s="33"/>
      <c r="M35" s="10" t="s">
        <v>84</v>
      </c>
      <c r="N35" s="10" t="s">
        <v>85</v>
      </c>
      <c r="O35" s="9">
        <v>31.88</v>
      </c>
    </row>
    <row r="36" spans="5:15" ht="19">
      <c r="E36" s="34" t="s">
        <v>120</v>
      </c>
      <c r="F36" s="34"/>
      <c r="G36" s="21">
        <f>SUM($G$32:$G$34)</f>
        <v>798.80668000000014</v>
      </c>
      <c r="M36" s="10" t="s">
        <v>86</v>
      </c>
      <c r="N36" s="10" t="s">
        <v>87</v>
      </c>
      <c r="O36" s="9">
        <v>53.28</v>
      </c>
    </row>
    <row r="37" spans="5:15">
      <c r="M37" s="10" t="s">
        <v>88</v>
      </c>
      <c r="N37" s="10" t="s">
        <v>92</v>
      </c>
      <c r="O37" s="9">
        <v>74.989999999999995</v>
      </c>
    </row>
    <row r="38" spans="5:15">
      <c r="M38" s="10" t="s">
        <v>89</v>
      </c>
      <c r="N38" s="10" t="s">
        <v>93</v>
      </c>
      <c r="O38" s="9">
        <v>34.29</v>
      </c>
    </row>
    <row r="39" spans="5:15">
      <c r="M39" s="10" t="s">
        <v>90</v>
      </c>
      <c r="N39" s="10" t="s">
        <v>94</v>
      </c>
      <c r="O39" s="9">
        <v>43.29</v>
      </c>
    </row>
    <row r="40" spans="5:15">
      <c r="M40" s="10" t="s">
        <v>91</v>
      </c>
      <c r="N40" s="10" t="s">
        <v>95</v>
      </c>
      <c r="O40" s="9">
        <v>63.99</v>
      </c>
    </row>
    <row r="41" spans="5:15">
      <c r="M41" s="10" t="s">
        <v>96</v>
      </c>
      <c r="N41" s="10" t="s">
        <v>106</v>
      </c>
      <c r="O41" s="9">
        <v>62.21</v>
      </c>
    </row>
    <row r="42" spans="5:15">
      <c r="M42" s="10" t="s">
        <v>97</v>
      </c>
      <c r="N42" s="10" t="s">
        <v>107</v>
      </c>
      <c r="O42" s="9">
        <v>62.21</v>
      </c>
    </row>
    <row r="43" spans="5:15">
      <c r="M43" s="10" t="s">
        <v>98</v>
      </c>
      <c r="N43" s="10" t="s">
        <v>108</v>
      </c>
      <c r="O43" s="9">
        <v>34.99</v>
      </c>
    </row>
    <row r="44" spans="5:15">
      <c r="M44" s="10" t="s">
        <v>99</v>
      </c>
      <c r="N44" s="10" t="s">
        <v>109</v>
      </c>
      <c r="O44" s="9">
        <v>38.24</v>
      </c>
    </row>
    <row r="45" spans="5:15">
      <c r="M45" s="10" t="s">
        <v>100</v>
      </c>
      <c r="N45" s="10" t="s">
        <v>110</v>
      </c>
      <c r="O45" s="9">
        <v>48.74</v>
      </c>
    </row>
    <row r="46" spans="5:15">
      <c r="M46" s="10" t="s">
        <v>101</v>
      </c>
      <c r="N46" s="10" t="s">
        <v>111</v>
      </c>
      <c r="O46" s="9">
        <v>39.99</v>
      </c>
    </row>
    <row r="47" spans="5:15">
      <c r="M47" s="10" t="s">
        <v>102</v>
      </c>
      <c r="N47" s="10" t="s">
        <v>112</v>
      </c>
      <c r="O47" s="9">
        <v>35.24</v>
      </c>
    </row>
    <row r="48" spans="5:15">
      <c r="M48" s="10" t="s">
        <v>103</v>
      </c>
      <c r="N48" s="10" t="s">
        <v>113</v>
      </c>
      <c r="O48" s="9">
        <v>48.74</v>
      </c>
    </row>
    <row r="49" spans="13:15">
      <c r="M49" s="10" t="s">
        <v>104</v>
      </c>
      <c r="N49" s="10" t="s">
        <v>114</v>
      </c>
      <c r="O49" s="9">
        <v>53.99</v>
      </c>
    </row>
    <row r="50" spans="13:15">
      <c r="M50" s="10" t="s">
        <v>105</v>
      </c>
      <c r="N50" s="10" t="s">
        <v>115</v>
      </c>
      <c r="O50" s="9">
        <v>43.21</v>
      </c>
    </row>
  </sheetData>
  <mergeCells count="21">
    <mergeCell ref="C27:D27"/>
    <mergeCell ref="I2:J2"/>
    <mergeCell ref="M2:O2"/>
    <mergeCell ref="C21:D21"/>
    <mergeCell ref="A1:G1"/>
    <mergeCell ref="A2:G2"/>
    <mergeCell ref="B7:C7"/>
    <mergeCell ref="C22:D22"/>
    <mergeCell ref="C23:D23"/>
    <mergeCell ref="C24:D24"/>
    <mergeCell ref="C25:D25"/>
    <mergeCell ref="C26:D26"/>
    <mergeCell ref="D16:F18"/>
    <mergeCell ref="E33:F33"/>
    <mergeCell ref="E34:F34"/>
    <mergeCell ref="I35:J35"/>
    <mergeCell ref="E36:F36"/>
    <mergeCell ref="C28:D28"/>
    <mergeCell ref="C29:D29"/>
    <mergeCell ref="C30:D30"/>
    <mergeCell ref="E32:F32"/>
  </mergeCells>
  <phoneticPr fontId="11" type="noConversion"/>
  <printOptions horizontalCentered="1"/>
  <pageMargins left="0.7" right="0.7" top="0.75" bottom="0.75" header="0.3" footer="0.3"/>
  <pageSetup scale="86" orientation="portrait" r:id="rId1"/>
  <headerFooter>
    <oddHeader>&amp;C&amp;"-,Bold"&amp;26&amp;K07-049&amp;A&amp;R&amp;D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Documentation</vt:lpstr>
      <vt:lpstr>Order Form</vt:lpstr>
      <vt:lpstr>'Order Form'!Print_Area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Microsoft Office User</cp:lastModifiedBy>
  <cp:lastPrinted>2016-12-07T14:09:16Z</cp:lastPrinted>
  <dcterms:created xsi:type="dcterms:W3CDTF">2016-12-06T16:19:15Z</dcterms:created>
  <dcterms:modified xsi:type="dcterms:W3CDTF">2020-08-04T02:30:38Z</dcterms:modified>
</cp:coreProperties>
</file>