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ssy/Downloads/"/>
    </mc:Choice>
  </mc:AlternateContent>
  <xr:revisionPtr revIDLastSave="0" documentId="13_ncr:1_{171728C8-4B58-3841-B3E2-FBE747CB1AF7}" xr6:coauthVersionLast="45" xr6:coauthVersionMax="45" xr10:uidLastSave="{00000000-0000-0000-0000-000000000000}"/>
  <bookViews>
    <workbookView xWindow="3780" yWindow="1280" windowWidth="34400" windowHeight="18460" tabRatio="500" xr2:uid="{00000000-000D-0000-FFFF-FFFF00000000}"/>
  </bookViews>
  <sheets>
    <sheet name="DATA_ALL" sheetId="4" r:id="rId1"/>
    <sheet name="DATA_SMALL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4" i="4" l="1"/>
  <c r="E4" i="4"/>
  <c r="F4" i="4"/>
  <c r="D5" i="4"/>
  <c r="E5" i="4"/>
  <c r="F5" i="4"/>
  <c r="D6" i="4"/>
  <c r="E6" i="4"/>
  <c r="F6" i="4"/>
  <c r="D7" i="4"/>
  <c r="E7" i="4"/>
  <c r="F7" i="4"/>
  <c r="D8" i="4"/>
  <c r="E8" i="4"/>
  <c r="F8" i="4"/>
  <c r="D9" i="4"/>
  <c r="E9" i="4"/>
  <c r="F9" i="4"/>
  <c r="D10" i="4"/>
  <c r="E10" i="4"/>
  <c r="F10" i="4"/>
  <c r="D11" i="4"/>
  <c r="E11" i="4"/>
  <c r="F11" i="4"/>
  <c r="D12" i="4"/>
  <c r="E12" i="4"/>
  <c r="F12" i="4"/>
  <c r="D13" i="4"/>
  <c r="E13" i="4"/>
  <c r="F13" i="4"/>
  <c r="D14" i="4"/>
  <c r="E14" i="4"/>
  <c r="F14" i="4"/>
  <c r="D15" i="4"/>
  <c r="E15" i="4"/>
  <c r="F15" i="4"/>
  <c r="D16" i="4"/>
  <c r="E16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I12" i="4"/>
  <c r="I9" i="4"/>
  <c r="D17" i="4"/>
  <c r="D18" i="4"/>
  <c r="D19" i="4"/>
  <c r="I10" i="4" s="1"/>
  <c r="I19" i="4" s="1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I11" i="4"/>
  <c r="I15" i="4" s="1"/>
  <c r="I25" i="4" s="1"/>
  <c r="I7" i="4"/>
  <c r="E17" i="4"/>
  <c r="E18" i="4"/>
  <c r="E19" i="4"/>
  <c r="I8" i="4" s="1"/>
  <c r="I17" i="4" s="1"/>
  <c r="E20" i="4"/>
  <c r="E21" i="4"/>
  <c r="E22" i="4"/>
  <c r="E23" i="4"/>
  <c r="E24" i="4"/>
  <c r="E25" i="4"/>
  <c r="F153" i="7"/>
  <c r="E153" i="7"/>
  <c r="D153" i="7"/>
  <c r="F152" i="7"/>
  <c r="E152" i="7"/>
  <c r="D152" i="7"/>
  <c r="F151" i="7"/>
  <c r="E151" i="7"/>
  <c r="D151" i="7"/>
  <c r="F150" i="7"/>
  <c r="E150" i="7"/>
  <c r="D150" i="7"/>
  <c r="F149" i="7"/>
  <c r="E149" i="7"/>
  <c r="D149" i="7"/>
  <c r="F148" i="7"/>
  <c r="E148" i="7"/>
  <c r="D148" i="7"/>
  <c r="F147" i="7"/>
  <c r="E147" i="7"/>
  <c r="D147" i="7"/>
  <c r="F146" i="7"/>
  <c r="E146" i="7"/>
  <c r="D146" i="7"/>
  <c r="F145" i="7"/>
  <c r="E145" i="7"/>
  <c r="D145" i="7"/>
  <c r="F144" i="7"/>
  <c r="E144" i="7"/>
  <c r="D144" i="7"/>
  <c r="F143" i="7"/>
  <c r="E143" i="7"/>
  <c r="D143" i="7"/>
  <c r="F142" i="7"/>
  <c r="E142" i="7"/>
  <c r="D142" i="7"/>
  <c r="F141" i="7"/>
  <c r="E141" i="7"/>
  <c r="D141" i="7"/>
  <c r="F140" i="7"/>
  <c r="E140" i="7"/>
  <c r="D140" i="7"/>
  <c r="F139" i="7"/>
  <c r="E139" i="7"/>
  <c r="D139" i="7"/>
  <c r="F138" i="7"/>
  <c r="E138" i="7"/>
  <c r="D138" i="7"/>
  <c r="F137" i="7"/>
  <c r="E137" i="7"/>
  <c r="D137" i="7"/>
  <c r="F136" i="7"/>
  <c r="E136" i="7"/>
  <c r="D136" i="7"/>
  <c r="F135" i="7"/>
  <c r="E135" i="7"/>
  <c r="D135" i="7"/>
  <c r="F134" i="7"/>
  <c r="E134" i="7"/>
  <c r="D134" i="7"/>
  <c r="F133" i="7"/>
  <c r="E133" i="7"/>
  <c r="D133" i="7"/>
  <c r="F132" i="7"/>
  <c r="E132" i="7"/>
  <c r="D132" i="7"/>
  <c r="F131" i="7"/>
  <c r="E131" i="7"/>
  <c r="D131" i="7"/>
  <c r="F130" i="7"/>
  <c r="E130" i="7"/>
  <c r="D130" i="7"/>
  <c r="F129" i="7"/>
  <c r="E129" i="7"/>
  <c r="D129" i="7"/>
  <c r="F128" i="7"/>
  <c r="E128" i="7"/>
  <c r="D128" i="7"/>
  <c r="F127" i="7"/>
  <c r="E127" i="7"/>
  <c r="D127" i="7"/>
  <c r="F126" i="7"/>
  <c r="E126" i="7"/>
  <c r="D126" i="7"/>
  <c r="F125" i="7"/>
  <c r="E125" i="7"/>
  <c r="D125" i="7"/>
  <c r="F124" i="7"/>
  <c r="E124" i="7"/>
  <c r="D124" i="7"/>
  <c r="F123" i="7"/>
  <c r="E123" i="7"/>
  <c r="D123" i="7"/>
  <c r="F122" i="7"/>
  <c r="E122" i="7"/>
  <c r="D122" i="7"/>
  <c r="F121" i="7"/>
  <c r="E121" i="7"/>
  <c r="D121" i="7"/>
  <c r="F120" i="7"/>
  <c r="E120" i="7"/>
  <c r="D120" i="7"/>
  <c r="F119" i="7"/>
  <c r="E119" i="7"/>
  <c r="D119" i="7"/>
  <c r="F118" i="7"/>
  <c r="E118" i="7"/>
  <c r="D118" i="7"/>
  <c r="F117" i="7"/>
  <c r="E117" i="7"/>
  <c r="D117" i="7"/>
  <c r="F116" i="7"/>
  <c r="E116" i="7"/>
  <c r="D116" i="7"/>
  <c r="F115" i="7"/>
  <c r="E115" i="7"/>
  <c r="D115" i="7"/>
  <c r="F114" i="7"/>
  <c r="E114" i="7"/>
  <c r="D114" i="7"/>
  <c r="F113" i="7"/>
  <c r="E113" i="7"/>
  <c r="D113" i="7"/>
  <c r="F112" i="7"/>
  <c r="E112" i="7"/>
  <c r="D112" i="7"/>
  <c r="F111" i="7"/>
  <c r="E111" i="7"/>
  <c r="D111" i="7"/>
  <c r="F110" i="7"/>
  <c r="E110" i="7"/>
  <c r="D110" i="7"/>
  <c r="F109" i="7"/>
  <c r="E109" i="7"/>
  <c r="D109" i="7"/>
  <c r="F108" i="7"/>
  <c r="E108" i="7"/>
  <c r="D108" i="7"/>
  <c r="F107" i="7"/>
  <c r="E107" i="7"/>
  <c r="D107" i="7"/>
  <c r="F106" i="7"/>
  <c r="E106" i="7"/>
  <c r="D106" i="7"/>
  <c r="F105" i="7"/>
  <c r="E105" i="7"/>
  <c r="D105" i="7"/>
  <c r="F104" i="7"/>
  <c r="E104" i="7"/>
  <c r="D104" i="7"/>
  <c r="F103" i="7"/>
  <c r="E103" i="7"/>
  <c r="D103" i="7"/>
  <c r="F102" i="7"/>
  <c r="E102" i="7"/>
  <c r="D102" i="7"/>
  <c r="F101" i="7"/>
  <c r="E101" i="7"/>
  <c r="D101" i="7"/>
  <c r="F100" i="7"/>
  <c r="E100" i="7"/>
  <c r="D100" i="7"/>
  <c r="F99" i="7"/>
  <c r="E99" i="7"/>
  <c r="D99" i="7"/>
  <c r="F98" i="7"/>
  <c r="E98" i="7"/>
  <c r="D98" i="7"/>
  <c r="F97" i="7"/>
  <c r="E97" i="7"/>
  <c r="D97" i="7"/>
  <c r="F96" i="7"/>
  <c r="E96" i="7"/>
  <c r="D96" i="7"/>
  <c r="F95" i="7"/>
  <c r="E95" i="7"/>
  <c r="D95" i="7"/>
  <c r="F94" i="7"/>
  <c r="E94" i="7"/>
  <c r="D94" i="7"/>
  <c r="F93" i="7"/>
  <c r="E93" i="7"/>
  <c r="D93" i="7"/>
  <c r="F92" i="7"/>
  <c r="E92" i="7"/>
  <c r="D92" i="7"/>
  <c r="F91" i="7"/>
  <c r="E91" i="7"/>
  <c r="D91" i="7"/>
  <c r="F90" i="7"/>
  <c r="E90" i="7"/>
  <c r="D90" i="7"/>
  <c r="F89" i="7"/>
  <c r="E89" i="7"/>
  <c r="D89" i="7"/>
  <c r="F88" i="7"/>
  <c r="E88" i="7"/>
  <c r="D88" i="7"/>
  <c r="F87" i="7"/>
  <c r="E87" i="7"/>
  <c r="D87" i="7"/>
  <c r="F86" i="7"/>
  <c r="E86" i="7"/>
  <c r="D86" i="7"/>
  <c r="F85" i="7"/>
  <c r="E85" i="7"/>
  <c r="D85" i="7"/>
  <c r="F84" i="7"/>
  <c r="E84" i="7"/>
  <c r="D84" i="7"/>
  <c r="F83" i="7"/>
  <c r="E83" i="7"/>
  <c r="D83" i="7"/>
  <c r="F82" i="7"/>
  <c r="E82" i="7"/>
  <c r="D82" i="7"/>
  <c r="F81" i="7"/>
  <c r="E81" i="7"/>
  <c r="D81" i="7"/>
  <c r="F80" i="7"/>
  <c r="E80" i="7"/>
  <c r="D80" i="7"/>
  <c r="F79" i="7"/>
  <c r="E79" i="7"/>
  <c r="D79" i="7"/>
  <c r="F78" i="7"/>
  <c r="E78" i="7"/>
  <c r="D78" i="7"/>
  <c r="F77" i="7"/>
  <c r="E77" i="7"/>
  <c r="D77" i="7"/>
  <c r="F76" i="7"/>
  <c r="E76" i="7"/>
  <c r="D76" i="7"/>
  <c r="F75" i="7"/>
  <c r="E75" i="7"/>
  <c r="D75" i="7"/>
  <c r="F74" i="7"/>
  <c r="E74" i="7"/>
  <c r="D74" i="7"/>
  <c r="F73" i="7"/>
  <c r="E73" i="7"/>
  <c r="D73" i="7"/>
  <c r="F72" i="7"/>
  <c r="E72" i="7"/>
  <c r="D72" i="7"/>
  <c r="F71" i="7"/>
  <c r="E71" i="7"/>
  <c r="D71" i="7"/>
  <c r="F70" i="7"/>
  <c r="E70" i="7"/>
  <c r="D70" i="7"/>
  <c r="F69" i="7"/>
  <c r="E69" i="7"/>
  <c r="D69" i="7"/>
  <c r="F68" i="7"/>
  <c r="E68" i="7"/>
  <c r="D68" i="7"/>
  <c r="F67" i="7"/>
  <c r="E67" i="7"/>
  <c r="D67" i="7"/>
  <c r="F66" i="7"/>
  <c r="E66" i="7"/>
  <c r="D66" i="7"/>
  <c r="F65" i="7"/>
  <c r="E65" i="7"/>
  <c r="D65" i="7"/>
  <c r="F64" i="7"/>
  <c r="E64" i="7"/>
  <c r="D64" i="7"/>
  <c r="F63" i="7"/>
  <c r="E63" i="7"/>
  <c r="D63" i="7"/>
  <c r="F62" i="7"/>
  <c r="E62" i="7"/>
  <c r="D62" i="7"/>
  <c r="F61" i="7"/>
  <c r="E61" i="7"/>
  <c r="D61" i="7"/>
  <c r="F60" i="7"/>
  <c r="E60" i="7"/>
  <c r="D60" i="7"/>
  <c r="F59" i="7"/>
  <c r="E59" i="7"/>
  <c r="D59" i="7"/>
  <c r="F58" i="7"/>
  <c r="E58" i="7"/>
  <c r="D58" i="7"/>
  <c r="F57" i="7"/>
  <c r="E57" i="7"/>
  <c r="D57" i="7"/>
  <c r="F56" i="7"/>
  <c r="E56" i="7"/>
  <c r="D56" i="7"/>
  <c r="F55" i="7"/>
  <c r="E55" i="7"/>
  <c r="D55" i="7"/>
  <c r="F54" i="7"/>
  <c r="E54" i="7"/>
  <c r="D54" i="7"/>
  <c r="F53" i="7"/>
  <c r="E53" i="7"/>
  <c r="D53" i="7"/>
  <c r="F52" i="7"/>
  <c r="E52" i="7"/>
  <c r="D52" i="7"/>
  <c r="F51" i="7"/>
  <c r="E51" i="7"/>
  <c r="D51" i="7"/>
  <c r="F50" i="7"/>
  <c r="E50" i="7"/>
  <c r="D50" i="7"/>
  <c r="F49" i="7"/>
  <c r="E49" i="7"/>
  <c r="D49" i="7"/>
  <c r="F48" i="7"/>
  <c r="E48" i="7"/>
  <c r="D48" i="7"/>
  <c r="F47" i="7"/>
  <c r="E47" i="7"/>
  <c r="D47" i="7"/>
  <c r="F46" i="7"/>
  <c r="E46" i="7"/>
  <c r="D46" i="7"/>
  <c r="F45" i="7"/>
  <c r="E45" i="7"/>
  <c r="D45" i="7"/>
  <c r="F44" i="7"/>
  <c r="E44" i="7"/>
  <c r="D44" i="7"/>
  <c r="F43" i="7"/>
  <c r="E43" i="7"/>
  <c r="D43" i="7"/>
  <c r="F42" i="7"/>
  <c r="E42" i="7"/>
  <c r="D42" i="7"/>
  <c r="F41" i="7"/>
  <c r="E41" i="7"/>
  <c r="D41" i="7"/>
  <c r="F40" i="7"/>
  <c r="E40" i="7"/>
  <c r="D40" i="7"/>
  <c r="F39" i="7"/>
  <c r="E39" i="7"/>
  <c r="D39" i="7"/>
  <c r="F38" i="7"/>
  <c r="E38" i="7"/>
  <c r="D38" i="7"/>
  <c r="F37" i="7"/>
  <c r="E37" i="7"/>
  <c r="D37" i="7"/>
  <c r="F36" i="7"/>
  <c r="E36" i="7"/>
  <c r="D36" i="7"/>
  <c r="F35" i="7"/>
  <c r="E35" i="7"/>
  <c r="D35" i="7"/>
  <c r="F34" i="7"/>
  <c r="E34" i="7"/>
  <c r="D34" i="7"/>
  <c r="F33" i="7"/>
  <c r="E33" i="7"/>
  <c r="D33" i="7"/>
  <c r="F32" i="7"/>
  <c r="E32" i="7"/>
  <c r="D32" i="7"/>
  <c r="F31" i="7"/>
  <c r="E31" i="7"/>
  <c r="D31" i="7"/>
  <c r="F30" i="7"/>
  <c r="E30" i="7"/>
  <c r="D30" i="7"/>
  <c r="F29" i="7"/>
  <c r="E29" i="7"/>
  <c r="D29" i="7"/>
  <c r="F28" i="7"/>
  <c r="E28" i="7"/>
  <c r="D28" i="7"/>
  <c r="F27" i="7"/>
  <c r="E27" i="7"/>
  <c r="D27" i="7"/>
  <c r="F26" i="7"/>
  <c r="E26" i="7"/>
  <c r="D26" i="7"/>
  <c r="F17" i="7"/>
  <c r="I11" i="7" s="1"/>
  <c r="I15" i="7" s="1"/>
  <c r="I25" i="7" s="1"/>
  <c r="F18" i="7"/>
  <c r="F19" i="7"/>
  <c r="F20" i="7"/>
  <c r="F21" i="7"/>
  <c r="F22" i="7"/>
  <c r="F23" i="7"/>
  <c r="F24" i="7"/>
  <c r="F25" i="7"/>
  <c r="I7" i="7"/>
  <c r="I9" i="7"/>
  <c r="I12" i="7"/>
  <c r="E17" i="7"/>
  <c r="E18" i="7"/>
  <c r="E19" i="7"/>
  <c r="I8" i="7" s="1"/>
  <c r="I17" i="7" s="1"/>
  <c r="E20" i="7"/>
  <c r="E21" i="7"/>
  <c r="E22" i="7"/>
  <c r="E23" i="7"/>
  <c r="E24" i="7"/>
  <c r="E25" i="7"/>
  <c r="D17" i="7"/>
  <c r="D18" i="7"/>
  <c r="D19" i="7"/>
  <c r="I10" i="7" s="1"/>
  <c r="I19" i="7" s="1"/>
  <c r="D20" i="7"/>
  <c r="D21" i="7"/>
  <c r="D22" i="7"/>
  <c r="D23" i="7"/>
  <c r="D24" i="7"/>
  <c r="D25" i="7"/>
</calcChain>
</file>

<file path=xl/sharedStrings.xml><?xml version="1.0" encoding="utf-8"?>
<sst xmlns="http://schemas.openxmlformats.org/spreadsheetml/2006/main" count="349" uniqueCount="179">
  <si>
    <t>Sxx</t>
    <phoneticPr fontId="1" type="noConversion"/>
  </si>
  <si>
    <t>Syy</t>
    <phoneticPr fontId="1" type="noConversion"/>
  </si>
  <si>
    <t>r</t>
    <phoneticPr fontId="1" type="noConversion"/>
  </si>
  <si>
    <t>Sxy</t>
    <phoneticPr fontId="1" type="noConversion"/>
  </si>
  <si>
    <t>Country</t>
  </si>
  <si>
    <t>Happiness score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</si>
  <si>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</si>
  <si>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</si>
  <si>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</si>
  <si>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</si>
  <si>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</si>
  <si>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</si>
  <si>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</si>
  <si>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</si>
  <si>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</si>
  <si>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</si>
  <si>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</si>
  <si>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</si>
  <si>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</si>
  <si>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</si>
  <si>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</si>
  <si>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</si>
  <si>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</si>
  <si>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</si>
  <si>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</si>
  <si>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</si>
  <si>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</si>
  <si>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</si>
  <si>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</si>
  <si>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</si>
  <si>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</si>
  <si>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</si>
  <si>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</si>
  <si>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</si>
  <si>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</si>
  <si>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</si>
  <si>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</si>
  <si>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</si>
  <si>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</si>
  <si>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</si>
  <si>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</si>
  <si>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</si>
  <si>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</si>
  <si>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</si>
  <si>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</si>
  <si>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</si>
  <si>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</si>
  <si>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</si>
  <si>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</si>
  <si>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</si>
  <si>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</si>
  <si>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</si>
  <si>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</si>
  <si>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</si>
  <si>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</si>
  <si>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</si>
  <si>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</si>
  <si>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</si>
  <si>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</si>
  <si>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</si>
  <si>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</si>
  <si>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</si>
  <si>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</si>
  <si>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</si>
  <si>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</si>
  <si>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</si>
  <si>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</si>
  <si>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</si>
  <si>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</si>
  <si>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</si>
  <si>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</si>
  <si>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</si>
  <si>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</si>
  <si>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</si>
  <si>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</si>
  <si>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</si>
  <si>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</si>
  <si>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</si>
  <si>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</si>
  <si>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</si>
  <si>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</si>
  <si>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</si>
  <si>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</si>
  <si>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</si>
  <si>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</si>
  <si>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</si>
  <si>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</si>
  <si>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</si>
  <si>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</si>
  <si>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</si>
  <si>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</si>
  <si>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</si>
  <si>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</si>
  <si>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</si>
  <si>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</si>
  <si>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Σx</t>
    <phoneticPr fontId="1" type="noConversion"/>
  </si>
  <si>
    <t>Σx^2</t>
    <phoneticPr fontId="1" type="noConversion"/>
  </si>
  <si>
    <t>Σy^2</t>
    <phoneticPr fontId="1" type="noConversion"/>
  </si>
  <si>
    <t>Σxy</t>
    <phoneticPr fontId="1" type="noConversion"/>
  </si>
  <si>
    <t>n</t>
    <phoneticPr fontId="1" type="noConversion"/>
  </si>
  <si>
    <t>Data for GDP per capita from IMF(2016)</t>
    <phoneticPr fontId="1" type="noConversion"/>
  </si>
  <si>
    <t>Happiness Score from Happiness Report by UN (2017)</t>
    <phoneticPr fontId="1" type="noConversion"/>
  </si>
  <si>
    <t>gdp per capita</t>
    <phoneticPr fontId="1" type="noConversion"/>
  </si>
  <si>
    <t>y^2</t>
    <phoneticPr fontId="1" type="noConversion"/>
  </si>
  <si>
    <t>x^2</t>
    <phoneticPr fontId="1" type="noConversion"/>
  </si>
  <si>
    <t>xy</t>
    <phoneticPr fontId="1" type="noConversion"/>
  </si>
  <si>
    <t>Data not available from IMF for these countries that have been removed from the data set</t>
    <phoneticPr fontId="1" type="noConversion"/>
  </si>
  <si>
    <t>Σy</t>
    <phoneticPr fontId="1" type="noConversion"/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</si>
  <si>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</si>
  <si>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</si>
  <si>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</si>
  <si>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</si>
  <si>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</si>
  <si>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</si>
  <si>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</si>
  <si>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</si>
  <si>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</si>
  <si>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</si>
  <si>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</si>
  <si>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</si>
  <si>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</si>
  <si>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</si>
  <si>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</si>
  <si>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</si>
  <si>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</si>
  <si>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</si>
  <si>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</si>
  <si>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</si>
  <si>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</si>
  <si>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</si>
  <si>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</si>
  <si>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</si>
  <si>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</si>
  <si>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</si>
  <si>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</si>
  <si>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</si>
  <si>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</si>
  <si>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</si>
  <si>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</si>
  <si>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</si>
  <si>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</si>
  <si>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</si>
  <si>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</si>
  <si>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</si>
  <si>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</si>
  <si>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</si>
  <si>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</si>
  <si>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</si>
  <si>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</si>
  <si>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</si>
  <si>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</si>
  <si>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</si>
  <si>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</si>
  <si>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</si>
  <si>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</si>
  <si>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</si>
  <si>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</si>
  <si>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</si>
  <si>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</si>
  <si>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</si>
  <si>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</si>
  <si>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</si>
  <si>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</si>
  <si>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</si>
  <si>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</si>
  <si>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</si>
  <si>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</si>
  <si>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</si>
  <si>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</si>
  <si>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</si>
  <si>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</si>
  <si>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</si>
  <si>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</si>
  <si>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</si>
  <si>
    <t>-</t>
    <phoneticPr fontId="1" type="noConversion"/>
  </si>
  <si>
    <t>-</t>
    <phoneticPr fontId="1" type="noConversion"/>
  </si>
  <si>
    <t>-</t>
    <phoneticPr fontId="1" type="noConversion"/>
  </si>
  <si>
    <t>Happiness is y</t>
    <phoneticPr fontId="1" type="noConversion"/>
  </si>
  <si>
    <t>GDP per cap is 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</si>
</sst>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indexed="8"/>
      <name val="Calibri"/>
      <family val="2"/>
    </font>
    <font>
      <sz val="8"/>
      <name val="Verdana"/>
    </font>
    <font>
      <sz val="10"/>
      <name val="Arial"/>
      <family val="2"/>
    </font>
    <font>
      <sz val="13"/>
      <color indexed="8"/>
      <name val="Arial"/>
    </font>
    <font>
      <b/>
      <sz val="11"/>
      <color indexed="8"/>
      <name val="Calibri"/>
    </font>
    <font>
      <b/>
      <u/>
      <sz val="12"/>
      <name val="Arial"/>
      <family val="2"/>
    </font>
    <font>
      <b/>
      <u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0">
    <xf numFmtId="0" fontId="0" fillId="0" borderId="0" xfId="0"/>
    <xf numFmtId="164" fontId="0" fillId="0" borderId="0" xfId="0" applyNumberFormat="1"/>
    <xf numFmtId="164" fontId="2" fillId="0" borderId="0" xfId="1" applyNumberFormat="1"/>
    <xf numFmtId="164" fontId="3" fillId="0" borderId="0" xfId="0" applyNumberFormat="1" applyFont="1"/>
    <xf numFmtId="164" fontId="2" fillId="0" borderId="0" xfId="2" applyNumberFormat="1"/>
    <xf numFmtId="164" fontId="0" fillId="0" borderId="1" xfId="0" applyNumberFormat="1" applyBorder="1"/>
    <xf numFmtId="164" fontId="4" fillId="0" borderId="0" xfId="0" applyNumberFormat="1" applyFont="1"/>
    <xf numFmtId="164" fontId="5" fillId="2" borderId="0" xfId="1" applyNumberFormat="1" applyFont="1" applyFill="1"/>
    <xf numFmtId="164" fontId="6" fillId="2" borderId="0" xfId="0" applyNumberFormat="1" applyFont="1" applyFill="1"/>
    <xf numFmtId="164" fontId="0" fillId="3" borderId="2" xfId="0" applyNumberFormat="1" applyFill="1" applyBorder="1"/>
    <xf numFmtId="164" fontId="4" fillId="0" borderId="0" xfId="0" applyNumberFormat="1" applyFont="1"/>
    <xf numFmtId="164" fontId="0" fillId="0" borderId="0" xfId="0" applyNumberFormat="1"/>
    <xf numFmtId="164" fontId="5" fillId="2" borderId="0" xfId="0" applyNumberFormat="1" applyFont="1" applyFill="1"/>
    <xf numFmtId="164" fontId="2" fillId="0" borderId="0" xfId="0" applyNumberFormat="1" applyFont="1"/>
    <xf numFmtId="164" fontId="6" fillId="0" borderId="0" xfId="0" applyNumberFormat="1" applyFont="1" applyFill="1"/>
    <xf numFmtId="164" fontId="2" fillId="4" borderId="0" xfId="1" applyNumberFormat="1" applyFill="1"/>
    <xf numFmtId="164" fontId="0" fillId="4" borderId="0" xfId="0" applyNumberFormat="1" applyFill="1"/>
    <xf numFmtId="164" fontId="2" fillId="4" borderId="0" xfId="0" applyNumberFormat="1" applyFont="1" applyFill="1"/>
    <xf numFmtId="164" fontId="3" fillId="4" borderId="0" xfId="0" applyNumberFormat="1" applyFont="1" applyFill="1"/>
    <xf numFmtId="164" fontId="2" fillId="4" borderId="0" xfId="2" applyNumberFormat="1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GDP per capita and Happiness</c:v>
          </c:tx>
          <c:spPr>
            <a:ln w="28575">
              <a:noFill/>
            </a:ln>
          </c:spPr>
          <c:xVal>
            <c:numRef>
              <c:f>DATA_ALL!$B$4:$B$153</c:f>
              <c:numCache>
                <c:formatCode>0.000</c:formatCode>
                <c:ptCount val="150"/>
                <c:pt idx="0">
                  <c:v>127660</c:v>
                </c:pt>
                <c:pt idx="1">
                  <c:v>104003</c:v>
                </c:pt>
                <c:pt idx="2">
                  <c:v>90151</c:v>
                </c:pt>
                <c:pt idx="3">
                  <c:v>71887</c:v>
                </c:pt>
                <c:pt idx="4">
                  <c:v>69249</c:v>
                </c:pt>
                <c:pt idx="5">
                  <c:v>69231</c:v>
                </c:pt>
                <c:pt idx="6">
                  <c:v>67871</c:v>
                </c:pt>
                <c:pt idx="7">
                  <c:v>59561</c:v>
                </c:pt>
                <c:pt idx="8">
                  <c:v>58322</c:v>
                </c:pt>
                <c:pt idx="9">
                  <c:v>57436</c:v>
                </c:pt>
                <c:pt idx="10">
                  <c:v>55158</c:v>
                </c:pt>
                <c:pt idx="11">
                  <c:v>51049</c:v>
                </c:pt>
                <c:pt idx="12">
                  <c:v>50704</c:v>
                </c:pt>
                <c:pt idx="13">
                  <c:v>49836</c:v>
                </c:pt>
                <c:pt idx="14">
                  <c:v>49136</c:v>
                </c:pt>
                <c:pt idx="15">
                  <c:v>48899</c:v>
                </c:pt>
                <c:pt idx="16">
                  <c:v>48111</c:v>
                </c:pt>
                <c:pt idx="17">
                  <c:v>48095</c:v>
                </c:pt>
                <c:pt idx="18">
                  <c:v>48005</c:v>
                </c:pt>
                <c:pt idx="19">
                  <c:v>47985</c:v>
                </c:pt>
                <c:pt idx="20">
                  <c:v>46437</c:v>
                </c:pt>
                <c:pt idx="21">
                  <c:v>45047</c:v>
                </c:pt>
                <c:pt idx="22">
                  <c:v>42481</c:v>
                </c:pt>
                <c:pt idx="23">
                  <c:v>42314</c:v>
                </c:pt>
                <c:pt idx="24">
                  <c:v>42165</c:v>
                </c:pt>
                <c:pt idx="25">
                  <c:v>41275</c:v>
                </c:pt>
                <c:pt idx="26">
                  <c:v>39834</c:v>
                </c:pt>
                <c:pt idx="27">
                  <c:v>37740</c:v>
                </c:pt>
                <c:pt idx="28">
                  <c:v>37294</c:v>
                </c:pt>
                <c:pt idx="29">
                  <c:v>36833</c:v>
                </c:pt>
                <c:pt idx="30">
                  <c:v>36416</c:v>
                </c:pt>
                <c:pt idx="31">
                  <c:v>35179</c:v>
                </c:pt>
                <c:pt idx="32">
                  <c:v>34970</c:v>
                </c:pt>
                <c:pt idx="33">
                  <c:v>33232</c:v>
                </c:pt>
                <c:pt idx="34">
                  <c:v>32085</c:v>
                </c:pt>
                <c:pt idx="35">
                  <c:v>31870</c:v>
                </c:pt>
                <c:pt idx="36">
                  <c:v>31339</c:v>
                </c:pt>
                <c:pt idx="37">
                  <c:v>29972</c:v>
                </c:pt>
                <c:pt idx="38">
                  <c:v>29313</c:v>
                </c:pt>
                <c:pt idx="39">
                  <c:v>28933</c:v>
                </c:pt>
                <c:pt idx="40">
                  <c:v>27764</c:v>
                </c:pt>
                <c:pt idx="41">
                  <c:v>27482</c:v>
                </c:pt>
                <c:pt idx="42">
                  <c:v>27267</c:v>
                </c:pt>
                <c:pt idx="43">
                  <c:v>26669</c:v>
                </c:pt>
                <c:pt idx="44">
                  <c:v>26490</c:v>
                </c:pt>
                <c:pt idx="45">
                  <c:v>25710</c:v>
                </c:pt>
                <c:pt idx="46">
                  <c:v>25145</c:v>
                </c:pt>
                <c:pt idx="47">
                  <c:v>24912</c:v>
                </c:pt>
                <c:pt idx="48">
                  <c:v>24113</c:v>
                </c:pt>
                <c:pt idx="49">
                  <c:v>23024</c:v>
                </c:pt>
                <c:pt idx="50">
                  <c:v>22795</c:v>
                </c:pt>
                <c:pt idx="51">
                  <c:v>22348</c:v>
                </c:pt>
                <c:pt idx="52">
                  <c:v>21527</c:v>
                </c:pt>
                <c:pt idx="53">
                  <c:v>20422</c:v>
                </c:pt>
                <c:pt idx="54">
                  <c:v>20327</c:v>
                </c:pt>
                <c:pt idx="55">
                  <c:v>20047</c:v>
                </c:pt>
                <c:pt idx="56">
                  <c:v>19056</c:v>
                </c:pt>
                <c:pt idx="57">
                  <c:v>18938</c:v>
                </c:pt>
                <c:pt idx="58">
                  <c:v>18525</c:v>
                </c:pt>
                <c:pt idx="59">
                  <c:v>18077</c:v>
                </c:pt>
                <c:pt idx="60">
                  <c:v>18000</c:v>
                </c:pt>
                <c:pt idx="61">
                  <c:v>17944</c:v>
                </c:pt>
                <c:pt idx="62">
                  <c:v>17485</c:v>
                </c:pt>
                <c:pt idx="63">
                  <c:v>17439</c:v>
                </c:pt>
                <c:pt idx="64">
                  <c:v>17042</c:v>
                </c:pt>
                <c:pt idx="65">
                  <c:v>16888</c:v>
                </c:pt>
                <c:pt idx="66">
                  <c:v>16643</c:v>
                </c:pt>
                <c:pt idx="67">
                  <c:v>16436</c:v>
                </c:pt>
                <c:pt idx="68">
                  <c:v>16049</c:v>
                </c:pt>
                <c:pt idx="69">
                  <c:v>15399</c:v>
                </c:pt>
                <c:pt idx="70">
                  <c:v>15242</c:v>
                </c:pt>
                <c:pt idx="71">
                  <c:v>15026</c:v>
                </c:pt>
                <c:pt idx="72">
                  <c:v>14597</c:v>
                </c:pt>
                <c:pt idx="73">
                  <c:v>14493</c:v>
                </c:pt>
                <c:pt idx="74">
                  <c:v>14130</c:v>
                </c:pt>
                <c:pt idx="75">
                  <c:v>13761</c:v>
                </c:pt>
                <c:pt idx="76">
                  <c:v>13225</c:v>
                </c:pt>
                <c:pt idx="77">
                  <c:v>12903</c:v>
                </c:pt>
                <c:pt idx="78">
                  <c:v>12554</c:v>
                </c:pt>
                <c:pt idx="79">
                  <c:v>12278</c:v>
                </c:pt>
                <c:pt idx="80">
                  <c:v>12275</c:v>
                </c:pt>
                <c:pt idx="81">
                  <c:v>12262</c:v>
                </c:pt>
                <c:pt idx="82">
                  <c:v>11840</c:v>
                </c:pt>
                <c:pt idx="83">
                  <c:v>11720</c:v>
                </c:pt>
                <c:pt idx="84">
                  <c:v>11634</c:v>
                </c:pt>
                <c:pt idx="85">
                  <c:v>11290</c:v>
                </c:pt>
                <c:pt idx="86">
                  <c:v>11109</c:v>
                </c:pt>
                <c:pt idx="87">
                  <c:v>10958</c:v>
                </c:pt>
                <c:pt idx="88">
                  <c:v>10235</c:v>
                </c:pt>
                <c:pt idx="89">
                  <c:v>10044</c:v>
                </c:pt>
                <c:pt idx="90">
                  <c:v>9396</c:v>
                </c:pt>
                <c:pt idx="91">
                  <c:v>8976</c:v>
                </c:pt>
                <c:pt idx="92">
                  <c:v>8909</c:v>
                </c:pt>
                <c:pt idx="93">
                  <c:v>8678</c:v>
                </c:pt>
                <c:pt idx="94">
                  <c:v>8621</c:v>
                </c:pt>
                <c:pt idx="95">
                  <c:v>8330</c:v>
                </c:pt>
                <c:pt idx="96">
                  <c:v>8305</c:v>
                </c:pt>
                <c:pt idx="97">
                  <c:v>8227</c:v>
                </c:pt>
                <c:pt idx="98">
                  <c:v>8220</c:v>
                </c:pt>
                <c:pt idx="99">
                  <c:v>7899</c:v>
                </c:pt>
                <c:pt idx="100">
                  <c:v>7728</c:v>
                </c:pt>
                <c:pt idx="101">
                  <c:v>7218</c:v>
                </c:pt>
                <c:pt idx="102">
                  <c:v>6844</c:v>
                </c:pt>
                <c:pt idx="103">
                  <c:v>6676</c:v>
                </c:pt>
                <c:pt idx="104">
                  <c:v>6616</c:v>
                </c:pt>
                <c:pt idx="105">
                  <c:v>6563</c:v>
                </c:pt>
                <c:pt idx="106">
                  <c:v>6429</c:v>
                </c:pt>
                <c:pt idx="107">
                  <c:v>5942</c:v>
                </c:pt>
                <c:pt idx="108">
                  <c:v>5832</c:v>
                </c:pt>
                <c:pt idx="109">
                  <c:v>5452</c:v>
                </c:pt>
                <c:pt idx="110">
                  <c:v>5328</c:v>
                </c:pt>
                <c:pt idx="111">
                  <c:v>5271</c:v>
                </c:pt>
                <c:pt idx="112">
                  <c:v>5106</c:v>
                </c:pt>
                <c:pt idx="113">
                  <c:v>4447</c:v>
                </c:pt>
                <c:pt idx="114">
                  <c:v>4412</c:v>
                </c:pt>
                <c:pt idx="115">
                  <c:v>4328</c:v>
                </c:pt>
                <c:pt idx="116">
                  <c:v>3891</c:v>
                </c:pt>
                <c:pt idx="117">
                  <c:v>3880</c:v>
                </c:pt>
                <c:pt idx="118">
                  <c:v>3737</c:v>
                </c:pt>
                <c:pt idx="119">
                  <c:v>3609</c:v>
                </c:pt>
                <c:pt idx="120">
                  <c:v>3601</c:v>
                </c:pt>
                <c:pt idx="121">
                  <c:v>3521</c:v>
                </c:pt>
                <c:pt idx="122">
                  <c:v>3361</c:v>
                </c:pt>
                <c:pt idx="123">
                  <c:v>3249</c:v>
                </c:pt>
                <c:pt idx="124">
                  <c:v>3080</c:v>
                </c:pt>
                <c:pt idx="125">
                  <c:v>3008</c:v>
                </c:pt>
                <c:pt idx="126">
                  <c:v>2577</c:v>
                </c:pt>
                <c:pt idx="127">
                  <c:v>2479</c:v>
                </c:pt>
                <c:pt idx="128">
                  <c:v>2445</c:v>
                </c:pt>
                <c:pt idx="129">
                  <c:v>2375</c:v>
                </c:pt>
                <c:pt idx="130">
                  <c:v>2266</c:v>
                </c:pt>
                <c:pt idx="131">
                  <c:v>2119</c:v>
                </c:pt>
                <c:pt idx="132">
                  <c:v>2068</c:v>
                </c:pt>
                <c:pt idx="133">
                  <c:v>1977</c:v>
                </c:pt>
                <c:pt idx="134">
                  <c:v>1970</c:v>
                </c:pt>
                <c:pt idx="135">
                  <c:v>1946</c:v>
                </c:pt>
                <c:pt idx="136">
                  <c:v>1919</c:v>
                </c:pt>
                <c:pt idx="137">
                  <c:v>1784</c:v>
                </c:pt>
                <c:pt idx="138">
                  <c:v>1782</c:v>
                </c:pt>
                <c:pt idx="139">
                  <c:v>1672</c:v>
                </c:pt>
                <c:pt idx="140">
                  <c:v>1657</c:v>
                </c:pt>
                <c:pt idx="141">
                  <c:v>1550</c:v>
                </c:pt>
                <c:pt idx="142">
                  <c:v>1505</c:v>
                </c:pt>
                <c:pt idx="143">
                  <c:v>1215</c:v>
                </c:pt>
                <c:pt idx="144">
                  <c:v>1134</c:v>
                </c:pt>
                <c:pt idx="145">
                  <c:v>1107</c:v>
                </c:pt>
                <c:pt idx="146">
                  <c:v>855</c:v>
                </c:pt>
                <c:pt idx="147">
                  <c:v>814</c:v>
                </c:pt>
                <c:pt idx="148">
                  <c:v>773</c:v>
                </c:pt>
                <c:pt idx="149">
                  <c:v>652</c:v>
                </c:pt>
              </c:numCache>
            </c:numRef>
          </c:xVal>
          <c:yVal>
            <c:numRef>
              <c:f>DATA_ALL!$C$4:$C$153</c:f>
              <c:numCache>
                <c:formatCode>0.000</c:formatCode>
                <c:ptCount val="150"/>
                <c:pt idx="0">
                  <c:v>6.375</c:v>
                </c:pt>
                <c:pt idx="1">
                  <c:v>6.8629999160766602</c:v>
                </c:pt>
                <c:pt idx="2">
                  <c:v>6.5720000267028809</c:v>
                </c:pt>
                <c:pt idx="3">
                  <c:v>6.1050000190734854</c:v>
                </c:pt>
                <c:pt idx="4">
                  <c:v>7.5370001792907706</c:v>
                </c:pt>
                <c:pt idx="5">
                  <c:v>6.9770002365112296</c:v>
                </c:pt>
                <c:pt idx="6">
                  <c:v>6.6479997634887686</c:v>
                </c:pt>
                <c:pt idx="7">
                  <c:v>7.4939999580383301</c:v>
                </c:pt>
                <c:pt idx="8">
                  <c:v>5.4720001220703125</c:v>
                </c:pt>
                <c:pt idx="9">
                  <c:v>6.9930000305175781</c:v>
                </c:pt>
                <c:pt idx="10">
                  <c:v>6.3439998626708975</c:v>
                </c:pt>
                <c:pt idx="11">
                  <c:v>7.3769998550415048</c:v>
                </c:pt>
                <c:pt idx="12">
                  <c:v>6.0869998931884766</c:v>
                </c:pt>
                <c:pt idx="13">
                  <c:v>7.2839999198913574</c:v>
                </c:pt>
                <c:pt idx="14">
                  <c:v>7.5040001869201669</c:v>
                </c:pt>
                <c:pt idx="15">
                  <c:v>7.2839999198913574</c:v>
                </c:pt>
                <c:pt idx="16">
                  <c:v>6.9510002136230469</c:v>
                </c:pt>
                <c:pt idx="17">
                  <c:v>6.4219999313354483</c:v>
                </c:pt>
                <c:pt idx="18">
                  <c:v>7.0060000419616699</c:v>
                </c:pt>
                <c:pt idx="19">
                  <c:v>7.5219998359680176</c:v>
                </c:pt>
                <c:pt idx="20">
                  <c:v>7.3159999847412109</c:v>
                </c:pt>
                <c:pt idx="21">
                  <c:v>6.8909997940063477</c:v>
                </c:pt>
                <c:pt idx="22">
                  <c:v>6.7140002250671387</c:v>
                </c:pt>
                <c:pt idx="23">
                  <c:v>6.4419999122619629</c:v>
                </c:pt>
                <c:pt idx="24">
                  <c:v>7.4689998626708975</c:v>
                </c:pt>
                <c:pt idx="25">
                  <c:v>5.9200000762939444</c:v>
                </c:pt>
                <c:pt idx="26">
                  <c:v>6.5269999504089355</c:v>
                </c:pt>
                <c:pt idx="27">
                  <c:v>5.8379998207092276</c:v>
                </c:pt>
                <c:pt idx="28">
                  <c:v>7.3140001296997061</c:v>
                </c:pt>
                <c:pt idx="29">
                  <c:v>5.9640002250671387</c:v>
                </c:pt>
                <c:pt idx="30">
                  <c:v>6.4029998779296866</c:v>
                </c:pt>
                <c:pt idx="31">
                  <c:v>7.2129998207092285</c:v>
                </c:pt>
                <c:pt idx="32">
                  <c:v>5.620999813079834</c:v>
                </c:pt>
                <c:pt idx="33">
                  <c:v>6.6090002059936523</c:v>
                </c:pt>
                <c:pt idx="34">
                  <c:v>5.7579998970031747</c:v>
                </c:pt>
                <c:pt idx="35">
                  <c:v>6.1680002212524396</c:v>
                </c:pt>
                <c:pt idx="36">
                  <c:v>6.0980000495910645</c:v>
                </c:pt>
                <c:pt idx="37">
                  <c:v>5.9019999504089355</c:v>
                </c:pt>
                <c:pt idx="38">
                  <c:v>5.6110000610351554</c:v>
                </c:pt>
                <c:pt idx="39">
                  <c:v>5.195000171661377</c:v>
                </c:pt>
                <c:pt idx="40">
                  <c:v>5.9730000495910653</c:v>
                </c:pt>
                <c:pt idx="41">
                  <c:v>5.3239998817443848</c:v>
                </c:pt>
                <c:pt idx="42">
                  <c:v>6.0840001106262207</c:v>
                </c:pt>
                <c:pt idx="43">
                  <c:v>5.2270002365112296</c:v>
                </c:pt>
                <c:pt idx="44">
                  <c:v>5.9629998207092276</c:v>
                </c:pt>
                <c:pt idx="45">
                  <c:v>5.8499999046325692</c:v>
                </c:pt>
                <c:pt idx="46">
                  <c:v>5.8189997673034668</c:v>
                </c:pt>
                <c:pt idx="47">
                  <c:v>5.5</c:v>
                </c:pt>
                <c:pt idx="48">
                  <c:v>6.6519999504089347</c:v>
                </c:pt>
                <c:pt idx="49">
                  <c:v>6.4520001411437988</c:v>
                </c:pt>
                <c:pt idx="50">
                  <c:v>5.2930002212524405</c:v>
                </c:pt>
                <c:pt idx="51">
                  <c:v>5.8249998092651358</c:v>
                </c:pt>
                <c:pt idx="52">
                  <c:v>6.4539999961853027</c:v>
                </c:pt>
                <c:pt idx="53">
                  <c:v>5.629000186920166</c:v>
                </c:pt>
                <c:pt idx="54">
                  <c:v>4.7140002250671387</c:v>
                </c:pt>
                <c:pt idx="55">
                  <c:v>6.5989999771118155</c:v>
                </c:pt>
                <c:pt idx="56">
                  <c:v>4.4650001525878906</c:v>
                </c:pt>
                <c:pt idx="57">
                  <c:v>6.5780000686645508</c:v>
                </c:pt>
                <c:pt idx="58">
                  <c:v>5.2249999046325684</c:v>
                </c:pt>
                <c:pt idx="59">
                  <c:v>4.6919999122619629</c:v>
                </c:pt>
                <c:pt idx="60">
                  <c:v>5.5689997673034668</c:v>
                </c:pt>
                <c:pt idx="61">
                  <c:v>4.4970002174377433</c:v>
                </c:pt>
                <c:pt idx="62">
                  <c:v>5.82200002670288</c:v>
                </c:pt>
                <c:pt idx="63">
                  <c:v>5.2340002059936523</c:v>
                </c:pt>
                <c:pt idx="64">
                  <c:v>3.7660000324249272</c:v>
                </c:pt>
                <c:pt idx="65">
                  <c:v>6.4239997863769522</c:v>
                </c:pt>
                <c:pt idx="66">
                  <c:v>5.2369999885559082</c:v>
                </c:pt>
                <c:pt idx="67">
                  <c:v>7.0789999961853027</c:v>
                </c:pt>
                <c:pt idx="68">
                  <c:v>5.2300000190734863</c:v>
                </c:pt>
                <c:pt idx="69">
                  <c:v>5.2729997634887695</c:v>
                </c:pt>
                <c:pt idx="70">
                  <c:v>6.6350002288818359</c:v>
                </c:pt>
                <c:pt idx="71">
                  <c:v>5.8720002174377433</c:v>
                </c:pt>
                <c:pt idx="72">
                  <c:v>5.1750001907348642</c:v>
                </c:pt>
                <c:pt idx="73">
                  <c:v>5.3949999809265137</c:v>
                </c:pt>
                <c:pt idx="74">
                  <c:v>6.3569998741149902</c:v>
                </c:pt>
                <c:pt idx="75">
                  <c:v>5.25</c:v>
                </c:pt>
                <c:pt idx="76">
                  <c:v>4.8289999961853018</c:v>
                </c:pt>
                <c:pt idx="77">
                  <c:v>5.7150001525878906</c:v>
                </c:pt>
                <c:pt idx="78">
                  <c:v>4.7350001335144052</c:v>
                </c:pt>
                <c:pt idx="79">
                  <c:v>5.3359999656677246</c:v>
                </c:pt>
                <c:pt idx="80">
                  <c:v>4.9549999237060547</c:v>
                </c:pt>
                <c:pt idx="81">
                  <c:v>4.4400000572204581</c:v>
                </c:pt>
                <c:pt idx="82">
                  <c:v>4.6440000534057608</c:v>
                </c:pt>
                <c:pt idx="83">
                  <c:v>5.2620000839233398</c:v>
                </c:pt>
                <c:pt idx="84">
                  <c:v>4.8049998283386222</c:v>
                </c:pt>
                <c:pt idx="85">
                  <c:v>4.5739998817443857</c:v>
                </c:pt>
                <c:pt idx="86">
                  <c:v>6.0079998970031747</c:v>
                </c:pt>
                <c:pt idx="87">
                  <c:v>5.1820001602172843</c:v>
                </c:pt>
                <c:pt idx="88">
                  <c:v>5.2789998054504395</c:v>
                </c:pt>
                <c:pt idx="89">
                  <c:v>4.2859997749328604</c:v>
                </c:pt>
                <c:pt idx="90">
                  <c:v>5.4930000305175781</c:v>
                </c:pt>
                <c:pt idx="91">
                  <c:v>5.3109998703002912</c:v>
                </c:pt>
                <c:pt idx="92">
                  <c:v>6.0029997825622559</c:v>
                </c:pt>
                <c:pt idx="93">
                  <c:v>5.5250000953674316</c:v>
                </c:pt>
                <c:pt idx="94">
                  <c:v>4.3759999275207511</c:v>
                </c:pt>
                <c:pt idx="95">
                  <c:v>5.2350001335144052</c:v>
                </c:pt>
                <c:pt idx="96">
                  <c:v>4.0960001945495597</c:v>
                </c:pt>
                <c:pt idx="97">
                  <c:v>5.0110001564025879</c:v>
                </c:pt>
                <c:pt idx="98">
                  <c:v>5.9559998512268066</c:v>
                </c:pt>
                <c:pt idx="99">
                  <c:v>6.4539999961853027</c:v>
                </c:pt>
                <c:pt idx="100">
                  <c:v>5.429999828338623</c:v>
                </c:pt>
                <c:pt idx="101">
                  <c:v>5.8229999542236328</c:v>
                </c:pt>
                <c:pt idx="102">
                  <c:v>3.7950000762939449</c:v>
                </c:pt>
                <c:pt idx="103">
                  <c:v>4.2909998893737793</c:v>
                </c:pt>
                <c:pt idx="104">
                  <c:v>4.3150000572204572</c:v>
                </c:pt>
                <c:pt idx="105">
                  <c:v>5.9710001945495597</c:v>
                </c:pt>
                <c:pt idx="106">
                  <c:v>5.0739998817443857</c:v>
                </c:pt>
                <c:pt idx="107">
                  <c:v>5.0739998817443857</c:v>
                </c:pt>
                <c:pt idx="108">
                  <c:v>4.5450000762939444</c:v>
                </c:pt>
                <c:pt idx="109">
                  <c:v>6.0710000991821298</c:v>
                </c:pt>
                <c:pt idx="110">
                  <c:v>5.8379998207092276</c:v>
                </c:pt>
                <c:pt idx="111">
                  <c:v>5.1810002326965323</c:v>
                </c:pt>
                <c:pt idx="112">
                  <c:v>5.2690000534057617</c:v>
                </c:pt>
                <c:pt idx="113">
                  <c:v>4.1389999389648446</c:v>
                </c:pt>
                <c:pt idx="114">
                  <c:v>4.119999885559082</c:v>
                </c:pt>
                <c:pt idx="115">
                  <c:v>4.2919998168945312</c:v>
                </c:pt>
                <c:pt idx="116">
                  <c:v>4.6079998016357404</c:v>
                </c:pt>
                <c:pt idx="117">
                  <c:v>4.5139999389648446</c:v>
                </c:pt>
                <c:pt idx="118">
                  <c:v>4.1680002212524396</c:v>
                </c:pt>
                <c:pt idx="119">
                  <c:v>4.179999828338623</c:v>
                </c:pt>
                <c:pt idx="120">
                  <c:v>3.8080000877380371</c:v>
                </c:pt>
                <c:pt idx="121">
                  <c:v>5.0040001869201669</c:v>
                </c:pt>
                <c:pt idx="122">
                  <c:v>4.5529999732971183</c:v>
                </c:pt>
                <c:pt idx="123">
                  <c:v>4.695000171661377</c:v>
                </c:pt>
                <c:pt idx="124">
                  <c:v>3.3489999771118164</c:v>
                </c:pt>
                <c:pt idx="125">
                  <c:v>5.0409998893737793</c:v>
                </c:pt>
                <c:pt idx="126">
                  <c:v>4.5349998474121085</c:v>
                </c:pt>
                <c:pt idx="127">
                  <c:v>4.9619998931884766</c:v>
                </c:pt>
                <c:pt idx="128">
                  <c:v>3.9360001087188716</c:v>
                </c:pt>
                <c:pt idx="129">
                  <c:v>3.5929999351501456</c:v>
                </c:pt>
                <c:pt idx="130">
                  <c:v>4.1900000572204572</c:v>
                </c:pt>
                <c:pt idx="131">
                  <c:v>3.6570000648498531</c:v>
                </c:pt>
                <c:pt idx="132">
                  <c:v>4.0809998512268066</c:v>
                </c:pt>
                <c:pt idx="133">
                  <c:v>3.470999956130981</c:v>
                </c:pt>
                <c:pt idx="134">
                  <c:v>3.875</c:v>
                </c:pt>
                <c:pt idx="135">
                  <c:v>4.4600000381469718</c:v>
                </c:pt>
                <c:pt idx="136">
                  <c:v>3.7939999103546143</c:v>
                </c:pt>
                <c:pt idx="137">
                  <c:v>3.6029999256134029</c:v>
                </c:pt>
                <c:pt idx="138">
                  <c:v>4.0320000648498544</c:v>
                </c:pt>
                <c:pt idx="139">
                  <c:v>4.7090001106262198</c:v>
                </c:pt>
                <c:pt idx="140">
                  <c:v>3.5910000801086426</c:v>
                </c:pt>
                <c:pt idx="141">
                  <c:v>3.494999885559082</c:v>
                </c:pt>
                <c:pt idx="142">
                  <c:v>3.6440000534057622</c:v>
                </c:pt>
                <c:pt idx="143">
                  <c:v>4.5500001907348642</c:v>
                </c:pt>
                <c:pt idx="144">
                  <c:v>3.9700000286102286</c:v>
                </c:pt>
                <c:pt idx="145">
                  <c:v>4.0279998779296857</c:v>
                </c:pt>
                <c:pt idx="146">
                  <c:v>3.5329999923706046</c:v>
                </c:pt>
                <c:pt idx="147">
                  <c:v>2.9049999713897701</c:v>
                </c:pt>
                <c:pt idx="148">
                  <c:v>4.2800002098083496</c:v>
                </c:pt>
                <c:pt idx="149">
                  <c:v>2.6930000782012944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78-0947-A70C-8176760BB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801176"/>
        <c:axId val="333804280"/>
      </c:scatterChart>
      <c:valAx>
        <c:axId val="333801176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333804280"/>
        <c:crosses val="autoZero"/>
        <c:crossBetween val="midCat"/>
      </c:valAx>
      <c:valAx>
        <c:axId val="333804280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333801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DATA_SMALL!$B$4:$B$16</c:f>
              <c:numCache>
                <c:formatCode>0.000</c:formatCode>
                <c:ptCount val="13"/>
              </c:numCache>
            </c:numRef>
          </c:xVal>
          <c:yVal>
            <c:numRef>
              <c:f>DATA_SMALL!$C$4:$C$16</c:f>
              <c:numCache>
                <c:formatCode>0.000</c:formatCode>
                <c:ptCount val="1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05-7F48-A34F-5AD59A5EE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264904"/>
        <c:axId val="258268504"/>
      </c:scatterChart>
      <c:valAx>
        <c:axId val="258264904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258268504"/>
        <c:crosses val="autoZero"/>
        <c:crossBetween val="midCat"/>
      </c:valAx>
      <c:valAx>
        <c:axId val="25826850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582649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GDP per capita and Happiness</c:v>
          </c:tx>
          <c:spPr>
            <a:ln w="28575">
              <a:noFill/>
            </a:ln>
          </c:spPr>
          <c:xVal>
            <c:numRef>
              <c:f>DATA_ALL!$B$4:$B$153</c:f>
              <c:numCache>
                <c:formatCode>0.000</c:formatCode>
                <c:ptCount val="150"/>
                <c:pt idx="0">
                  <c:v>127660</c:v>
                </c:pt>
                <c:pt idx="1">
                  <c:v>104003</c:v>
                </c:pt>
                <c:pt idx="2">
                  <c:v>90151</c:v>
                </c:pt>
                <c:pt idx="3">
                  <c:v>71887</c:v>
                </c:pt>
                <c:pt idx="4">
                  <c:v>69249</c:v>
                </c:pt>
                <c:pt idx="5">
                  <c:v>69231</c:v>
                </c:pt>
                <c:pt idx="6">
                  <c:v>67871</c:v>
                </c:pt>
                <c:pt idx="7">
                  <c:v>59561</c:v>
                </c:pt>
                <c:pt idx="8">
                  <c:v>58322</c:v>
                </c:pt>
                <c:pt idx="9">
                  <c:v>57436</c:v>
                </c:pt>
                <c:pt idx="10">
                  <c:v>55158</c:v>
                </c:pt>
                <c:pt idx="11">
                  <c:v>51049</c:v>
                </c:pt>
                <c:pt idx="12">
                  <c:v>50704</c:v>
                </c:pt>
                <c:pt idx="13">
                  <c:v>49836</c:v>
                </c:pt>
                <c:pt idx="14">
                  <c:v>49136</c:v>
                </c:pt>
                <c:pt idx="15">
                  <c:v>48899</c:v>
                </c:pt>
                <c:pt idx="16">
                  <c:v>48111</c:v>
                </c:pt>
                <c:pt idx="17">
                  <c:v>48095</c:v>
                </c:pt>
                <c:pt idx="18">
                  <c:v>48005</c:v>
                </c:pt>
                <c:pt idx="19">
                  <c:v>47985</c:v>
                </c:pt>
                <c:pt idx="20">
                  <c:v>46437</c:v>
                </c:pt>
                <c:pt idx="21">
                  <c:v>45047</c:v>
                </c:pt>
                <c:pt idx="22">
                  <c:v>42481</c:v>
                </c:pt>
                <c:pt idx="23">
                  <c:v>42314</c:v>
                </c:pt>
                <c:pt idx="24">
                  <c:v>42165</c:v>
                </c:pt>
                <c:pt idx="25">
                  <c:v>41275</c:v>
                </c:pt>
                <c:pt idx="26">
                  <c:v>39834</c:v>
                </c:pt>
                <c:pt idx="27">
                  <c:v>37740</c:v>
                </c:pt>
                <c:pt idx="28">
                  <c:v>37294</c:v>
                </c:pt>
                <c:pt idx="29">
                  <c:v>36833</c:v>
                </c:pt>
                <c:pt idx="30">
                  <c:v>36416</c:v>
                </c:pt>
                <c:pt idx="31">
                  <c:v>35179</c:v>
                </c:pt>
                <c:pt idx="32">
                  <c:v>34970</c:v>
                </c:pt>
                <c:pt idx="33">
                  <c:v>33232</c:v>
                </c:pt>
                <c:pt idx="34">
                  <c:v>32085</c:v>
                </c:pt>
                <c:pt idx="35">
                  <c:v>31870</c:v>
                </c:pt>
                <c:pt idx="36">
                  <c:v>31339</c:v>
                </c:pt>
                <c:pt idx="37">
                  <c:v>29972</c:v>
                </c:pt>
                <c:pt idx="38">
                  <c:v>29313</c:v>
                </c:pt>
                <c:pt idx="39">
                  <c:v>28933</c:v>
                </c:pt>
                <c:pt idx="40">
                  <c:v>27764</c:v>
                </c:pt>
                <c:pt idx="41">
                  <c:v>27482</c:v>
                </c:pt>
                <c:pt idx="42">
                  <c:v>27267</c:v>
                </c:pt>
                <c:pt idx="43">
                  <c:v>26669</c:v>
                </c:pt>
                <c:pt idx="44">
                  <c:v>26490</c:v>
                </c:pt>
                <c:pt idx="45">
                  <c:v>25710</c:v>
                </c:pt>
                <c:pt idx="46">
                  <c:v>25145</c:v>
                </c:pt>
                <c:pt idx="47">
                  <c:v>24912</c:v>
                </c:pt>
                <c:pt idx="48">
                  <c:v>24113</c:v>
                </c:pt>
                <c:pt idx="49">
                  <c:v>23024</c:v>
                </c:pt>
                <c:pt idx="50">
                  <c:v>22795</c:v>
                </c:pt>
                <c:pt idx="51">
                  <c:v>22348</c:v>
                </c:pt>
                <c:pt idx="52">
                  <c:v>21527</c:v>
                </c:pt>
                <c:pt idx="53">
                  <c:v>20422</c:v>
                </c:pt>
                <c:pt idx="54">
                  <c:v>20327</c:v>
                </c:pt>
                <c:pt idx="55">
                  <c:v>20047</c:v>
                </c:pt>
                <c:pt idx="56">
                  <c:v>19056</c:v>
                </c:pt>
                <c:pt idx="57">
                  <c:v>18938</c:v>
                </c:pt>
                <c:pt idx="58">
                  <c:v>18525</c:v>
                </c:pt>
                <c:pt idx="59">
                  <c:v>18077</c:v>
                </c:pt>
                <c:pt idx="60">
                  <c:v>18000</c:v>
                </c:pt>
                <c:pt idx="61">
                  <c:v>17944</c:v>
                </c:pt>
                <c:pt idx="62">
                  <c:v>17485</c:v>
                </c:pt>
                <c:pt idx="63">
                  <c:v>17439</c:v>
                </c:pt>
                <c:pt idx="64">
                  <c:v>17042</c:v>
                </c:pt>
                <c:pt idx="65">
                  <c:v>16888</c:v>
                </c:pt>
                <c:pt idx="66">
                  <c:v>16643</c:v>
                </c:pt>
                <c:pt idx="67">
                  <c:v>16436</c:v>
                </c:pt>
                <c:pt idx="68">
                  <c:v>16049</c:v>
                </c:pt>
                <c:pt idx="69">
                  <c:v>15399</c:v>
                </c:pt>
                <c:pt idx="70">
                  <c:v>15242</c:v>
                </c:pt>
                <c:pt idx="71">
                  <c:v>15026</c:v>
                </c:pt>
                <c:pt idx="72">
                  <c:v>14597</c:v>
                </c:pt>
                <c:pt idx="73">
                  <c:v>14493</c:v>
                </c:pt>
                <c:pt idx="74">
                  <c:v>14130</c:v>
                </c:pt>
                <c:pt idx="75">
                  <c:v>13761</c:v>
                </c:pt>
                <c:pt idx="76">
                  <c:v>13225</c:v>
                </c:pt>
                <c:pt idx="77">
                  <c:v>12903</c:v>
                </c:pt>
                <c:pt idx="78">
                  <c:v>12554</c:v>
                </c:pt>
                <c:pt idx="79">
                  <c:v>12278</c:v>
                </c:pt>
                <c:pt idx="80">
                  <c:v>12275</c:v>
                </c:pt>
                <c:pt idx="81">
                  <c:v>12262</c:v>
                </c:pt>
                <c:pt idx="82">
                  <c:v>11840</c:v>
                </c:pt>
                <c:pt idx="83">
                  <c:v>11720</c:v>
                </c:pt>
                <c:pt idx="84">
                  <c:v>11634</c:v>
                </c:pt>
                <c:pt idx="85">
                  <c:v>11290</c:v>
                </c:pt>
                <c:pt idx="86">
                  <c:v>11109</c:v>
                </c:pt>
                <c:pt idx="87">
                  <c:v>10958</c:v>
                </c:pt>
                <c:pt idx="88">
                  <c:v>10235</c:v>
                </c:pt>
                <c:pt idx="89">
                  <c:v>10044</c:v>
                </c:pt>
                <c:pt idx="90">
                  <c:v>9396</c:v>
                </c:pt>
                <c:pt idx="91">
                  <c:v>8976</c:v>
                </c:pt>
                <c:pt idx="92">
                  <c:v>8909</c:v>
                </c:pt>
                <c:pt idx="93">
                  <c:v>8678</c:v>
                </c:pt>
                <c:pt idx="94">
                  <c:v>8621</c:v>
                </c:pt>
                <c:pt idx="95">
                  <c:v>8330</c:v>
                </c:pt>
                <c:pt idx="96">
                  <c:v>8305</c:v>
                </c:pt>
                <c:pt idx="97">
                  <c:v>8227</c:v>
                </c:pt>
                <c:pt idx="98">
                  <c:v>8220</c:v>
                </c:pt>
                <c:pt idx="99">
                  <c:v>7899</c:v>
                </c:pt>
                <c:pt idx="100">
                  <c:v>7728</c:v>
                </c:pt>
                <c:pt idx="101">
                  <c:v>7218</c:v>
                </c:pt>
                <c:pt idx="102">
                  <c:v>6844</c:v>
                </c:pt>
                <c:pt idx="103">
                  <c:v>6676</c:v>
                </c:pt>
                <c:pt idx="104">
                  <c:v>6616</c:v>
                </c:pt>
                <c:pt idx="105">
                  <c:v>6563</c:v>
                </c:pt>
                <c:pt idx="106">
                  <c:v>6429</c:v>
                </c:pt>
                <c:pt idx="107">
                  <c:v>5942</c:v>
                </c:pt>
                <c:pt idx="108">
                  <c:v>5832</c:v>
                </c:pt>
                <c:pt idx="109">
                  <c:v>5452</c:v>
                </c:pt>
                <c:pt idx="110">
                  <c:v>5328</c:v>
                </c:pt>
                <c:pt idx="111">
                  <c:v>5271</c:v>
                </c:pt>
                <c:pt idx="112">
                  <c:v>5106</c:v>
                </c:pt>
                <c:pt idx="113">
                  <c:v>4447</c:v>
                </c:pt>
                <c:pt idx="114">
                  <c:v>4412</c:v>
                </c:pt>
                <c:pt idx="115">
                  <c:v>4328</c:v>
                </c:pt>
                <c:pt idx="116">
                  <c:v>3891</c:v>
                </c:pt>
                <c:pt idx="117">
                  <c:v>3880</c:v>
                </c:pt>
                <c:pt idx="118">
                  <c:v>3737</c:v>
                </c:pt>
                <c:pt idx="119">
                  <c:v>3609</c:v>
                </c:pt>
                <c:pt idx="120">
                  <c:v>3601</c:v>
                </c:pt>
                <c:pt idx="121">
                  <c:v>3521</c:v>
                </c:pt>
                <c:pt idx="122">
                  <c:v>3361</c:v>
                </c:pt>
                <c:pt idx="123">
                  <c:v>3249</c:v>
                </c:pt>
                <c:pt idx="124">
                  <c:v>3080</c:v>
                </c:pt>
                <c:pt idx="125">
                  <c:v>3008</c:v>
                </c:pt>
                <c:pt idx="126">
                  <c:v>2577</c:v>
                </c:pt>
                <c:pt idx="127">
                  <c:v>2479</c:v>
                </c:pt>
                <c:pt idx="128">
                  <c:v>2445</c:v>
                </c:pt>
                <c:pt idx="129">
                  <c:v>2375</c:v>
                </c:pt>
                <c:pt idx="130">
                  <c:v>2266</c:v>
                </c:pt>
                <c:pt idx="131">
                  <c:v>2119</c:v>
                </c:pt>
                <c:pt idx="132">
                  <c:v>2068</c:v>
                </c:pt>
                <c:pt idx="133">
                  <c:v>1977</c:v>
                </c:pt>
                <c:pt idx="134">
                  <c:v>1970</c:v>
                </c:pt>
                <c:pt idx="135">
                  <c:v>1946</c:v>
                </c:pt>
                <c:pt idx="136">
                  <c:v>1919</c:v>
                </c:pt>
                <c:pt idx="137">
                  <c:v>1784</c:v>
                </c:pt>
                <c:pt idx="138">
                  <c:v>1782</c:v>
                </c:pt>
                <c:pt idx="139">
                  <c:v>1672</c:v>
                </c:pt>
                <c:pt idx="140">
                  <c:v>1657</c:v>
                </c:pt>
                <c:pt idx="141">
                  <c:v>1550</c:v>
                </c:pt>
                <c:pt idx="142">
                  <c:v>1505</c:v>
                </c:pt>
                <c:pt idx="143">
                  <c:v>1215</c:v>
                </c:pt>
                <c:pt idx="144">
                  <c:v>1134</c:v>
                </c:pt>
                <c:pt idx="145">
                  <c:v>1107</c:v>
                </c:pt>
                <c:pt idx="146">
                  <c:v>855</c:v>
                </c:pt>
                <c:pt idx="147">
                  <c:v>814</c:v>
                </c:pt>
                <c:pt idx="148">
                  <c:v>773</c:v>
                </c:pt>
                <c:pt idx="149">
                  <c:v>652</c:v>
                </c:pt>
              </c:numCache>
            </c:numRef>
          </c:xVal>
          <c:yVal>
            <c:numRef>
              <c:f>DATA_ALL!$C$4:$C$153</c:f>
              <c:numCache>
                <c:formatCode>0.000</c:formatCode>
                <c:ptCount val="150"/>
                <c:pt idx="0">
                  <c:v>6.375</c:v>
                </c:pt>
                <c:pt idx="1">
                  <c:v>6.8629999160766602</c:v>
                </c:pt>
                <c:pt idx="2">
                  <c:v>6.5720000267028809</c:v>
                </c:pt>
                <c:pt idx="3">
                  <c:v>6.1050000190734854</c:v>
                </c:pt>
                <c:pt idx="4">
                  <c:v>7.5370001792907706</c:v>
                </c:pt>
                <c:pt idx="5">
                  <c:v>6.9770002365112296</c:v>
                </c:pt>
                <c:pt idx="6">
                  <c:v>6.6479997634887686</c:v>
                </c:pt>
                <c:pt idx="7">
                  <c:v>7.4939999580383301</c:v>
                </c:pt>
                <c:pt idx="8">
                  <c:v>5.4720001220703125</c:v>
                </c:pt>
                <c:pt idx="9">
                  <c:v>6.9930000305175781</c:v>
                </c:pt>
                <c:pt idx="10">
                  <c:v>6.3439998626708975</c:v>
                </c:pt>
                <c:pt idx="11">
                  <c:v>7.3769998550415048</c:v>
                </c:pt>
                <c:pt idx="12">
                  <c:v>6.0869998931884766</c:v>
                </c:pt>
                <c:pt idx="13">
                  <c:v>7.2839999198913574</c:v>
                </c:pt>
                <c:pt idx="14">
                  <c:v>7.5040001869201669</c:v>
                </c:pt>
                <c:pt idx="15">
                  <c:v>7.2839999198913574</c:v>
                </c:pt>
                <c:pt idx="16">
                  <c:v>6.9510002136230469</c:v>
                </c:pt>
                <c:pt idx="17">
                  <c:v>6.4219999313354483</c:v>
                </c:pt>
                <c:pt idx="18">
                  <c:v>7.0060000419616699</c:v>
                </c:pt>
                <c:pt idx="19">
                  <c:v>7.5219998359680176</c:v>
                </c:pt>
                <c:pt idx="20">
                  <c:v>7.3159999847412109</c:v>
                </c:pt>
                <c:pt idx="21">
                  <c:v>6.8909997940063477</c:v>
                </c:pt>
                <c:pt idx="22">
                  <c:v>6.7140002250671387</c:v>
                </c:pt>
                <c:pt idx="23">
                  <c:v>6.4419999122619629</c:v>
                </c:pt>
                <c:pt idx="24">
                  <c:v>7.4689998626708975</c:v>
                </c:pt>
                <c:pt idx="25">
                  <c:v>5.9200000762939444</c:v>
                </c:pt>
                <c:pt idx="26">
                  <c:v>6.5269999504089355</c:v>
                </c:pt>
                <c:pt idx="27">
                  <c:v>5.8379998207092276</c:v>
                </c:pt>
                <c:pt idx="28">
                  <c:v>7.3140001296997061</c:v>
                </c:pt>
                <c:pt idx="29">
                  <c:v>5.9640002250671387</c:v>
                </c:pt>
                <c:pt idx="30">
                  <c:v>6.4029998779296866</c:v>
                </c:pt>
                <c:pt idx="31">
                  <c:v>7.2129998207092285</c:v>
                </c:pt>
                <c:pt idx="32">
                  <c:v>5.620999813079834</c:v>
                </c:pt>
                <c:pt idx="33">
                  <c:v>6.6090002059936523</c:v>
                </c:pt>
                <c:pt idx="34">
                  <c:v>5.7579998970031747</c:v>
                </c:pt>
                <c:pt idx="35">
                  <c:v>6.1680002212524396</c:v>
                </c:pt>
                <c:pt idx="36">
                  <c:v>6.0980000495910645</c:v>
                </c:pt>
                <c:pt idx="37">
                  <c:v>5.9019999504089355</c:v>
                </c:pt>
                <c:pt idx="38">
                  <c:v>5.6110000610351554</c:v>
                </c:pt>
                <c:pt idx="39">
                  <c:v>5.195000171661377</c:v>
                </c:pt>
                <c:pt idx="40">
                  <c:v>5.9730000495910653</c:v>
                </c:pt>
                <c:pt idx="41">
                  <c:v>5.3239998817443848</c:v>
                </c:pt>
                <c:pt idx="42">
                  <c:v>6.0840001106262207</c:v>
                </c:pt>
                <c:pt idx="43">
                  <c:v>5.2270002365112296</c:v>
                </c:pt>
                <c:pt idx="44">
                  <c:v>5.9629998207092276</c:v>
                </c:pt>
                <c:pt idx="45">
                  <c:v>5.8499999046325692</c:v>
                </c:pt>
                <c:pt idx="46">
                  <c:v>5.8189997673034668</c:v>
                </c:pt>
                <c:pt idx="47">
                  <c:v>5.5</c:v>
                </c:pt>
                <c:pt idx="48">
                  <c:v>6.6519999504089347</c:v>
                </c:pt>
                <c:pt idx="49">
                  <c:v>6.4520001411437988</c:v>
                </c:pt>
                <c:pt idx="50">
                  <c:v>5.2930002212524405</c:v>
                </c:pt>
                <c:pt idx="51">
                  <c:v>5.8249998092651358</c:v>
                </c:pt>
                <c:pt idx="52">
                  <c:v>6.4539999961853027</c:v>
                </c:pt>
                <c:pt idx="53">
                  <c:v>5.629000186920166</c:v>
                </c:pt>
                <c:pt idx="54">
                  <c:v>4.7140002250671387</c:v>
                </c:pt>
                <c:pt idx="55">
                  <c:v>6.5989999771118155</c:v>
                </c:pt>
                <c:pt idx="56">
                  <c:v>4.4650001525878906</c:v>
                </c:pt>
                <c:pt idx="57">
                  <c:v>6.5780000686645508</c:v>
                </c:pt>
                <c:pt idx="58">
                  <c:v>5.2249999046325684</c:v>
                </c:pt>
                <c:pt idx="59">
                  <c:v>4.6919999122619629</c:v>
                </c:pt>
                <c:pt idx="60">
                  <c:v>5.5689997673034668</c:v>
                </c:pt>
                <c:pt idx="61">
                  <c:v>4.4970002174377433</c:v>
                </c:pt>
                <c:pt idx="62">
                  <c:v>5.82200002670288</c:v>
                </c:pt>
                <c:pt idx="63">
                  <c:v>5.2340002059936523</c:v>
                </c:pt>
                <c:pt idx="64">
                  <c:v>3.7660000324249272</c:v>
                </c:pt>
                <c:pt idx="65">
                  <c:v>6.4239997863769522</c:v>
                </c:pt>
                <c:pt idx="66">
                  <c:v>5.2369999885559082</c:v>
                </c:pt>
                <c:pt idx="67">
                  <c:v>7.0789999961853027</c:v>
                </c:pt>
                <c:pt idx="68">
                  <c:v>5.2300000190734863</c:v>
                </c:pt>
                <c:pt idx="69">
                  <c:v>5.2729997634887695</c:v>
                </c:pt>
                <c:pt idx="70">
                  <c:v>6.6350002288818359</c:v>
                </c:pt>
                <c:pt idx="71">
                  <c:v>5.8720002174377433</c:v>
                </c:pt>
                <c:pt idx="72">
                  <c:v>5.1750001907348642</c:v>
                </c:pt>
                <c:pt idx="73">
                  <c:v>5.3949999809265137</c:v>
                </c:pt>
                <c:pt idx="74">
                  <c:v>6.3569998741149902</c:v>
                </c:pt>
                <c:pt idx="75">
                  <c:v>5.25</c:v>
                </c:pt>
                <c:pt idx="76">
                  <c:v>4.8289999961853018</c:v>
                </c:pt>
                <c:pt idx="77">
                  <c:v>5.7150001525878906</c:v>
                </c:pt>
                <c:pt idx="78">
                  <c:v>4.7350001335144052</c:v>
                </c:pt>
                <c:pt idx="79">
                  <c:v>5.3359999656677246</c:v>
                </c:pt>
                <c:pt idx="80">
                  <c:v>4.9549999237060547</c:v>
                </c:pt>
                <c:pt idx="81">
                  <c:v>4.4400000572204581</c:v>
                </c:pt>
                <c:pt idx="82">
                  <c:v>4.6440000534057608</c:v>
                </c:pt>
                <c:pt idx="83">
                  <c:v>5.2620000839233398</c:v>
                </c:pt>
                <c:pt idx="84">
                  <c:v>4.8049998283386222</c:v>
                </c:pt>
                <c:pt idx="85">
                  <c:v>4.5739998817443857</c:v>
                </c:pt>
                <c:pt idx="86">
                  <c:v>6.0079998970031747</c:v>
                </c:pt>
                <c:pt idx="87">
                  <c:v>5.1820001602172843</c:v>
                </c:pt>
                <c:pt idx="88">
                  <c:v>5.2789998054504395</c:v>
                </c:pt>
                <c:pt idx="89">
                  <c:v>4.2859997749328604</c:v>
                </c:pt>
                <c:pt idx="90">
                  <c:v>5.4930000305175781</c:v>
                </c:pt>
                <c:pt idx="91">
                  <c:v>5.3109998703002912</c:v>
                </c:pt>
                <c:pt idx="92">
                  <c:v>6.0029997825622559</c:v>
                </c:pt>
                <c:pt idx="93">
                  <c:v>5.5250000953674316</c:v>
                </c:pt>
                <c:pt idx="94">
                  <c:v>4.3759999275207511</c:v>
                </c:pt>
                <c:pt idx="95">
                  <c:v>5.2350001335144052</c:v>
                </c:pt>
                <c:pt idx="96">
                  <c:v>4.0960001945495597</c:v>
                </c:pt>
                <c:pt idx="97">
                  <c:v>5.0110001564025879</c:v>
                </c:pt>
                <c:pt idx="98">
                  <c:v>5.9559998512268066</c:v>
                </c:pt>
                <c:pt idx="99">
                  <c:v>6.4539999961853027</c:v>
                </c:pt>
                <c:pt idx="100">
                  <c:v>5.429999828338623</c:v>
                </c:pt>
                <c:pt idx="101">
                  <c:v>5.8229999542236328</c:v>
                </c:pt>
                <c:pt idx="102">
                  <c:v>3.7950000762939449</c:v>
                </c:pt>
                <c:pt idx="103">
                  <c:v>4.2909998893737793</c:v>
                </c:pt>
                <c:pt idx="104">
                  <c:v>4.3150000572204572</c:v>
                </c:pt>
                <c:pt idx="105">
                  <c:v>5.9710001945495597</c:v>
                </c:pt>
                <c:pt idx="106">
                  <c:v>5.0739998817443857</c:v>
                </c:pt>
                <c:pt idx="107">
                  <c:v>5.0739998817443857</c:v>
                </c:pt>
                <c:pt idx="108">
                  <c:v>4.5450000762939444</c:v>
                </c:pt>
                <c:pt idx="109">
                  <c:v>6.0710000991821298</c:v>
                </c:pt>
                <c:pt idx="110">
                  <c:v>5.8379998207092276</c:v>
                </c:pt>
                <c:pt idx="111">
                  <c:v>5.1810002326965323</c:v>
                </c:pt>
                <c:pt idx="112">
                  <c:v>5.2690000534057617</c:v>
                </c:pt>
                <c:pt idx="113">
                  <c:v>4.1389999389648446</c:v>
                </c:pt>
                <c:pt idx="114">
                  <c:v>4.119999885559082</c:v>
                </c:pt>
                <c:pt idx="115">
                  <c:v>4.2919998168945312</c:v>
                </c:pt>
                <c:pt idx="116">
                  <c:v>4.6079998016357404</c:v>
                </c:pt>
                <c:pt idx="117">
                  <c:v>4.5139999389648446</c:v>
                </c:pt>
                <c:pt idx="118">
                  <c:v>4.1680002212524396</c:v>
                </c:pt>
                <c:pt idx="119">
                  <c:v>4.179999828338623</c:v>
                </c:pt>
                <c:pt idx="120">
                  <c:v>3.8080000877380371</c:v>
                </c:pt>
                <c:pt idx="121">
                  <c:v>5.0040001869201669</c:v>
                </c:pt>
                <c:pt idx="122">
                  <c:v>4.5529999732971183</c:v>
                </c:pt>
                <c:pt idx="123">
                  <c:v>4.695000171661377</c:v>
                </c:pt>
                <c:pt idx="124">
                  <c:v>3.3489999771118164</c:v>
                </c:pt>
                <c:pt idx="125">
                  <c:v>5.0409998893737793</c:v>
                </c:pt>
                <c:pt idx="126">
                  <c:v>4.5349998474121085</c:v>
                </c:pt>
                <c:pt idx="127">
                  <c:v>4.9619998931884766</c:v>
                </c:pt>
                <c:pt idx="128">
                  <c:v>3.9360001087188716</c:v>
                </c:pt>
                <c:pt idx="129">
                  <c:v>3.5929999351501456</c:v>
                </c:pt>
                <c:pt idx="130">
                  <c:v>4.1900000572204572</c:v>
                </c:pt>
                <c:pt idx="131">
                  <c:v>3.6570000648498531</c:v>
                </c:pt>
                <c:pt idx="132">
                  <c:v>4.0809998512268066</c:v>
                </c:pt>
                <c:pt idx="133">
                  <c:v>3.470999956130981</c:v>
                </c:pt>
                <c:pt idx="134">
                  <c:v>3.875</c:v>
                </c:pt>
                <c:pt idx="135">
                  <c:v>4.4600000381469718</c:v>
                </c:pt>
                <c:pt idx="136">
                  <c:v>3.7939999103546143</c:v>
                </c:pt>
                <c:pt idx="137">
                  <c:v>3.6029999256134029</c:v>
                </c:pt>
                <c:pt idx="138">
                  <c:v>4.0320000648498544</c:v>
                </c:pt>
                <c:pt idx="139">
                  <c:v>4.7090001106262198</c:v>
                </c:pt>
                <c:pt idx="140">
                  <c:v>3.5910000801086426</c:v>
                </c:pt>
                <c:pt idx="141">
                  <c:v>3.494999885559082</c:v>
                </c:pt>
                <c:pt idx="142">
                  <c:v>3.6440000534057622</c:v>
                </c:pt>
                <c:pt idx="143">
                  <c:v>4.5500001907348642</c:v>
                </c:pt>
                <c:pt idx="144">
                  <c:v>3.9700000286102286</c:v>
                </c:pt>
                <c:pt idx="145">
                  <c:v>4.0279998779296857</c:v>
                </c:pt>
                <c:pt idx="146">
                  <c:v>3.5329999923706046</c:v>
                </c:pt>
                <c:pt idx="147">
                  <c:v>2.9049999713897701</c:v>
                </c:pt>
                <c:pt idx="148">
                  <c:v>4.2800002098083496</c:v>
                </c:pt>
                <c:pt idx="149">
                  <c:v>2.6930000782012944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5C-5D43-A6DE-43C113378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323080"/>
        <c:axId val="349326184"/>
      </c:scatterChart>
      <c:valAx>
        <c:axId val="349323080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349326184"/>
        <c:crosses val="autoZero"/>
        <c:crossBetween val="midCat"/>
      </c:valAx>
      <c:valAx>
        <c:axId val="34932618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3493230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1016000</xdr:colOff>
      <xdr:row>7</xdr:row>
      <xdr:rowOff>127000</xdr:rowOff>
    </xdr:from>
    <xdr:to>
      <xdr:col>16</xdr:col>
      <xdr:colOff>381000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139700</xdr:colOff>
      <xdr:row>7</xdr:row>
      <xdr:rowOff>139700</xdr:rowOff>
    </xdr:from>
    <xdr:to>
      <xdr:col>15</xdr:col>
      <xdr:colOff>393700</xdr:colOff>
      <xdr:row>21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1016000</xdr:colOff>
      <xdr:row>7</xdr:row>
      <xdr:rowOff>127000</xdr:rowOff>
    </xdr:from>
    <xdr:to>
      <xdr:col>16</xdr:col>
      <xdr:colOff>381000</xdr:colOff>
      <xdr:row>29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"/>
  <sheetViews>
    <sheetView tabSelected="1" workbookViewId="0">
      <selection activeCell="J5" sqref="J5"/>
    </sheetView>
  </sheetViews>
  <sheetFormatPr baseColWidth="10" defaultColWidth="10.6640625" defaultRowHeight="15" x14ac:dyDescent="0.2"/>
  <cols>
    <col min="1" max="1" width="21.1640625" style="1" customWidth="1"/>
    <col min="2" max="2" width="12.83203125" style="1" bestFit="1" customWidth="1"/>
    <col min="3" max="3" width="12.1640625" style="1" customWidth="1"/>
    <col min="4" max="4" width="10.6640625" style="1" customWidth="1"/>
    <col min="5" max="5" width="15.6640625" style="1" bestFit="1" customWidth="1"/>
    <col min="6" max="7" width="12.1640625" style="1" customWidth="1"/>
    <col min="8" max="8" width="7.5" style="1" customWidth="1"/>
    <col min="9" max="9" width="17.83203125" style="1" customWidth="1"/>
    <col min="10" max="16384" width="10.6640625" style="1"/>
  </cols>
  <sheetData>
    <row r="1" spans="1:14" s="6" customFormat="1" x14ac:dyDescent="0.2">
      <c r="C1" s="10"/>
    </row>
    <row r="2" spans="1:14" x14ac:dyDescent="0.2">
      <c r="C2" s="11"/>
      <c r="H2" s="6" t="s">
        <v>100</v>
      </c>
      <c r="I2" s="6"/>
      <c r="J2" s="6"/>
      <c r="K2" s="6" t="s">
        <v>101</v>
      </c>
      <c r="L2" s="6"/>
      <c r="M2" s="6"/>
      <c r="N2" s="6"/>
    </row>
    <row r="3" spans="1:14" ht="16" x14ac:dyDescent="0.2">
      <c r="A3" s="7" t="s">
        <v>4</v>
      </c>
      <c r="B3" s="8" t="s">
        <v>102</v>
      </c>
      <c r="C3" s="12" t="s">
        <v>5</v>
      </c>
      <c r="D3" s="8" t="s">
        <v>103</v>
      </c>
      <c r="E3" s="8" t="s">
        <v>104</v>
      </c>
      <c r="F3" s="8" t="s">
        <v>105</v>
      </c>
      <c r="G3" s="14"/>
    </row>
    <row r="4" spans="1:14" ht="17" x14ac:dyDescent="0.2">
      <c r="A4" s="2" t="s">
        <v>40</v>
      </c>
      <c r="B4" s="1">
        <v>127660</v>
      </c>
      <c r="C4" s="13">
        <v>6.375</v>
      </c>
      <c r="D4" s="3">
        <f>C4^2</f>
        <v>40.640625</v>
      </c>
      <c r="E4" s="1">
        <f t="shared" ref="E4:E35" si="0">B4^2</f>
        <v>16297075600</v>
      </c>
      <c r="F4" s="1">
        <f>B4*C4</f>
        <v>813832.5</v>
      </c>
      <c r="H4" s="1" t="s">
        <v>178</v>
      </c>
    </row>
    <row r="5" spans="1:14" ht="17" x14ac:dyDescent="0.2">
      <c r="A5" s="2" t="s">
        <v>23</v>
      </c>
      <c r="B5" s="3">
        <v>104003</v>
      </c>
      <c r="C5" s="13">
        <v>6.8629999160766602</v>
      </c>
      <c r="D5" s="3">
        <f t="shared" ref="D5:D68" si="1">C5^2</f>
        <v>47.100767848068244</v>
      </c>
      <c r="E5" s="1">
        <f t="shared" si="0"/>
        <v>10816624009</v>
      </c>
      <c r="F5" s="1">
        <f t="shared" ref="F5:F68" si="2">B5*C5</f>
        <v>713772.58027172089</v>
      </c>
      <c r="H5" s="1" t="s">
        <v>177</v>
      </c>
    </row>
    <row r="6" spans="1:14" ht="17" x14ac:dyDescent="0.2">
      <c r="A6" s="2" t="s">
        <v>31</v>
      </c>
      <c r="B6" s="3">
        <v>90151</v>
      </c>
      <c r="C6" s="13">
        <v>6.5720000267028809</v>
      </c>
      <c r="D6" s="3">
        <f t="shared" si="1"/>
        <v>43.191184350982667</v>
      </c>
      <c r="E6" s="1">
        <f t="shared" si="0"/>
        <v>8127202801</v>
      </c>
      <c r="F6" s="1">
        <f t="shared" si="2"/>
        <v>592472.37440729141</v>
      </c>
    </row>
    <row r="7" spans="1:14" ht="17" x14ac:dyDescent="0.2">
      <c r="A7" s="2" t="s">
        <v>44</v>
      </c>
      <c r="B7" s="3">
        <v>71887</v>
      </c>
      <c r="C7" s="13">
        <v>6.1050000190734854</v>
      </c>
      <c r="D7" s="3">
        <f t="shared" si="1"/>
        <v>37.271025232887254</v>
      </c>
      <c r="E7" s="1">
        <f t="shared" si="0"/>
        <v>5167740769</v>
      </c>
      <c r="F7" s="1">
        <f t="shared" si="2"/>
        <v>438870.13637113565</v>
      </c>
      <c r="H7" s="5" t="s">
        <v>95</v>
      </c>
      <c r="I7" s="5">
        <f>SUM(B4:B153)</f>
        <v>3143948</v>
      </c>
    </row>
    <row r="8" spans="1:14" ht="17" x14ac:dyDescent="0.2">
      <c r="A8" s="2" t="s">
        <v>6</v>
      </c>
      <c r="B8" s="3">
        <v>69249</v>
      </c>
      <c r="C8" s="13">
        <v>7.5370001792907706</v>
      </c>
      <c r="D8" s="3">
        <f t="shared" si="1"/>
        <v>56.806371702629107</v>
      </c>
      <c r="E8" s="1">
        <f t="shared" si="0"/>
        <v>4795424001</v>
      </c>
      <c r="F8" s="1">
        <f t="shared" si="2"/>
        <v>521929.72541570658</v>
      </c>
      <c r="H8" s="5" t="s">
        <v>96</v>
      </c>
      <c r="I8" s="5">
        <f>SUM(E4:E153)</f>
        <v>135530375524</v>
      </c>
    </row>
    <row r="9" spans="1:14" ht="17" x14ac:dyDescent="0.2">
      <c r="A9" s="2" t="s">
        <v>20</v>
      </c>
      <c r="B9" s="3">
        <v>69231</v>
      </c>
      <c r="C9" s="13">
        <v>6.9770002365112296</v>
      </c>
      <c r="D9" s="3">
        <f t="shared" si="1"/>
        <v>48.678532300277752</v>
      </c>
      <c r="E9" s="1">
        <f t="shared" si="0"/>
        <v>4792931361</v>
      </c>
      <c r="F9" s="1">
        <f t="shared" si="2"/>
        <v>483024.70337390894</v>
      </c>
      <c r="H9" s="5" t="s">
        <v>107</v>
      </c>
      <c r="I9" s="5">
        <f>SUM(C4:C153)</f>
        <v>807.16800022125244</v>
      </c>
    </row>
    <row r="10" spans="1:14" ht="17" x14ac:dyDescent="0.2">
      <c r="A10" s="2" t="s">
        <v>26</v>
      </c>
      <c r="B10" s="3">
        <v>67871</v>
      </c>
      <c r="C10" s="13">
        <v>6.6479997634887686</v>
      </c>
      <c r="D10" s="3">
        <f t="shared" si="1"/>
        <v>44.195900855346721</v>
      </c>
      <c r="E10" s="1">
        <f t="shared" si="0"/>
        <v>4606472641</v>
      </c>
      <c r="F10" s="1">
        <f t="shared" si="2"/>
        <v>451206.39194774622</v>
      </c>
      <c r="H10" s="5" t="s">
        <v>97</v>
      </c>
      <c r="I10" s="5">
        <f>SUM(D4:D153)</f>
        <v>4532.8530405969223</v>
      </c>
    </row>
    <row r="11" spans="1:14" ht="17" x14ac:dyDescent="0.2">
      <c r="A11" s="2" t="s">
        <v>9</v>
      </c>
      <c r="B11" s="3">
        <v>59561</v>
      </c>
      <c r="C11" s="13">
        <v>7.4939999580383301</v>
      </c>
      <c r="D11" s="3">
        <f t="shared" si="1"/>
        <v>56.160035371078493</v>
      </c>
      <c r="E11" s="1">
        <f t="shared" si="0"/>
        <v>3547512721</v>
      </c>
      <c r="F11" s="1">
        <f t="shared" si="2"/>
        <v>446350.13150072098</v>
      </c>
      <c r="H11" s="5" t="s">
        <v>98</v>
      </c>
      <c r="I11" s="5">
        <f>SUM(F4:F153)</f>
        <v>19479828.533440351</v>
      </c>
    </row>
    <row r="12" spans="1:14" ht="17" x14ac:dyDescent="0.2">
      <c r="A12" s="4" t="s">
        <v>76</v>
      </c>
      <c r="B12" s="3">
        <v>58322</v>
      </c>
      <c r="C12" s="13">
        <v>5.4720001220703125</v>
      </c>
      <c r="D12" s="3">
        <f t="shared" si="1"/>
        <v>29.942785335937515</v>
      </c>
      <c r="E12" s="1">
        <f t="shared" si="0"/>
        <v>3401455684</v>
      </c>
      <c r="F12" s="1">
        <f t="shared" si="2"/>
        <v>319137.99111938477</v>
      </c>
      <c r="H12" s="5" t="s">
        <v>99</v>
      </c>
      <c r="I12" s="5">
        <f>COUNT(F4:F153)</f>
        <v>150</v>
      </c>
    </row>
    <row r="13" spans="1:14" ht="17" x14ac:dyDescent="0.2">
      <c r="A13" s="2" t="s">
        <v>19</v>
      </c>
      <c r="B13" s="3">
        <v>57436</v>
      </c>
      <c r="C13" s="13">
        <v>6.9930000305175781</v>
      </c>
      <c r="D13" s="3">
        <f t="shared" si="1"/>
        <v>48.902049426818849</v>
      </c>
      <c r="E13" s="1">
        <f t="shared" si="0"/>
        <v>3298894096</v>
      </c>
      <c r="F13" s="1">
        <f t="shared" si="2"/>
        <v>401649.94975280762</v>
      </c>
    </row>
    <row r="14" spans="1:14" ht="17" x14ac:dyDescent="0.2">
      <c r="A14" s="2" t="s">
        <v>42</v>
      </c>
      <c r="B14" s="3">
        <v>55158</v>
      </c>
      <c r="C14" s="13">
        <v>6.3439998626708975</v>
      </c>
      <c r="D14" s="3">
        <f t="shared" si="1"/>
        <v>40.246334257568364</v>
      </c>
      <c r="E14" s="1">
        <f t="shared" si="0"/>
        <v>3042404964</v>
      </c>
      <c r="F14" s="1">
        <f t="shared" si="2"/>
        <v>349922.34442520136</v>
      </c>
    </row>
    <row r="15" spans="1:14" ht="17" x14ac:dyDescent="0.2">
      <c r="A15" s="2" t="s">
        <v>11</v>
      </c>
      <c r="B15" s="3">
        <v>51049</v>
      </c>
      <c r="C15" s="13">
        <v>7.3769998550415048</v>
      </c>
      <c r="D15" s="3">
        <f t="shared" si="1"/>
        <v>54.420126861282384</v>
      </c>
      <c r="E15" s="1">
        <f t="shared" si="0"/>
        <v>2606000401</v>
      </c>
      <c r="F15" s="1">
        <f t="shared" si="2"/>
        <v>376588.46560001379</v>
      </c>
      <c r="H15" s="5" t="s">
        <v>3</v>
      </c>
      <c r="I15" s="5">
        <f>I11-(I7*I9)/I12</f>
        <v>2561867.0670429766</v>
      </c>
    </row>
    <row r="16" spans="1:14" ht="17" x14ac:dyDescent="0.2">
      <c r="A16" s="2" t="s">
        <v>46</v>
      </c>
      <c r="B16" s="3">
        <v>50704</v>
      </c>
      <c r="C16" s="13">
        <v>6.0869998931884766</v>
      </c>
      <c r="D16" s="3">
        <f t="shared" si="1"/>
        <v>37.051567699676525</v>
      </c>
      <c r="E16" s="1">
        <f t="shared" si="0"/>
        <v>2570895616</v>
      </c>
      <c r="F16" s="1">
        <f t="shared" si="2"/>
        <v>308635.24258422852</v>
      </c>
      <c r="H16" s="5"/>
      <c r="I16" s="5"/>
    </row>
    <row r="17" spans="1:9" ht="17" x14ac:dyDescent="0.2">
      <c r="A17" s="2" t="s">
        <v>14</v>
      </c>
      <c r="B17" s="3">
        <v>49836</v>
      </c>
      <c r="C17" s="13">
        <v>7.2839999198913574</v>
      </c>
      <c r="D17" s="3">
        <f t="shared" si="1"/>
        <v>53.056654832977301</v>
      </c>
      <c r="E17" s="1">
        <f t="shared" si="0"/>
        <v>2483626896</v>
      </c>
      <c r="F17" s="1">
        <f t="shared" si="2"/>
        <v>363005.42000770569</v>
      </c>
      <c r="H17" s="5" t="s">
        <v>0</v>
      </c>
      <c r="I17" s="5">
        <f>I8-(I7)^2/I12</f>
        <v>69634315345.973328</v>
      </c>
    </row>
    <row r="18" spans="1:9" ht="17" x14ac:dyDescent="0.2">
      <c r="A18" s="2" t="s">
        <v>8</v>
      </c>
      <c r="B18" s="3">
        <v>49136</v>
      </c>
      <c r="C18" s="13">
        <v>7.5040001869201669</v>
      </c>
      <c r="D18" s="3">
        <f t="shared" si="1"/>
        <v>56.310018805297901</v>
      </c>
      <c r="E18" s="1">
        <f t="shared" si="0"/>
        <v>2414346496</v>
      </c>
      <c r="F18" s="1">
        <f t="shared" si="2"/>
        <v>368716.55318450934</v>
      </c>
      <c r="H18" s="5"/>
      <c r="I18" s="5"/>
    </row>
    <row r="19" spans="1:9" ht="17" x14ac:dyDescent="0.2">
      <c r="A19" s="2" t="s">
        <v>15</v>
      </c>
      <c r="B19" s="3">
        <v>48899</v>
      </c>
      <c r="C19" s="13">
        <v>7.2839999198913574</v>
      </c>
      <c r="D19" s="3">
        <f t="shared" si="1"/>
        <v>53.056654832977301</v>
      </c>
      <c r="E19" s="1">
        <f t="shared" si="0"/>
        <v>2391112201</v>
      </c>
      <c r="F19" s="1">
        <f t="shared" si="2"/>
        <v>356180.31208276749</v>
      </c>
      <c r="H19" s="5" t="s">
        <v>1</v>
      </c>
      <c r="I19" s="5">
        <f>I10-(I9^2)/I12</f>
        <v>189.38517005574977</v>
      </c>
    </row>
    <row r="20" spans="1:9" ht="17" x14ac:dyDescent="0.2">
      <c r="A20" s="2" t="s">
        <v>21</v>
      </c>
      <c r="B20" s="3">
        <v>48111</v>
      </c>
      <c r="C20" s="13">
        <v>6.9510002136230469</v>
      </c>
      <c r="D20" s="3">
        <f t="shared" si="1"/>
        <v>48.316403969787643</v>
      </c>
      <c r="E20" s="1">
        <f t="shared" si="0"/>
        <v>2314668321</v>
      </c>
      <c r="F20" s="1">
        <f t="shared" si="2"/>
        <v>334419.57127761841</v>
      </c>
    </row>
    <row r="21" spans="1:9" ht="17" x14ac:dyDescent="0.2">
      <c r="A21" s="4" t="s">
        <v>38</v>
      </c>
      <c r="B21" s="3">
        <v>48095</v>
      </c>
      <c r="C21" s="13">
        <v>6.4219999313354483</v>
      </c>
      <c r="D21" s="3">
        <f t="shared" si="1"/>
        <v>41.2420831180725</v>
      </c>
      <c r="E21" s="1">
        <f t="shared" si="0"/>
        <v>2313129025</v>
      </c>
      <c r="F21" s="1">
        <f t="shared" si="2"/>
        <v>308866.08669757837</v>
      </c>
    </row>
    <row r="22" spans="1:9" ht="17" x14ac:dyDescent="0.2">
      <c r="A22" s="2" t="s">
        <v>18</v>
      </c>
      <c r="B22" s="3">
        <v>48005</v>
      </c>
      <c r="C22" s="13">
        <v>7.0060000419616699</v>
      </c>
      <c r="D22" s="3">
        <f t="shared" si="1"/>
        <v>49.084036587966921</v>
      </c>
      <c r="E22" s="1">
        <f t="shared" si="0"/>
        <v>2304480025</v>
      </c>
      <c r="F22" s="1">
        <f t="shared" si="2"/>
        <v>336323.03201436996</v>
      </c>
    </row>
    <row r="23" spans="1:9" ht="17" x14ac:dyDescent="0.2">
      <c r="A23" s="2" t="s">
        <v>7</v>
      </c>
      <c r="B23" s="3">
        <v>47985</v>
      </c>
      <c r="C23" s="13">
        <v>7.5219998359680176</v>
      </c>
      <c r="D23" s="3">
        <f t="shared" si="1"/>
        <v>56.580481532302883</v>
      </c>
      <c r="E23" s="1">
        <f t="shared" si="0"/>
        <v>2302560225</v>
      </c>
      <c r="F23" s="1">
        <f t="shared" si="2"/>
        <v>360943.16212892532</v>
      </c>
    </row>
    <row r="24" spans="1:9" ht="17" x14ac:dyDescent="0.2">
      <c r="A24" s="2" t="s">
        <v>12</v>
      </c>
      <c r="B24" s="3">
        <v>46437</v>
      </c>
      <c r="C24" s="13">
        <v>7.3159999847412109</v>
      </c>
      <c r="D24" s="3">
        <f t="shared" si="1"/>
        <v>53.523855776733399</v>
      </c>
      <c r="E24" s="1">
        <f t="shared" si="0"/>
        <v>2156394969</v>
      </c>
      <c r="F24" s="1">
        <f t="shared" si="2"/>
        <v>339733.09129142761</v>
      </c>
    </row>
    <row r="25" spans="1:9" ht="18" thickBot="1" x14ac:dyDescent="0.25">
      <c r="A25" s="2" t="s">
        <v>22</v>
      </c>
      <c r="B25" s="3">
        <v>45047</v>
      </c>
      <c r="C25" s="13">
        <v>6.8909997940063477</v>
      </c>
      <c r="D25" s="3">
        <f t="shared" si="1"/>
        <v>47.485878160995526</v>
      </c>
      <c r="E25" s="1">
        <f t="shared" si="0"/>
        <v>2029232209</v>
      </c>
      <c r="F25" s="1">
        <f t="shared" si="2"/>
        <v>310418.86772060394</v>
      </c>
      <c r="H25" s="9" t="s">
        <v>2</v>
      </c>
      <c r="I25" s="9">
        <f>I15/((I17*I19)^0.5)</f>
        <v>0.7054592815892835</v>
      </c>
    </row>
    <row r="26" spans="1:9" ht="17" x14ac:dyDescent="0.2">
      <c r="A26" s="2" t="s">
        <v>24</v>
      </c>
      <c r="B26" s="3">
        <v>42481</v>
      </c>
      <c r="C26" s="13">
        <v>6.7140002250671387</v>
      </c>
      <c r="D26" s="3">
        <f t="shared" si="1"/>
        <v>45.077799022201589</v>
      </c>
      <c r="E26" s="1">
        <f t="shared" si="0"/>
        <v>1804635361</v>
      </c>
      <c r="F26" s="1">
        <f t="shared" si="2"/>
        <v>285217.44356107712</v>
      </c>
    </row>
    <row r="27" spans="1:9" ht="17" x14ac:dyDescent="0.2">
      <c r="A27" s="2" t="s">
        <v>36</v>
      </c>
      <c r="B27" s="3">
        <v>42314</v>
      </c>
      <c r="C27" s="13">
        <v>6.4419999122619629</v>
      </c>
      <c r="D27" s="3">
        <f t="shared" si="1"/>
        <v>41.499362869583138</v>
      </c>
      <c r="E27" s="1">
        <f t="shared" si="0"/>
        <v>1790474596</v>
      </c>
      <c r="F27" s="1">
        <f t="shared" si="2"/>
        <v>272586.7842874527</v>
      </c>
    </row>
    <row r="28" spans="1:9" ht="17" x14ac:dyDescent="0.2">
      <c r="A28" s="2" t="s">
        <v>10</v>
      </c>
      <c r="B28" s="3">
        <v>42165</v>
      </c>
      <c r="C28" s="13">
        <v>7.4689998626708975</v>
      </c>
      <c r="D28" s="3">
        <f t="shared" si="1"/>
        <v>55.785958948577886</v>
      </c>
      <c r="E28" s="1">
        <f t="shared" si="0"/>
        <v>1777887225</v>
      </c>
      <c r="F28" s="1">
        <f t="shared" si="2"/>
        <v>314930.37920951837</v>
      </c>
    </row>
    <row r="29" spans="1:9" ht="17" x14ac:dyDescent="0.2">
      <c r="A29" s="2" t="s">
        <v>56</v>
      </c>
      <c r="B29" s="3">
        <v>41275</v>
      </c>
      <c r="C29" s="13">
        <v>5.9200000762939444</v>
      </c>
      <c r="D29" s="3">
        <f t="shared" si="1"/>
        <v>35.046400903320311</v>
      </c>
      <c r="E29" s="1">
        <f t="shared" si="0"/>
        <v>1703625625</v>
      </c>
      <c r="F29" s="1">
        <f t="shared" si="2"/>
        <v>244348.00314903256</v>
      </c>
    </row>
    <row r="30" spans="1:9" ht="17" x14ac:dyDescent="0.2">
      <c r="A30" s="2" t="s">
        <v>32</v>
      </c>
      <c r="B30" s="3">
        <v>39834</v>
      </c>
      <c r="C30" s="13">
        <v>6.5269999504089355</v>
      </c>
      <c r="D30" s="3">
        <f t="shared" si="1"/>
        <v>42.601728352638247</v>
      </c>
      <c r="E30" s="1">
        <f t="shared" si="0"/>
        <v>1586747556</v>
      </c>
      <c r="F30" s="1">
        <f t="shared" si="2"/>
        <v>259996.51602458954</v>
      </c>
    </row>
    <row r="31" spans="1:9" ht="17" x14ac:dyDescent="0.2">
      <c r="A31" s="2" t="s">
        <v>60</v>
      </c>
      <c r="B31" s="3">
        <v>37740</v>
      </c>
      <c r="C31" s="13">
        <v>5.8379998207092276</v>
      </c>
      <c r="D31" s="3">
        <f t="shared" si="1"/>
        <v>34.082241906600977</v>
      </c>
      <c r="E31" s="1">
        <f t="shared" si="0"/>
        <v>1424307600</v>
      </c>
      <c r="F31" s="1">
        <f t="shared" si="2"/>
        <v>220326.11323356626</v>
      </c>
    </row>
    <row r="32" spans="1:9" ht="17" x14ac:dyDescent="0.2">
      <c r="A32" s="2" t="s">
        <v>13</v>
      </c>
      <c r="B32" s="3">
        <v>37294</v>
      </c>
      <c r="C32" s="13">
        <v>7.3140001296997061</v>
      </c>
      <c r="D32" s="3">
        <f t="shared" si="1"/>
        <v>53.494597897247317</v>
      </c>
      <c r="E32" s="1">
        <f t="shared" si="0"/>
        <v>1390842436</v>
      </c>
      <c r="F32" s="1">
        <f t="shared" si="2"/>
        <v>272768.32083702082</v>
      </c>
    </row>
    <row r="33" spans="1:6" ht="17" x14ac:dyDescent="0.2">
      <c r="A33" s="2" t="s">
        <v>53</v>
      </c>
      <c r="B33" s="3">
        <v>36833</v>
      </c>
      <c r="C33" s="13">
        <v>5.9640002250671387</v>
      </c>
      <c r="D33" s="3">
        <f t="shared" si="1"/>
        <v>35.569298684600881</v>
      </c>
      <c r="E33" s="1">
        <f t="shared" si="0"/>
        <v>1356669889</v>
      </c>
      <c r="F33" s="1">
        <f t="shared" si="2"/>
        <v>219672.02028989792</v>
      </c>
    </row>
    <row r="34" spans="1:6" ht="17" x14ac:dyDescent="0.2">
      <c r="A34" s="2" t="s">
        <v>39</v>
      </c>
      <c r="B34" s="3">
        <v>36416</v>
      </c>
      <c r="C34" s="13">
        <v>6.4029998779296866</v>
      </c>
      <c r="D34" s="3">
        <f t="shared" si="1"/>
        <v>40.998407436767579</v>
      </c>
      <c r="E34" s="1">
        <f t="shared" si="0"/>
        <v>1326125056</v>
      </c>
      <c r="F34" s="1">
        <f t="shared" si="2"/>
        <v>233171.64355468747</v>
      </c>
    </row>
    <row r="35" spans="1:6" ht="17" x14ac:dyDescent="0.2">
      <c r="A35" s="2" t="s">
        <v>16</v>
      </c>
      <c r="B35" s="3">
        <v>35179</v>
      </c>
      <c r="C35" s="13">
        <v>7.2129998207092285</v>
      </c>
      <c r="D35" s="3">
        <f t="shared" si="1"/>
        <v>52.027366413551363</v>
      </c>
      <c r="E35" s="1">
        <f t="shared" si="0"/>
        <v>1237562041</v>
      </c>
      <c r="F35" s="1">
        <f t="shared" si="2"/>
        <v>253746.12069272995</v>
      </c>
    </row>
    <row r="36" spans="1:6" ht="17" x14ac:dyDescent="0.2">
      <c r="A36" s="2" t="s">
        <v>70</v>
      </c>
      <c r="B36" s="3">
        <v>34970</v>
      </c>
      <c r="C36" s="13">
        <v>5.620999813079834</v>
      </c>
      <c r="D36" s="3">
        <f t="shared" si="1"/>
        <v>31.595638898643529</v>
      </c>
      <c r="E36" s="1">
        <f t="shared" ref="E36:E67" si="3">B36^2</f>
        <v>1222900900</v>
      </c>
      <c r="F36" s="1">
        <f t="shared" si="2"/>
        <v>196566.36346340179</v>
      </c>
    </row>
    <row r="37" spans="1:6" ht="17" x14ac:dyDescent="0.2">
      <c r="A37" s="2" t="s">
        <v>28</v>
      </c>
      <c r="B37" s="3">
        <v>33232</v>
      </c>
      <c r="C37" s="13">
        <v>6.6090002059936523</v>
      </c>
      <c r="D37" s="3">
        <f t="shared" si="1"/>
        <v>43.678883722824139</v>
      </c>
      <c r="E37" s="1">
        <f t="shared" si="3"/>
        <v>1104365824</v>
      </c>
      <c r="F37" s="1">
        <f t="shared" si="2"/>
        <v>219630.29484558105</v>
      </c>
    </row>
    <row r="38" spans="1:6" ht="17" x14ac:dyDescent="0.2">
      <c r="A38" s="2" t="s">
        <v>67</v>
      </c>
      <c r="B38" s="3">
        <v>32085</v>
      </c>
      <c r="C38" s="13">
        <v>5.7579998970031747</v>
      </c>
      <c r="D38" s="3">
        <f t="shared" si="1"/>
        <v>33.154562813888568</v>
      </c>
      <c r="E38" s="1">
        <f t="shared" si="3"/>
        <v>1029447225</v>
      </c>
      <c r="F38" s="1">
        <f t="shared" si="2"/>
        <v>184745.42669534686</v>
      </c>
    </row>
    <row r="39" spans="1:6" ht="17" x14ac:dyDescent="0.2">
      <c r="A39" s="2" t="s">
        <v>43</v>
      </c>
      <c r="B39" s="3">
        <v>31870</v>
      </c>
      <c r="C39" s="13">
        <v>6.1680002212524396</v>
      </c>
      <c r="D39" s="3">
        <f t="shared" si="1"/>
        <v>38.044226729370145</v>
      </c>
      <c r="E39" s="1">
        <f t="shared" si="3"/>
        <v>1015696900</v>
      </c>
      <c r="F39" s="1">
        <f t="shared" si="2"/>
        <v>196574.16705131525</v>
      </c>
    </row>
    <row r="40" spans="1:6" ht="17" x14ac:dyDescent="0.2">
      <c r="A40" s="2" t="s">
        <v>45</v>
      </c>
      <c r="B40" s="3">
        <v>31339</v>
      </c>
      <c r="C40" s="13">
        <v>6.0980000495910645</v>
      </c>
      <c r="D40" s="3">
        <f t="shared" si="1"/>
        <v>37.185604604812625</v>
      </c>
      <c r="E40" s="1">
        <f t="shared" si="3"/>
        <v>982132921</v>
      </c>
      <c r="F40" s="1">
        <f t="shared" si="2"/>
        <v>191105.22355413437</v>
      </c>
    </row>
    <row r="41" spans="1:6" ht="17" x14ac:dyDescent="0.2">
      <c r="A41" s="2" t="s">
        <v>57</v>
      </c>
      <c r="B41" s="3">
        <v>29972</v>
      </c>
      <c r="C41" s="13">
        <v>5.9019999504089355</v>
      </c>
      <c r="D41" s="3">
        <f t="shared" si="1"/>
        <v>34.833603414627078</v>
      </c>
      <c r="E41" s="1">
        <f t="shared" si="3"/>
        <v>898320784</v>
      </c>
      <c r="F41" s="1">
        <f t="shared" si="2"/>
        <v>176894.74251365662</v>
      </c>
    </row>
    <row r="42" spans="1:6" ht="17" x14ac:dyDescent="0.2">
      <c r="A42" s="2" t="s">
        <v>71</v>
      </c>
      <c r="B42" s="3">
        <v>29313</v>
      </c>
      <c r="C42" s="13">
        <v>5.6110000610351554</v>
      </c>
      <c r="D42" s="3">
        <f t="shared" si="1"/>
        <v>31.483321684936517</v>
      </c>
      <c r="E42" s="1">
        <f t="shared" si="3"/>
        <v>859251969</v>
      </c>
      <c r="F42" s="1">
        <f t="shared" si="2"/>
        <v>164475.24478912351</v>
      </c>
    </row>
    <row r="43" spans="1:6" ht="17" x14ac:dyDescent="0.2">
      <c r="A43" s="2" t="s">
        <v>94</v>
      </c>
      <c r="B43" s="3">
        <v>28933</v>
      </c>
      <c r="C43" s="13">
        <v>5.195000171661377</v>
      </c>
      <c r="D43" s="3">
        <f t="shared" si="1"/>
        <v>26.988026783561736</v>
      </c>
      <c r="E43" s="1">
        <f t="shared" si="3"/>
        <v>837118489</v>
      </c>
      <c r="F43" s="1">
        <f t="shared" si="2"/>
        <v>150306.93996667862</v>
      </c>
    </row>
    <row r="44" spans="1:6" ht="17" x14ac:dyDescent="0.2">
      <c r="A44" s="2" t="s">
        <v>51</v>
      </c>
      <c r="B44" s="3">
        <v>27764</v>
      </c>
      <c r="C44" s="13">
        <v>5.9730000495910653</v>
      </c>
      <c r="D44" s="3">
        <f t="shared" si="1"/>
        <v>35.676729592414866</v>
      </c>
      <c r="E44" s="1">
        <f t="shared" si="3"/>
        <v>770839696</v>
      </c>
      <c r="F44" s="1">
        <f t="shared" si="2"/>
        <v>165834.37337684634</v>
      </c>
    </row>
    <row r="45" spans="1:6" ht="17" x14ac:dyDescent="0.2">
      <c r="A45" s="2" t="s">
        <v>80</v>
      </c>
      <c r="B45" s="3">
        <v>27482</v>
      </c>
      <c r="C45" s="13">
        <v>5.3239998817443848</v>
      </c>
      <c r="D45" s="3">
        <f t="shared" si="1"/>
        <v>28.344974740814223</v>
      </c>
      <c r="E45" s="1">
        <f t="shared" si="3"/>
        <v>755260324</v>
      </c>
      <c r="F45" s="1">
        <f t="shared" si="2"/>
        <v>146314.16475009918</v>
      </c>
    </row>
    <row r="46" spans="1:6" ht="17" x14ac:dyDescent="0.2">
      <c r="A46" s="2" t="s">
        <v>47</v>
      </c>
      <c r="B46" s="3">
        <v>27267</v>
      </c>
      <c r="C46" s="13">
        <v>6.0840001106262207</v>
      </c>
      <c r="D46" s="3">
        <f t="shared" si="1"/>
        <v>37.015057346099866</v>
      </c>
      <c r="E46" s="1">
        <f t="shared" si="3"/>
        <v>743489289</v>
      </c>
      <c r="F46" s="1">
        <f t="shared" si="2"/>
        <v>165892.43101644516</v>
      </c>
    </row>
    <row r="47" spans="1:6" ht="17" x14ac:dyDescent="0.2">
      <c r="A47" s="2" t="s">
        <v>92</v>
      </c>
      <c r="B47" s="3">
        <v>26669</v>
      </c>
      <c r="C47" s="13">
        <v>5.2270002365112296</v>
      </c>
      <c r="D47" s="3">
        <f t="shared" si="1"/>
        <v>27.321531472488449</v>
      </c>
      <c r="E47" s="1">
        <f t="shared" si="3"/>
        <v>711235561</v>
      </c>
      <c r="F47" s="1">
        <f t="shared" si="2"/>
        <v>139398.86930751798</v>
      </c>
    </row>
    <row r="48" spans="1:6" ht="17" x14ac:dyDescent="0.2">
      <c r="A48" s="2" t="s">
        <v>54</v>
      </c>
      <c r="B48" s="3">
        <v>26490</v>
      </c>
      <c r="C48" s="13">
        <v>5.9629998207092276</v>
      </c>
      <c r="D48" s="3">
        <f t="shared" si="1"/>
        <v>35.557366861778284</v>
      </c>
      <c r="E48" s="1">
        <f t="shared" si="3"/>
        <v>701720100</v>
      </c>
      <c r="F48" s="1">
        <f t="shared" si="2"/>
        <v>157959.86525058743</v>
      </c>
    </row>
    <row r="49" spans="1:6" ht="17" x14ac:dyDescent="0.2">
      <c r="A49" s="2" t="s">
        <v>59</v>
      </c>
      <c r="B49" s="3">
        <v>25710</v>
      </c>
      <c r="C49" s="13">
        <v>5.8499999046325692</v>
      </c>
      <c r="D49" s="3">
        <f t="shared" si="1"/>
        <v>34.222498884201066</v>
      </c>
      <c r="E49" s="1">
        <f t="shared" si="3"/>
        <v>661004100</v>
      </c>
      <c r="F49" s="1">
        <f t="shared" si="2"/>
        <v>150403.49754810336</v>
      </c>
    </row>
    <row r="50" spans="1:6" ht="17" x14ac:dyDescent="0.2">
      <c r="A50" s="2" t="s">
        <v>65</v>
      </c>
      <c r="B50" s="3">
        <v>25145</v>
      </c>
      <c r="C50" s="13">
        <v>5.8189997673034668</v>
      </c>
      <c r="D50" s="3">
        <f t="shared" si="1"/>
        <v>33.860758291877801</v>
      </c>
      <c r="E50" s="1">
        <f t="shared" si="3"/>
        <v>632271025</v>
      </c>
      <c r="F50" s="1">
        <f t="shared" si="2"/>
        <v>146318.74914884567</v>
      </c>
    </row>
    <row r="51" spans="1:6" ht="17" x14ac:dyDescent="0.2">
      <c r="A51" s="2" t="s">
        <v>74</v>
      </c>
      <c r="B51" s="3">
        <v>24912</v>
      </c>
      <c r="C51" s="13">
        <v>5.5</v>
      </c>
      <c r="D51" s="3">
        <f t="shared" si="1"/>
        <v>30.25</v>
      </c>
      <c r="E51" s="1">
        <f t="shared" si="3"/>
        <v>620607744</v>
      </c>
      <c r="F51" s="1">
        <f t="shared" si="2"/>
        <v>137016</v>
      </c>
    </row>
    <row r="52" spans="1:6" ht="17" x14ac:dyDescent="0.2">
      <c r="A52" s="2" t="s">
        <v>25</v>
      </c>
      <c r="B52" s="3">
        <v>24113</v>
      </c>
      <c r="C52" s="13">
        <v>6.6519999504089347</v>
      </c>
      <c r="D52" s="3">
        <f t="shared" si="1"/>
        <v>44.249103340240467</v>
      </c>
      <c r="E52" s="1">
        <f t="shared" si="3"/>
        <v>581436769</v>
      </c>
      <c r="F52" s="1">
        <f t="shared" si="2"/>
        <v>160399.67480421063</v>
      </c>
    </row>
    <row r="53" spans="1:6" ht="17" x14ac:dyDescent="0.2">
      <c r="A53" s="2" t="s">
        <v>35</v>
      </c>
      <c r="B53" s="3">
        <v>23024</v>
      </c>
      <c r="C53" s="13">
        <v>6.4520001411437988</v>
      </c>
      <c r="D53" s="3">
        <f t="shared" si="1"/>
        <v>41.6283058213196</v>
      </c>
      <c r="E53" s="1">
        <f t="shared" si="3"/>
        <v>530104576</v>
      </c>
      <c r="F53" s="1">
        <f t="shared" si="2"/>
        <v>148550.85124969482</v>
      </c>
    </row>
    <row r="54" spans="1:6" ht="17" x14ac:dyDescent="0.2">
      <c r="A54" s="2" t="s">
        <v>82</v>
      </c>
      <c r="B54" s="1">
        <v>22795</v>
      </c>
      <c r="C54" s="13">
        <v>5.2930002212524405</v>
      </c>
      <c r="D54" s="3">
        <f t="shared" si="1"/>
        <v>28.015851342178383</v>
      </c>
      <c r="E54" s="1">
        <f t="shared" si="3"/>
        <v>519612025</v>
      </c>
      <c r="F54" s="1">
        <f t="shared" si="2"/>
        <v>120653.94004344939</v>
      </c>
    </row>
    <row r="55" spans="1:6" ht="17" x14ac:dyDescent="0.2">
      <c r="A55" s="2" t="s">
        <v>62</v>
      </c>
      <c r="B55" s="3">
        <v>22348</v>
      </c>
      <c r="C55" s="13">
        <v>5.8249998092651358</v>
      </c>
      <c r="D55" s="3">
        <f t="shared" si="1"/>
        <v>33.930622777938872</v>
      </c>
      <c r="E55" s="1">
        <f t="shared" si="3"/>
        <v>499433104</v>
      </c>
      <c r="F55" s="1">
        <f t="shared" si="2"/>
        <v>130177.09573745726</v>
      </c>
    </row>
    <row r="56" spans="1:6" ht="17" x14ac:dyDescent="0.2">
      <c r="A56" s="2" t="s">
        <v>33</v>
      </c>
      <c r="B56" s="3">
        <v>21527</v>
      </c>
      <c r="C56" s="13">
        <v>6.4539999961853027</v>
      </c>
      <c r="D56" s="3">
        <f t="shared" si="1"/>
        <v>41.654115950759888</v>
      </c>
      <c r="E56" s="1">
        <f t="shared" si="3"/>
        <v>463411729</v>
      </c>
      <c r="F56" s="1">
        <f t="shared" si="2"/>
        <v>138935.25791788101</v>
      </c>
    </row>
    <row r="57" spans="1:6" ht="17" x14ac:dyDescent="0.2">
      <c r="A57" s="2" t="s">
        <v>69</v>
      </c>
      <c r="B57" s="3">
        <v>20422</v>
      </c>
      <c r="C57" s="13">
        <v>5.629000186920166</v>
      </c>
      <c r="D57" s="3">
        <f t="shared" si="1"/>
        <v>31.685643104347264</v>
      </c>
      <c r="E57" s="1">
        <f t="shared" si="3"/>
        <v>417058084</v>
      </c>
      <c r="F57" s="1">
        <f t="shared" si="2"/>
        <v>114955.44181728363</v>
      </c>
    </row>
    <row r="58" spans="1:6" ht="17" x14ac:dyDescent="0.2">
      <c r="A58" s="2" t="s">
        <v>123</v>
      </c>
      <c r="B58" s="3">
        <v>20327</v>
      </c>
      <c r="C58" s="13">
        <v>4.7140002250671387</v>
      </c>
      <c r="D58" s="3">
        <f t="shared" si="1"/>
        <v>22.221798121933034</v>
      </c>
      <c r="E58" s="1">
        <f t="shared" si="3"/>
        <v>413186929</v>
      </c>
      <c r="F58" s="1">
        <f t="shared" si="2"/>
        <v>95821.482574939728</v>
      </c>
    </row>
    <row r="59" spans="1:6" ht="17" x14ac:dyDescent="0.2">
      <c r="A59" s="2" t="s">
        <v>29</v>
      </c>
      <c r="B59" s="3">
        <v>20047</v>
      </c>
      <c r="C59" s="13">
        <v>6.5989999771118155</v>
      </c>
      <c r="D59" s="3">
        <f t="shared" si="1"/>
        <v>43.546800697921739</v>
      </c>
      <c r="E59" s="1">
        <f t="shared" si="3"/>
        <v>401882209</v>
      </c>
      <c r="F59" s="1">
        <f t="shared" si="2"/>
        <v>132290.15254116055</v>
      </c>
    </row>
    <row r="60" spans="1:6" ht="17" x14ac:dyDescent="0.2">
      <c r="A60" s="2" t="s">
        <v>136</v>
      </c>
      <c r="B60" s="3">
        <v>19056</v>
      </c>
      <c r="C60" s="13">
        <v>4.4650001525878906</v>
      </c>
      <c r="D60" s="3">
        <f t="shared" si="1"/>
        <v>19.936226362609887</v>
      </c>
      <c r="E60" s="1">
        <f t="shared" si="3"/>
        <v>363131136</v>
      </c>
      <c r="F60" s="1">
        <f t="shared" si="2"/>
        <v>85085.042907714844</v>
      </c>
    </row>
    <row r="61" spans="1:6" ht="17" x14ac:dyDescent="0.2">
      <c r="A61" s="2" t="s">
        <v>30</v>
      </c>
      <c r="B61" s="3">
        <v>18938</v>
      </c>
      <c r="C61" s="13">
        <v>6.5780000686645508</v>
      </c>
      <c r="D61" s="3">
        <f t="shared" si="1"/>
        <v>43.270084903350835</v>
      </c>
      <c r="E61" s="1">
        <f t="shared" si="3"/>
        <v>358647844</v>
      </c>
      <c r="F61" s="1">
        <f t="shared" si="2"/>
        <v>124574.16530036926</v>
      </c>
    </row>
    <row r="62" spans="1:6" ht="17" x14ac:dyDescent="0.2">
      <c r="A62" s="2" t="s">
        <v>93</v>
      </c>
      <c r="B62" s="3">
        <v>18525</v>
      </c>
      <c r="C62" s="13">
        <v>5.2249999046325684</v>
      </c>
      <c r="D62" s="3">
        <f t="shared" si="1"/>
        <v>27.300624003410348</v>
      </c>
      <c r="E62" s="1">
        <f t="shared" si="3"/>
        <v>343175625</v>
      </c>
      <c r="F62" s="1">
        <f t="shared" si="2"/>
        <v>96793.123233318329</v>
      </c>
    </row>
    <row r="63" spans="1:6" ht="17" x14ac:dyDescent="0.2">
      <c r="A63" s="2" t="s">
        <v>126</v>
      </c>
      <c r="B63" s="3">
        <v>18077</v>
      </c>
      <c r="C63" s="13">
        <v>4.6919999122619629</v>
      </c>
      <c r="D63" s="3">
        <f t="shared" si="1"/>
        <v>22.014863176666267</v>
      </c>
      <c r="E63" s="1">
        <f t="shared" si="3"/>
        <v>326777929</v>
      </c>
      <c r="F63" s="1">
        <f t="shared" si="2"/>
        <v>84817.282413959503</v>
      </c>
    </row>
    <row r="64" spans="1:6" ht="17" x14ac:dyDescent="0.2">
      <c r="A64" s="2" t="s">
        <v>72</v>
      </c>
      <c r="B64" s="3">
        <v>18000</v>
      </c>
      <c r="C64" s="13">
        <v>5.5689997673034668</v>
      </c>
      <c r="D64" s="3">
        <f t="shared" si="1"/>
        <v>31.013758408226067</v>
      </c>
      <c r="E64" s="1">
        <f t="shared" si="3"/>
        <v>324000000</v>
      </c>
      <c r="F64" s="1">
        <f t="shared" si="2"/>
        <v>100241.9958114624</v>
      </c>
    </row>
    <row r="65" spans="1:6" ht="17" x14ac:dyDescent="0.2">
      <c r="A65" s="2" t="s">
        <v>135</v>
      </c>
      <c r="B65" s="3">
        <v>17944</v>
      </c>
      <c r="C65" s="13">
        <v>4.4970002174377433</v>
      </c>
      <c r="D65" s="3">
        <f t="shared" si="1"/>
        <v>20.223010955635111</v>
      </c>
      <c r="E65" s="1">
        <f t="shared" si="3"/>
        <v>321987136</v>
      </c>
      <c r="F65" s="1">
        <f t="shared" si="2"/>
        <v>80694.171901702866</v>
      </c>
    </row>
    <row r="66" spans="1:6" ht="17" x14ac:dyDescent="0.2">
      <c r="A66" s="2" t="s">
        <v>64</v>
      </c>
      <c r="B66" s="3">
        <v>17485</v>
      </c>
      <c r="C66" s="13">
        <v>5.82200002670288</v>
      </c>
      <c r="D66" s="3">
        <f t="shared" si="1"/>
        <v>33.895684310928338</v>
      </c>
      <c r="E66" s="1">
        <f t="shared" si="3"/>
        <v>305725225</v>
      </c>
      <c r="F66" s="1">
        <f t="shared" si="2"/>
        <v>101797.67046689986</v>
      </c>
    </row>
    <row r="67" spans="1:6" ht="17" x14ac:dyDescent="0.2">
      <c r="A67" s="2" t="s">
        <v>90</v>
      </c>
      <c r="B67" s="3">
        <v>17439</v>
      </c>
      <c r="C67" s="13">
        <v>5.2340002059936523</v>
      </c>
      <c r="D67" s="3">
        <f t="shared" si="1"/>
        <v>27.394758156341595</v>
      </c>
      <c r="E67" s="1">
        <f t="shared" si="3"/>
        <v>304118721</v>
      </c>
      <c r="F67" s="1">
        <f t="shared" si="2"/>
        <v>91275.729592323303</v>
      </c>
    </row>
    <row r="68" spans="1:6" ht="17" x14ac:dyDescent="0.2">
      <c r="A68" s="2" t="s">
        <v>160</v>
      </c>
      <c r="B68" s="3">
        <v>17042</v>
      </c>
      <c r="C68" s="13">
        <v>3.7660000324249272</v>
      </c>
      <c r="D68" s="3">
        <f t="shared" si="1"/>
        <v>14.182756244224553</v>
      </c>
      <c r="E68" s="1">
        <f t="shared" ref="E68:E99" si="4">B68^2</f>
        <v>290429764</v>
      </c>
      <c r="F68" s="1">
        <f t="shared" si="2"/>
        <v>64180.172552585609</v>
      </c>
    </row>
    <row r="69" spans="1:6" ht="17" x14ac:dyDescent="0.2">
      <c r="A69" s="2" t="s">
        <v>37</v>
      </c>
      <c r="B69" s="3">
        <v>16888</v>
      </c>
      <c r="C69" s="13">
        <v>6.4239997863769522</v>
      </c>
      <c r="D69" s="3">
        <f t="shared" ref="D69:D132" si="5">C69^2</f>
        <v>41.267773255371125</v>
      </c>
      <c r="E69" s="1">
        <f t="shared" si="4"/>
        <v>285204544</v>
      </c>
      <c r="F69" s="1">
        <f t="shared" ref="F69:F132" si="6">B69*C69</f>
        <v>108488.50839233397</v>
      </c>
    </row>
    <row r="70" spans="1:6" ht="17" x14ac:dyDescent="0.2">
      <c r="A70" s="2" t="s">
        <v>88</v>
      </c>
      <c r="B70" s="3">
        <v>16643</v>
      </c>
      <c r="C70" s="13">
        <v>5.2369999885559082</v>
      </c>
      <c r="D70" s="3">
        <f t="shared" si="5"/>
        <v>27.426168880134583</v>
      </c>
      <c r="E70" s="1">
        <f t="shared" si="4"/>
        <v>276989449</v>
      </c>
      <c r="F70" s="1">
        <f t="shared" si="6"/>
        <v>87159.39080953598</v>
      </c>
    </row>
    <row r="71" spans="1:6" ht="17" x14ac:dyDescent="0.2">
      <c r="A71" s="2" t="s">
        <v>17</v>
      </c>
      <c r="B71" s="3">
        <v>16436</v>
      </c>
      <c r="C71" s="13">
        <v>7.0789999961853027</v>
      </c>
      <c r="D71" s="3">
        <f t="shared" si="5"/>
        <v>50.112240945991516</v>
      </c>
      <c r="E71" s="1">
        <f t="shared" si="4"/>
        <v>270142096</v>
      </c>
      <c r="F71" s="1">
        <f t="shared" si="6"/>
        <v>116350.44393730164</v>
      </c>
    </row>
    <row r="72" spans="1:6" ht="17" x14ac:dyDescent="0.2">
      <c r="A72" s="2" t="s">
        <v>91</v>
      </c>
      <c r="B72" s="3">
        <v>16049</v>
      </c>
      <c r="C72" s="13">
        <v>5.2300000190734863</v>
      </c>
      <c r="D72" s="3">
        <f t="shared" si="5"/>
        <v>27.352900199508667</v>
      </c>
      <c r="E72" s="1">
        <f t="shared" si="4"/>
        <v>257570401</v>
      </c>
      <c r="F72" s="1">
        <f t="shared" si="6"/>
        <v>83936.270306110382</v>
      </c>
    </row>
    <row r="73" spans="1:6" ht="17" x14ac:dyDescent="0.2">
      <c r="A73" s="2" t="s">
        <v>84</v>
      </c>
      <c r="B73" s="3">
        <v>15399</v>
      </c>
      <c r="C73" s="13">
        <v>5.2729997634887695</v>
      </c>
      <c r="D73" s="3">
        <f t="shared" si="5"/>
        <v>27.804526505752619</v>
      </c>
      <c r="E73" s="1">
        <f t="shared" si="4"/>
        <v>237129201</v>
      </c>
      <c r="F73" s="1">
        <f t="shared" si="6"/>
        <v>81198.923357963562</v>
      </c>
    </row>
    <row r="74" spans="1:6" ht="17" x14ac:dyDescent="0.2">
      <c r="A74" s="2" t="s">
        <v>27</v>
      </c>
      <c r="B74" s="3">
        <v>15242</v>
      </c>
      <c r="C74" s="13">
        <v>6.6350002288818359</v>
      </c>
      <c r="D74" s="3">
        <f t="shared" si="5"/>
        <v>44.023228037262015</v>
      </c>
      <c r="E74" s="1">
        <f t="shared" si="4"/>
        <v>232318564</v>
      </c>
      <c r="F74" s="1">
        <f t="shared" si="6"/>
        <v>101130.67348861694</v>
      </c>
    </row>
    <row r="75" spans="1:6" ht="17" x14ac:dyDescent="0.2">
      <c r="A75" s="2" t="s">
        <v>58</v>
      </c>
      <c r="B75" s="3">
        <v>15026</v>
      </c>
      <c r="C75" s="13">
        <v>5.8720002174377433</v>
      </c>
      <c r="D75" s="3">
        <f t="shared" si="5"/>
        <v>34.480386553588907</v>
      </c>
      <c r="E75" s="1">
        <f t="shared" si="4"/>
        <v>225780676</v>
      </c>
      <c r="F75" s="1">
        <f t="shared" si="6"/>
        <v>88232.675267219529</v>
      </c>
    </row>
    <row r="76" spans="1:6" ht="17" x14ac:dyDescent="0.2">
      <c r="A76" s="2" t="s">
        <v>110</v>
      </c>
      <c r="B76" s="3">
        <v>14597</v>
      </c>
      <c r="C76" s="13">
        <v>5.1750001907348642</v>
      </c>
      <c r="D76" s="3">
        <f t="shared" si="5"/>
        <v>26.780626974105882</v>
      </c>
      <c r="E76" s="1">
        <f t="shared" si="4"/>
        <v>213072409</v>
      </c>
      <c r="F76" s="1">
        <f t="shared" si="6"/>
        <v>75539.477784156814</v>
      </c>
    </row>
    <row r="77" spans="1:6" ht="17" x14ac:dyDescent="0.2">
      <c r="A77" s="2" t="s">
        <v>78</v>
      </c>
      <c r="B77" s="3">
        <v>14493</v>
      </c>
      <c r="C77" s="13">
        <v>5.3949999809265137</v>
      </c>
      <c r="D77" s="3">
        <f t="shared" si="5"/>
        <v>29.106024794197083</v>
      </c>
      <c r="E77" s="1">
        <f t="shared" si="4"/>
        <v>210047049</v>
      </c>
      <c r="F77" s="1">
        <f t="shared" si="6"/>
        <v>78189.734723567963</v>
      </c>
    </row>
    <row r="78" spans="1:6" ht="17" x14ac:dyDescent="0.2">
      <c r="A78" s="2" t="s">
        <v>41</v>
      </c>
      <c r="B78" s="3">
        <v>14130</v>
      </c>
      <c r="C78" s="13">
        <v>6.3569998741149902</v>
      </c>
      <c r="D78" s="3">
        <f t="shared" si="5"/>
        <v>40.411447399498002</v>
      </c>
      <c r="E78" s="1">
        <f t="shared" si="4"/>
        <v>199656900</v>
      </c>
      <c r="F78" s="1">
        <f t="shared" si="6"/>
        <v>89824.408221244812</v>
      </c>
    </row>
    <row r="79" spans="1:6" ht="17" x14ac:dyDescent="0.2">
      <c r="A79" s="2" t="s">
        <v>87</v>
      </c>
      <c r="B79" s="3">
        <v>13761</v>
      </c>
      <c r="C79" s="13">
        <v>5.25</v>
      </c>
      <c r="D79" s="3">
        <f t="shared" si="5"/>
        <v>27.5625</v>
      </c>
      <c r="E79" s="1">
        <f t="shared" si="4"/>
        <v>189365121</v>
      </c>
      <c r="F79" s="1">
        <f t="shared" si="6"/>
        <v>72245.25</v>
      </c>
    </row>
    <row r="80" spans="1:6" ht="17" x14ac:dyDescent="0.2">
      <c r="A80" s="2" t="s">
        <v>119</v>
      </c>
      <c r="B80" s="3">
        <v>13225</v>
      </c>
      <c r="C80" s="13">
        <v>4.8289999961853018</v>
      </c>
      <c r="D80" s="3">
        <f t="shared" si="5"/>
        <v>23.319240963157647</v>
      </c>
      <c r="E80" s="1">
        <f t="shared" si="4"/>
        <v>174900625</v>
      </c>
      <c r="F80" s="1">
        <f t="shared" si="6"/>
        <v>63863.524949550614</v>
      </c>
    </row>
    <row r="81" spans="1:6" ht="17" x14ac:dyDescent="0.2">
      <c r="A81" s="2" t="s">
        <v>68</v>
      </c>
      <c r="B81" s="3">
        <v>12903</v>
      </c>
      <c r="C81" s="13">
        <v>5.7150001525878906</v>
      </c>
      <c r="D81" s="3">
        <f t="shared" si="5"/>
        <v>32.661226744079613</v>
      </c>
      <c r="E81" s="1">
        <f t="shared" si="4"/>
        <v>166487409</v>
      </c>
      <c r="F81" s="1">
        <f t="shared" si="6"/>
        <v>73740.646968841553</v>
      </c>
    </row>
    <row r="82" spans="1:6" ht="17" x14ac:dyDescent="0.2">
      <c r="A82" s="2" t="s">
        <v>122</v>
      </c>
      <c r="B82" s="3">
        <v>12554</v>
      </c>
      <c r="C82" s="13">
        <v>4.7350001335144052</v>
      </c>
      <c r="D82" s="3">
        <f t="shared" si="5"/>
        <v>22.420226264381434</v>
      </c>
      <c r="E82" s="1">
        <f t="shared" si="4"/>
        <v>157602916</v>
      </c>
      <c r="F82" s="1">
        <f t="shared" si="6"/>
        <v>59443.191676139846</v>
      </c>
    </row>
    <row r="83" spans="1:6" ht="17" x14ac:dyDescent="0.2">
      <c r="A83" s="2" t="s">
        <v>79</v>
      </c>
      <c r="B83" s="3">
        <v>12278</v>
      </c>
      <c r="C83" s="13">
        <v>5.3359999656677246</v>
      </c>
      <c r="D83" s="3">
        <f t="shared" si="5"/>
        <v>28.472895633605958</v>
      </c>
      <c r="E83" s="1">
        <f t="shared" si="4"/>
        <v>150749284</v>
      </c>
      <c r="F83" s="1">
        <f t="shared" si="6"/>
        <v>65515.407578468323</v>
      </c>
    </row>
    <row r="84" spans="1:6" ht="17" x14ac:dyDescent="0.2">
      <c r="A84" s="2" t="s">
        <v>118</v>
      </c>
      <c r="B84" s="3">
        <v>12275</v>
      </c>
      <c r="C84" s="13">
        <v>4.9549999237060547</v>
      </c>
      <c r="D84" s="3">
        <f t="shared" si="5"/>
        <v>24.552024243927008</v>
      </c>
      <c r="E84" s="1">
        <f t="shared" si="4"/>
        <v>150675625</v>
      </c>
      <c r="F84" s="1">
        <f t="shared" si="6"/>
        <v>60822.624063491821</v>
      </c>
    </row>
    <row r="85" spans="1:6" ht="17" x14ac:dyDescent="0.2">
      <c r="A85" s="2" t="s">
        <v>138</v>
      </c>
      <c r="B85" s="3">
        <v>12262</v>
      </c>
      <c r="C85" s="13">
        <v>4.4400000572204581</v>
      </c>
      <c r="D85" s="3">
        <f t="shared" si="5"/>
        <v>19.713600508117672</v>
      </c>
      <c r="E85" s="1">
        <f t="shared" si="4"/>
        <v>150356644</v>
      </c>
      <c r="F85" s="1">
        <f t="shared" si="6"/>
        <v>54443.280701637261</v>
      </c>
    </row>
    <row r="86" spans="1:6" ht="17" x14ac:dyDescent="0.2">
      <c r="A86" s="2" t="s">
        <v>127</v>
      </c>
      <c r="B86" s="3">
        <v>11840</v>
      </c>
      <c r="C86" s="13">
        <v>4.6440000534057608</v>
      </c>
      <c r="D86" s="3">
        <f t="shared" si="5"/>
        <v>21.566736496032711</v>
      </c>
      <c r="E86" s="1">
        <f t="shared" si="4"/>
        <v>140185600</v>
      </c>
      <c r="F86" s="1">
        <f t="shared" si="6"/>
        <v>54984.960632324211</v>
      </c>
    </row>
    <row r="87" spans="1:6" ht="17" x14ac:dyDescent="0.2">
      <c r="A87" s="2" t="s">
        <v>86</v>
      </c>
      <c r="B87" s="3">
        <v>11720</v>
      </c>
      <c r="C87" s="13">
        <v>5.2620000839233398</v>
      </c>
      <c r="D87" s="3">
        <f t="shared" si="5"/>
        <v>27.688644883209236</v>
      </c>
      <c r="E87" s="1">
        <f t="shared" si="4"/>
        <v>137358400</v>
      </c>
      <c r="F87" s="1">
        <f t="shared" si="6"/>
        <v>61670.640983581543</v>
      </c>
    </row>
    <row r="88" spans="1:6" ht="17" x14ac:dyDescent="0.2">
      <c r="A88" s="2" t="s">
        <v>120</v>
      </c>
      <c r="B88" s="3">
        <v>11634</v>
      </c>
      <c r="C88" s="13">
        <v>4.8049998283386222</v>
      </c>
      <c r="D88" s="3">
        <f t="shared" si="5"/>
        <v>23.08802335033419</v>
      </c>
      <c r="E88" s="1">
        <f t="shared" si="4"/>
        <v>135349956</v>
      </c>
      <c r="F88" s="1">
        <f t="shared" si="6"/>
        <v>55901.368002891533</v>
      </c>
    </row>
    <row r="89" spans="1:6" ht="17" x14ac:dyDescent="0.2">
      <c r="A89" s="2" t="s">
        <v>129</v>
      </c>
      <c r="B89" s="3">
        <v>11290</v>
      </c>
      <c r="C89" s="13">
        <v>4.5739998817443857</v>
      </c>
      <c r="D89" s="3">
        <f t="shared" si="5"/>
        <v>20.921474918197653</v>
      </c>
      <c r="E89" s="1">
        <f t="shared" si="4"/>
        <v>127464100</v>
      </c>
      <c r="F89" s="1">
        <f t="shared" si="6"/>
        <v>51640.458664894111</v>
      </c>
    </row>
    <row r="90" spans="1:6" ht="17" x14ac:dyDescent="0.2">
      <c r="A90" s="2" t="s">
        <v>49</v>
      </c>
      <c r="B90" s="3">
        <v>11109</v>
      </c>
      <c r="C90" s="13">
        <v>6.0079998970031747</v>
      </c>
      <c r="D90" s="3">
        <f t="shared" si="5"/>
        <v>36.096062762390162</v>
      </c>
      <c r="E90" s="1">
        <f t="shared" si="4"/>
        <v>123409881</v>
      </c>
      <c r="F90" s="1">
        <f t="shared" si="6"/>
        <v>66742.870855808273</v>
      </c>
    </row>
    <row r="91" spans="1:6" ht="17" x14ac:dyDescent="0.2">
      <c r="A91" s="2" t="s">
        <v>108</v>
      </c>
      <c r="B91" s="3">
        <v>10958</v>
      </c>
      <c r="C91" s="13">
        <v>5.1820001602172843</v>
      </c>
      <c r="D91" s="3">
        <f t="shared" si="5"/>
        <v>26.853125660491958</v>
      </c>
      <c r="E91" s="1">
        <f t="shared" si="4"/>
        <v>120077764</v>
      </c>
      <c r="F91" s="1">
        <f t="shared" si="6"/>
        <v>56784.357755661003</v>
      </c>
    </row>
    <row r="92" spans="1:6" ht="17" x14ac:dyDescent="0.2">
      <c r="A92" s="2" t="s">
        <v>83</v>
      </c>
      <c r="B92" s="3">
        <v>10235</v>
      </c>
      <c r="C92" s="13">
        <v>5.2789998054504395</v>
      </c>
      <c r="D92" s="3">
        <f t="shared" si="5"/>
        <v>27.867838945945778</v>
      </c>
      <c r="E92" s="1">
        <f t="shared" si="4"/>
        <v>104755225</v>
      </c>
      <c r="F92" s="1">
        <f t="shared" si="6"/>
        <v>54030.563008785248</v>
      </c>
    </row>
    <row r="93" spans="1:6" ht="17" x14ac:dyDescent="0.2">
      <c r="A93" s="2" t="s">
        <v>143</v>
      </c>
      <c r="B93" s="3">
        <v>10044</v>
      </c>
      <c r="C93" s="13">
        <v>4.2859997749328604</v>
      </c>
      <c r="D93" s="3">
        <f t="shared" si="5"/>
        <v>18.369794070724531</v>
      </c>
      <c r="E93" s="1">
        <f t="shared" si="4"/>
        <v>100881936</v>
      </c>
      <c r="F93" s="1">
        <f t="shared" si="6"/>
        <v>43048.581739425652</v>
      </c>
    </row>
    <row r="94" spans="1:6" ht="17" x14ac:dyDescent="0.2">
      <c r="A94" s="2" t="s">
        <v>75</v>
      </c>
      <c r="B94" s="3">
        <v>9396</v>
      </c>
      <c r="C94" s="13">
        <v>5.4930000305175781</v>
      </c>
      <c r="D94" s="3">
        <f t="shared" si="5"/>
        <v>30.173049335266114</v>
      </c>
      <c r="E94" s="1">
        <f t="shared" si="4"/>
        <v>88284816</v>
      </c>
      <c r="F94" s="1">
        <f t="shared" si="6"/>
        <v>51612.228286743164</v>
      </c>
    </row>
    <row r="95" spans="1:6" ht="17" x14ac:dyDescent="0.2">
      <c r="A95" s="2" t="s">
        <v>81</v>
      </c>
      <c r="B95" s="3">
        <v>8976</v>
      </c>
      <c r="C95" s="13">
        <v>5.3109998703002912</v>
      </c>
      <c r="D95" s="3">
        <f t="shared" si="5"/>
        <v>28.206719622329711</v>
      </c>
      <c r="E95" s="1">
        <f t="shared" si="4"/>
        <v>80568576</v>
      </c>
      <c r="F95" s="1">
        <f t="shared" si="6"/>
        <v>47671.534835815415</v>
      </c>
    </row>
    <row r="96" spans="1:6" ht="17" x14ac:dyDescent="0.2">
      <c r="A96" s="2" t="s">
        <v>50</v>
      </c>
      <c r="B96" s="3">
        <v>8909</v>
      </c>
      <c r="C96" s="13">
        <v>6.0029997825622559</v>
      </c>
      <c r="D96" s="3">
        <f t="shared" si="5"/>
        <v>36.036006389442491</v>
      </c>
      <c r="E96" s="1">
        <f t="shared" si="4"/>
        <v>79370281</v>
      </c>
      <c r="F96" s="1">
        <f t="shared" si="6"/>
        <v>53480.725062847137</v>
      </c>
    </row>
    <row r="97" spans="1:6" ht="17" x14ac:dyDescent="0.2">
      <c r="A97" s="2" t="s">
        <v>73</v>
      </c>
      <c r="B97" s="3">
        <v>8678</v>
      </c>
      <c r="C97" s="13">
        <v>5.5250000953674316</v>
      </c>
      <c r="D97" s="3">
        <f t="shared" si="5"/>
        <v>30.525626053810129</v>
      </c>
      <c r="E97" s="1">
        <f t="shared" si="4"/>
        <v>75307684</v>
      </c>
      <c r="F97" s="1">
        <f t="shared" si="6"/>
        <v>47945.950827598572</v>
      </c>
    </row>
    <row r="98" spans="1:6" ht="17" x14ac:dyDescent="0.2">
      <c r="A98" s="2" t="s">
        <v>139</v>
      </c>
      <c r="B98" s="3">
        <v>8621</v>
      </c>
      <c r="C98" s="13">
        <v>4.3759999275207511</v>
      </c>
      <c r="D98" s="3">
        <f t="shared" si="5"/>
        <v>19.149375365661619</v>
      </c>
      <c r="E98" s="1">
        <f t="shared" si="4"/>
        <v>74321641</v>
      </c>
      <c r="F98" s="1">
        <f t="shared" si="6"/>
        <v>37725.495375156395</v>
      </c>
    </row>
    <row r="99" spans="1:6" ht="17" x14ac:dyDescent="0.2">
      <c r="A99" s="2" t="s">
        <v>89</v>
      </c>
      <c r="B99" s="3">
        <v>8330</v>
      </c>
      <c r="C99" s="13">
        <v>5.2350001335144052</v>
      </c>
      <c r="D99" s="3">
        <f t="shared" si="5"/>
        <v>27.405226397895841</v>
      </c>
      <c r="E99" s="1">
        <f t="shared" si="4"/>
        <v>69388900</v>
      </c>
      <c r="F99" s="1">
        <f t="shared" si="6"/>
        <v>43607.551112174995</v>
      </c>
    </row>
    <row r="100" spans="1:6" ht="17" x14ac:dyDescent="0.2">
      <c r="A100" s="2" t="s">
        <v>150</v>
      </c>
      <c r="B100" s="3">
        <v>8305</v>
      </c>
      <c r="C100" s="13">
        <v>4.0960001945495597</v>
      </c>
      <c r="D100" s="3">
        <f t="shared" si="5"/>
        <v>16.777217593750031</v>
      </c>
      <c r="E100" s="1">
        <f t="shared" ref="E100:E131" si="7">B100^2</f>
        <v>68973025</v>
      </c>
      <c r="F100" s="1">
        <f t="shared" si="6"/>
        <v>34017.281615734093</v>
      </c>
    </row>
    <row r="101" spans="1:6" ht="17" x14ac:dyDescent="0.2">
      <c r="A101" s="2" t="s">
        <v>115</v>
      </c>
      <c r="B101" s="3">
        <v>8227</v>
      </c>
      <c r="C101" s="13">
        <v>5.0110001564025879</v>
      </c>
      <c r="D101" s="3">
        <f t="shared" si="5"/>
        <v>25.11012256746676</v>
      </c>
      <c r="E101" s="1">
        <f t="shared" si="7"/>
        <v>67683529</v>
      </c>
      <c r="F101" s="1">
        <f t="shared" si="6"/>
        <v>41225.498286724091</v>
      </c>
    </row>
    <row r="102" spans="1:6" ht="17" x14ac:dyDescent="0.2">
      <c r="A102" s="2" t="s">
        <v>55</v>
      </c>
      <c r="B102" s="3">
        <v>8220</v>
      </c>
      <c r="C102" s="13">
        <v>5.9559998512268066</v>
      </c>
      <c r="D102" s="3">
        <f t="shared" si="5"/>
        <v>35.473934227813743</v>
      </c>
      <c r="E102" s="1">
        <f t="shared" si="7"/>
        <v>67568400</v>
      </c>
      <c r="F102" s="1">
        <f t="shared" si="6"/>
        <v>48958.318777084351</v>
      </c>
    </row>
    <row r="103" spans="1:6" ht="17" x14ac:dyDescent="0.2">
      <c r="A103" s="2" t="s">
        <v>34</v>
      </c>
      <c r="B103" s="3">
        <v>7899</v>
      </c>
      <c r="C103" s="13">
        <v>6.4539999961853027</v>
      </c>
      <c r="D103" s="3">
        <f t="shared" si="5"/>
        <v>41.654115950759888</v>
      </c>
      <c r="E103" s="1">
        <f t="shared" si="7"/>
        <v>62394201</v>
      </c>
      <c r="F103" s="1">
        <f t="shared" si="6"/>
        <v>50980.145969867706</v>
      </c>
    </row>
    <row r="104" spans="1:6" ht="17" x14ac:dyDescent="0.2">
      <c r="A104" s="2" t="s">
        <v>77</v>
      </c>
      <c r="B104" s="3">
        <v>7728</v>
      </c>
      <c r="C104" s="13">
        <v>5.429999828338623</v>
      </c>
      <c r="D104" s="3">
        <f t="shared" si="5"/>
        <v>29.484898135757476</v>
      </c>
      <c r="E104" s="1">
        <f t="shared" si="7"/>
        <v>59721984</v>
      </c>
      <c r="F104" s="1">
        <f t="shared" si="6"/>
        <v>41963.038673400879</v>
      </c>
    </row>
    <row r="105" spans="1:6" ht="17" x14ac:dyDescent="0.2">
      <c r="A105" s="2" t="s">
        <v>63</v>
      </c>
      <c r="B105" s="3">
        <v>7218</v>
      </c>
      <c r="C105" s="13">
        <v>5.8229999542236328</v>
      </c>
      <c r="D105" s="3">
        <f t="shared" si="5"/>
        <v>33.90732846688843</v>
      </c>
      <c r="E105" s="1">
        <f t="shared" si="7"/>
        <v>52099524</v>
      </c>
      <c r="F105" s="1">
        <f t="shared" si="6"/>
        <v>42030.413669586182</v>
      </c>
    </row>
    <row r="106" spans="1:6" ht="17" x14ac:dyDescent="0.2">
      <c r="A106" s="2" t="s">
        <v>158</v>
      </c>
      <c r="B106" s="3">
        <v>6844</v>
      </c>
      <c r="C106" s="13">
        <v>3.7950000762939449</v>
      </c>
      <c r="D106" s="3">
        <f t="shared" si="5"/>
        <v>14.402025579071047</v>
      </c>
      <c r="E106" s="1">
        <f t="shared" si="7"/>
        <v>46840336</v>
      </c>
      <c r="F106" s="1">
        <f t="shared" si="6"/>
        <v>25972.980522155758</v>
      </c>
    </row>
    <row r="107" spans="1:6" ht="17" x14ac:dyDescent="0.2">
      <c r="A107" s="2" t="s">
        <v>142</v>
      </c>
      <c r="B107" s="3">
        <v>6676</v>
      </c>
      <c r="C107" s="13">
        <v>4.2909998893737793</v>
      </c>
      <c r="D107" s="3">
        <f t="shared" si="5"/>
        <v>18.412680050605786</v>
      </c>
      <c r="E107" s="1">
        <f t="shared" si="7"/>
        <v>44568976</v>
      </c>
      <c r="F107" s="1">
        <f t="shared" si="6"/>
        <v>28646.715261459351</v>
      </c>
    </row>
    <row r="108" spans="1:6" ht="17" x14ac:dyDescent="0.2">
      <c r="A108" s="2" t="s">
        <v>140</v>
      </c>
      <c r="B108" s="3">
        <v>6616</v>
      </c>
      <c r="C108" s="13">
        <v>4.3150000572204572</v>
      </c>
      <c r="D108" s="3">
        <f t="shared" si="5"/>
        <v>18.61922549381255</v>
      </c>
      <c r="E108" s="1">
        <f t="shared" si="7"/>
        <v>43771456</v>
      </c>
      <c r="F108" s="1">
        <f t="shared" si="6"/>
        <v>28548.040378570546</v>
      </c>
    </row>
    <row r="109" spans="1:6" ht="17" x14ac:dyDescent="0.2">
      <c r="A109" s="2" t="s">
        <v>52</v>
      </c>
      <c r="B109" s="3">
        <v>6563</v>
      </c>
      <c r="C109" s="13">
        <v>5.9710001945495597</v>
      </c>
      <c r="D109" s="3">
        <f t="shared" si="5"/>
        <v>35.652843323310883</v>
      </c>
      <c r="E109" s="1">
        <f t="shared" si="7"/>
        <v>43072969</v>
      </c>
      <c r="F109" s="1">
        <f t="shared" si="6"/>
        <v>39187.674276828759</v>
      </c>
    </row>
    <row r="110" spans="1:6" ht="17" x14ac:dyDescent="0.2">
      <c r="A110" s="2" t="s">
        <v>112</v>
      </c>
      <c r="B110" s="3">
        <v>6429</v>
      </c>
      <c r="C110" s="13">
        <v>5.0739998817443857</v>
      </c>
      <c r="D110" s="3">
        <f t="shared" si="5"/>
        <v>25.745474799942041</v>
      </c>
      <c r="E110" s="1">
        <f t="shared" si="7"/>
        <v>41332041</v>
      </c>
      <c r="F110" s="1">
        <f t="shared" si="6"/>
        <v>32620.745239734657</v>
      </c>
    </row>
    <row r="111" spans="1:6" ht="17" x14ac:dyDescent="0.2">
      <c r="A111" s="2" t="s">
        <v>113</v>
      </c>
      <c r="B111" s="3">
        <v>5942</v>
      </c>
      <c r="C111" s="13">
        <v>5.0739998817443857</v>
      </c>
      <c r="D111" s="3">
        <f t="shared" si="5"/>
        <v>25.745474799942041</v>
      </c>
      <c r="E111" s="1">
        <f t="shared" si="7"/>
        <v>35307364</v>
      </c>
      <c r="F111" s="1">
        <f t="shared" si="6"/>
        <v>30149.707297325138</v>
      </c>
    </row>
    <row r="112" spans="1:6" ht="17" x14ac:dyDescent="0.2">
      <c r="A112" s="2" t="s">
        <v>132</v>
      </c>
      <c r="B112" s="3">
        <v>5832</v>
      </c>
      <c r="C112" s="13">
        <v>4.5450000762939444</v>
      </c>
      <c r="D112" s="3">
        <f t="shared" si="5"/>
        <v>20.657025693511962</v>
      </c>
      <c r="E112" s="1">
        <f t="shared" si="7"/>
        <v>34012224</v>
      </c>
      <c r="F112" s="1">
        <f t="shared" si="6"/>
        <v>26506.440444946285</v>
      </c>
    </row>
    <row r="113" spans="1:6" ht="17" x14ac:dyDescent="0.2">
      <c r="A113" s="2" t="s">
        <v>48</v>
      </c>
      <c r="B113" s="3">
        <v>5452</v>
      </c>
      <c r="C113" s="13">
        <v>6.0710000991821298</v>
      </c>
      <c r="D113" s="3">
        <f t="shared" si="5"/>
        <v>36.857042204269433</v>
      </c>
      <c r="E113" s="1">
        <f t="shared" si="7"/>
        <v>29724304</v>
      </c>
      <c r="F113" s="1">
        <f t="shared" si="6"/>
        <v>33099.092540740974</v>
      </c>
    </row>
    <row r="114" spans="1:6" ht="17" x14ac:dyDescent="0.2">
      <c r="A114" s="2" t="s">
        <v>61</v>
      </c>
      <c r="B114" s="3">
        <v>5328</v>
      </c>
      <c r="C114" s="13">
        <v>5.8379998207092276</v>
      </c>
      <c r="D114" s="3">
        <f t="shared" si="5"/>
        <v>34.082241906600977</v>
      </c>
      <c r="E114" s="1">
        <f t="shared" si="7"/>
        <v>28387584</v>
      </c>
      <c r="F114" s="1">
        <f t="shared" si="6"/>
        <v>31104.863044738766</v>
      </c>
    </row>
    <row r="115" spans="1:6" ht="17" x14ac:dyDescent="0.2">
      <c r="A115" s="2" t="s">
        <v>109</v>
      </c>
      <c r="B115" s="3">
        <v>5271</v>
      </c>
      <c r="C115" s="13">
        <v>5.1810002326965323</v>
      </c>
      <c r="D115" s="3">
        <f t="shared" si="5"/>
        <v>26.842763411201521</v>
      </c>
      <c r="E115" s="1">
        <f t="shared" si="7"/>
        <v>27783441</v>
      </c>
      <c r="F115" s="1">
        <f t="shared" si="6"/>
        <v>27309.052226543423</v>
      </c>
    </row>
    <row r="116" spans="1:6" ht="17" x14ac:dyDescent="0.2">
      <c r="A116" s="2" t="s">
        <v>85</v>
      </c>
      <c r="B116" s="3">
        <v>5106</v>
      </c>
      <c r="C116" s="13">
        <v>5.2690000534057617</v>
      </c>
      <c r="D116" s="3">
        <f t="shared" si="5"/>
        <v>27.76236156278992</v>
      </c>
      <c r="E116" s="1">
        <f t="shared" si="7"/>
        <v>26071236</v>
      </c>
      <c r="F116" s="1">
        <f t="shared" si="6"/>
        <v>26903.514272689819</v>
      </c>
    </row>
    <row r="117" spans="1:6" ht="17" x14ac:dyDescent="0.2">
      <c r="A117" s="2" t="s">
        <v>148</v>
      </c>
      <c r="B117" s="3">
        <v>4447</v>
      </c>
      <c r="C117" s="13">
        <v>4.1389999389648446</v>
      </c>
      <c r="D117" s="3">
        <f t="shared" si="5"/>
        <v>17.131320494750987</v>
      </c>
      <c r="E117" s="1">
        <f t="shared" si="7"/>
        <v>19775809</v>
      </c>
      <c r="F117" s="1">
        <f t="shared" si="6"/>
        <v>18406.132728576664</v>
      </c>
    </row>
    <row r="118" spans="1:6" ht="17" x14ac:dyDescent="0.2">
      <c r="A118" s="2" t="s">
        <v>149</v>
      </c>
      <c r="B118" s="3">
        <v>4412</v>
      </c>
      <c r="C118" s="13">
        <v>4.119999885559082</v>
      </c>
      <c r="D118" s="3">
        <f t="shared" si="5"/>
        <v>16.974399057006849</v>
      </c>
      <c r="E118" s="1">
        <f t="shared" si="7"/>
        <v>19465744</v>
      </c>
      <c r="F118" s="1">
        <f t="shared" si="6"/>
        <v>18177.43949508667</v>
      </c>
    </row>
    <row r="119" spans="1:6" ht="17" x14ac:dyDescent="0.2">
      <c r="A119" s="2" t="s">
        <v>141</v>
      </c>
      <c r="B119" s="3">
        <v>4328</v>
      </c>
      <c r="C119" s="13">
        <v>4.2919998168945312</v>
      </c>
      <c r="D119" s="3">
        <f t="shared" si="5"/>
        <v>18.42126242822269</v>
      </c>
      <c r="E119" s="1">
        <f t="shared" si="7"/>
        <v>18731584</v>
      </c>
      <c r="F119" s="1">
        <f t="shared" si="6"/>
        <v>18575.775207519531</v>
      </c>
    </row>
    <row r="120" spans="1:6" ht="17" x14ac:dyDescent="0.2">
      <c r="A120" s="2" t="s">
        <v>128</v>
      </c>
      <c r="B120" s="3">
        <v>3891</v>
      </c>
      <c r="C120" s="13">
        <v>4.6079998016357404</v>
      </c>
      <c r="D120" s="3">
        <f t="shared" si="5"/>
        <v>21.233662171875022</v>
      </c>
      <c r="E120" s="1">
        <f t="shared" si="7"/>
        <v>15139881</v>
      </c>
      <c r="F120" s="1">
        <f t="shared" si="6"/>
        <v>17929.727228164666</v>
      </c>
    </row>
    <row r="121" spans="1:6" ht="17" x14ac:dyDescent="0.2">
      <c r="A121" s="2" t="s">
        <v>134</v>
      </c>
      <c r="B121" s="3">
        <v>3880</v>
      </c>
      <c r="C121" s="13">
        <v>4.5139999389648446</v>
      </c>
      <c r="D121" s="3">
        <f t="shared" si="5"/>
        <v>20.37619544897462</v>
      </c>
      <c r="E121" s="1">
        <f t="shared" si="7"/>
        <v>15054400</v>
      </c>
      <c r="F121" s="1">
        <f t="shared" si="6"/>
        <v>17514.319763183597</v>
      </c>
    </row>
    <row r="122" spans="1:6" ht="17" x14ac:dyDescent="0.2">
      <c r="A122" s="2" t="s">
        <v>147</v>
      </c>
      <c r="B122" s="3">
        <v>3737</v>
      </c>
      <c r="C122" s="13">
        <v>4.1680002212524396</v>
      </c>
      <c r="D122" s="3">
        <f t="shared" si="5"/>
        <v>17.372225844360386</v>
      </c>
      <c r="E122" s="1">
        <f t="shared" si="7"/>
        <v>13965169</v>
      </c>
      <c r="F122" s="1">
        <f t="shared" si="6"/>
        <v>15575.816826820366</v>
      </c>
    </row>
    <row r="123" spans="1:6" ht="17" x14ac:dyDescent="0.2">
      <c r="A123" s="2" t="s">
        <v>146</v>
      </c>
      <c r="B123" s="3">
        <v>3609</v>
      </c>
      <c r="C123" s="13">
        <v>4.179999828338623</v>
      </c>
      <c r="D123" s="3">
        <f t="shared" si="5"/>
        <v>17.472398564910918</v>
      </c>
      <c r="E123" s="1">
        <f t="shared" si="7"/>
        <v>13024881</v>
      </c>
      <c r="F123" s="1">
        <f t="shared" si="6"/>
        <v>15085.619380474091</v>
      </c>
    </row>
    <row r="124" spans="1:6" ht="17" x14ac:dyDescent="0.2">
      <c r="A124" s="2" t="s">
        <v>157</v>
      </c>
      <c r="B124" s="3">
        <v>3601</v>
      </c>
      <c r="C124" s="13">
        <v>3.8080000877380371</v>
      </c>
      <c r="D124" s="3">
        <f t="shared" si="5"/>
        <v>14.500864668212898</v>
      </c>
      <c r="E124" s="1">
        <f t="shared" si="7"/>
        <v>12967201</v>
      </c>
      <c r="F124" s="1">
        <f t="shared" si="6"/>
        <v>13712.608315944672</v>
      </c>
    </row>
    <row r="125" spans="1:6" ht="17" x14ac:dyDescent="0.2">
      <c r="A125" s="2" t="s">
        <v>116</v>
      </c>
      <c r="B125" s="3">
        <v>3521</v>
      </c>
      <c r="C125" s="13">
        <v>5.0040001869201669</v>
      </c>
      <c r="D125" s="3">
        <f t="shared" si="5"/>
        <v>25.040017870697067</v>
      </c>
      <c r="E125" s="1">
        <f t="shared" si="7"/>
        <v>12397441</v>
      </c>
      <c r="F125" s="1">
        <f t="shared" si="6"/>
        <v>17619.084658145908</v>
      </c>
    </row>
    <row r="126" spans="1:6" ht="17" x14ac:dyDescent="0.2">
      <c r="A126" s="2" t="s">
        <v>130</v>
      </c>
      <c r="B126" s="3">
        <v>3361</v>
      </c>
      <c r="C126" s="13">
        <v>4.5529999732971183</v>
      </c>
      <c r="D126" s="3">
        <f t="shared" si="5"/>
        <v>20.729808756843561</v>
      </c>
      <c r="E126" s="1">
        <f t="shared" si="7"/>
        <v>11296321</v>
      </c>
      <c r="F126" s="1">
        <f t="shared" si="6"/>
        <v>15302.632910251614</v>
      </c>
    </row>
    <row r="127" spans="1:6" ht="17" x14ac:dyDescent="0.2">
      <c r="A127" s="2" t="s">
        <v>125</v>
      </c>
      <c r="B127" s="3">
        <v>3249</v>
      </c>
      <c r="C127" s="13">
        <v>4.695000171661377</v>
      </c>
      <c r="D127" s="3">
        <f t="shared" si="5"/>
        <v>22.043026611900359</v>
      </c>
      <c r="E127" s="1">
        <f t="shared" si="7"/>
        <v>10556001</v>
      </c>
      <c r="F127" s="1">
        <f t="shared" si="6"/>
        <v>15254.055557727814</v>
      </c>
    </row>
    <row r="128" spans="1:6" ht="17" x14ac:dyDescent="0.2">
      <c r="A128" s="2" t="s">
        <v>171</v>
      </c>
      <c r="B128" s="3">
        <v>3080</v>
      </c>
      <c r="C128" s="13">
        <v>3.3489999771118164</v>
      </c>
      <c r="D128" s="3">
        <f t="shared" si="5"/>
        <v>11.215800846694947</v>
      </c>
      <c r="E128" s="1">
        <f t="shared" si="7"/>
        <v>9486400</v>
      </c>
      <c r="F128" s="1">
        <f t="shared" si="6"/>
        <v>10314.919929504395</v>
      </c>
    </row>
    <row r="129" spans="1:6" ht="17" x14ac:dyDescent="0.2">
      <c r="A129" s="2" t="s">
        <v>114</v>
      </c>
      <c r="B129" s="3">
        <v>3008</v>
      </c>
      <c r="C129" s="13">
        <v>5.0409998893737793</v>
      </c>
      <c r="D129" s="3">
        <f t="shared" si="5"/>
        <v>25.411679884666455</v>
      </c>
      <c r="E129" s="1">
        <f t="shared" si="7"/>
        <v>9048064</v>
      </c>
      <c r="F129" s="1">
        <f t="shared" si="6"/>
        <v>15163.327667236328</v>
      </c>
    </row>
    <row r="130" spans="1:6" ht="17" x14ac:dyDescent="0.2">
      <c r="A130" s="2" t="s">
        <v>133</v>
      </c>
      <c r="B130" s="3">
        <v>2577</v>
      </c>
      <c r="C130" s="13">
        <v>4.5349998474121085</v>
      </c>
      <c r="D130" s="3">
        <f t="shared" si="5"/>
        <v>20.566223616027848</v>
      </c>
      <c r="E130" s="1">
        <f t="shared" si="7"/>
        <v>6640929</v>
      </c>
      <c r="F130" s="1">
        <f t="shared" si="6"/>
        <v>11686.694606781004</v>
      </c>
    </row>
    <row r="131" spans="1:6" ht="17" x14ac:dyDescent="0.2">
      <c r="A131" s="2" t="s">
        <v>117</v>
      </c>
      <c r="B131" s="3">
        <v>2479</v>
      </c>
      <c r="C131" s="13">
        <v>4.9619998931884766</v>
      </c>
      <c r="D131" s="3">
        <f t="shared" si="5"/>
        <v>24.621442940002453</v>
      </c>
      <c r="E131" s="1">
        <f t="shared" si="7"/>
        <v>6145441</v>
      </c>
      <c r="F131" s="1">
        <f t="shared" si="6"/>
        <v>12300.797735214233</v>
      </c>
    </row>
    <row r="132" spans="1:6" ht="17" x14ac:dyDescent="0.2">
      <c r="A132" s="2" t="s">
        <v>155</v>
      </c>
      <c r="B132" s="3">
        <v>2445</v>
      </c>
      <c r="C132" s="13">
        <v>3.9360001087188716</v>
      </c>
      <c r="D132" s="3">
        <f t="shared" si="5"/>
        <v>15.492096855834969</v>
      </c>
      <c r="E132" s="1">
        <f t="shared" ref="E132:E153" si="8">B132^2</f>
        <v>5978025</v>
      </c>
      <c r="F132" s="1">
        <f t="shared" si="6"/>
        <v>9623.5202658176404</v>
      </c>
    </row>
    <row r="133" spans="1:6" ht="17" x14ac:dyDescent="0.2">
      <c r="A133" s="2" t="s">
        <v>164</v>
      </c>
      <c r="B133" s="3">
        <v>2375</v>
      </c>
      <c r="C133" s="13">
        <v>3.5929999351501456</v>
      </c>
      <c r="D133" s="3">
        <f t="shared" ref="D133:D153" si="9">C133^2</f>
        <v>12.90964853398895</v>
      </c>
      <c r="E133" s="1">
        <f t="shared" si="8"/>
        <v>5640625</v>
      </c>
      <c r="F133" s="1">
        <f t="shared" ref="F133:F153" si="10">B133*C133</f>
        <v>8533.3748459815961</v>
      </c>
    </row>
    <row r="134" spans="1:6" ht="17" x14ac:dyDescent="0.2">
      <c r="A134" s="2" t="s">
        <v>145</v>
      </c>
      <c r="B134" s="3">
        <v>2266</v>
      </c>
      <c r="C134" s="13">
        <v>4.1900000572204572</v>
      </c>
      <c r="D134" s="3">
        <f t="shared" si="9"/>
        <v>17.556100479507435</v>
      </c>
      <c r="E134" s="1">
        <f t="shared" si="8"/>
        <v>5134756</v>
      </c>
      <c r="F134" s="1">
        <f t="shared" si="10"/>
        <v>9494.5401296615564</v>
      </c>
    </row>
    <row r="135" spans="1:6" ht="17" x14ac:dyDescent="0.2">
      <c r="A135" s="2" t="s">
        <v>161</v>
      </c>
      <c r="B135" s="3">
        <v>2119</v>
      </c>
      <c r="C135" s="13">
        <v>3.6570000648498531</v>
      </c>
      <c r="D135" s="3">
        <f t="shared" si="9"/>
        <v>13.373649474311829</v>
      </c>
      <c r="E135" s="1">
        <f t="shared" si="8"/>
        <v>4490161</v>
      </c>
      <c r="F135" s="1">
        <f t="shared" si="10"/>
        <v>7749.1831374168387</v>
      </c>
    </row>
    <row r="136" spans="1:6" ht="17" x14ac:dyDescent="0.2">
      <c r="A136" s="2" t="s">
        <v>151</v>
      </c>
      <c r="B136" s="3">
        <v>2068</v>
      </c>
      <c r="C136" s="13">
        <v>4.0809998512268066</v>
      </c>
      <c r="D136" s="3">
        <f t="shared" si="9"/>
        <v>16.654559785713218</v>
      </c>
      <c r="E136" s="1">
        <f t="shared" si="8"/>
        <v>4276624</v>
      </c>
      <c r="F136" s="1">
        <f t="shared" si="10"/>
        <v>8439.5076923370361</v>
      </c>
    </row>
    <row r="137" spans="1:6" ht="17" x14ac:dyDescent="0.2">
      <c r="A137" s="2" t="s">
        <v>169</v>
      </c>
      <c r="B137" s="3">
        <v>1977</v>
      </c>
      <c r="C137" s="13">
        <v>3.470999956130981</v>
      </c>
      <c r="D137" s="3">
        <f t="shared" si="9"/>
        <v>12.047840695461272</v>
      </c>
      <c r="E137" s="1">
        <f t="shared" si="8"/>
        <v>3908529</v>
      </c>
      <c r="F137" s="1">
        <f t="shared" si="10"/>
        <v>6862.1669132709494</v>
      </c>
    </row>
    <row r="138" spans="1:6" ht="17" x14ac:dyDescent="0.2">
      <c r="A138" s="2" t="s">
        <v>156</v>
      </c>
      <c r="B138" s="3">
        <v>1970</v>
      </c>
      <c r="C138" s="13">
        <v>3.875</v>
      </c>
      <c r="D138" s="3">
        <f t="shared" si="9"/>
        <v>15.015625</v>
      </c>
      <c r="E138" s="1">
        <f t="shared" si="8"/>
        <v>3880900</v>
      </c>
      <c r="F138" s="1">
        <f t="shared" si="10"/>
        <v>7633.75</v>
      </c>
    </row>
    <row r="139" spans="1:6" ht="17" x14ac:dyDescent="0.2">
      <c r="A139" s="2" t="s">
        <v>137</v>
      </c>
      <c r="B139" s="3">
        <v>1946</v>
      </c>
      <c r="C139" s="13">
        <v>4.4600000381469718</v>
      </c>
      <c r="D139" s="3">
        <f t="shared" si="9"/>
        <v>19.89160034027099</v>
      </c>
      <c r="E139" s="1">
        <f t="shared" si="8"/>
        <v>3786916</v>
      </c>
      <c r="F139" s="1">
        <f t="shared" si="10"/>
        <v>8679.160074234007</v>
      </c>
    </row>
    <row r="140" spans="1:6" ht="17" x14ac:dyDescent="0.2">
      <c r="A140" s="2" t="s">
        <v>159</v>
      </c>
      <c r="B140" s="3">
        <v>1919</v>
      </c>
      <c r="C140" s="13">
        <v>3.7939999103546143</v>
      </c>
      <c r="D140" s="3">
        <f t="shared" si="9"/>
        <v>14.394435319770821</v>
      </c>
      <c r="E140" s="1">
        <f t="shared" si="8"/>
        <v>3682561</v>
      </c>
      <c r="F140" s="1">
        <f t="shared" si="10"/>
        <v>7280.6858279705048</v>
      </c>
    </row>
    <row r="141" spans="1:6" ht="17" x14ac:dyDescent="0.2">
      <c r="A141" s="2" t="s">
        <v>163</v>
      </c>
      <c r="B141" s="3">
        <v>1784</v>
      </c>
      <c r="C141" s="13">
        <v>3.6029999256134029</v>
      </c>
      <c r="D141" s="3">
        <f t="shared" si="9"/>
        <v>12.981608463970186</v>
      </c>
      <c r="E141" s="1">
        <f t="shared" si="8"/>
        <v>3182656</v>
      </c>
      <c r="F141" s="1">
        <f t="shared" si="10"/>
        <v>6427.7518672943106</v>
      </c>
    </row>
    <row r="142" spans="1:6" ht="17" x14ac:dyDescent="0.2">
      <c r="A142" s="2" t="s">
        <v>152</v>
      </c>
      <c r="B142" s="3">
        <v>1782</v>
      </c>
      <c r="C142" s="13">
        <v>4.0320000648498544</v>
      </c>
      <c r="D142" s="3">
        <f t="shared" si="9"/>
        <v>16.25702452294923</v>
      </c>
      <c r="E142" s="1">
        <f t="shared" si="8"/>
        <v>3175524</v>
      </c>
      <c r="F142" s="1">
        <f t="shared" si="10"/>
        <v>7185.0241155624408</v>
      </c>
    </row>
    <row r="143" spans="1:6" ht="17" x14ac:dyDescent="0.2">
      <c r="A143" s="2" t="s">
        <v>124</v>
      </c>
      <c r="B143" s="3">
        <v>1672</v>
      </c>
      <c r="C143" s="13">
        <v>4.7090001106262198</v>
      </c>
      <c r="D143" s="3">
        <f t="shared" si="9"/>
        <v>22.174682041877752</v>
      </c>
      <c r="E143" s="1">
        <f t="shared" si="8"/>
        <v>2795584</v>
      </c>
      <c r="F143" s="1">
        <f t="shared" si="10"/>
        <v>7873.4481849670392</v>
      </c>
    </row>
    <row r="144" spans="1:6" ht="17" x14ac:dyDescent="0.2">
      <c r="A144" s="2" t="s">
        <v>165</v>
      </c>
      <c r="B144" s="3">
        <v>1657</v>
      </c>
      <c r="C144" s="13">
        <v>3.5910000801086426</v>
      </c>
      <c r="D144" s="3">
        <f t="shared" si="9"/>
        <v>12.895281575340277</v>
      </c>
      <c r="E144" s="1">
        <f t="shared" si="8"/>
        <v>2745649</v>
      </c>
      <c r="F144" s="1">
        <f t="shared" si="10"/>
        <v>5950.2871327400208</v>
      </c>
    </row>
    <row r="145" spans="1:6" ht="17" x14ac:dyDescent="0.2">
      <c r="A145" s="2" t="s">
        <v>168</v>
      </c>
      <c r="B145" s="3">
        <v>1550</v>
      </c>
      <c r="C145" s="13">
        <v>3.494999885559082</v>
      </c>
      <c r="D145" s="3">
        <f t="shared" si="9"/>
        <v>12.215024200057996</v>
      </c>
      <c r="E145" s="1">
        <f t="shared" si="8"/>
        <v>2402500</v>
      </c>
      <c r="F145" s="1">
        <f t="shared" si="10"/>
        <v>5417.2498226165771</v>
      </c>
    </row>
    <row r="146" spans="1:6" ht="17" x14ac:dyDescent="0.2">
      <c r="A146" s="2" t="s">
        <v>162</v>
      </c>
      <c r="B146" s="3">
        <v>1505</v>
      </c>
      <c r="C146" s="13">
        <v>3.6440000534057622</v>
      </c>
      <c r="D146" s="3">
        <f t="shared" si="9"/>
        <v>13.278736389221198</v>
      </c>
      <c r="E146" s="1">
        <f t="shared" si="8"/>
        <v>2265025</v>
      </c>
      <c r="F146" s="1">
        <f t="shared" si="10"/>
        <v>5484.2200803756723</v>
      </c>
    </row>
    <row r="147" spans="1:6" ht="17" x14ac:dyDescent="0.2">
      <c r="A147" s="2" t="s">
        <v>131</v>
      </c>
      <c r="B147" s="3">
        <v>1215</v>
      </c>
      <c r="C147" s="13">
        <v>4.5500001907348642</v>
      </c>
      <c r="D147" s="3">
        <f t="shared" si="9"/>
        <v>20.702501735687299</v>
      </c>
      <c r="E147" s="1">
        <f t="shared" si="8"/>
        <v>1476225</v>
      </c>
      <c r="F147" s="1">
        <f t="shared" si="10"/>
        <v>5528.2502317428598</v>
      </c>
    </row>
    <row r="148" spans="1:6" ht="17" x14ac:dyDescent="0.2">
      <c r="A148" s="2" t="s">
        <v>154</v>
      </c>
      <c r="B148" s="3">
        <v>1134</v>
      </c>
      <c r="C148" s="13">
        <v>3.9700000286102286</v>
      </c>
      <c r="D148" s="3">
        <f t="shared" si="9"/>
        <v>15.760900227165216</v>
      </c>
      <c r="E148" s="1">
        <f t="shared" si="8"/>
        <v>1285956</v>
      </c>
      <c r="F148" s="1">
        <f t="shared" si="10"/>
        <v>4501.9800324439993</v>
      </c>
    </row>
    <row r="149" spans="1:6" ht="17" x14ac:dyDescent="0.2">
      <c r="A149" s="2" t="s">
        <v>153</v>
      </c>
      <c r="B149" s="3">
        <v>1107</v>
      </c>
      <c r="C149" s="13">
        <v>4.0279998779296857</v>
      </c>
      <c r="D149" s="3">
        <f t="shared" si="9"/>
        <v>16.224783016601563</v>
      </c>
      <c r="E149" s="1">
        <f t="shared" si="8"/>
        <v>1225449</v>
      </c>
      <c r="F149" s="1">
        <f t="shared" si="10"/>
        <v>4458.9958648681622</v>
      </c>
    </row>
    <row r="150" spans="1:6" ht="17" x14ac:dyDescent="0.2">
      <c r="A150" s="2" t="s">
        <v>166</v>
      </c>
      <c r="B150" s="3">
        <v>855</v>
      </c>
      <c r="C150" s="13">
        <v>3.5329999923706046</v>
      </c>
      <c r="D150" s="3">
        <f t="shared" si="9"/>
        <v>12.482088946090691</v>
      </c>
      <c r="E150" s="1">
        <f t="shared" si="8"/>
        <v>731025</v>
      </c>
      <c r="F150" s="1">
        <f t="shared" si="10"/>
        <v>3020.7149934768668</v>
      </c>
    </row>
    <row r="151" spans="1:6" ht="17" x14ac:dyDescent="0.2">
      <c r="A151" s="2" t="s">
        <v>172</v>
      </c>
      <c r="B151" s="3">
        <v>814</v>
      </c>
      <c r="C151" s="13">
        <v>2.9049999713897701</v>
      </c>
      <c r="D151" s="3">
        <f t="shared" si="9"/>
        <v>8.4390248337745657</v>
      </c>
      <c r="E151" s="1">
        <f t="shared" si="8"/>
        <v>662596</v>
      </c>
      <c r="F151" s="1">
        <f t="shared" si="10"/>
        <v>2364.6699767112727</v>
      </c>
    </row>
    <row r="152" spans="1:6" ht="17" x14ac:dyDescent="0.2">
      <c r="A152" s="2" t="s">
        <v>144</v>
      </c>
      <c r="B152" s="3">
        <v>773</v>
      </c>
      <c r="C152" s="13">
        <v>4.2800002098083496</v>
      </c>
      <c r="D152" s="3">
        <f t="shared" si="9"/>
        <v>18.318401795959517</v>
      </c>
      <c r="E152" s="1">
        <f t="shared" si="8"/>
        <v>597529</v>
      </c>
      <c r="F152" s="1">
        <f t="shared" si="10"/>
        <v>3308.4401621818542</v>
      </c>
    </row>
    <row r="153" spans="1:6" ht="17" x14ac:dyDescent="0.2">
      <c r="A153" s="2" t="s">
        <v>173</v>
      </c>
      <c r="B153" s="3">
        <v>652</v>
      </c>
      <c r="C153" s="13">
        <v>2.6930000782012944</v>
      </c>
      <c r="D153" s="3">
        <f t="shared" si="9"/>
        <v>7.252249421192178</v>
      </c>
      <c r="E153" s="1">
        <f t="shared" si="8"/>
        <v>425104</v>
      </c>
      <c r="F153" s="1">
        <f t="shared" si="10"/>
        <v>1755.8360509872439</v>
      </c>
    </row>
    <row r="154" spans="1:6" x14ac:dyDescent="0.2">
      <c r="C154" s="11"/>
    </row>
    <row r="155" spans="1:6" x14ac:dyDescent="0.2">
      <c r="C155" s="11"/>
    </row>
    <row r="156" spans="1:6" x14ac:dyDescent="0.2">
      <c r="C156" s="11"/>
    </row>
    <row r="157" spans="1:6" x14ac:dyDescent="0.2">
      <c r="C157" s="11"/>
    </row>
    <row r="158" spans="1:6" x14ac:dyDescent="0.2">
      <c r="C158" s="11"/>
    </row>
    <row r="159" spans="1:6" x14ac:dyDescent="0.2">
      <c r="C159" s="11"/>
    </row>
    <row r="160" spans="1:6" x14ac:dyDescent="0.2">
      <c r="C160" s="11"/>
    </row>
    <row r="161" spans="1:3" ht="17" x14ac:dyDescent="0.2">
      <c r="A161" s="2" t="s">
        <v>66</v>
      </c>
      <c r="B161" s="3" t="s">
        <v>174</v>
      </c>
      <c r="C161" s="13">
        <v>5.809999942779541</v>
      </c>
    </row>
    <row r="162" spans="1:3" x14ac:dyDescent="0.2">
      <c r="A162" s="2" t="s">
        <v>111</v>
      </c>
      <c r="B162" s="1" t="s">
        <v>174</v>
      </c>
      <c r="C162" s="13">
        <v>5.1510000228881845</v>
      </c>
    </row>
    <row r="163" spans="1:3" x14ac:dyDescent="0.2">
      <c r="A163" s="2" t="s">
        <v>121</v>
      </c>
      <c r="B163" s="1" t="s">
        <v>174</v>
      </c>
      <c r="C163" s="13">
        <v>4.7750000953674316</v>
      </c>
    </row>
    <row r="164" spans="1:3" x14ac:dyDescent="0.2">
      <c r="A164" s="2" t="s">
        <v>167</v>
      </c>
      <c r="B164" s="1" t="s">
        <v>175</v>
      </c>
      <c r="C164" s="13">
        <v>3.5069999694824223</v>
      </c>
    </row>
    <row r="165" spans="1:3" x14ac:dyDescent="0.2">
      <c r="A165" s="2" t="s">
        <v>170</v>
      </c>
      <c r="B165" s="1" t="s">
        <v>176</v>
      </c>
      <c r="C165" s="13">
        <v>3.461999893188477</v>
      </c>
    </row>
    <row r="166" spans="1:3" x14ac:dyDescent="0.2">
      <c r="C166" s="11"/>
    </row>
    <row r="167" spans="1:3" ht="17" x14ac:dyDescent="0.2">
      <c r="A167" s="3" t="s">
        <v>106</v>
      </c>
      <c r="C167" s="11"/>
    </row>
  </sheetData>
  <phoneticPr fontId="1" type="noConversion"/>
  <pageMargins left="0.75" right="0.75" top="1" bottom="1" header="0.5" footer="0.5"/>
  <pageSetup paperSize="1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7"/>
  <sheetViews>
    <sheetView workbookViewId="0">
      <selection activeCell="I41" sqref="I41"/>
    </sheetView>
  </sheetViews>
  <sheetFormatPr baseColWidth="10" defaultColWidth="10.6640625" defaultRowHeight="15" x14ac:dyDescent="0.2"/>
  <cols>
    <col min="1" max="1" width="10.6640625" style="11"/>
    <col min="2" max="2" width="11.6640625" style="11" customWidth="1"/>
    <col min="3" max="3" width="12.1640625" style="11" customWidth="1"/>
    <col min="4" max="4" width="10.6640625" style="11" customWidth="1"/>
    <col min="5" max="5" width="14.1640625" style="11" customWidth="1"/>
    <col min="6" max="7" width="12.1640625" style="11" customWidth="1"/>
    <col min="8" max="8" width="7.5" style="11" customWidth="1"/>
    <col min="9" max="9" width="15.1640625" style="11" customWidth="1"/>
    <col min="10" max="16384" width="10.6640625" style="11"/>
  </cols>
  <sheetData>
    <row r="1" spans="1:14" s="10" customFormat="1" x14ac:dyDescent="0.2"/>
    <row r="2" spans="1:14" x14ac:dyDescent="0.2">
      <c r="H2" s="10" t="s">
        <v>100</v>
      </c>
      <c r="I2" s="10"/>
      <c r="J2" s="10"/>
      <c r="K2" s="10" t="s">
        <v>101</v>
      </c>
      <c r="L2" s="10"/>
      <c r="M2" s="10"/>
      <c r="N2" s="10"/>
    </row>
    <row r="3" spans="1:14" ht="16" x14ac:dyDescent="0.2">
      <c r="A3" s="7" t="s">
        <v>4</v>
      </c>
      <c r="B3" s="8" t="s">
        <v>102</v>
      </c>
      <c r="C3" s="12" t="s">
        <v>5</v>
      </c>
      <c r="D3" s="8" t="s">
        <v>103</v>
      </c>
      <c r="E3" s="8" t="s">
        <v>104</v>
      </c>
      <c r="F3" s="8" t="s">
        <v>105</v>
      </c>
      <c r="G3" s="14"/>
    </row>
    <row r="4" spans="1:14" ht="17" x14ac:dyDescent="0.2">
      <c r="A4" s="15"/>
      <c r="B4" s="16"/>
      <c r="C4" s="17"/>
      <c r="D4" s="18"/>
      <c r="E4" s="16"/>
      <c r="F4" s="16"/>
      <c r="H4" s="11" t="s">
        <v>178</v>
      </c>
    </row>
    <row r="5" spans="1:14" ht="17" x14ac:dyDescent="0.2">
      <c r="A5" s="15"/>
      <c r="B5" s="18"/>
      <c r="C5" s="17"/>
      <c r="D5" s="18"/>
      <c r="E5" s="16"/>
      <c r="F5" s="16"/>
      <c r="H5" s="11" t="s">
        <v>177</v>
      </c>
    </row>
    <row r="6" spans="1:14" ht="17" x14ac:dyDescent="0.2">
      <c r="A6" s="15"/>
      <c r="B6" s="18"/>
      <c r="C6" s="17"/>
      <c r="D6" s="18"/>
      <c r="E6" s="16"/>
      <c r="F6" s="16"/>
    </row>
    <row r="7" spans="1:14" ht="17" x14ac:dyDescent="0.2">
      <c r="A7" s="15"/>
      <c r="B7" s="18"/>
      <c r="C7" s="17"/>
      <c r="D7" s="18"/>
      <c r="E7" s="16"/>
      <c r="F7" s="16"/>
      <c r="H7" s="5" t="s">
        <v>95</v>
      </c>
      <c r="I7" s="5">
        <f>SUM(B4:B153)</f>
        <v>2211666</v>
      </c>
    </row>
    <row r="8" spans="1:14" ht="17" x14ac:dyDescent="0.2">
      <c r="A8" s="15"/>
      <c r="B8" s="18"/>
      <c r="C8" s="17"/>
      <c r="D8" s="18"/>
      <c r="E8" s="16"/>
      <c r="F8" s="16"/>
      <c r="H8" s="5" t="s">
        <v>96</v>
      </c>
      <c r="I8" s="5">
        <f>SUM(E4:E153)</f>
        <v>62459740860</v>
      </c>
    </row>
    <row r="9" spans="1:14" ht="17" x14ac:dyDescent="0.2">
      <c r="A9" s="15"/>
      <c r="B9" s="18"/>
      <c r="C9" s="17"/>
      <c r="D9" s="18"/>
      <c r="E9" s="16"/>
      <c r="F9" s="16"/>
      <c r="H9" s="5" t="s">
        <v>107</v>
      </c>
      <c r="I9" s="5">
        <f>SUM(C4:C153)</f>
        <v>720.32400035858154</v>
      </c>
    </row>
    <row r="10" spans="1:14" ht="17" x14ac:dyDescent="0.2">
      <c r="A10" s="15"/>
      <c r="B10" s="18"/>
      <c r="C10" s="17"/>
      <c r="D10" s="18"/>
      <c r="E10" s="16"/>
      <c r="F10" s="16"/>
      <c r="H10" s="5" t="s">
        <v>97</v>
      </c>
      <c r="I10" s="5">
        <f>SUM(D4:D153)</f>
        <v>3948.2457343543679</v>
      </c>
    </row>
    <row r="11" spans="1:14" ht="17" x14ac:dyDescent="0.2">
      <c r="A11" s="15"/>
      <c r="B11" s="18"/>
      <c r="C11" s="17"/>
      <c r="D11" s="18"/>
      <c r="E11" s="16"/>
      <c r="F11" s="16"/>
      <c r="H11" s="5" t="s">
        <v>98</v>
      </c>
      <c r="I11" s="5">
        <f>SUM(F4:F153)</f>
        <v>13262435.996670485</v>
      </c>
    </row>
    <row r="12" spans="1:14" ht="17" x14ac:dyDescent="0.2">
      <c r="A12" s="19"/>
      <c r="B12" s="18"/>
      <c r="C12" s="17"/>
      <c r="D12" s="18"/>
      <c r="E12" s="16"/>
      <c r="F12" s="16"/>
      <c r="H12" s="5" t="s">
        <v>99</v>
      </c>
      <c r="I12" s="5">
        <f>COUNT(F4:F153)</f>
        <v>137</v>
      </c>
    </row>
    <row r="13" spans="1:14" ht="17" x14ac:dyDescent="0.2">
      <c r="A13" s="15"/>
      <c r="B13" s="18"/>
      <c r="C13" s="17"/>
      <c r="D13" s="18"/>
      <c r="E13" s="16"/>
      <c r="F13" s="16"/>
    </row>
    <row r="14" spans="1:14" ht="17" x14ac:dyDescent="0.2">
      <c r="A14" s="15"/>
      <c r="B14" s="18"/>
      <c r="C14" s="17"/>
      <c r="D14" s="18"/>
      <c r="E14" s="16"/>
      <c r="F14" s="16"/>
    </row>
    <row r="15" spans="1:14" ht="17" x14ac:dyDescent="0.2">
      <c r="A15" s="15"/>
      <c r="B15" s="18"/>
      <c r="C15" s="17"/>
      <c r="D15" s="18"/>
      <c r="E15" s="16"/>
      <c r="F15" s="16"/>
      <c r="H15" s="5" t="s">
        <v>3</v>
      </c>
      <c r="I15" s="5">
        <f>I11-(I7*I9)/I12</f>
        <v>1633851.3209255021</v>
      </c>
    </row>
    <row r="16" spans="1:14" ht="17" x14ac:dyDescent="0.2">
      <c r="A16" s="15"/>
      <c r="B16" s="18"/>
      <c r="C16" s="17"/>
      <c r="D16" s="18"/>
      <c r="E16" s="16"/>
      <c r="F16" s="16"/>
      <c r="H16" s="5"/>
      <c r="I16" s="5"/>
    </row>
    <row r="17" spans="1:9" ht="17" x14ac:dyDescent="0.2">
      <c r="A17" s="2" t="s">
        <v>14</v>
      </c>
      <c r="B17" s="3">
        <v>49836</v>
      </c>
      <c r="C17" s="13">
        <v>7.2839999198913574</v>
      </c>
      <c r="D17" s="3">
        <f t="shared" ref="D17:D68" si="0">C17^2</f>
        <v>53.056654832977301</v>
      </c>
      <c r="E17" s="11">
        <f t="shared" ref="E17:E67" si="1">B17^2</f>
        <v>2483626896</v>
      </c>
      <c r="F17" s="11">
        <f t="shared" ref="F17:F68" si="2">B17*C17</f>
        <v>363005.42000770569</v>
      </c>
      <c r="H17" s="5" t="s">
        <v>0</v>
      </c>
      <c r="I17" s="5">
        <f>I8-(I7)^2/I12</f>
        <v>26755605855.941605</v>
      </c>
    </row>
    <row r="18" spans="1:9" ht="17" x14ac:dyDescent="0.2">
      <c r="A18" s="2" t="s">
        <v>8</v>
      </c>
      <c r="B18" s="3">
        <v>49136</v>
      </c>
      <c r="C18" s="13">
        <v>7.5040001869201669</v>
      </c>
      <c r="D18" s="3">
        <f t="shared" si="0"/>
        <v>56.310018805297901</v>
      </c>
      <c r="E18" s="11">
        <f t="shared" si="1"/>
        <v>2414346496</v>
      </c>
      <c r="F18" s="11">
        <f t="shared" si="2"/>
        <v>368716.55318450934</v>
      </c>
      <c r="H18" s="5"/>
      <c r="I18" s="5"/>
    </row>
    <row r="19" spans="1:9" ht="17" x14ac:dyDescent="0.2">
      <c r="A19" s="2" t="s">
        <v>15</v>
      </c>
      <c r="B19" s="3">
        <v>48899</v>
      </c>
      <c r="C19" s="13">
        <v>7.2839999198913574</v>
      </c>
      <c r="D19" s="3">
        <f t="shared" si="0"/>
        <v>53.056654832977301</v>
      </c>
      <c r="E19" s="11">
        <f t="shared" si="1"/>
        <v>2391112201</v>
      </c>
      <c r="F19" s="11">
        <f t="shared" si="2"/>
        <v>356180.31208276749</v>
      </c>
      <c r="H19" s="5" t="s">
        <v>1</v>
      </c>
      <c r="I19" s="5">
        <f>I10-(I9^2)/I12</f>
        <v>160.89781105079282</v>
      </c>
    </row>
    <row r="20" spans="1:9" ht="17" x14ac:dyDescent="0.2">
      <c r="A20" s="2" t="s">
        <v>21</v>
      </c>
      <c r="B20" s="3">
        <v>48111</v>
      </c>
      <c r="C20" s="13">
        <v>6.9510002136230469</v>
      </c>
      <c r="D20" s="3">
        <f t="shared" si="0"/>
        <v>48.316403969787643</v>
      </c>
      <c r="E20" s="11">
        <f t="shared" si="1"/>
        <v>2314668321</v>
      </c>
      <c r="F20" s="11">
        <f t="shared" si="2"/>
        <v>334419.57127761841</v>
      </c>
    </row>
    <row r="21" spans="1:9" ht="17" x14ac:dyDescent="0.2">
      <c r="A21" s="4" t="s">
        <v>38</v>
      </c>
      <c r="B21" s="3">
        <v>48095</v>
      </c>
      <c r="C21" s="13">
        <v>6.4219999313354483</v>
      </c>
      <c r="D21" s="3">
        <f t="shared" si="0"/>
        <v>41.2420831180725</v>
      </c>
      <c r="E21" s="11">
        <f t="shared" si="1"/>
        <v>2313129025</v>
      </c>
      <c r="F21" s="11">
        <f t="shared" si="2"/>
        <v>308866.08669757837</v>
      </c>
    </row>
    <row r="22" spans="1:9" ht="17" x14ac:dyDescent="0.2">
      <c r="A22" s="2" t="s">
        <v>18</v>
      </c>
      <c r="B22" s="3">
        <v>48005</v>
      </c>
      <c r="C22" s="13">
        <v>7.0060000419616699</v>
      </c>
      <c r="D22" s="3">
        <f t="shared" si="0"/>
        <v>49.084036587966921</v>
      </c>
      <c r="E22" s="11">
        <f t="shared" si="1"/>
        <v>2304480025</v>
      </c>
      <c r="F22" s="11">
        <f t="shared" si="2"/>
        <v>336323.03201436996</v>
      </c>
    </row>
    <row r="23" spans="1:9" ht="17" x14ac:dyDescent="0.2">
      <c r="A23" s="2" t="s">
        <v>7</v>
      </c>
      <c r="B23" s="3">
        <v>47985</v>
      </c>
      <c r="C23" s="13">
        <v>7.5219998359680176</v>
      </c>
      <c r="D23" s="3">
        <f t="shared" si="0"/>
        <v>56.580481532302883</v>
      </c>
      <c r="E23" s="11">
        <f t="shared" si="1"/>
        <v>2302560225</v>
      </c>
      <c r="F23" s="11">
        <f t="shared" si="2"/>
        <v>360943.16212892532</v>
      </c>
    </row>
    <row r="24" spans="1:9" ht="17" x14ac:dyDescent="0.2">
      <c r="A24" s="2" t="s">
        <v>12</v>
      </c>
      <c r="B24" s="3">
        <v>46437</v>
      </c>
      <c r="C24" s="13">
        <v>7.3159999847412109</v>
      </c>
      <c r="D24" s="3">
        <f t="shared" si="0"/>
        <v>53.523855776733399</v>
      </c>
      <c r="E24" s="11">
        <f t="shared" si="1"/>
        <v>2156394969</v>
      </c>
      <c r="F24" s="11">
        <f t="shared" si="2"/>
        <v>339733.09129142761</v>
      </c>
    </row>
    <row r="25" spans="1:9" ht="18" thickBot="1" x14ac:dyDescent="0.25">
      <c r="A25" s="2" t="s">
        <v>22</v>
      </c>
      <c r="B25" s="3">
        <v>45047</v>
      </c>
      <c r="C25" s="13">
        <v>6.8909997940063477</v>
      </c>
      <c r="D25" s="3">
        <f t="shared" si="0"/>
        <v>47.485878160995526</v>
      </c>
      <c r="E25" s="11">
        <f t="shared" si="1"/>
        <v>2029232209</v>
      </c>
      <c r="F25" s="11">
        <f t="shared" si="2"/>
        <v>310418.86772060394</v>
      </c>
      <c r="H25" s="9" t="s">
        <v>2</v>
      </c>
      <c r="I25" s="9">
        <f>I15/((I17*I19)^0.5)</f>
        <v>0.78746284379896858</v>
      </c>
    </row>
    <row r="26" spans="1:9" ht="17" x14ac:dyDescent="0.2">
      <c r="A26" s="2" t="s">
        <v>24</v>
      </c>
      <c r="B26" s="3">
        <v>42481</v>
      </c>
      <c r="C26" s="13">
        <v>6.7140002250671387</v>
      </c>
      <c r="D26" s="3">
        <f t="shared" si="0"/>
        <v>45.077799022201589</v>
      </c>
      <c r="E26" s="11">
        <f t="shared" si="1"/>
        <v>1804635361</v>
      </c>
      <c r="F26" s="11">
        <f t="shared" si="2"/>
        <v>285217.44356107712</v>
      </c>
    </row>
    <row r="27" spans="1:9" ht="17" x14ac:dyDescent="0.2">
      <c r="A27" s="2" t="s">
        <v>36</v>
      </c>
      <c r="B27" s="3">
        <v>42314</v>
      </c>
      <c r="C27" s="13">
        <v>6.4419999122619629</v>
      </c>
      <c r="D27" s="3">
        <f t="shared" si="0"/>
        <v>41.499362869583138</v>
      </c>
      <c r="E27" s="11">
        <f t="shared" si="1"/>
        <v>1790474596</v>
      </c>
      <c r="F27" s="11">
        <f t="shared" si="2"/>
        <v>272586.7842874527</v>
      </c>
    </row>
    <row r="28" spans="1:9" ht="17" x14ac:dyDescent="0.2">
      <c r="A28" s="2" t="s">
        <v>10</v>
      </c>
      <c r="B28" s="3">
        <v>42165</v>
      </c>
      <c r="C28" s="13">
        <v>7.4689998626708975</v>
      </c>
      <c r="D28" s="3">
        <f t="shared" si="0"/>
        <v>55.785958948577886</v>
      </c>
      <c r="E28" s="11">
        <f t="shared" si="1"/>
        <v>1777887225</v>
      </c>
      <c r="F28" s="11">
        <f t="shared" si="2"/>
        <v>314930.37920951837</v>
      </c>
    </row>
    <row r="29" spans="1:9" ht="17" x14ac:dyDescent="0.2">
      <c r="A29" s="2" t="s">
        <v>56</v>
      </c>
      <c r="B29" s="3">
        <v>41275</v>
      </c>
      <c r="C29" s="13">
        <v>5.9200000762939444</v>
      </c>
      <c r="D29" s="3">
        <f t="shared" si="0"/>
        <v>35.046400903320311</v>
      </c>
      <c r="E29" s="11">
        <f t="shared" si="1"/>
        <v>1703625625</v>
      </c>
      <c r="F29" s="11">
        <f t="shared" si="2"/>
        <v>244348.00314903256</v>
      </c>
    </row>
    <row r="30" spans="1:9" ht="17" x14ac:dyDescent="0.2">
      <c r="A30" s="2" t="s">
        <v>32</v>
      </c>
      <c r="B30" s="3">
        <v>39834</v>
      </c>
      <c r="C30" s="13">
        <v>6.5269999504089355</v>
      </c>
      <c r="D30" s="3">
        <f t="shared" si="0"/>
        <v>42.601728352638247</v>
      </c>
      <c r="E30" s="11">
        <f t="shared" si="1"/>
        <v>1586747556</v>
      </c>
      <c r="F30" s="11">
        <f t="shared" si="2"/>
        <v>259996.51602458954</v>
      </c>
    </row>
    <row r="31" spans="1:9" ht="17" x14ac:dyDescent="0.2">
      <c r="A31" s="2" t="s">
        <v>60</v>
      </c>
      <c r="B31" s="3">
        <v>37740</v>
      </c>
      <c r="C31" s="13">
        <v>5.8379998207092276</v>
      </c>
      <c r="D31" s="3">
        <f t="shared" si="0"/>
        <v>34.082241906600977</v>
      </c>
      <c r="E31" s="11">
        <f t="shared" si="1"/>
        <v>1424307600</v>
      </c>
      <c r="F31" s="11">
        <f t="shared" si="2"/>
        <v>220326.11323356626</v>
      </c>
    </row>
    <row r="32" spans="1:9" ht="17" x14ac:dyDescent="0.2">
      <c r="A32" s="2" t="s">
        <v>13</v>
      </c>
      <c r="B32" s="3">
        <v>37294</v>
      </c>
      <c r="C32" s="13">
        <v>7.3140001296997061</v>
      </c>
      <c r="D32" s="3">
        <f t="shared" si="0"/>
        <v>53.494597897247317</v>
      </c>
      <c r="E32" s="11">
        <f t="shared" si="1"/>
        <v>1390842436</v>
      </c>
      <c r="F32" s="11">
        <f t="shared" si="2"/>
        <v>272768.32083702082</v>
      </c>
    </row>
    <row r="33" spans="1:6" ht="17" x14ac:dyDescent="0.2">
      <c r="A33" s="2" t="s">
        <v>53</v>
      </c>
      <c r="B33" s="3">
        <v>36833</v>
      </c>
      <c r="C33" s="13">
        <v>5.9640002250671387</v>
      </c>
      <c r="D33" s="3">
        <f t="shared" si="0"/>
        <v>35.569298684600881</v>
      </c>
      <c r="E33" s="11">
        <f t="shared" si="1"/>
        <v>1356669889</v>
      </c>
      <c r="F33" s="11">
        <f t="shared" si="2"/>
        <v>219672.02028989792</v>
      </c>
    </row>
    <row r="34" spans="1:6" ht="17" x14ac:dyDescent="0.2">
      <c r="A34" s="2" t="s">
        <v>39</v>
      </c>
      <c r="B34" s="3">
        <v>36416</v>
      </c>
      <c r="C34" s="13">
        <v>6.4029998779296866</v>
      </c>
      <c r="D34" s="3">
        <f t="shared" si="0"/>
        <v>40.998407436767579</v>
      </c>
      <c r="E34" s="11">
        <f t="shared" si="1"/>
        <v>1326125056</v>
      </c>
      <c r="F34" s="11">
        <f t="shared" si="2"/>
        <v>233171.64355468747</v>
      </c>
    </row>
    <row r="35" spans="1:6" ht="17" x14ac:dyDescent="0.2">
      <c r="A35" s="2" t="s">
        <v>16</v>
      </c>
      <c r="B35" s="3">
        <v>35179</v>
      </c>
      <c r="C35" s="13">
        <v>7.2129998207092285</v>
      </c>
      <c r="D35" s="3">
        <f t="shared" si="0"/>
        <v>52.027366413551363</v>
      </c>
      <c r="E35" s="11">
        <f t="shared" si="1"/>
        <v>1237562041</v>
      </c>
      <c r="F35" s="11">
        <f t="shared" si="2"/>
        <v>253746.12069272995</v>
      </c>
    </row>
    <row r="36" spans="1:6" ht="17" x14ac:dyDescent="0.2">
      <c r="A36" s="2" t="s">
        <v>70</v>
      </c>
      <c r="B36" s="3">
        <v>34970</v>
      </c>
      <c r="C36" s="13">
        <v>5.620999813079834</v>
      </c>
      <c r="D36" s="3">
        <f t="shared" si="0"/>
        <v>31.595638898643529</v>
      </c>
      <c r="E36" s="11">
        <f t="shared" si="1"/>
        <v>1222900900</v>
      </c>
      <c r="F36" s="11">
        <f t="shared" si="2"/>
        <v>196566.36346340179</v>
      </c>
    </row>
    <row r="37" spans="1:6" ht="17" x14ac:dyDescent="0.2">
      <c r="A37" s="2" t="s">
        <v>28</v>
      </c>
      <c r="B37" s="3">
        <v>33232</v>
      </c>
      <c r="C37" s="13">
        <v>6.6090002059936523</v>
      </c>
      <c r="D37" s="3">
        <f t="shared" si="0"/>
        <v>43.678883722824139</v>
      </c>
      <c r="E37" s="11">
        <f t="shared" si="1"/>
        <v>1104365824</v>
      </c>
      <c r="F37" s="11">
        <f t="shared" si="2"/>
        <v>219630.29484558105</v>
      </c>
    </row>
    <row r="38" spans="1:6" ht="17" x14ac:dyDescent="0.2">
      <c r="A38" s="2" t="s">
        <v>67</v>
      </c>
      <c r="B38" s="3">
        <v>32085</v>
      </c>
      <c r="C38" s="13">
        <v>5.7579998970031747</v>
      </c>
      <c r="D38" s="3">
        <f t="shared" si="0"/>
        <v>33.154562813888568</v>
      </c>
      <c r="E38" s="11">
        <f t="shared" si="1"/>
        <v>1029447225</v>
      </c>
      <c r="F38" s="11">
        <f t="shared" si="2"/>
        <v>184745.42669534686</v>
      </c>
    </row>
    <row r="39" spans="1:6" ht="17" x14ac:dyDescent="0.2">
      <c r="A39" s="2" t="s">
        <v>43</v>
      </c>
      <c r="B39" s="3">
        <v>31870</v>
      </c>
      <c r="C39" s="13">
        <v>6.1680002212524396</v>
      </c>
      <c r="D39" s="3">
        <f t="shared" si="0"/>
        <v>38.044226729370145</v>
      </c>
      <c r="E39" s="11">
        <f t="shared" si="1"/>
        <v>1015696900</v>
      </c>
      <c r="F39" s="11">
        <f t="shared" si="2"/>
        <v>196574.16705131525</v>
      </c>
    </row>
    <row r="40" spans="1:6" ht="17" x14ac:dyDescent="0.2">
      <c r="A40" s="2" t="s">
        <v>45</v>
      </c>
      <c r="B40" s="3">
        <v>31339</v>
      </c>
      <c r="C40" s="13">
        <v>6.0980000495910645</v>
      </c>
      <c r="D40" s="3">
        <f t="shared" si="0"/>
        <v>37.185604604812625</v>
      </c>
      <c r="E40" s="11">
        <f t="shared" si="1"/>
        <v>982132921</v>
      </c>
      <c r="F40" s="11">
        <f t="shared" si="2"/>
        <v>191105.22355413437</v>
      </c>
    </row>
    <row r="41" spans="1:6" ht="17" x14ac:dyDescent="0.2">
      <c r="A41" s="2" t="s">
        <v>57</v>
      </c>
      <c r="B41" s="3">
        <v>29972</v>
      </c>
      <c r="C41" s="13">
        <v>5.9019999504089355</v>
      </c>
      <c r="D41" s="3">
        <f t="shared" si="0"/>
        <v>34.833603414627078</v>
      </c>
      <c r="E41" s="11">
        <f t="shared" si="1"/>
        <v>898320784</v>
      </c>
      <c r="F41" s="11">
        <f t="shared" si="2"/>
        <v>176894.74251365662</v>
      </c>
    </row>
    <row r="42" spans="1:6" ht="17" x14ac:dyDescent="0.2">
      <c r="A42" s="2" t="s">
        <v>71</v>
      </c>
      <c r="B42" s="3">
        <v>29313</v>
      </c>
      <c r="C42" s="13">
        <v>5.6110000610351554</v>
      </c>
      <c r="D42" s="3">
        <f t="shared" si="0"/>
        <v>31.483321684936517</v>
      </c>
      <c r="E42" s="11">
        <f t="shared" si="1"/>
        <v>859251969</v>
      </c>
      <c r="F42" s="11">
        <f t="shared" si="2"/>
        <v>164475.24478912351</v>
      </c>
    </row>
    <row r="43" spans="1:6" ht="17" x14ac:dyDescent="0.2">
      <c r="A43" s="2" t="s">
        <v>94</v>
      </c>
      <c r="B43" s="3">
        <v>28933</v>
      </c>
      <c r="C43" s="13">
        <v>5.195000171661377</v>
      </c>
      <c r="D43" s="3">
        <f t="shared" si="0"/>
        <v>26.988026783561736</v>
      </c>
      <c r="E43" s="11">
        <f t="shared" si="1"/>
        <v>837118489</v>
      </c>
      <c r="F43" s="11">
        <f t="shared" si="2"/>
        <v>150306.93996667862</v>
      </c>
    </row>
    <row r="44" spans="1:6" ht="17" x14ac:dyDescent="0.2">
      <c r="A44" s="2" t="s">
        <v>51</v>
      </c>
      <c r="B44" s="3">
        <v>27764</v>
      </c>
      <c r="C44" s="13">
        <v>5.9730000495910653</v>
      </c>
      <c r="D44" s="3">
        <f t="shared" si="0"/>
        <v>35.676729592414866</v>
      </c>
      <c r="E44" s="11">
        <f t="shared" si="1"/>
        <v>770839696</v>
      </c>
      <c r="F44" s="11">
        <f t="shared" si="2"/>
        <v>165834.37337684634</v>
      </c>
    </row>
    <row r="45" spans="1:6" ht="17" x14ac:dyDescent="0.2">
      <c r="A45" s="2" t="s">
        <v>80</v>
      </c>
      <c r="B45" s="3">
        <v>27482</v>
      </c>
      <c r="C45" s="13">
        <v>5.3239998817443848</v>
      </c>
      <c r="D45" s="3">
        <f t="shared" si="0"/>
        <v>28.344974740814223</v>
      </c>
      <c r="E45" s="11">
        <f t="shared" si="1"/>
        <v>755260324</v>
      </c>
      <c r="F45" s="11">
        <f t="shared" si="2"/>
        <v>146314.16475009918</v>
      </c>
    </row>
    <row r="46" spans="1:6" ht="17" x14ac:dyDescent="0.2">
      <c r="A46" s="2" t="s">
        <v>47</v>
      </c>
      <c r="B46" s="3">
        <v>27267</v>
      </c>
      <c r="C46" s="13">
        <v>6.0840001106262207</v>
      </c>
      <c r="D46" s="3">
        <f t="shared" si="0"/>
        <v>37.015057346099866</v>
      </c>
      <c r="E46" s="11">
        <f t="shared" si="1"/>
        <v>743489289</v>
      </c>
      <c r="F46" s="11">
        <f t="shared" si="2"/>
        <v>165892.43101644516</v>
      </c>
    </row>
    <row r="47" spans="1:6" ht="17" x14ac:dyDescent="0.2">
      <c r="A47" s="2" t="s">
        <v>92</v>
      </c>
      <c r="B47" s="3">
        <v>26669</v>
      </c>
      <c r="C47" s="13">
        <v>5.2270002365112296</v>
      </c>
      <c r="D47" s="3">
        <f t="shared" si="0"/>
        <v>27.321531472488449</v>
      </c>
      <c r="E47" s="11">
        <f t="shared" si="1"/>
        <v>711235561</v>
      </c>
      <c r="F47" s="11">
        <f t="shared" si="2"/>
        <v>139398.86930751798</v>
      </c>
    </row>
    <row r="48" spans="1:6" ht="17" x14ac:dyDescent="0.2">
      <c r="A48" s="2" t="s">
        <v>54</v>
      </c>
      <c r="B48" s="3">
        <v>26490</v>
      </c>
      <c r="C48" s="13">
        <v>5.9629998207092276</v>
      </c>
      <c r="D48" s="3">
        <f t="shared" si="0"/>
        <v>35.557366861778284</v>
      </c>
      <c r="E48" s="11">
        <f t="shared" si="1"/>
        <v>701720100</v>
      </c>
      <c r="F48" s="11">
        <f t="shared" si="2"/>
        <v>157959.86525058743</v>
      </c>
    </row>
    <row r="49" spans="1:6" ht="17" x14ac:dyDescent="0.2">
      <c r="A49" s="2" t="s">
        <v>59</v>
      </c>
      <c r="B49" s="3">
        <v>25710</v>
      </c>
      <c r="C49" s="13">
        <v>5.8499999046325692</v>
      </c>
      <c r="D49" s="3">
        <f t="shared" si="0"/>
        <v>34.222498884201066</v>
      </c>
      <c r="E49" s="11">
        <f t="shared" si="1"/>
        <v>661004100</v>
      </c>
      <c r="F49" s="11">
        <f t="shared" si="2"/>
        <v>150403.49754810336</v>
      </c>
    </row>
    <row r="50" spans="1:6" ht="17" x14ac:dyDescent="0.2">
      <c r="A50" s="2" t="s">
        <v>65</v>
      </c>
      <c r="B50" s="3">
        <v>25145</v>
      </c>
      <c r="C50" s="13">
        <v>5.8189997673034668</v>
      </c>
      <c r="D50" s="3">
        <f t="shared" si="0"/>
        <v>33.860758291877801</v>
      </c>
      <c r="E50" s="11">
        <f t="shared" si="1"/>
        <v>632271025</v>
      </c>
      <c r="F50" s="11">
        <f t="shared" si="2"/>
        <v>146318.74914884567</v>
      </c>
    </row>
    <row r="51" spans="1:6" ht="17" x14ac:dyDescent="0.2">
      <c r="A51" s="2" t="s">
        <v>74</v>
      </c>
      <c r="B51" s="3">
        <v>24912</v>
      </c>
      <c r="C51" s="13">
        <v>5.5</v>
      </c>
      <c r="D51" s="3">
        <f t="shared" si="0"/>
        <v>30.25</v>
      </c>
      <c r="E51" s="11">
        <f t="shared" si="1"/>
        <v>620607744</v>
      </c>
      <c r="F51" s="11">
        <f t="shared" si="2"/>
        <v>137016</v>
      </c>
    </row>
    <row r="52" spans="1:6" ht="17" x14ac:dyDescent="0.2">
      <c r="A52" s="2" t="s">
        <v>25</v>
      </c>
      <c r="B52" s="3">
        <v>24113</v>
      </c>
      <c r="C52" s="13">
        <v>6.6519999504089347</v>
      </c>
      <c r="D52" s="3">
        <f t="shared" si="0"/>
        <v>44.249103340240467</v>
      </c>
      <c r="E52" s="11">
        <f t="shared" si="1"/>
        <v>581436769</v>
      </c>
      <c r="F52" s="11">
        <f t="shared" si="2"/>
        <v>160399.67480421063</v>
      </c>
    </row>
    <row r="53" spans="1:6" ht="17" x14ac:dyDescent="0.2">
      <c r="A53" s="2" t="s">
        <v>35</v>
      </c>
      <c r="B53" s="3">
        <v>23024</v>
      </c>
      <c r="C53" s="13">
        <v>6.4520001411437988</v>
      </c>
      <c r="D53" s="3">
        <f t="shared" si="0"/>
        <v>41.6283058213196</v>
      </c>
      <c r="E53" s="11">
        <f t="shared" si="1"/>
        <v>530104576</v>
      </c>
      <c r="F53" s="11">
        <f t="shared" si="2"/>
        <v>148550.85124969482</v>
      </c>
    </row>
    <row r="54" spans="1:6" ht="17" x14ac:dyDescent="0.2">
      <c r="A54" s="2" t="s">
        <v>82</v>
      </c>
      <c r="B54" s="11">
        <v>22795</v>
      </c>
      <c r="C54" s="13">
        <v>5.2930002212524405</v>
      </c>
      <c r="D54" s="3">
        <f t="shared" si="0"/>
        <v>28.015851342178383</v>
      </c>
      <c r="E54" s="11">
        <f t="shared" si="1"/>
        <v>519612025</v>
      </c>
      <c r="F54" s="11">
        <f t="shared" si="2"/>
        <v>120653.94004344939</v>
      </c>
    </row>
    <row r="55" spans="1:6" ht="17" x14ac:dyDescent="0.2">
      <c r="A55" s="2" t="s">
        <v>62</v>
      </c>
      <c r="B55" s="3">
        <v>22348</v>
      </c>
      <c r="C55" s="13">
        <v>5.8249998092651358</v>
      </c>
      <c r="D55" s="3">
        <f t="shared" si="0"/>
        <v>33.930622777938872</v>
      </c>
      <c r="E55" s="11">
        <f t="shared" si="1"/>
        <v>499433104</v>
      </c>
      <c r="F55" s="11">
        <f t="shared" si="2"/>
        <v>130177.09573745726</v>
      </c>
    </row>
    <row r="56" spans="1:6" ht="17" x14ac:dyDescent="0.2">
      <c r="A56" s="2" t="s">
        <v>33</v>
      </c>
      <c r="B56" s="3">
        <v>21527</v>
      </c>
      <c r="C56" s="13">
        <v>6.4539999961853027</v>
      </c>
      <c r="D56" s="3">
        <f t="shared" si="0"/>
        <v>41.654115950759888</v>
      </c>
      <c r="E56" s="11">
        <f t="shared" si="1"/>
        <v>463411729</v>
      </c>
      <c r="F56" s="11">
        <f t="shared" si="2"/>
        <v>138935.25791788101</v>
      </c>
    </row>
    <row r="57" spans="1:6" ht="17" x14ac:dyDescent="0.2">
      <c r="A57" s="2" t="s">
        <v>69</v>
      </c>
      <c r="B57" s="3">
        <v>20422</v>
      </c>
      <c r="C57" s="13">
        <v>5.629000186920166</v>
      </c>
      <c r="D57" s="3">
        <f t="shared" si="0"/>
        <v>31.685643104347264</v>
      </c>
      <c r="E57" s="11">
        <f t="shared" si="1"/>
        <v>417058084</v>
      </c>
      <c r="F57" s="11">
        <f t="shared" si="2"/>
        <v>114955.44181728363</v>
      </c>
    </row>
    <row r="58" spans="1:6" ht="17" x14ac:dyDescent="0.2">
      <c r="A58" s="2" t="s">
        <v>123</v>
      </c>
      <c r="B58" s="3">
        <v>20327</v>
      </c>
      <c r="C58" s="13">
        <v>4.7140002250671387</v>
      </c>
      <c r="D58" s="3">
        <f t="shared" si="0"/>
        <v>22.221798121933034</v>
      </c>
      <c r="E58" s="11">
        <f t="shared" si="1"/>
        <v>413186929</v>
      </c>
      <c r="F58" s="11">
        <f t="shared" si="2"/>
        <v>95821.482574939728</v>
      </c>
    </row>
    <row r="59" spans="1:6" ht="17" x14ac:dyDescent="0.2">
      <c r="A59" s="2" t="s">
        <v>29</v>
      </c>
      <c r="B59" s="3">
        <v>20047</v>
      </c>
      <c r="C59" s="13">
        <v>6.5989999771118155</v>
      </c>
      <c r="D59" s="3">
        <f t="shared" si="0"/>
        <v>43.546800697921739</v>
      </c>
      <c r="E59" s="11">
        <f t="shared" si="1"/>
        <v>401882209</v>
      </c>
      <c r="F59" s="11">
        <f t="shared" si="2"/>
        <v>132290.15254116055</v>
      </c>
    </row>
    <row r="60" spans="1:6" ht="17" x14ac:dyDescent="0.2">
      <c r="A60" s="2" t="s">
        <v>136</v>
      </c>
      <c r="B60" s="3">
        <v>19056</v>
      </c>
      <c r="C60" s="13">
        <v>4.4650001525878906</v>
      </c>
      <c r="D60" s="3">
        <f t="shared" si="0"/>
        <v>19.936226362609887</v>
      </c>
      <c r="E60" s="11">
        <f t="shared" si="1"/>
        <v>363131136</v>
      </c>
      <c r="F60" s="11">
        <f t="shared" si="2"/>
        <v>85085.042907714844</v>
      </c>
    </row>
    <row r="61" spans="1:6" ht="17" x14ac:dyDescent="0.2">
      <c r="A61" s="2" t="s">
        <v>30</v>
      </c>
      <c r="B61" s="3">
        <v>18938</v>
      </c>
      <c r="C61" s="13">
        <v>6.5780000686645508</v>
      </c>
      <c r="D61" s="3">
        <f t="shared" si="0"/>
        <v>43.270084903350835</v>
      </c>
      <c r="E61" s="11">
        <f t="shared" si="1"/>
        <v>358647844</v>
      </c>
      <c r="F61" s="11">
        <f t="shared" si="2"/>
        <v>124574.16530036926</v>
      </c>
    </row>
    <row r="62" spans="1:6" ht="17" x14ac:dyDescent="0.2">
      <c r="A62" s="2" t="s">
        <v>93</v>
      </c>
      <c r="B62" s="3">
        <v>18525</v>
      </c>
      <c r="C62" s="13">
        <v>5.2249999046325684</v>
      </c>
      <c r="D62" s="3">
        <f t="shared" si="0"/>
        <v>27.300624003410348</v>
      </c>
      <c r="E62" s="11">
        <f t="shared" si="1"/>
        <v>343175625</v>
      </c>
      <c r="F62" s="11">
        <f t="shared" si="2"/>
        <v>96793.123233318329</v>
      </c>
    </row>
    <row r="63" spans="1:6" ht="17" x14ac:dyDescent="0.2">
      <c r="A63" s="2" t="s">
        <v>126</v>
      </c>
      <c r="B63" s="3">
        <v>18077</v>
      </c>
      <c r="C63" s="13">
        <v>4.6919999122619629</v>
      </c>
      <c r="D63" s="3">
        <f t="shared" si="0"/>
        <v>22.014863176666267</v>
      </c>
      <c r="E63" s="11">
        <f t="shared" si="1"/>
        <v>326777929</v>
      </c>
      <c r="F63" s="11">
        <f t="shared" si="2"/>
        <v>84817.282413959503</v>
      </c>
    </row>
    <row r="64" spans="1:6" ht="17" x14ac:dyDescent="0.2">
      <c r="A64" s="2" t="s">
        <v>72</v>
      </c>
      <c r="B64" s="3">
        <v>18000</v>
      </c>
      <c r="C64" s="13">
        <v>5.5689997673034668</v>
      </c>
      <c r="D64" s="3">
        <f t="shared" si="0"/>
        <v>31.013758408226067</v>
      </c>
      <c r="E64" s="11">
        <f t="shared" si="1"/>
        <v>324000000</v>
      </c>
      <c r="F64" s="11">
        <f t="shared" si="2"/>
        <v>100241.9958114624</v>
      </c>
    </row>
    <row r="65" spans="1:6" ht="17" x14ac:dyDescent="0.2">
      <c r="A65" s="2" t="s">
        <v>135</v>
      </c>
      <c r="B65" s="3">
        <v>17944</v>
      </c>
      <c r="C65" s="13">
        <v>4.4970002174377433</v>
      </c>
      <c r="D65" s="3">
        <f t="shared" si="0"/>
        <v>20.223010955635111</v>
      </c>
      <c r="E65" s="11">
        <f t="shared" si="1"/>
        <v>321987136</v>
      </c>
      <c r="F65" s="11">
        <f t="shared" si="2"/>
        <v>80694.171901702866</v>
      </c>
    </row>
    <row r="66" spans="1:6" ht="17" x14ac:dyDescent="0.2">
      <c r="A66" s="2" t="s">
        <v>64</v>
      </c>
      <c r="B66" s="3">
        <v>17485</v>
      </c>
      <c r="C66" s="13">
        <v>5.82200002670288</v>
      </c>
      <c r="D66" s="3">
        <f t="shared" si="0"/>
        <v>33.895684310928338</v>
      </c>
      <c r="E66" s="11">
        <f t="shared" si="1"/>
        <v>305725225</v>
      </c>
      <c r="F66" s="11">
        <f t="shared" si="2"/>
        <v>101797.67046689986</v>
      </c>
    </row>
    <row r="67" spans="1:6" ht="17" x14ac:dyDescent="0.2">
      <c r="A67" s="2" t="s">
        <v>90</v>
      </c>
      <c r="B67" s="3">
        <v>17439</v>
      </c>
      <c r="C67" s="13">
        <v>5.2340002059936523</v>
      </c>
      <c r="D67" s="3">
        <f t="shared" si="0"/>
        <v>27.394758156341595</v>
      </c>
      <c r="E67" s="11">
        <f t="shared" si="1"/>
        <v>304118721</v>
      </c>
      <c r="F67" s="11">
        <f t="shared" si="2"/>
        <v>91275.729592323303</v>
      </c>
    </row>
    <row r="68" spans="1:6" ht="17" x14ac:dyDescent="0.2">
      <c r="A68" s="2" t="s">
        <v>160</v>
      </c>
      <c r="B68" s="3">
        <v>17042</v>
      </c>
      <c r="C68" s="13">
        <v>3.7660000324249272</v>
      </c>
      <c r="D68" s="3">
        <f t="shared" si="0"/>
        <v>14.182756244224553</v>
      </c>
      <c r="E68" s="11">
        <f t="shared" ref="E68:E131" si="3">B68^2</f>
        <v>290429764</v>
      </c>
      <c r="F68" s="11">
        <f t="shared" si="2"/>
        <v>64180.172552585609</v>
      </c>
    </row>
    <row r="69" spans="1:6" ht="17" x14ac:dyDescent="0.2">
      <c r="A69" s="2" t="s">
        <v>37</v>
      </c>
      <c r="B69" s="3">
        <v>16888</v>
      </c>
      <c r="C69" s="13">
        <v>6.4239997863769522</v>
      </c>
      <c r="D69" s="3">
        <f t="shared" ref="D69:D132" si="4">C69^2</f>
        <v>41.267773255371125</v>
      </c>
      <c r="E69" s="11">
        <f t="shared" si="3"/>
        <v>285204544</v>
      </c>
      <c r="F69" s="11">
        <f t="shared" ref="F69:F132" si="5">B69*C69</f>
        <v>108488.50839233397</v>
      </c>
    </row>
    <row r="70" spans="1:6" ht="17" x14ac:dyDescent="0.2">
      <c r="A70" s="2" t="s">
        <v>88</v>
      </c>
      <c r="B70" s="3">
        <v>16643</v>
      </c>
      <c r="C70" s="13">
        <v>5.2369999885559082</v>
      </c>
      <c r="D70" s="3">
        <f t="shared" si="4"/>
        <v>27.426168880134583</v>
      </c>
      <c r="E70" s="11">
        <f t="shared" si="3"/>
        <v>276989449</v>
      </c>
      <c r="F70" s="11">
        <f t="shared" si="5"/>
        <v>87159.39080953598</v>
      </c>
    </row>
    <row r="71" spans="1:6" ht="17" x14ac:dyDescent="0.2">
      <c r="A71" s="2" t="s">
        <v>17</v>
      </c>
      <c r="B71" s="3">
        <v>16436</v>
      </c>
      <c r="C71" s="13">
        <v>7.0789999961853027</v>
      </c>
      <c r="D71" s="3">
        <f t="shared" si="4"/>
        <v>50.112240945991516</v>
      </c>
      <c r="E71" s="11">
        <f t="shared" si="3"/>
        <v>270142096</v>
      </c>
      <c r="F71" s="11">
        <f t="shared" si="5"/>
        <v>116350.44393730164</v>
      </c>
    </row>
    <row r="72" spans="1:6" ht="17" x14ac:dyDescent="0.2">
      <c r="A72" s="2" t="s">
        <v>91</v>
      </c>
      <c r="B72" s="3">
        <v>16049</v>
      </c>
      <c r="C72" s="13">
        <v>5.2300000190734863</v>
      </c>
      <c r="D72" s="3">
        <f t="shared" si="4"/>
        <v>27.352900199508667</v>
      </c>
      <c r="E72" s="11">
        <f t="shared" si="3"/>
        <v>257570401</v>
      </c>
      <c r="F72" s="11">
        <f t="shared" si="5"/>
        <v>83936.270306110382</v>
      </c>
    </row>
    <row r="73" spans="1:6" ht="17" x14ac:dyDescent="0.2">
      <c r="A73" s="2" t="s">
        <v>84</v>
      </c>
      <c r="B73" s="3">
        <v>15399</v>
      </c>
      <c r="C73" s="13">
        <v>5.2729997634887695</v>
      </c>
      <c r="D73" s="3">
        <f t="shared" si="4"/>
        <v>27.804526505752619</v>
      </c>
      <c r="E73" s="11">
        <f t="shared" si="3"/>
        <v>237129201</v>
      </c>
      <c r="F73" s="11">
        <f t="shared" si="5"/>
        <v>81198.923357963562</v>
      </c>
    </row>
    <row r="74" spans="1:6" ht="17" x14ac:dyDescent="0.2">
      <c r="A74" s="2" t="s">
        <v>27</v>
      </c>
      <c r="B74" s="3">
        <v>15242</v>
      </c>
      <c r="C74" s="13">
        <v>6.6350002288818359</v>
      </c>
      <c r="D74" s="3">
        <f t="shared" si="4"/>
        <v>44.023228037262015</v>
      </c>
      <c r="E74" s="11">
        <f t="shared" si="3"/>
        <v>232318564</v>
      </c>
      <c r="F74" s="11">
        <f t="shared" si="5"/>
        <v>101130.67348861694</v>
      </c>
    </row>
    <row r="75" spans="1:6" ht="17" x14ac:dyDescent="0.2">
      <c r="A75" s="2" t="s">
        <v>58</v>
      </c>
      <c r="B75" s="3">
        <v>15026</v>
      </c>
      <c r="C75" s="13">
        <v>5.8720002174377433</v>
      </c>
      <c r="D75" s="3">
        <f t="shared" si="4"/>
        <v>34.480386553588907</v>
      </c>
      <c r="E75" s="11">
        <f t="shared" si="3"/>
        <v>225780676</v>
      </c>
      <c r="F75" s="11">
        <f t="shared" si="5"/>
        <v>88232.675267219529</v>
      </c>
    </row>
    <row r="76" spans="1:6" ht="17" x14ac:dyDescent="0.2">
      <c r="A76" s="2" t="s">
        <v>110</v>
      </c>
      <c r="B76" s="3">
        <v>14597</v>
      </c>
      <c r="C76" s="13">
        <v>5.1750001907348642</v>
      </c>
      <c r="D76" s="3">
        <f t="shared" si="4"/>
        <v>26.780626974105882</v>
      </c>
      <c r="E76" s="11">
        <f t="shared" si="3"/>
        <v>213072409</v>
      </c>
      <c r="F76" s="11">
        <f t="shared" si="5"/>
        <v>75539.477784156814</v>
      </c>
    </row>
    <row r="77" spans="1:6" ht="17" x14ac:dyDescent="0.2">
      <c r="A77" s="2" t="s">
        <v>78</v>
      </c>
      <c r="B77" s="3">
        <v>14493</v>
      </c>
      <c r="C77" s="13">
        <v>5.3949999809265137</v>
      </c>
      <c r="D77" s="3">
        <f t="shared" si="4"/>
        <v>29.106024794197083</v>
      </c>
      <c r="E77" s="11">
        <f t="shared" si="3"/>
        <v>210047049</v>
      </c>
      <c r="F77" s="11">
        <f t="shared" si="5"/>
        <v>78189.734723567963</v>
      </c>
    </row>
    <row r="78" spans="1:6" ht="17" x14ac:dyDescent="0.2">
      <c r="A78" s="2" t="s">
        <v>41</v>
      </c>
      <c r="B78" s="3">
        <v>14130</v>
      </c>
      <c r="C78" s="13">
        <v>6.3569998741149902</v>
      </c>
      <c r="D78" s="3">
        <f t="shared" si="4"/>
        <v>40.411447399498002</v>
      </c>
      <c r="E78" s="11">
        <f t="shared" si="3"/>
        <v>199656900</v>
      </c>
      <c r="F78" s="11">
        <f t="shared" si="5"/>
        <v>89824.408221244812</v>
      </c>
    </row>
    <row r="79" spans="1:6" ht="17" x14ac:dyDescent="0.2">
      <c r="A79" s="2" t="s">
        <v>87</v>
      </c>
      <c r="B79" s="3">
        <v>13761</v>
      </c>
      <c r="C79" s="13">
        <v>5.25</v>
      </c>
      <c r="D79" s="3">
        <f t="shared" si="4"/>
        <v>27.5625</v>
      </c>
      <c r="E79" s="11">
        <f t="shared" si="3"/>
        <v>189365121</v>
      </c>
      <c r="F79" s="11">
        <f t="shared" si="5"/>
        <v>72245.25</v>
      </c>
    </row>
    <row r="80" spans="1:6" ht="17" x14ac:dyDescent="0.2">
      <c r="A80" s="2" t="s">
        <v>119</v>
      </c>
      <c r="B80" s="3">
        <v>13225</v>
      </c>
      <c r="C80" s="13">
        <v>4.8289999961853018</v>
      </c>
      <c r="D80" s="3">
        <f t="shared" si="4"/>
        <v>23.319240963157647</v>
      </c>
      <c r="E80" s="11">
        <f t="shared" si="3"/>
        <v>174900625</v>
      </c>
      <c r="F80" s="11">
        <f t="shared" si="5"/>
        <v>63863.524949550614</v>
      </c>
    </row>
    <row r="81" spans="1:6" ht="17" x14ac:dyDescent="0.2">
      <c r="A81" s="2" t="s">
        <v>68</v>
      </c>
      <c r="B81" s="3">
        <v>12903</v>
      </c>
      <c r="C81" s="13">
        <v>5.7150001525878906</v>
      </c>
      <c r="D81" s="3">
        <f t="shared" si="4"/>
        <v>32.661226744079613</v>
      </c>
      <c r="E81" s="11">
        <f t="shared" si="3"/>
        <v>166487409</v>
      </c>
      <c r="F81" s="11">
        <f t="shared" si="5"/>
        <v>73740.646968841553</v>
      </c>
    </row>
    <row r="82" spans="1:6" ht="17" x14ac:dyDescent="0.2">
      <c r="A82" s="2" t="s">
        <v>122</v>
      </c>
      <c r="B82" s="3">
        <v>12554</v>
      </c>
      <c r="C82" s="13">
        <v>4.7350001335144052</v>
      </c>
      <c r="D82" s="3">
        <f t="shared" si="4"/>
        <v>22.420226264381434</v>
      </c>
      <c r="E82" s="11">
        <f t="shared" si="3"/>
        <v>157602916</v>
      </c>
      <c r="F82" s="11">
        <f t="shared" si="5"/>
        <v>59443.191676139846</v>
      </c>
    </row>
    <row r="83" spans="1:6" ht="17" x14ac:dyDescent="0.2">
      <c r="A83" s="2" t="s">
        <v>79</v>
      </c>
      <c r="B83" s="3">
        <v>12278</v>
      </c>
      <c r="C83" s="13">
        <v>5.3359999656677246</v>
      </c>
      <c r="D83" s="3">
        <f t="shared" si="4"/>
        <v>28.472895633605958</v>
      </c>
      <c r="E83" s="11">
        <f t="shared" si="3"/>
        <v>150749284</v>
      </c>
      <c r="F83" s="11">
        <f t="shared" si="5"/>
        <v>65515.407578468323</v>
      </c>
    </row>
    <row r="84" spans="1:6" ht="17" x14ac:dyDescent="0.2">
      <c r="A84" s="2" t="s">
        <v>118</v>
      </c>
      <c r="B84" s="3">
        <v>12275</v>
      </c>
      <c r="C84" s="13">
        <v>4.9549999237060547</v>
      </c>
      <c r="D84" s="3">
        <f t="shared" si="4"/>
        <v>24.552024243927008</v>
      </c>
      <c r="E84" s="11">
        <f t="shared" si="3"/>
        <v>150675625</v>
      </c>
      <c r="F84" s="11">
        <f t="shared" si="5"/>
        <v>60822.624063491821</v>
      </c>
    </row>
    <row r="85" spans="1:6" ht="17" x14ac:dyDescent="0.2">
      <c r="A85" s="2" t="s">
        <v>138</v>
      </c>
      <c r="B85" s="3">
        <v>12262</v>
      </c>
      <c r="C85" s="13">
        <v>4.4400000572204581</v>
      </c>
      <c r="D85" s="3">
        <f t="shared" si="4"/>
        <v>19.713600508117672</v>
      </c>
      <c r="E85" s="11">
        <f t="shared" si="3"/>
        <v>150356644</v>
      </c>
      <c r="F85" s="11">
        <f t="shared" si="5"/>
        <v>54443.280701637261</v>
      </c>
    </row>
    <row r="86" spans="1:6" ht="17" x14ac:dyDescent="0.2">
      <c r="A86" s="2" t="s">
        <v>127</v>
      </c>
      <c r="B86" s="3">
        <v>11840</v>
      </c>
      <c r="C86" s="13">
        <v>4.6440000534057608</v>
      </c>
      <c r="D86" s="3">
        <f t="shared" si="4"/>
        <v>21.566736496032711</v>
      </c>
      <c r="E86" s="11">
        <f t="shared" si="3"/>
        <v>140185600</v>
      </c>
      <c r="F86" s="11">
        <f t="shared" si="5"/>
        <v>54984.960632324211</v>
      </c>
    </row>
    <row r="87" spans="1:6" ht="17" x14ac:dyDescent="0.2">
      <c r="A87" s="2" t="s">
        <v>86</v>
      </c>
      <c r="B87" s="3">
        <v>11720</v>
      </c>
      <c r="C87" s="13">
        <v>5.2620000839233398</v>
      </c>
      <c r="D87" s="3">
        <f t="shared" si="4"/>
        <v>27.688644883209236</v>
      </c>
      <c r="E87" s="11">
        <f t="shared" si="3"/>
        <v>137358400</v>
      </c>
      <c r="F87" s="11">
        <f t="shared" si="5"/>
        <v>61670.640983581543</v>
      </c>
    </row>
    <row r="88" spans="1:6" ht="17" x14ac:dyDescent="0.2">
      <c r="A88" s="2" t="s">
        <v>120</v>
      </c>
      <c r="B88" s="3">
        <v>11634</v>
      </c>
      <c r="C88" s="13">
        <v>4.8049998283386222</v>
      </c>
      <c r="D88" s="3">
        <f t="shared" si="4"/>
        <v>23.08802335033419</v>
      </c>
      <c r="E88" s="11">
        <f t="shared" si="3"/>
        <v>135349956</v>
      </c>
      <c r="F88" s="11">
        <f t="shared" si="5"/>
        <v>55901.368002891533</v>
      </c>
    </row>
    <row r="89" spans="1:6" ht="17" x14ac:dyDescent="0.2">
      <c r="A89" s="2" t="s">
        <v>129</v>
      </c>
      <c r="B89" s="3">
        <v>11290</v>
      </c>
      <c r="C89" s="13">
        <v>4.5739998817443857</v>
      </c>
      <c r="D89" s="3">
        <f t="shared" si="4"/>
        <v>20.921474918197653</v>
      </c>
      <c r="E89" s="11">
        <f t="shared" si="3"/>
        <v>127464100</v>
      </c>
      <c r="F89" s="11">
        <f t="shared" si="5"/>
        <v>51640.458664894111</v>
      </c>
    </row>
    <row r="90" spans="1:6" ht="17" x14ac:dyDescent="0.2">
      <c r="A90" s="2" t="s">
        <v>49</v>
      </c>
      <c r="B90" s="3">
        <v>11109</v>
      </c>
      <c r="C90" s="13">
        <v>6.0079998970031747</v>
      </c>
      <c r="D90" s="3">
        <f t="shared" si="4"/>
        <v>36.096062762390162</v>
      </c>
      <c r="E90" s="11">
        <f t="shared" si="3"/>
        <v>123409881</v>
      </c>
      <c r="F90" s="11">
        <f t="shared" si="5"/>
        <v>66742.870855808273</v>
      </c>
    </row>
    <row r="91" spans="1:6" ht="17" x14ac:dyDescent="0.2">
      <c r="A91" s="2" t="s">
        <v>108</v>
      </c>
      <c r="B91" s="3">
        <v>10958</v>
      </c>
      <c r="C91" s="13">
        <v>5.1820001602172843</v>
      </c>
      <c r="D91" s="3">
        <f t="shared" si="4"/>
        <v>26.853125660491958</v>
      </c>
      <c r="E91" s="11">
        <f t="shared" si="3"/>
        <v>120077764</v>
      </c>
      <c r="F91" s="11">
        <f t="shared" si="5"/>
        <v>56784.357755661003</v>
      </c>
    </row>
    <row r="92" spans="1:6" ht="17" x14ac:dyDescent="0.2">
      <c r="A92" s="2" t="s">
        <v>83</v>
      </c>
      <c r="B92" s="3">
        <v>10235</v>
      </c>
      <c r="C92" s="13">
        <v>5.2789998054504395</v>
      </c>
      <c r="D92" s="3">
        <f t="shared" si="4"/>
        <v>27.867838945945778</v>
      </c>
      <c r="E92" s="11">
        <f t="shared" si="3"/>
        <v>104755225</v>
      </c>
      <c r="F92" s="11">
        <f t="shared" si="5"/>
        <v>54030.563008785248</v>
      </c>
    </row>
    <row r="93" spans="1:6" ht="17" x14ac:dyDescent="0.2">
      <c r="A93" s="2" t="s">
        <v>143</v>
      </c>
      <c r="B93" s="3">
        <v>10044</v>
      </c>
      <c r="C93" s="13">
        <v>4.2859997749328604</v>
      </c>
      <c r="D93" s="3">
        <f t="shared" si="4"/>
        <v>18.369794070724531</v>
      </c>
      <c r="E93" s="11">
        <f t="shared" si="3"/>
        <v>100881936</v>
      </c>
      <c r="F93" s="11">
        <f t="shared" si="5"/>
        <v>43048.581739425652</v>
      </c>
    </row>
    <row r="94" spans="1:6" ht="17" x14ac:dyDescent="0.2">
      <c r="A94" s="2" t="s">
        <v>75</v>
      </c>
      <c r="B94" s="3">
        <v>9396</v>
      </c>
      <c r="C94" s="13">
        <v>5.4930000305175781</v>
      </c>
      <c r="D94" s="3">
        <f t="shared" si="4"/>
        <v>30.173049335266114</v>
      </c>
      <c r="E94" s="11">
        <f t="shared" si="3"/>
        <v>88284816</v>
      </c>
      <c r="F94" s="11">
        <f t="shared" si="5"/>
        <v>51612.228286743164</v>
      </c>
    </row>
    <row r="95" spans="1:6" ht="17" x14ac:dyDescent="0.2">
      <c r="A95" s="2" t="s">
        <v>81</v>
      </c>
      <c r="B95" s="3">
        <v>8976</v>
      </c>
      <c r="C95" s="13">
        <v>5.3109998703002912</v>
      </c>
      <c r="D95" s="3">
        <f t="shared" si="4"/>
        <v>28.206719622329711</v>
      </c>
      <c r="E95" s="11">
        <f t="shared" si="3"/>
        <v>80568576</v>
      </c>
      <c r="F95" s="11">
        <f t="shared" si="5"/>
        <v>47671.534835815415</v>
      </c>
    </row>
    <row r="96" spans="1:6" ht="17" x14ac:dyDescent="0.2">
      <c r="A96" s="2" t="s">
        <v>50</v>
      </c>
      <c r="B96" s="3">
        <v>8909</v>
      </c>
      <c r="C96" s="13">
        <v>6.0029997825622559</v>
      </c>
      <c r="D96" s="3">
        <f t="shared" si="4"/>
        <v>36.036006389442491</v>
      </c>
      <c r="E96" s="11">
        <f t="shared" si="3"/>
        <v>79370281</v>
      </c>
      <c r="F96" s="11">
        <f t="shared" si="5"/>
        <v>53480.725062847137</v>
      </c>
    </row>
    <row r="97" spans="1:6" ht="17" x14ac:dyDescent="0.2">
      <c r="A97" s="2" t="s">
        <v>73</v>
      </c>
      <c r="B97" s="3">
        <v>8678</v>
      </c>
      <c r="C97" s="13">
        <v>5.5250000953674316</v>
      </c>
      <c r="D97" s="3">
        <f t="shared" si="4"/>
        <v>30.525626053810129</v>
      </c>
      <c r="E97" s="11">
        <f t="shared" si="3"/>
        <v>75307684</v>
      </c>
      <c r="F97" s="11">
        <f t="shared" si="5"/>
        <v>47945.950827598572</v>
      </c>
    </row>
    <row r="98" spans="1:6" ht="17" x14ac:dyDescent="0.2">
      <c r="A98" s="2" t="s">
        <v>139</v>
      </c>
      <c r="B98" s="3">
        <v>8621</v>
      </c>
      <c r="C98" s="13">
        <v>4.3759999275207511</v>
      </c>
      <c r="D98" s="3">
        <f t="shared" si="4"/>
        <v>19.149375365661619</v>
      </c>
      <c r="E98" s="11">
        <f t="shared" si="3"/>
        <v>74321641</v>
      </c>
      <c r="F98" s="11">
        <f t="shared" si="5"/>
        <v>37725.495375156395</v>
      </c>
    </row>
    <row r="99" spans="1:6" ht="17" x14ac:dyDescent="0.2">
      <c r="A99" s="2" t="s">
        <v>89</v>
      </c>
      <c r="B99" s="3">
        <v>8330</v>
      </c>
      <c r="C99" s="13">
        <v>5.2350001335144052</v>
      </c>
      <c r="D99" s="3">
        <f t="shared" si="4"/>
        <v>27.405226397895841</v>
      </c>
      <c r="E99" s="11">
        <f t="shared" si="3"/>
        <v>69388900</v>
      </c>
      <c r="F99" s="11">
        <f t="shared" si="5"/>
        <v>43607.551112174995</v>
      </c>
    </row>
    <row r="100" spans="1:6" ht="17" x14ac:dyDescent="0.2">
      <c r="A100" s="2" t="s">
        <v>150</v>
      </c>
      <c r="B100" s="3">
        <v>8305</v>
      </c>
      <c r="C100" s="13">
        <v>4.0960001945495597</v>
      </c>
      <c r="D100" s="3">
        <f t="shared" si="4"/>
        <v>16.777217593750031</v>
      </c>
      <c r="E100" s="11">
        <f t="shared" si="3"/>
        <v>68973025</v>
      </c>
      <c r="F100" s="11">
        <f t="shared" si="5"/>
        <v>34017.281615734093</v>
      </c>
    </row>
    <row r="101" spans="1:6" ht="17" x14ac:dyDescent="0.2">
      <c r="A101" s="2" t="s">
        <v>115</v>
      </c>
      <c r="B101" s="3">
        <v>8227</v>
      </c>
      <c r="C101" s="13">
        <v>5.0110001564025879</v>
      </c>
      <c r="D101" s="3">
        <f t="shared" si="4"/>
        <v>25.11012256746676</v>
      </c>
      <c r="E101" s="11">
        <f t="shared" si="3"/>
        <v>67683529</v>
      </c>
      <c r="F101" s="11">
        <f t="shared" si="5"/>
        <v>41225.498286724091</v>
      </c>
    </row>
    <row r="102" spans="1:6" ht="17" x14ac:dyDescent="0.2">
      <c r="A102" s="2" t="s">
        <v>55</v>
      </c>
      <c r="B102" s="3">
        <v>8220</v>
      </c>
      <c r="C102" s="13">
        <v>5.9559998512268066</v>
      </c>
      <c r="D102" s="3">
        <f t="shared" si="4"/>
        <v>35.473934227813743</v>
      </c>
      <c r="E102" s="11">
        <f t="shared" si="3"/>
        <v>67568400</v>
      </c>
      <c r="F102" s="11">
        <f t="shared" si="5"/>
        <v>48958.318777084351</v>
      </c>
    </row>
    <row r="103" spans="1:6" ht="17" x14ac:dyDescent="0.2">
      <c r="A103" s="2" t="s">
        <v>34</v>
      </c>
      <c r="B103" s="3">
        <v>7899</v>
      </c>
      <c r="C103" s="13">
        <v>6.4539999961853027</v>
      </c>
      <c r="D103" s="3">
        <f t="shared" si="4"/>
        <v>41.654115950759888</v>
      </c>
      <c r="E103" s="11">
        <f t="shared" si="3"/>
        <v>62394201</v>
      </c>
      <c r="F103" s="11">
        <f t="shared" si="5"/>
        <v>50980.145969867706</v>
      </c>
    </row>
    <row r="104" spans="1:6" ht="17" x14ac:dyDescent="0.2">
      <c r="A104" s="2" t="s">
        <v>77</v>
      </c>
      <c r="B104" s="3">
        <v>7728</v>
      </c>
      <c r="C104" s="13">
        <v>5.429999828338623</v>
      </c>
      <c r="D104" s="3">
        <f t="shared" si="4"/>
        <v>29.484898135757476</v>
      </c>
      <c r="E104" s="11">
        <f t="shared" si="3"/>
        <v>59721984</v>
      </c>
      <c r="F104" s="11">
        <f t="shared" si="5"/>
        <v>41963.038673400879</v>
      </c>
    </row>
    <row r="105" spans="1:6" ht="17" x14ac:dyDescent="0.2">
      <c r="A105" s="2" t="s">
        <v>63</v>
      </c>
      <c r="B105" s="3">
        <v>7218</v>
      </c>
      <c r="C105" s="13">
        <v>5.8229999542236328</v>
      </c>
      <c r="D105" s="3">
        <f t="shared" si="4"/>
        <v>33.90732846688843</v>
      </c>
      <c r="E105" s="11">
        <f t="shared" si="3"/>
        <v>52099524</v>
      </c>
      <c r="F105" s="11">
        <f t="shared" si="5"/>
        <v>42030.413669586182</v>
      </c>
    </row>
    <row r="106" spans="1:6" ht="17" x14ac:dyDescent="0.2">
      <c r="A106" s="2" t="s">
        <v>158</v>
      </c>
      <c r="B106" s="3">
        <v>6844</v>
      </c>
      <c r="C106" s="13">
        <v>3.7950000762939449</v>
      </c>
      <c r="D106" s="3">
        <f t="shared" si="4"/>
        <v>14.402025579071047</v>
      </c>
      <c r="E106" s="11">
        <f t="shared" si="3"/>
        <v>46840336</v>
      </c>
      <c r="F106" s="11">
        <f t="shared" si="5"/>
        <v>25972.980522155758</v>
      </c>
    </row>
    <row r="107" spans="1:6" ht="17" x14ac:dyDescent="0.2">
      <c r="A107" s="2" t="s">
        <v>142</v>
      </c>
      <c r="B107" s="3">
        <v>6676</v>
      </c>
      <c r="C107" s="13">
        <v>4.2909998893737793</v>
      </c>
      <c r="D107" s="3">
        <f t="shared" si="4"/>
        <v>18.412680050605786</v>
      </c>
      <c r="E107" s="11">
        <f t="shared" si="3"/>
        <v>44568976</v>
      </c>
      <c r="F107" s="11">
        <f t="shared" si="5"/>
        <v>28646.715261459351</v>
      </c>
    </row>
    <row r="108" spans="1:6" ht="17" x14ac:dyDescent="0.2">
      <c r="A108" s="2" t="s">
        <v>140</v>
      </c>
      <c r="B108" s="3">
        <v>6616</v>
      </c>
      <c r="C108" s="13">
        <v>4.3150000572204572</v>
      </c>
      <c r="D108" s="3">
        <f t="shared" si="4"/>
        <v>18.61922549381255</v>
      </c>
      <c r="E108" s="11">
        <f t="shared" si="3"/>
        <v>43771456</v>
      </c>
      <c r="F108" s="11">
        <f t="shared" si="5"/>
        <v>28548.040378570546</v>
      </c>
    </row>
    <row r="109" spans="1:6" ht="17" x14ac:dyDescent="0.2">
      <c r="A109" s="2" t="s">
        <v>52</v>
      </c>
      <c r="B109" s="3">
        <v>6563</v>
      </c>
      <c r="C109" s="13">
        <v>5.9710001945495597</v>
      </c>
      <c r="D109" s="3">
        <f t="shared" si="4"/>
        <v>35.652843323310883</v>
      </c>
      <c r="E109" s="11">
        <f t="shared" si="3"/>
        <v>43072969</v>
      </c>
      <c r="F109" s="11">
        <f t="shared" si="5"/>
        <v>39187.674276828759</v>
      </c>
    </row>
    <row r="110" spans="1:6" ht="17" x14ac:dyDescent="0.2">
      <c r="A110" s="2" t="s">
        <v>112</v>
      </c>
      <c r="B110" s="3">
        <v>6429</v>
      </c>
      <c r="C110" s="13">
        <v>5.0739998817443857</v>
      </c>
      <c r="D110" s="3">
        <f t="shared" si="4"/>
        <v>25.745474799942041</v>
      </c>
      <c r="E110" s="11">
        <f t="shared" si="3"/>
        <v>41332041</v>
      </c>
      <c r="F110" s="11">
        <f t="shared" si="5"/>
        <v>32620.745239734657</v>
      </c>
    </row>
    <row r="111" spans="1:6" ht="17" x14ac:dyDescent="0.2">
      <c r="A111" s="2" t="s">
        <v>113</v>
      </c>
      <c r="B111" s="3">
        <v>5942</v>
      </c>
      <c r="C111" s="13">
        <v>5.0739998817443857</v>
      </c>
      <c r="D111" s="3">
        <f t="shared" si="4"/>
        <v>25.745474799942041</v>
      </c>
      <c r="E111" s="11">
        <f t="shared" si="3"/>
        <v>35307364</v>
      </c>
      <c r="F111" s="11">
        <f t="shared" si="5"/>
        <v>30149.707297325138</v>
      </c>
    </row>
    <row r="112" spans="1:6" ht="17" x14ac:dyDescent="0.2">
      <c r="A112" s="2" t="s">
        <v>132</v>
      </c>
      <c r="B112" s="3">
        <v>5832</v>
      </c>
      <c r="C112" s="13">
        <v>4.5450000762939444</v>
      </c>
      <c r="D112" s="3">
        <f t="shared" si="4"/>
        <v>20.657025693511962</v>
      </c>
      <c r="E112" s="11">
        <f t="shared" si="3"/>
        <v>34012224</v>
      </c>
      <c r="F112" s="11">
        <f t="shared" si="5"/>
        <v>26506.440444946285</v>
      </c>
    </row>
    <row r="113" spans="1:6" ht="17" x14ac:dyDescent="0.2">
      <c r="A113" s="2" t="s">
        <v>48</v>
      </c>
      <c r="B113" s="3">
        <v>5452</v>
      </c>
      <c r="C113" s="13">
        <v>6.0710000991821298</v>
      </c>
      <c r="D113" s="3">
        <f t="shared" si="4"/>
        <v>36.857042204269433</v>
      </c>
      <c r="E113" s="11">
        <f t="shared" si="3"/>
        <v>29724304</v>
      </c>
      <c r="F113" s="11">
        <f t="shared" si="5"/>
        <v>33099.092540740974</v>
      </c>
    </row>
    <row r="114" spans="1:6" ht="17" x14ac:dyDescent="0.2">
      <c r="A114" s="2" t="s">
        <v>61</v>
      </c>
      <c r="B114" s="3">
        <v>5328</v>
      </c>
      <c r="C114" s="13">
        <v>5.8379998207092276</v>
      </c>
      <c r="D114" s="3">
        <f t="shared" si="4"/>
        <v>34.082241906600977</v>
      </c>
      <c r="E114" s="11">
        <f t="shared" si="3"/>
        <v>28387584</v>
      </c>
      <c r="F114" s="11">
        <f t="shared" si="5"/>
        <v>31104.863044738766</v>
      </c>
    </row>
    <row r="115" spans="1:6" ht="17" x14ac:dyDescent="0.2">
      <c r="A115" s="2" t="s">
        <v>109</v>
      </c>
      <c r="B115" s="3">
        <v>5271</v>
      </c>
      <c r="C115" s="13">
        <v>5.1810002326965323</v>
      </c>
      <c r="D115" s="3">
        <f t="shared" si="4"/>
        <v>26.842763411201521</v>
      </c>
      <c r="E115" s="11">
        <f t="shared" si="3"/>
        <v>27783441</v>
      </c>
      <c r="F115" s="11">
        <f t="shared" si="5"/>
        <v>27309.052226543423</v>
      </c>
    </row>
    <row r="116" spans="1:6" ht="17" x14ac:dyDescent="0.2">
      <c r="A116" s="2" t="s">
        <v>85</v>
      </c>
      <c r="B116" s="3">
        <v>5106</v>
      </c>
      <c r="C116" s="13">
        <v>5.2690000534057617</v>
      </c>
      <c r="D116" s="3">
        <f t="shared" si="4"/>
        <v>27.76236156278992</v>
      </c>
      <c r="E116" s="11">
        <f t="shared" si="3"/>
        <v>26071236</v>
      </c>
      <c r="F116" s="11">
        <f t="shared" si="5"/>
        <v>26903.514272689819</v>
      </c>
    </row>
    <row r="117" spans="1:6" ht="17" x14ac:dyDescent="0.2">
      <c r="A117" s="2" t="s">
        <v>148</v>
      </c>
      <c r="B117" s="3">
        <v>4447</v>
      </c>
      <c r="C117" s="13">
        <v>4.1389999389648446</v>
      </c>
      <c r="D117" s="3">
        <f t="shared" si="4"/>
        <v>17.131320494750987</v>
      </c>
      <c r="E117" s="11">
        <f t="shared" si="3"/>
        <v>19775809</v>
      </c>
      <c r="F117" s="11">
        <f t="shared" si="5"/>
        <v>18406.132728576664</v>
      </c>
    </row>
    <row r="118" spans="1:6" ht="17" x14ac:dyDescent="0.2">
      <c r="A118" s="2" t="s">
        <v>149</v>
      </c>
      <c r="B118" s="3">
        <v>4412</v>
      </c>
      <c r="C118" s="13">
        <v>4.119999885559082</v>
      </c>
      <c r="D118" s="3">
        <f t="shared" si="4"/>
        <v>16.974399057006849</v>
      </c>
      <c r="E118" s="11">
        <f t="shared" si="3"/>
        <v>19465744</v>
      </c>
      <c r="F118" s="11">
        <f t="shared" si="5"/>
        <v>18177.43949508667</v>
      </c>
    </row>
    <row r="119" spans="1:6" ht="17" x14ac:dyDescent="0.2">
      <c r="A119" s="2" t="s">
        <v>141</v>
      </c>
      <c r="B119" s="3">
        <v>4328</v>
      </c>
      <c r="C119" s="13">
        <v>4.2919998168945312</v>
      </c>
      <c r="D119" s="3">
        <f t="shared" si="4"/>
        <v>18.42126242822269</v>
      </c>
      <c r="E119" s="11">
        <f t="shared" si="3"/>
        <v>18731584</v>
      </c>
      <c r="F119" s="11">
        <f t="shared" si="5"/>
        <v>18575.775207519531</v>
      </c>
    </row>
    <row r="120" spans="1:6" ht="17" x14ac:dyDescent="0.2">
      <c r="A120" s="2" t="s">
        <v>128</v>
      </c>
      <c r="B120" s="3">
        <v>3891</v>
      </c>
      <c r="C120" s="13">
        <v>4.6079998016357404</v>
      </c>
      <c r="D120" s="3">
        <f t="shared" si="4"/>
        <v>21.233662171875022</v>
      </c>
      <c r="E120" s="11">
        <f t="shared" si="3"/>
        <v>15139881</v>
      </c>
      <c r="F120" s="11">
        <f t="shared" si="5"/>
        <v>17929.727228164666</v>
      </c>
    </row>
    <row r="121" spans="1:6" ht="17" x14ac:dyDescent="0.2">
      <c r="A121" s="2" t="s">
        <v>134</v>
      </c>
      <c r="B121" s="3">
        <v>3880</v>
      </c>
      <c r="C121" s="13">
        <v>4.5139999389648446</v>
      </c>
      <c r="D121" s="3">
        <f t="shared" si="4"/>
        <v>20.37619544897462</v>
      </c>
      <c r="E121" s="11">
        <f t="shared" si="3"/>
        <v>15054400</v>
      </c>
      <c r="F121" s="11">
        <f t="shared" si="5"/>
        <v>17514.319763183597</v>
      </c>
    </row>
    <row r="122" spans="1:6" ht="17" x14ac:dyDescent="0.2">
      <c r="A122" s="2" t="s">
        <v>147</v>
      </c>
      <c r="B122" s="3">
        <v>3737</v>
      </c>
      <c r="C122" s="13">
        <v>4.1680002212524396</v>
      </c>
      <c r="D122" s="3">
        <f t="shared" si="4"/>
        <v>17.372225844360386</v>
      </c>
      <c r="E122" s="11">
        <f t="shared" si="3"/>
        <v>13965169</v>
      </c>
      <c r="F122" s="11">
        <f t="shared" si="5"/>
        <v>15575.816826820366</v>
      </c>
    </row>
    <row r="123" spans="1:6" ht="17" x14ac:dyDescent="0.2">
      <c r="A123" s="2" t="s">
        <v>146</v>
      </c>
      <c r="B123" s="3">
        <v>3609</v>
      </c>
      <c r="C123" s="13">
        <v>4.179999828338623</v>
      </c>
      <c r="D123" s="3">
        <f t="shared" si="4"/>
        <v>17.472398564910918</v>
      </c>
      <c r="E123" s="11">
        <f t="shared" si="3"/>
        <v>13024881</v>
      </c>
      <c r="F123" s="11">
        <f t="shared" si="5"/>
        <v>15085.619380474091</v>
      </c>
    </row>
    <row r="124" spans="1:6" ht="17" x14ac:dyDescent="0.2">
      <c r="A124" s="2" t="s">
        <v>157</v>
      </c>
      <c r="B124" s="3">
        <v>3601</v>
      </c>
      <c r="C124" s="13">
        <v>3.8080000877380371</v>
      </c>
      <c r="D124" s="3">
        <f t="shared" si="4"/>
        <v>14.500864668212898</v>
      </c>
      <c r="E124" s="11">
        <f t="shared" si="3"/>
        <v>12967201</v>
      </c>
      <c r="F124" s="11">
        <f t="shared" si="5"/>
        <v>13712.608315944672</v>
      </c>
    </row>
    <row r="125" spans="1:6" ht="17" x14ac:dyDescent="0.2">
      <c r="A125" s="2" t="s">
        <v>116</v>
      </c>
      <c r="B125" s="3">
        <v>3521</v>
      </c>
      <c r="C125" s="13">
        <v>5.0040001869201669</v>
      </c>
      <c r="D125" s="3">
        <f t="shared" si="4"/>
        <v>25.040017870697067</v>
      </c>
      <c r="E125" s="11">
        <f t="shared" si="3"/>
        <v>12397441</v>
      </c>
      <c r="F125" s="11">
        <f t="shared" si="5"/>
        <v>17619.084658145908</v>
      </c>
    </row>
    <row r="126" spans="1:6" ht="17" x14ac:dyDescent="0.2">
      <c r="A126" s="2" t="s">
        <v>130</v>
      </c>
      <c r="B126" s="3">
        <v>3361</v>
      </c>
      <c r="C126" s="13">
        <v>4.5529999732971183</v>
      </c>
      <c r="D126" s="3">
        <f t="shared" si="4"/>
        <v>20.729808756843561</v>
      </c>
      <c r="E126" s="11">
        <f t="shared" si="3"/>
        <v>11296321</v>
      </c>
      <c r="F126" s="11">
        <f t="shared" si="5"/>
        <v>15302.632910251614</v>
      </c>
    </row>
    <row r="127" spans="1:6" ht="17" x14ac:dyDescent="0.2">
      <c r="A127" s="2" t="s">
        <v>125</v>
      </c>
      <c r="B127" s="3">
        <v>3249</v>
      </c>
      <c r="C127" s="13">
        <v>4.695000171661377</v>
      </c>
      <c r="D127" s="3">
        <f t="shared" si="4"/>
        <v>22.043026611900359</v>
      </c>
      <c r="E127" s="11">
        <f t="shared" si="3"/>
        <v>10556001</v>
      </c>
      <c r="F127" s="11">
        <f t="shared" si="5"/>
        <v>15254.055557727814</v>
      </c>
    </row>
    <row r="128" spans="1:6" ht="17" x14ac:dyDescent="0.2">
      <c r="A128" s="2" t="s">
        <v>171</v>
      </c>
      <c r="B128" s="3">
        <v>3080</v>
      </c>
      <c r="C128" s="13">
        <v>3.3489999771118164</v>
      </c>
      <c r="D128" s="3">
        <f t="shared" si="4"/>
        <v>11.215800846694947</v>
      </c>
      <c r="E128" s="11">
        <f t="shared" si="3"/>
        <v>9486400</v>
      </c>
      <c r="F128" s="11">
        <f t="shared" si="5"/>
        <v>10314.919929504395</v>
      </c>
    </row>
    <row r="129" spans="1:6" ht="17" x14ac:dyDescent="0.2">
      <c r="A129" s="2" t="s">
        <v>114</v>
      </c>
      <c r="B129" s="3">
        <v>3008</v>
      </c>
      <c r="C129" s="13">
        <v>5.0409998893737793</v>
      </c>
      <c r="D129" s="3">
        <f t="shared" si="4"/>
        <v>25.411679884666455</v>
      </c>
      <c r="E129" s="11">
        <f t="shared" si="3"/>
        <v>9048064</v>
      </c>
      <c r="F129" s="11">
        <f t="shared" si="5"/>
        <v>15163.327667236328</v>
      </c>
    </row>
    <row r="130" spans="1:6" ht="17" x14ac:dyDescent="0.2">
      <c r="A130" s="2" t="s">
        <v>133</v>
      </c>
      <c r="B130" s="3">
        <v>2577</v>
      </c>
      <c r="C130" s="13">
        <v>4.5349998474121085</v>
      </c>
      <c r="D130" s="3">
        <f t="shared" si="4"/>
        <v>20.566223616027848</v>
      </c>
      <c r="E130" s="11">
        <f t="shared" si="3"/>
        <v>6640929</v>
      </c>
      <c r="F130" s="11">
        <f t="shared" si="5"/>
        <v>11686.694606781004</v>
      </c>
    </row>
    <row r="131" spans="1:6" ht="17" x14ac:dyDescent="0.2">
      <c r="A131" s="2" t="s">
        <v>117</v>
      </c>
      <c r="B131" s="3">
        <v>2479</v>
      </c>
      <c r="C131" s="13">
        <v>4.9619998931884766</v>
      </c>
      <c r="D131" s="3">
        <f t="shared" si="4"/>
        <v>24.621442940002453</v>
      </c>
      <c r="E131" s="11">
        <f t="shared" si="3"/>
        <v>6145441</v>
      </c>
      <c r="F131" s="11">
        <f t="shared" si="5"/>
        <v>12300.797735214233</v>
      </c>
    </row>
    <row r="132" spans="1:6" ht="17" x14ac:dyDescent="0.2">
      <c r="A132" s="2" t="s">
        <v>155</v>
      </c>
      <c r="B132" s="3">
        <v>2445</v>
      </c>
      <c r="C132" s="13">
        <v>3.9360001087188716</v>
      </c>
      <c r="D132" s="3">
        <f t="shared" si="4"/>
        <v>15.492096855834969</v>
      </c>
      <c r="E132" s="11">
        <f t="shared" ref="E132:E153" si="6">B132^2</f>
        <v>5978025</v>
      </c>
      <c r="F132" s="11">
        <f t="shared" si="5"/>
        <v>9623.5202658176404</v>
      </c>
    </row>
    <row r="133" spans="1:6" ht="17" x14ac:dyDescent="0.2">
      <c r="A133" s="2" t="s">
        <v>164</v>
      </c>
      <c r="B133" s="3">
        <v>2375</v>
      </c>
      <c r="C133" s="13">
        <v>3.5929999351501456</v>
      </c>
      <c r="D133" s="3">
        <f t="shared" ref="D133:D153" si="7">C133^2</f>
        <v>12.90964853398895</v>
      </c>
      <c r="E133" s="11">
        <f t="shared" si="6"/>
        <v>5640625</v>
      </c>
      <c r="F133" s="11">
        <f t="shared" ref="F133:F153" si="8">B133*C133</f>
        <v>8533.3748459815961</v>
      </c>
    </row>
    <row r="134" spans="1:6" ht="17" x14ac:dyDescent="0.2">
      <c r="A134" s="2" t="s">
        <v>145</v>
      </c>
      <c r="B134" s="3">
        <v>2266</v>
      </c>
      <c r="C134" s="13">
        <v>4.1900000572204572</v>
      </c>
      <c r="D134" s="3">
        <f t="shared" si="7"/>
        <v>17.556100479507435</v>
      </c>
      <c r="E134" s="11">
        <f t="shared" si="6"/>
        <v>5134756</v>
      </c>
      <c r="F134" s="11">
        <f t="shared" si="8"/>
        <v>9494.5401296615564</v>
      </c>
    </row>
    <row r="135" spans="1:6" ht="17" x14ac:dyDescent="0.2">
      <c r="A135" s="2" t="s">
        <v>161</v>
      </c>
      <c r="B135" s="3">
        <v>2119</v>
      </c>
      <c r="C135" s="13">
        <v>3.6570000648498531</v>
      </c>
      <c r="D135" s="3">
        <f t="shared" si="7"/>
        <v>13.373649474311829</v>
      </c>
      <c r="E135" s="11">
        <f t="shared" si="6"/>
        <v>4490161</v>
      </c>
      <c r="F135" s="11">
        <f t="shared" si="8"/>
        <v>7749.1831374168387</v>
      </c>
    </row>
    <row r="136" spans="1:6" ht="17" x14ac:dyDescent="0.2">
      <c r="A136" s="2" t="s">
        <v>151</v>
      </c>
      <c r="B136" s="3">
        <v>2068</v>
      </c>
      <c r="C136" s="13">
        <v>4.0809998512268066</v>
      </c>
      <c r="D136" s="3">
        <f t="shared" si="7"/>
        <v>16.654559785713218</v>
      </c>
      <c r="E136" s="11">
        <f t="shared" si="6"/>
        <v>4276624</v>
      </c>
      <c r="F136" s="11">
        <f t="shared" si="8"/>
        <v>8439.5076923370361</v>
      </c>
    </row>
    <row r="137" spans="1:6" ht="17" x14ac:dyDescent="0.2">
      <c r="A137" s="2" t="s">
        <v>169</v>
      </c>
      <c r="B137" s="3">
        <v>1977</v>
      </c>
      <c r="C137" s="13">
        <v>3.470999956130981</v>
      </c>
      <c r="D137" s="3">
        <f t="shared" si="7"/>
        <v>12.047840695461272</v>
      </c>
      <c r="E137" s="11">
        <f t="shared" si="6"/>
        <v>3908529</v>
      </c>
      <c r="F137" s="11">
        <f t="shared" si="8"/>
        <v>6862.1669132709494</v>
      </c>
    </row>
    <row r="138" spans="1:6" ht="17" x14ac:dyDescent="0.2">
      <c r="A138" s="2" t="s">
        <v>156</v>
      </c>
      <c r="B138" s="3">
        <v>1970</v>
      </c>
      <c r="C138" s="13">
        <v>3.875</v>
      </c>
      <c r="D138" s="3">
        <f t="shared" si="7"/>
        <v>15.015625</v>
      </c>
      <c r="E138" s="11">
        <f t="shared" si="6"/>
        <v>3880900</v>
      </c>
      <c r="F138" s="11">
        <f t="shared" si="8"/>
        <v>7633.75</v>
      </c>
    </row>
    <row r="139" spans="1:6" ht="17" x14ac:dyDescent="0.2">
      <c r="A139" s="2" t="s">
        <v>137</v>
      </c>
      <c r="B139" s="3">
        <v>1946</v>
      </c>
      <c r="C139" s="13">
        <v>4.4600000381469718</v>
      </c>
      <c r="D139" s="3">
        <f t="shared" si="7"/>
        <v>19.89160034027099</v>
      </c>
      <c r="E139" s="11">
        <f t="shared" si="6"/>
        <v>3786916</v>
      </c>
      <c r="F139" s="11">
        <f t="shared" si="8"/>
        <v>8679.160074234007</v>
      </c>
    </row>
    <row r="140" spans="1:6" ht="17" x14ac:dyDescent="0.2">
      <c r="A140" s="2" t="s">
        <v>159</v>
      </c>
      <c r="B140" s="3">
        <v>1919</v>
      </c>
      <c r="C140" s="13">
        <v>3.7939999103546143</v>
      </c>
      <c r="D140" s="3">
        <f t="shared" si="7"/>
        <v>14.394435319770821</v>
      </c>
      <c r="E140" s="11">
        <f t="shared" si="6"/>
        <v>3682561</v>
      </c>
      <c r="F140" s="11">
        <f t="shared" si="8"/>
        <v>7280.6858279705048</v>
      </c>
    </row>
    <row r="141" spans="1:6" ht="17" x14ac:dyDescent="0.2">
      <c r="A141" s="2" t="s">
        <v>163</v>
      </c>
      <c r="B141" s="3">
        <v>1784</v>
      </c>
      <c r="C141" s="13">
        <v>3.6029999256134029</v>
      </c>
      <c r="D141" s="3">
        <f t="shared" si="7"/>
        <v>12.981608463970186</v>
      </c>
      <c r="E141" s="11">
        <f t="shared" si="6"/>
        <v>3182656</v>
      </c>
      <c r="F141" s="11">
        <f t="shared" si="8"/>
        <v>6427.7518672943106</v>
      </c>
    </row>
    <row r="142" spans="1:6" ht="17" x14ac:dyDescent="0.2">
      <c r="A142" s="2" t="s">
        <v>152</v>
      </c>
      <c r="B142" s="3">
        <v>1782</v>
      </c>
      <c r="C142" s="13">
        <v>4.0320000648498544</v>
      </c>
      <c r="D142" s="3">
        <f t="shared" si="7"/>
        <v>16.25702452294923</v>
      </c>
      <c r="E142" s="11">
        <f t="shared" si="6"/>
        <v>3175524</v>
      </c>
      <c r="F142" s="11">
        <f t="shared" si="8"/>
        <v>7185.0241155624408</v>
      </c>
    </row>
    <row r="143" spans="1:6" ht="17" x14ac:dyDescent="0.2">
      <c r="A143" s="2" t="s">
        <v>124</v>
      </c>
      <c r="B143" s="3">
        <v>1672</v>
      </c>
      <c r="C143" s="13">
        <v>4.7090001106262198</v>
      </c>
      <c r="D143" s="3">
        <f t="shared" si="7"/>
        <v>22.174682041877752</v>
      </c>
      <c r="E143" s="11">
        <f t="shared" si="6"/>
        <v>2795584</v>
      </c>
      <c r="F143" s="11">
        <f t="shared" si="8"/>
        <v>7873.4481849670392</v>
      </c>
    </row>
    <row r="144" spans="1:6" ht="17" x14ac:dyDescent="0.2">
      <c r="A144" s="2" t="s">
        <v>165</v>
      </c>
      <c r="B144" s="3">
        <v>1657</v>
      </c>
      <c r="C144" s="13">
        <v>3.5910000801086426</v>
      </c>
      <c r="D144" s="3">
        <f t="shared" si="7"/>
        <v>12.895281575340277</v>
      </c>
      <c r="E144" s="11">
        <f t="shared" si="6"/>
        <v>2745649</v>
      </c>
      <c r="F144" s="11">
        <f t="shared" si="8"/>
        <v>5950.2871327400208</v>
      </c>
    </row>
    <row r="145" spans="1:6" ht="17" x14ac:dyDescent="0.2">
      <c r="A145" s="2" t="s">
        <v>168</v>
      </c>
      <c r="B145" s="3">
        <v>1550</v>
      </c>
      <c r="C145" s="13">
        <v>3.494999885559082</v>
      </c>
      <c r="D145" s="3">
        <f t="shared" si="7"/>
        <v>12.215024200057996</v>
      </c>
      <c r="E145" s="11">
        <f t="shared" si="6"/>
        <v>2402500</v>
      </c>
      <c r="F145" s="11">
        <f t="shared" si="8"/>
        <v>5417.2498226165771</v>
      </c>
    </row>
    <row r="146" spans="1:6" ht="17" x14ac:dyDescent="0.2">
      <c r="A146" s="2" t="s">
        <v>162</v>
      </c>
      <c r="B146" s="3">
        <v>1505</v>
      </c>
      <c r="C146" s="13">
        <v>3.6440000534057622</v>
      </c>
      <c r="D146" s="3">
        <f t="shared" si="7"/>
        <v>13.278736389221198</v>
      </c>
      <c r="E146" s="11">
        <f t="shared" si="6"/>
        <v>2265025</v>
      </c>
      <c r="F146" s="11">
        <f t="shared" si="8"/>
        <v>5484.2200803756723</v>
      </c>
    </row>
    <row r="147" spans="1:6" ht="17" x14ac:dyDescent="0.2">
      <c r="A147" s="2" t="s">
        <v>131</v>
      </c>
      <c r="B147" s="3">
        <v>1215</v>
      </c>
      <c r="C147" s="13">
        <v>4.5500001907348642</v>
      </c>
      <c r="D147" s="3">
        <f t="shared" si="7"/>
        <v>20.702501735687299</v>
      </c>
      <c r="E147" s="11">
        <f t="shared" si="6"/>
        <v>1476225</v>
      </c>
      <c r="F147" s="11">
        <f t="shared" si="8"/>
        <v>5528.2502317428598</v>
      </c>
    </row>
    <row r="148" spans="1:6" ht="17" x14ac:dyDescent="0.2">
      <c r="A148" s="2" t="s">
        <v>154</v>
      </c>
      <c r="B148" s="3">
        <v>1134</v>
      </c>
      <c r="C148" s="13">
        <v>3.9700000286102286</v>
      </c>
      <c r="D148" s="3">
        <f t="shared" si="7"/>
        <v>15.760900227165216</v>
      </c>
      <c r="E148" s="11">
        <f t="shared" si="6"/>
        <v>1285956</v>
      </c>
      <c r="F148" s="11">
        <f t="shared" si="8"/>
        <v>4501.9800324439993</v>
      </c>
    </row>
    <row r="149" spans="1:6" ht="17" x14ac:dyDescent="0.2">
      <c r="A149" s="2" t="s">
        <v>153</v>
      </c>
      <c r="B149" s="3">
        <v>1107</v>
      </c>
      <c r="C149" s="13">
        <v>4.0279998779296857</v>
      </c>
      <c r="D149" s="3">
        <f t="shared" si="7"/>
        <v>16.224783016601563</v>
      </c>
      <c r="E149" s="11">
        <f t="shared" si="6"/>
        <v>1225449</v>
      </c>
      <c r="F149" s="11">
        <f t="shared" si="8"/>
        <v>4458.9958648681622</v>
      </c>
    </row>
    <row r="150" spans="1:6" ht="17" x14ac:dyDescent="0.2">
      <c r="A150" s="2" t="s">
        <v>166</v>
      </c>
      <c r="B150" s="3">
        <v>855</v>
      </c>
      <c r="C150" s="13">
        <v>3.5329999923706046</v>
      </c>
      <c r="D150" s="3">
        <f t="shared" si="7"/>
        <v>12.482088946090691</v>
      </c>
      <c r="E150" s="11">
        <f t="shared" si="6"/>
        <v>731025</v>
      </c>
      <c r="F150" s="11">
        <f t="shared" si="8"/>
        <v>3020.7149934768668</v>
      </c>
    </row>
    <row r="151" spans="1:6" ht="17" x14ac:dyDescent="0.2">
      <c r="A151" s="2" t="s">
        <v>172</v>
      </c>
      <c r="B151" s="3">
        <v>814</v>
      </c>
      <c r="C151" s="13">
        <v>2.9049999713897701</v>
      </c>
      <c r="D151" s="3">
        <f t="shared" si="7"/>
        <v>8.4390248337745657</v>
      </c>
      <c r="E151" s="11">
        <f t="shared" si="6"/>
        <v>662596</v>
      </c>
      <c r="F151" s="11">
        <f t="shared" si="8"/>
        <v>2364.6699767112727</v>
      </c>
    </row>
    <row r="152" spans="1:6" ht="17" x14ac:dyDescent="0.2">
      <c r="A152" s="2" t="s">
        <v>144</v>
      </c>
      <c r="B152" s="3">
        <v>773</v>
      </c>
      <c r="C152" s="13">
        <v>4.2800002098083496</v>
      </c>
      <c r="D152" s="3">
        <f t="shared" si="7"/>
        <v>18.318401795959517</v>
      </c>
      <c r="E152" s="11">
        <f t="shared" si="6"/>
        <v>597529</v>
      </c>
      <c r="F152" s="11">
        <f t="shared" si="8"/>
        <v>3308.4401621818542</v>
      </c>
    </row>
    <row r="153" spans="1:6" ht="17" x14ac:dyDescent="0.2">
      <c r="A153" s="2" t="s">
        <v>173</v>
      </c>
      <c r="B153" s="3">
        <v>652</v>
      </c>
      <c r="C153" s="13">
        <v>2.6930000782012944</v>
      </c>
      <c r="D153" s="3">
        <f t="shared" si="7"/>
        <v>7.252249421192178</v>
      </c>
      <c r="E153" s="11">
        <f t="shared" si="6"/>
        <v>425104</v>
      </c>
      <c r="F153" s="11">
        <f t="shared" si="8"/>
        <v>1755.8360509872439</v>
      </c>
    </row>
    <row r="161" spans="1:3" ht="17" x14ac:dyDescent="0.2">
      <c r="A161" s="2" t="s">
        <v>66</v>
      </c>
      <c r="B161" s="3" t="s">
        <v>174</v>
      </c>
      <c r="C161" s="13">
        <v>5.809999942779541</v>
      </c>
    </row>
    <row r="162" spans="1:3" x14ac:dyDescent="0.2">
      <c r="A162" s="2" t="s">
        <v>111</v>
      </c>
      <c r="B162" s="11" t="s">
        <v>174</v>
      </c>
      <c r="C162" s="13">
        <v>5.1510000228881845</v>
      </c>
    </row>
    <row r="163" spans="1:3" x14ac:dyDescent="0.2">
      <c r="A163" s="2" t="s">
        <v>121</v>
      </c>
      <c r="B163" s="11" t="s">
        <v>174</v>
      </c>
      <c r="C163" s="13">
        <v>4.7750000953674316</v>
      </c>
    </row>
    <row r="164" spans="1:3" x14ac:dyDescent="0.2">
      <c r="A164" s="2" t="s">
        <v>167</v>
      </c>
      <c r="B164" s="11" t="s">
        <v>174</v>
      </c>
      <c r="C164" s="13">
        <v>3.5069999694824223</v>
      </c>
    </row>
    <row r="165" spans="1:3" x14ac:dyDescent="0.2">
      <c r="A165" s="2" t="s">
        <v>170</v>
      </c>
      <c r="B165" s="11" t="s">
        <v>176</v>
      </c>
      <c r="C165" s="13">
        <v>3.461999893188477</v>
      </c>
    </row>
    <row r="167" spans="1:3" ht="17" x14ac:dyDescent="0.2">
      <c r="A167" s="3" t="s">
        <v>106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DATA_ALL</vt:lpstr>
      <vt:lpstr>DATA_SMALL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Jaspal</dc:creator>
  <cp:lastModifiedBy>Microsoft Office User</cp:lastModifiedBy>
  <dcterms:created xsi:type="dcterms:W3CDTF">2017-07-10T13:35:28Z</dcterms:created>
  <dcterms:modified xsi:type="dcterms:W3CDTF">2020-07-26T09:59:57Z</dcterms:modified>
</cp:coreProperties>
</file>