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ngle Author\Github_fresh\Single_Author_fresh\Dynare\"/>
    </mc:Choice>
  </mc:AlternateContent>
  <xr:revisionPtr revIDLastSave="0" documentId="13_ncr:1_{FB1C9EC1-F624-491E-B32E-04A3EBD8BAC3}" xr6:coauthVersionLast="47" xr6:coauthVersionMax="47" xr10:uidLastSave="{00000000-0000-0000-0000-000000000000}"/>
  <bookViews>
    <workbookView xWindow="-120" yWindow="-120" windowWidth="29040" windowHeight="15720" xr2:uid="{FAE877ED-4922-46F3-A08B-FA279B2CEEFE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9" i="1" l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9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8" i="1"/>
  <c r="AA9" i="1"/>
  <c r="BC9" i="1"/>
  <c r="AA10" i="1"/>
  <c r="BC10" i="1"/>
  <c r="AA11" i="1"/>
  <c r="BC11" i="1"/>
  <c r="AA12" i="1"/>
  <c r="BC12" i="1"/>
  <c r="AA13" i="1"/>
  <c r="BC13" i="1"/>
  <c r="AA14" i="1"/>
  <c r="BC14" i="1"/>
  <c r="AA15" i="1"/>
  <c r="BC15" i="1"/>
  <c r="AA16" i="1"/>
  <c r="BC16" i="1"/>
  <c r="AA17" i="1"/>
  <c r="BC17" i="1"/>
  <c r="AA18" i="1"/>
  <c r="BC18" i="1"/>
  <c r="AA19" i="1"/>
  <c r="BC19" i="1"/>
  <c r="AA20" i="1"/>
  <c r="BC20" i="1"/>
  <c r="AA21" i="1"/>
  <c r="BC21" i="1"/>
  <c r="AA22" i="1"/>
  <c r="BC22" i="1"/>
  <c r="AA23" i="1"/>
  <c r="BC23" i="1"/>
  <c r="AA24" i="1"/>
  <c r="BC24" i="1"/>
  <c r="AA25" i="1"/>
  <c r="BC25" i="1"/>
  <c r="AA26" i="1"/>
  <c r="BC26" i="1"/>
  <c r="AA27" i="1"/>
  <c r="BC27" i="1"/>
  <c r="AA28" i="1"/>
  <c r="BC28" i="1"/>
  <c r="AA29" i="1"/>
  <c r="BC29" i="1"/>
  <c r="AA30" i="1"/>
  <c r="BC30" i="1"/>
  <c r="AA31" i="1"/>
  <c r="BC31" i="1"/>
  <c r="AA32" i="1"/>
  <c r="BC32" i="1"/>
  <c r="AA33" i="1"/>
  <c r="BC33" i="1"/>
  <c r="AA34" i="1"/>
  <c r="BC34" i="1"/>
  <c r="AA35" i="1"/>
  <c r="BC35" i="1"/>
  <c r="AA36" i="1"/>
  <c r="BC36" i="1"/>
  <c r="AA37" i="1"/>
  <c r="BC37" i="1"/>
  <c r="AA38" i="1"/>
  <c r="BC38" i="1"/>
  <c r="AA39" i="1"/>
  <c r="BC39" i="1"/>
  <c r="AA40" i="1"/>
  <c r="BC40" i="1"/>
  <c r="AA41" i="1"/>
  <c r="BC41" i="1"/>
  <c r="AA42" i="1"/>
  <c r="BC42" i="1"/>
  <c r="AA43" i="1"/>
  <c r="BC43" i="1"/>
  <c r="AA44" i="1"/>
  <c r="BC44" i="1"/>
  <c r="AA45" i="1"/>
  <c r="BC45" i="1"/>
  <c r="AA46" i="1"/>
  <c r="BC46" i="1"/>
  <c r="AA47" i="1"/>
  <c r="BC47" i="1"/>
  <c r="AA48" i="1"/>
  <c r="BC48" i="1"/>
  <c r="AA49" i="1"/>
  <c r="BC49" i="1"/>
  <c r="AA50" i="1"/>
  <c r="BC50" i="1"/>
  <c r="AA51" i="1"/>
  <c r="BC51" i="1"/>
  <c r="AA52" i="1"/>
  <c r="BC52" i="1"/>
  <c r="AA53" i="1"/>
  <c r="BC53" i="1"/>
  <c r="AA54" i="1"/>
  <c r="BC54" i="1"/>
  <c r="AA55" i="1"/>
  <c r="BC55" i="1"/>
  <c r="AA56" i="1"/>
  <c r="BC56" i="1"/>
  <c r="AA57" i="1"/>
  <c r="BC57" i="1"/>
  <c r="AA58" i="1"/>
  <c r="BC58" i="1"/>
  <c r="AA59" i="1"/>
  <c r="BC59" i="1"/>
  <c r="AA60" i="1"/>
  <c r="BC60" i="1"/>
  <c r="AA61" i="1"/>
  <c r="BC61" i="1"/>
  <c r="AA62" i="1"/>
  <c r="BC62" i="1"/>
  <c r="AA63" i="1"/>
  <c r="BC63" i="1"/>
  <c r="AA64" i="1"/>
  <c r="BC64" i="1"/>
  <c r="AA65" i="1"/>
  <c r="BC65" i="1"/>
  <c r="AA66" i="1"/>
  <c r="BC66" i="1"/>
  <c r="AA67" i="1"/>
  <c r="BC67" i="1"/>
  <c r="AA68" i="1"/>
  <c r="BC68" i="1"/>
  <c r="AA69" i="1"/>
  <c r="BC69" i="1"/>
  <c r="AA70" i="1"/>
  <c r="BC70" i="1"/>
  <c r="AA71" i="1"/>
  <c r="BC71" i="1"/>
  <c r="AA72" i="1"/>
  <c r="BC72" i="1"/>
  <c r="AA73" i="1"/>
  <c r="BC73" i="1"/>
  <c r="AA74" i="1"/>
  <c r="BC74" i="1"/>
  <c r="AA75" i="1"/>
  <c r="BC75" i="1"/>
  <c r="AA76" i="1"/>
  <c r="BC76" i="1"/>
  <c r="AA77" i="1"/>
  <c r="BC77" i="1"/>
  <c r="AA78" i="1"/>
  <c r="BC78" i="1"/>
  <c r="AA79" i="1"/>
  <c r="BC79" i="1"/>
  <c r="AA80" i="1"/>
  <c r="BC80" i="1"/>
  <c r="AA81" i="1"/>
  <c r="BC81" i="1"/>
  <c r="AA82" i="1"/>
  <c r="BC82" i="1"/>
  <c r="AA83" i="1"/>
  <c r="BC83" i="1"/>
  <c r="AA84" i="1"/>
  <c r="BC84" i="1"/>
  <c r="AA85" i="1"/>
  <c r="BC85" i="1"/>
  <c r="AA86" i="1"/>
  <c r="BC86" i="1"/>
  <c r="AA87" i="1"/>
  <c r="BC87" i="1"/>
  <c r="AA88" i="1"/>
  <c r="BC88" i="1"/>
  <c r="AA89" i="1"/>
  <c r="BC89" i="1"/>
  <c r="AA90" i="1"/>
  <c r="BC90" i="1"/>
  <c r="AA91" i="1"/>
  <c r="BC91" i="1"/>
  <c r="AA92" i="1"/>
  <c r="BC92" i="1"/>
  <c r="AA93" i="1"/>
  <c r="BC93" i="1"/>
  <c r="AA94" i="1"/>
  <c r="BC94" i="1"/>
  <c r="AA95" i="1"/>
  <c r="BC95" i="1"/>
  <c r="AA96" i="1"/>
  <c r="BC96" i="1"/>
  <c r="AA97" i="1"/>
  <c r="BC97" i="1"/>
  <c r="AA98" i="1"/>
  <c r="BC98" i="1"/>
  <c r="AA99" i="1"/>
  <c r="BC99" i="1"/>
  <c r="AA100" i="1"/>
  <c r="BC100" i="1"/>
  <c r="AA8" i="1"/>
  <c r="BC8" i="1"/>
  <c r="AX9" i="1"/>
  <c r="BB9" i="1"/>
  <c r="AX10" i="1"/>
  <c r="BB10" i="1"/>
  <c r="AX11" i="1"/>
  <c r="BB11" i="1"/>
  <c r="AX12" i="1"/>
  <c r="BB12" i="1"/>
  <c r="AX13" i="1"/>
  <c r="BB13" i="1"/>
  <c r="AX14" i="1"/>
  <c r="BB14" i="1"/>
  <c r="AX15" i="1"/>
  <c r="BB15" i="1"/>
  <c r="AX16" i="1"/>
  <c r="BB16" i="1"/>
  <c r="AX17" i="1"/>
  <c r="BB17" i="1"/>
  <c r="AX18" i="1"/>
  <c r="BB18" i="1"/>
  <c r="AX19" i="1"/>
  <c r="BB19" i="1"/>
  <c r="AX20" i="1"/>
  <c r="BB20" i="1"/>
  <c r="AX21" i="1"/>
  <c r="BB21" i="1"/>
  <c r="AX22" i="1"/>
  <c r="BB22" i="1"/>
  <c r="AX23" i="1"/>
  <c r="BB23" i="1"/>
  <c r="AX24" i="1"/>
  <c r="BB24" i="1"/>
  <c r="AX25" i="1"/>
  <c r="BB25" i="1"/>
  <c r="AX26" i="1"/>
  <c r="BB26" i="1"/>
  <c r="AX27" i="1"/>
  <c r="BB27" i="1"/>
  <c r="AX28" i="1"/>
  <c r="BB28" i="1"/>
  <c r="AX29" i="1"/>
  <c r="BB29" i="1"/>
  <c r="AX30" i="1"/>
  <c r="BB30" i="1"/>
  <c r="AX31" i="1"/>
  <c r="BB31" i="1"/>
  <c r="AX32" i="1"/>
  <c r="BB32" i="1"/>
  <c r="AX33" i="1"/>
  <c r="BB33" i="1"/>
  <c r="AX34" i="1"/>
  <c r="BB34" i="1"/>
  <c r="AX35" i="1"/>
  <c r="BB35" i="1"/>
  <c r="AX36" i="1"/>
  <c r="BB36" i="1"/>
  <c r="AX37" i="1"/>
  <c r="BB37" i="1"/>
  <c r="AX38" i="1"/>
  <c r="BB38" i="1"/>
  <c r="AX39" i="1"/>
  <c r="BB39" i="1"/>
  <c r="AX40" i="1"/>
  <c r="BB40" i="1"/>
  <c r="AX41" i="1"/>
  <c r="BB41" i="1"/>
  <c r="AX42" i="1"/>
  <c r="BB42" i="1"/>
  <c r="AX43" i="1"/>
  <c r="BB43" i="1"/>
  <c r="AX44" i="1"/>
  <c r="BB44" i="1"/>
  <c r="AX45" i="1"/>
  <c r="BB45" i="1"/>
  <c r="AX46" i="1"/>
  <c r="BB46" i="1"/>
  <c r="AX47" i="1"/>
  <c r="BB47" i="1"/>
  <c r="AX48" i="1"/>
  <c r="BB48" i="1"/>
  <c r="AX49" i="1"/>
  <c r="BB49" i="1"/>
  <c r="AX50" i="1"/>
  <c r="BB50" i="1"/>
  <c r="AX51" i="1"/>
  <c r="BB51" i="1"/>
  <c r="AX52" i="1"/>
  <c r="BB52" i="1"/>
  <c r="AX53" i="1"/>
  <c r="BB53" i="1"/>
  <c r="AX54" i="1"/>
  <c r="BB54" i="1"/>
  <c r="AX55" i="1"/>
  <c r="BB55" i="1"/>
  <c r="AX56" i="1"/>
  <c r="BB56" i="1"/>
  <c r="AX57" i="1"/>
  <c r="BB57" i="1"/>
  <c r="AX58" i="1"/>
  <c r="BB58" i="1"/>
  <c r="AX59" i="1"/>
  <c r="BB59" i="1"/>
  <c r="AX60" i="1"/>
  <c r="BB60" i="1"/>
  <c r="AX61" i="1"/>
  <c r="BB61" i="1"/>
  <c r="AX62" i="1"/>
  <c r="BB62" i="1"/>
  <c r="AX63" i="1"/>
  <c r="BB63" i="1"/>
  <c r="AX64" i="1"/>
  <c r="BB64" i="1"/>
  <c r="AX65" i="1"/>
  <c r="BB65" i="1"/>
  <c r="AX66" i="1"/>
  <c r="BB66" i="1"/>
  <c r="AX67" i="1"/>
  <c r="BB67" i="1"/>
  <c r="AX68" i="1"/>
  <c r="BB68" i="1"/>
  <c r="AX69" i="1"/>
  <c r="BB69" i="1"/>
  <c r="AX70" i="1"/>
  <c r="BB70" i="1"/>
  <c r="AX71" i="1"/>
  <c r="BB71" i="1"/>
  <c r="AX72" i="1"/>
  <c r="BB72" i="1"/>
  <c r="AX73" i="1"/>
  <c r="BB73" i="1"/>
  <c r="AX74" i="1"/>
  <c r="BB74" i="1"/>
  <c r="AX75" i="1"/>
  <c r="BB75" i="1"/>
  <c r="AX76" i="1"/>
  <c r="BB76" i="1"/>
  <c r="AX77" i="1"/>
  <c r="BB77" i="1"/>
  <c r="AX78" i="1"/>
  <c r="BB78" i="1"/>
  <c r="AX79" i="1"/>
  <c r="BB79" i="1"/>
  <c r="AX80" i="1"/>
  <c r="BB80" i="1"/>
  <c r="AX81" i="1"/>
  <c r="BB81" i="1"/>
  <c r="AX82" i="1"/>
  <c r="BB82" i="1"/>
  <c r="AX83" i="1"/>
  <c r="BB83" i="1"/>
  <c r="AX84" i="1"/>
  <c r="BB84" i="1"/>
  <c r="AX85" i="1"/>
  <c r="BB85" i="1"/>
  <c r="AX86" i="1"/>
  <c r="BB86" i="1"/>
  <c r="AX87" i="1"/>
  <c r="BB87" i="1"/>
  <c r="AX88" i="1"/>
  <c r="BB88" i="1"/>
  <c r="AX89" i="1"/>
  <c r="BB89" i="1"/>
  <c r="AX90" i="1"/>
  <c r="BB90" i="1"/>
  <c r="AX91" i="1"/>
  <c r="BB91" i="1"/>
  <c r="AX92" i="1"/>
  <c r="BB92" i="1"/>
  <c r="AX93" i="1"/>
  <c r="BB93" i="1"/>
  <c r="AX94" i="1"/>
  <c r="BB94" i="1"/>
  <c r="AX95" i="1"/>
  <c r="BB95" i="1"/>
  <c r="AX96" i="1"/>
  <c r="BB96" i="1"/>
  <c r="AX97" i="1"/>
  <c r="BB97" i="1"/>
  <c r="AX98" i="1"/>
  <c r="BB98" i="1"/>
  <c r="AX99" i="1"/>
  <c r="BB99" i="1"/>
  <c r="AX100" i="1"/>
  <c r="BB100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X8" i="1"/>
  <c r="BB8" i="1"/>
  <c r="BA8" i="1"/>
  <c r="AZ8" i="1"/>
  <c r="AY8" i="1"/>
  <c r="BL100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BJ100" i="1"/>
  <c r="BI100" i="1"/>
  <c r="BH100" i="1"/>
  <c r="BG100" i="1"/>
  <c r="BD100" i="1"/>
  <c r="BL99" i="1"/>
  <c r="BJ99" i="1"/>
  <c r="BI99" i="1"/>
  <c r="BH99" i="1"/>
  <c r="BG99" i="1"/>
  <c r="BD99" i="1"/>
  <c r="BL98" i="1"/>
  <c r="BJ98" i="1"/>
  <c r="BI98" i="1"/>
  <c r="BH98" i="1"/>
  <c r="BG98" i="1"/>
  <c r="BD98" i="1"/>
  <c r="BL97" i="1"/>
  <c r="BJ97" i="1"/>
  <c r="BI97" i="1"/>
  <c r="BH97" i="1"/>
  <c r="BG97" i="1"/>
  <c r="BD97" i="1"/>
  <c r="BL96" i="1"/>
  <c r="BJ96" i="1"/>
  <c r="BI96" i="1"/>
  <c r="BH96" i="1"/>
  <c r="BG96" i="1"/>
  <c r="BD96" i="1"/>
  <c r="BL95" i="1"/>
  <c r="BJ95" i="1"/>
  <c r="BI95" i="1"/>
  <c r="BH95" i="1"/>
  <c r="BG95" i="1"/>
  <c r="BD95" i="1"/>
  <c r="BL94" i="1"/>
  <c r="BJ94" i="1"/>
  <c r="BI94" i="1"/>
  <c r="BH94" i="1"/>
  <c r="BG94" i="1"/>
  <c r="BD94" i="1"/>
  <c r="BL93" i="1"/>
  <c r="BJ93" i="1"/>
  <c r="BI93" i="1"/>
  <c r="BH93" i="1"/>
  <c r="BG93" i="1"/>
  <c r="BD93" i="1"/>
  <c r="BL92" i="1"/>
  <c r="BJ92" i="1"/>
  <c r="BI92" i="1"/>
  <c r="BH92" i="1"/>
  <c r="BG92" i="1"/>
  <c r="BD92" i="1"/>
  <c r="BL91" i="1"/>
  <c r="BJ91" i="1"/>
  <c r="BI91" i="1"/>
  <c r="BH91" i="1"/>
  <c r="BG91" i="1"/>
  <c r="BD91" i="1"/>
  <c r="BL90" i="1"/>
  <c r="BJ90" i="1"/>
  <c r="BI90" i="1"/>
  <c r="BH90" i="1"/>
  <c r="BG90" i="1"/>
  <c r="BD90" i="1"/>
  <c r="BL89" i="1"/>
  <c r="BJ89" i="1"/>
  <c r="BI89" i="1"/>
  <c r="BH89" i="1"/>
  <c r="BG89" i="1"/>
  <c r="BD89" i="1"/>
  <c r="BL88" i="1"/>
  <c r="BJ88" i="1"/>
  <c r="BI88" i="1"/>
  <c r="BH88" i="1"/>
  <c r="BG88" i="1"/>
  <c r="BD88" i="1"/>
  <c r="BL87" i="1"/>
  <c r="BJ87" i="1"/>
  <c r="BI87" i="1"/>
  <c r="BH87" i="1"/>
  <c r="BG87" i="1"/>
  <c r="BD87" i="1"/>
  <c r="BL86" i="1"/>
  <c r="BJ86" i="1"/>
  <c r="BI86" i="1"/>
  <c r="BH86" i="1"/>
  <c r="BG86" i="1"/>
  <c r="BD86" i="1"/>
  <c r="BL85" i="1"/>
  <c r="BJ85" i="1"/>
  <c r="BI85" i="1"/>
  <c r="BH85" i="1"/>
  <c r="BG85" i="1"/>
  <c r="BD85" i="1"/>
  <c r="BL84" i="1"/>
  <c r="BJ84" i="1"/>
  <c r="BI84" i="1"/>
  <c r="BH84" i="1"/>
  <c r="BG84" i="1"/>
  <c r="BD84" i="1"/>
  <c r="BL83" i="1"/>
  <c r="BJ83" i="1"/>
  <c r="BI83" i="1"/>
  <c r="BH83" i="1"/>
  <c r="BG83" i="1"/>
  <c r="BD83" i="1"/>
  <c r="BL82" i="1"/>
  <c r="BJ82" i="1"/>
  <c r="BI82" i="1"/>
  <c r="BH82" i="1"/>
  <c r="BG82" i="1"/>
  <c r="BD82" i="1"/>
  <c r="BL81" i="1"/>
  <c r="BJ81" i="1"/>
  <c r="BI81" i="1"/>
  <c r="BH81" i="1"/>
  <c r="BG81" i="1"/>
  <c r="BD81" i="1"/>
  <c r="BL80" i="1"/>
  <c r="BJ80" i="1"/>
  <c r="BI80" i="1"/>
  <c r="BH80" i="1"/>
  <c r="BG80" i="1"/>
  <c r="BD80" i="1"/>
  <c r="BL79" i="1"/>
  <c r="BJ79" i="1"/>
  <c r="BI79" i="1"/>
  <c r="BH79" i="1"/>
  <c r="BG79" i="1"/>
  <c r="BD79" i="1"/>
  <c r="BL78" i="1"/>
  <c r="BJ78" i="1"/>
  <c r="BI78" i="1"/>
  <c r="BH78" i="1"/>
  <c r="BG78" i="1"/>
  <c r="BD78" i="1"/>
  <c r="BL77" i="1"/>
  <c r="BJ77" i="1"/>
  <c r="BI77" i="1"/>
  <c r="BH77" i="1"/>
  <c r="BG77" i="1"/>
  <c r="BD77" i="1"/>
  <c r="BL76" i="1"/>
  <c r="BJ76" i="1"/>
  <c r="BI76" i="1"/>
  <c r="BH76" i="1"/>
  <c r="BG76" i="1"/>
  <c r="BD76" i="1"/>
  <c r="BL75" i="1"/>
  <c r="BJ75" i="1"/>
  <c r="BI75" i="1"/>
  <c r="BH75" i="1"/>
  <c r="BG75" i="1"/>
  <c r="BD75" i="1"/>
  <c r="BL74" i="1"/>
  <c r="BJ74" i="1"/>
  <c r="BI74" i="1"/>
  <c r="BH74" i="1"/>
  <c r="BG74" i="1"/>
  <c r="BD74" i="1"/>
  <c r="BL73" i="1"/>
  <c r="BJ73" i="1"/>
  <c r="BI73" i="1"/>
  <c r="BH73" i="1"/>
  <c r="BG73" i="1"/>
  <c r="BD73" i="1"/>
  <c r="BL72" i="1"/>
  <c r="BJ72" i="1"/>
  <c r="BI72" i="1"/>
  <c r="BH72" i="1"/>
  <c r="BG72" i="1"/>
  <c r="BD72" i="1"/>
  <c r="BL71" i="1"/>
  <c r="BJ71" i="1"/>
  <c r="BI71" i="1"/>
  <c r="BH71" i="1"/>
  <c r="BG71" i="1"/>
  <c r="BD71" i="1"/>
  <c r="BL70" i="1"/>
  <c r="BJ70" i="1"/>
  <c r="BI70" i="1"/>
  <c r="BH70" i="1"/>
  <c r="BG70" i="1"/>
  <c r="BD70" i="1"/>
  <c r="BL69" i="1"/>
  <c r="BJ69" i="1"/>
  <c r="BI69" i="1"/>
  <c r="BH69" i="1"/>
  <c r="BG69" i="1"/>
  <c r="BD69" i="1"/>
  <c r="BL68" i="1"/>
  <c r="BJ68" i="1"/>
  <c r="BI68" i="1"/>
  <c r="BH68" i="1"/>
  <c r="BG68" i="1"/>
  <c r="BD68" i="1"/>
  <c r="BL67" i="1"/>
  <c r="BJ67" i="1"/>
  <c r="BI67" i="1"/>
  <c r="BH67" i="1"/>
  <c r="BG67" i="1"/>
  <c r="BD67" i="1"/>
  <c r="BL66" i="1"/>
  <c r="BJ66" i="1"/>
  <c r="BI66" i="1"/>
  <c r="BH66" i="1"/>
  <c r="BG66" i="1"/>
  <c r="BD66" i="1"/>
  <c r="BL65" i="1"/>
  <c r="BJ65" i="1"/>
  <c r="BI65" i="1"/>
  <c r="BH65" i="1"/>
  <c r="BG65" i="1"/>
  <c r="BD65" i="1"/>
  <c r="BL64" i="1"/>
  <c r="BJ64" i="1"/>
  <c r="BI64" i="1"/>
  <c r="BH64" i="1"/>
  <c r="BG64" i="1"/>
  <c r="BD64" i="1"/>
  <c r="BL63" i="1"/>
  <c r="BJ63" i="1"/>
  <c r="BI63" i="1"/>
  <c r="BH63" i="1"/>
  <c r="BG63" i="1"/>
  <c r="BD63" i="1"/>
  <c r="BL62" i="1"/>
  <c r="BJ62" i="1"/>
  <c r="BI62" i="1"/>
  <c r="BH62" i="1"/>
  <c r="BG62" i="1"/>
  <c r="BD62" i="1"/>
  <c r="BL61" i="1"/>
  <c r="BJ61" i="1"/>
  <c r="BI61" i="1"/>
  <c r="BH61" i="1"/>
  <c r="BG61" i="1"/>
  <c r="BD61" i="1"/>
  <c r="BL60" i="1"/>
  <c r="BJ60" i="1"/>
  <c r="BI60" i="1"/>
  <c r="BH60" i="1"/>
  <c r="BG60" i="1"/>
  <c r="BD60" i="1"/>
  <c r="BL59" i="1"/>
  <c r="BJ59" i="1"/>
  <c r="BI59" i="1"/>
  <c r="BH59" i="1"/>
  <c r="BG59" i="1"/>
  <c r="BD59" i="1"/>
  <c r="BL58" i="1"/>
  <c r="BJ58" i="1"/>
  <c r="BI58" i="1"/>
  <c r="BH58" i="1"/>
  <c r="BG58" i="1"/>
  <c r="BD58" i="1"/>
  <c r="BL57" i="1"/>
  <c r="BJ57" i="1"/>
  <c r="BI57" i="1"/>
  <c r="BH57" i="1"/>
  <c r="BG57" i="1"/>
  <c r="BD57" i="1"/>
  <c r="BL56" i="1"/>
  <c r="BJ56" i="1"/>
  <c r="BI56" i="1"/>
  <c r="BH56" i="1"/>
  <c r="BG56" i="1"/>
  <c r="BD56" i="1"/>
  <c r="BL55" i="1"/>
  <c r="BJ55" i="1"/>
  <c r="BI55" i="1"/>
  <c r="BH55" i="1"/>
  <c r="BG55" i="1"/>
  <c r="BD55" i="1"/>
  <c r="BL54" i="1"/>
  <c r="BJ54" i="1"/>
  <c r="BI54" i="1"/>
  <c r="BH54" i="1"/>
  <c r="BG54" i="1"/>
  <c r="BD54" i="1"/>
  <c r="BL53" i="1"/>
  <c r="BJ53" i="1"/>
  <c r="BI53" i="1"/>
  <c r="BH53" i="1"/>
  <c r="BG53" i="1"/>
  <c r="BD53" i="1"/>
  <c r="BL52" i="1"/>
  <c r="BJ52" i="1"/>
  <c r="BI52" i="1"/>
  <c r="BH52" i="1"/>
  <c r="BG52" i="1"/>
  <c r="BD52" i="1"/>
  <c r="BL51" i="1"/>
  <c r="BJ51" i="1"/>
  <c r="BI51" i="1"/>
  <c r="BH51" i="1"/>
  <c r="BG51" i="1"/>
  <c r="BD51" i="1"/>
  <c r="BL50" i="1"/>
  <c r="BJ50" i="1"/>
  <c r="BI50" i="1"/>
  <c r="BH50" i="1"/>
  <c r="BG50" i="1"/>
  <c r="BD50" i="1"/>
  <c r="BL49" i="1"/>
  <c r="BJ49" i="1"/>
  <c r="BI49" i="1"/>
  <c r="BH49" i="1"/>
  <c r="BG49" i="1"/>
  <c r="BD49" i="1"/>
  <c r="BL48" i="1"/>
  <c r="BJ48" i="1"/>
  <c r="BI48" i="1"/>
  <c r="BH48" i="1"/>
  <c r="BG48" i="1"/>
  <c r="BD48" i="1"/>
  <c r="BL47" i="1"/>
  <c r="BJ47" i="1"/>
  <c r="BI47" i="1"/>
  <c r="BH47" i="1"/>
  <c r="BG47" i="1"/>
  <c r="BD47" i="1"/>
  <c r="BL46" i="1"/>
  <c r="BJ46" i="1"/>
  <c r="BI46" i="1"/>
  <c r="BH46" i="1"/>
  <c r="BG46" i="1"/>
  <c r="BD46" i="1"/>
  <c r="BL45" i="1"/>
  <c r="BJ45" i="1"/>
  <c r="BI45" i="1"/>
  <c r="BH45" i="1"/>
  <c r="BG45" i="1"/>
  <c r="BD45" i="1"/>
  <c r="BL44" i="1"/>
  <c r="BJ44" i="1"/>
  <c r="BI44" i="1"/>
  <c r="BH44" i="1"/>
  <c r="BG44" i="1"/>
  <c r="BD44" i="1"/>
  <c r="BL43" i="1"/>
  <c r="BJ43" i="1"/>
  <c r="BI43" i="1"/>
  <c r="BH43" i="1"/>
  <c r="BG43" i="1"/>
  <c r="BD43" i="1"/>
  <c r="BL42" i="1"/>
  <c r="BJ42" i="1"/>
  <c r="BI42" i="1"/>
  <c r="BH42" i="1"/>
  <c r="BG42" i="1"/>
  <c r="BD42" i="1"/>
  <c r="BL41" i="1"/>
  <c r="BJ41" i="1"/>
  <c r="BI41" i="1"/>
  <c r="BH41" i="1"/>
  <c r="BG41" i="1"/>
  <c r="BD41" i="1"/>
  <c r="BL40" i="1"/>
  <c r="BJ40" i="1"/>
  <c r="BI40" i="1"/>
  <c r="BH40" i="1"/>
  <c r="BG40" i="1"/>
  <c r="BD40" i="1"/>
  <c r="BL39" i="1"/>
  <c r="BJ39" i="1"/>
  <c r="BI39" i="1"/>
  <c r="BH39" i="1"/>
  <c r="BG39" i="1"/>
  <c r="BD39" i="1"/>
  <c r="BL38" i="1"/>
  <c r="BJ38" i="1"/>
  <c r="BI38" i="1"/>
  <c r="BH38" i="1"/>
  <c r="BG38" i="1"/>
  <c r="BD38" i="1"/>
  <c r="BL37" i="1"/>
  <c r="BJ37" i="1"/>
  <c r="BI37" i="1"/>
  <c r="BH37" i="1"/>
  <c r="BG37" i="1"/>
  <c r="BD37" i="1"/>
  <c r="BL36" i="1"/>
  <c r="BJ36" i="1"/>
  <c r="BI36" i="1"/>
  <c r="BH36" i="1"/>
  <c r="BG36" i="1"/>
  <c r="BD36" i="1"/>
  <c r="BL35" i="1"/>
  <c r="BJ35" i="1"/>
  <c r="BI35" i="1"/>
  <c r="BH35" i="1"/>
  <c r="BG35" i="1"/>
  <c r="BD35" i="1"/>
  <c r="BL34" i="1"/>
  <c r="BJ34" i="1"/>
  <c r="BI34" i="1"/>
  <c r="BH34" i="1"/>
  <c r="BG34" i="1"/>
  <c r="BD34" i="1"/>
  <c r="BL33" i="1"/>
  <c r="BJ33" i="1"/>
  <c r="BI33" i="1"/>
  <c r="BH33" i="1"/>
  <c r="BG33" i="1"/>
  <c r="BD33" i="1"/>
  <c r="BL32" i="1"/>
  <c r="BJ32" i="1"/>
  <c r="BI32" i="1"/>
  <c r="BH32" i="1"/>
  <c r="BG32" i="1"/>
  <c r="BD32" i="1"/>
  <c r="BL31" i="1"/>
  <c r="BJ31" i="1"/>
  <c r="BI31" i="1"/>
  <c r="BH31" i="1"/>
  <c r="BG31" i="1"/>
  <c r="BD31" i="1"/>
  <c r="BL30" i="1"/>
  <c r="BJ30" i="1"/>
  <c r="BI30" i="1"/>
  <c r="BH30" i="1"/>
  <c r="BG30" i="1"/>
  <c r="BD30" i="1"/>
  <c r="BL29" i="1"/>
  <c r="BJ29" i="1"/>
  <c r="BI29" i="1"/>
  <c r="BH29" i="1"/>
  <c r="BG29" i="1"/>
  <c r="BD29" i="1"/>
  <c r="BL28" i="1"/>
  <c r="BJ28" i="1"/>
  <c r="BI28" i="1"/>
  <c r="BH28" i="1"/>
  <c r="BG28" i="1"/>
  <c r="BD28" i="1"/>
  <c r="BL27" i="1"/>
  <c r="BJ27" i="1"/>
  <c r="BI27" i="1"/>
  <c r="BH27" i="1"/>
  <c r="BG27" i="1"/>
  <c r="BD27" i="1"/>
  <c r="BL26" i="1"/>
  <c r="BJ26" i="1"/>
  <c r="BI26" i="1"/>
  <c r="BH26" i="1"/>
  <c r="BG26" i="1"/>
  <c r="BD26" i="1"/>
  <c r="BL25" i="1"/>
  <c r="BJ25" i="1"/>
  <c r="BI25" i="1"/>
  <c r="BH25" i="1"/>
  <c r="BG25" i="1"/>
  <c r="BD25" i="1"/>
  <c r="BL24" i="1"/>
  <c r="BJ24" i="1"/>
  <c r="BI24" i="1"/>
  <c r="BH24" i="1"/>
  <c r="BG24" i="1"/>
  <c r="BD24" i="1"/>
  <c r="BL23" i="1"/>
  <c r="BJ23" i="1"/>
  <c r="BI23" i="1"/>
  <c r="BH23" i="1"/>
  <c r="BG23" i="1"/>
  <c r="BD23" i="1"/>
  <c r="BL22" i="1"/>
  <c r="BJ22" i="1"/>
  <c r="BI22" i="1"/>
  <c r="BH22" i="1"/>
  <c r="BG22" i="1"/>
  <c r="BD22" i="1"/>
  <c r="BL21" i="1"/>
  <c r="BJ21" i="1"/>
  <c r="BI21" i="1"/>
  <c r="BH21" i="1"/>
  <c r="BG21" i="1"/>
  <c r="BD21" i="1"/>
  <c r="BL20" i="1"/>
  <c r="BJ20" i="1"/>
  <c r="BI20" i="1"/>
  <c r="BH20" i="1"/>
  <c r="BG20" i="1"/>
  <c r="BD20" i="1"/>
  <c r="BL19" i="1"/>
  <c r="BJ19" i="1"/>
  <c r="BI19" i="1"/>
  <c r="BH19" i="1"/>
  <c r="BG19" i="1"/>
  <c r="BD19" i="1"/>
  <c r="BL18" i="1"/>
  <c r="BJ18" i="1"/>
  <c r="BI18" i="1"/>
  <c r="BH18" i="1"/>
  <c r="BG18" i="1"/>
  <c r="BD18" i="1"/>
  <c r="BL17" i="1"/>
  <c r="BJ17" i="1"/>
  <c r="BI17" i="1"/>
  <c r="BH17" i="1"/>
  <c r="BG17" i="1"/>
  <c r="BD17" i="1"/>
  <c r="BL16" i="1"/>
  <c r="BJ16" i="1"/>
  <c r="BI16" i="1"/>
  <c r="BH16" i="1"/>
  <c r="BG16" i="1"/>
  <c r="BD16" i="1"/>
  <c r="BL15" i="1"/>
  <c r="BJ15" i="1"/>
  <c r="BI15" i="1"/>
  <c r="BH15" i="1"/>
  <c r="BG15" i="1"/>
  <c r="BD15" i="1"/>
  <c r="BL14" i="1"/>
  <c r="BJ14" i="1"/>
  <c r="BI14" i="1"/>
  <c r="BH14" i="1"/>
  <c r="BG14" i="1"/>
  <c r="BD14" i="1"/>
  <c r="BL13" i="1"/>
  <c r="BJ13" i="1"/>
  <c r="BI13" i="1"/>
  <c r="BH13" i="1"/>
  <c r="BG13" i="1"/>
  <c r="BD13" i="1"/>
  <c r="BL12" i="1"/>
  <c r="BJ12" i="1"/>
  <c r="BI12" i="1"/>
  <c r="BH12" i="1"/>
  <c r="BG12" i="1"/>
  <c r="BD12" i="1"/>
  <c r="BL11" i="1"/>
  <c r="BJ11" i="1"/>
  <c r="BI11" i="1"/>
  <c r="BH11" i="1"/>
  <c r="BG11" i="1"/>
  <c r="BD11" i="1"/>
  <c r="BL10" i="1"/>
  <c r="BJ10" i="1"/>
  <c r="BI10" i="1"/>
  <c r="BH10" i="1"/>
  <c r="BG10" i="1"/>
  <c r="BD10" i="1"/>
  <c r="BL9" i="1"/>
  <c r="BJ9" i="1"/>
  <c r="BI9" i="1"/>
  <c r="BH9" i="1"/>
  <c r="BG9" i="1"/>
  <c r="BD9" i="1"/>
  <c r="U9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8" i="1"/>
  <c r="AM10" i="1"/>
  <c r="AM9" i="1"/>
  <c r="AT10" i="1"/>
  <c r="AM11" i="1"/>
  <c r="AT11" i="1"/>
  <c r="AM12" i="1"/>
  <c r="AT12" i="1"/>
  <c r="AM13" i="1"/>
  <c r="AT13" i="1"/>
  <c r="AM14" i="1"/>
  <c r="AT14" i="1"/>
  <c r="AM15" i="1"/>
  <c r="AT15" i="1"/>
  <c r="AM16" i="1"/>
  <c r="AT16" i="1"/>
  <c r="AM17" i="1"/>
  <c r="AT17" i="1"/>
  <c r="AM18" i="1"/>
  <c r="AT18" i="1"/>
  <c r="AM19" i="1"/>
  <c r="AT19" i="1"/>
  <c r="AM20" i="1"/>
  <c r="AT20" i="1"/>
  <c r="AM21" i="1"/>
  <c r="AT21" i="1"/>
  <c r="AM22" i="1"/>
  <c r="AT22" i="1"/>
  <c r="AM23" i="1"/>
  <c r="AT23" i="1"/>
  <c r="AM24" i="1"/>
  <c r="AT24" i="1"/>
  <c r="AM25" i="1"/>
  <c r="AT25" i="1"/>
  <c r="AM26" i="1"/>
  <c r="AT26" i="1"/>
  <c r="AM27" i="1"/>
  <c r="AT27" i="1"/>
  <c r="AM28" i="1"/>
  <c r="AT28" i="1"/>
  <c r="AM29" i="1"/>
  <c r="AT29" i="1"/>
  <c r="AM30" i="1"/>
  <c r="AT30" i="1"/>
  <c r="AM31" i="1"/>
  <c r="AT31" i="1"/>
  <c r="AM32" i="1"/>
  <c r="AT32" i="1"/>
  <c r="AM33" i="1"/>
  <c r="AT33" i="1"/>
  <c r="AM34" i="1"/>
  <c r="AT34" i="1"/>
  <c r="AM35" i="1"/>
  <c r="AT35" i="1"/>
  <c r="AM36" i="1"/>
  <c r="AT36" i="1"/>
  <c r="AM37" i="1"/>
  <c r="AT37" i="1"/>
  <c r="AM38" i="1"/>
  <c r="AT38" i="1"/>
  <c r="AM39" i="1"/>
  <c r="AT39" i="1"/>
  <c r="AM40" i="1"/>
  <c r="AT40" i="1"/>
  <c r="AM41" i="1"/>
  <c r="AT41" i="1"/>
  <c r="AM42" i="1"/>
  <c r="AT42" i="1"/>
  <c r="AM43" i="1"/>
  <c r="AT43" i="1"/>
  <c r="AM44" i="1"/>
  <c r="AT44" i="1"/>
  <c r="AM45" i="1"/>
  <c r="AT45" i="1"/>
  <c r="AM46" i="1"/>
  <c r="AT46" i="1"/>
  <c r="AM47" i="1"/>
  <c r="AT47" i="1"/>
  <c r="AM48" i="1"/>
  <c r="AT48" i="1"/>
  <c r="AM49" i="1"/>
  <c r="AT49" i="1"/>
  <c r="AM50" i="1"/>
  <c r="AT50" i="1"/>
  <c r="AM51" i="1"/>
  <c r="AT51" i="1"/>
  <c r="AM52" i="1"/>
  <c r="AT52" i="1"/>
  <c r="AM53" i="1"/>
  <c r="AT53" i="1"/>
  <c r="AM54" i="1"/>
  <c r="AT54" i="1"/>
  <c r="AM55" i="1"/>
  <c r="AT55" i="1"/>
  <c r="AM56" i="1"/>
  <c r="AT56" i="1"/>
  <c r="AM57" i="1"/>
  <c r="AT57" i="1"/>
  <c r="AM58" i="1"/>
  <c r="AT58" i="1"/>
  <c r="AM59" i="1"/>
  <c r="AT59" i="1"/>
  <c r="AM60" i="1"/>
  <c r="AT60" i="1"/>
  <c r="AM61" i="1"/>
  <c r="AT61" i="1"/>
  <c r="AM62" i="1"/>
  <c r="AT62" i="1"/>
  <c r="AM63" i="1"/>
  <c r="AT63" i="1"/>
  <c r="AM64" i="1"/>
  <c r="AT64" i="1"/>
  <c r="AM65" i="1"/>
  <c r="AT65" i="1"/>
  <c r="AM66" i="1"/>
  <c r="AT66" i="1"/>
  <c r="AM67" i="1"/>
  <c r="AT67" i="1"/>
  <c r="AM68" i="1"/>
  <c r="AT68" i="1"/>
  <c r="AM69" i="1"/>
  <c r="AT69" i="1"/>
  <c r="AM70" i="1"/>
  <c r="AT70" i="1"/>
  <c r="AM71" i="1"/>
  <c r="AT71" i="1"/>
  <c r="AM72" i="1"/>
  <c r="AT72" i="1"/>
  <c r="AM73" i="1"/>
  <c r="AT73" i="1"/>
  <c r="AM74" i="1"/>
  <c r="AT74" i="1"/>
  <c r="AM75" i="1"/>
  <c r="AT75" i="1"/>
  <c r="AM76" i="1"/>
  <c r="AT76" i="1"/>
  <c r="AM77" i="1"/>
  <c r="AT77" i="1"/>
  <c r="AM78" i="1"/>
  <c r="AT78" i="1"/>
  <c r="AM79" i="1"/>
  <c r="AT79" i="1"/>
  <c r="AM80" i="1"/>
  <c r="AT80" i="1"/>
  <c r="AM81" i="1"/>
  <c r="AT81" i="1"/>
  <c r="AM82" i="1"/>
  <c r="AT82" i="1"/>
  <c r="AM83" i="1"/>
  <c r="AT83" i="1"/>
  <c r="AM84" i="1"/>
  <c r="AT84" i="1"/>
  <c r="AM85" i="1"/>
  <c r="AT85" i="1"/>
  <c r="AM86" i="1"/>
  <c r="AT86" i="1"/>
  <c r="AM87" i="1"/>
  <c r="AT87" i="1"/>
  <c r="AM88" i="1"/>
  <c r="AT88" i="1"/>
  <c r="AM89" i="1"/>
  <c r="AT89" i="1"/>
  <c r="AM90" i="1"/>
  <c r="AT90" i="1"/>
  <c r="AM91" i="1"/>
  <c r="AT91" i="1"/>
  <c r="AM92" i="1"/>
  <c r="AT92" i="1"/>
  <c r="AM93" i="1"/>
  <c r="AT93" i="1"/>
  <c r="AM94" i="1"/>
  <c r="AT94" i="1"/>
  <c r="AM95" i="1"/>
  <c r="AT95" i="1"/>
  <c r="AM96" i="1"/>
  <c r="AT96" i="1"/>
  <c r="AM97" i="1"/>
  <c r="AT97" i="1"/>
  <c r="AM98" i="1"/>
  <c r="AT98" i="1"/>
  <c r="AM99" i="1"/>
  <c r="AT99" i="1"/>
  <c r="AM100" i="1"/>
  <c r="AT100" i="1"/>
  <c r="AM8" i="1"/>
  <c r="AT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9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8" i="1"/>
  <c r="AF8" i="1"/>
  <c r="AG8" i="1"/>
  <c r="AH8" i="1"/>
  <c r="AI8" i="1"/>
  <c r="AJ8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9" i="1"/>
  <c r="AJ10" i="1"/>
  <c r="AJ9" i="1"/>
  <c r="AQ10" i="1"/>
  <c r="AJ11" i="1"/>
  <c r="AQ11" i="1"/>
  <c r="AJ12" i="1"/>
  <c r="AQ12" i="1"/>
  <c r="AJ13" i="1"/>
  <c r="AQ13" i="1"/>
  <c r="AJ14" i="1"/>
  <c r="AQ14" i="1"/>
  <c r="AJ15" i="1"/>
  <c r="AQ15" i="1"/>
  <c r="AJ16" i="1"/>
  <c r="AQ16" i="1"/>
  <c r="AJ17" i="1"/>
  <c r="AQ17" i="1"/>
  <c r="AJ18" i="1"/>
  <c r="AQ18" i="1"/>
  <c r="AJ19" i="1"/>
  <c r="AQ19" i="1"/>
  <c r="AJ20" i="1"/>
  <c r="AQ20" i="1"/>
  <c r="AJ21" i="1"/>
  <c r="AQ21" i="1"/>
  <c r="AJ22" i="1"/>
  <c r="AQ22" i="1"/>
  <c r="AJ23" i="1"/>
  <c r="AQ23" i="1"/>
  <c r="AJ24" i="1"/>
  <c r="AQ24" i="1"/>
  <c r="AJ25" i="1"/>
  <c r="AQ25" i="1"/>
  <c r="AJ26" i="1"/>
  <c r="AQ26" i="1"/>
  <c r="AJ27" i="1"/>
  <c r="AQ27" i="1"/>
  <c r="AJ28" i="1"/>
  <c r="AQ28" i="1"/>
  <c r="AJ29" i="1"/>
  <c r="AQ29" i="1"/>
  <c r="AJ30" i="1"/>
  <c r="AQ30" i="1"/>
  <c r="AJ31" i="1"/>
  <c r="AQ31" i="1"/>
  <c r="AJ32" i="1"/>
  <c r="AQ32" i="1"/>
  <c r="AJ33" i="1"/>
  <c r="AQ33" i="1"/>
  <c r="AJ34" i="1"/>
  <c r="AQ34" i="1"/>
  <c r="AJ35" i="1"/>
  <c r="AQ35" i="1"/>
  <c r="AJ36" i="1"/>
  <c r="AQ36" i="1"/>
  <c r="AJ37" i="1"/>
  <c r="AQ37" i="1"/>
  <c r="AJ38" i="1"/>
  <c r="AQ38" i="1"/>
  <c r="AJ39" i="1"/>
  <c r="AQ39" i="1"/>
  <c r="AJ40" i="1"/>
  <c r="AQ40" i="1"/>
  <c r="AJ41" i="1"/>
  <c r="AQ41" i="1"/>
  <c r="AJ42" i="1"/>
  <c r="AQ42" i="1"/>
  <c r="AJ43" i="1"/>
  <c r="AQ43" i="1"/>
  <c r="AJ44" i="1"/>
  <c r="AQ44" i="1"/>
  <c r="AJ45" i="1"/>
  <c r="AQ45" i="1"/>
  <c r="AJ46" i="1"/>
  <c r="AQ46" i="1"/>
  <c r="AJ47" i="1"/>
  <c r="AQ47" i="1"/>
  <c r="AJ48" i="1"/>
  <c r="AQ48" i="1"/>
  <c r="AJ49" i="1"/>
  <c r="AQ49" i="1"/>
  <c r="AJ50" i="1"/>
  <c r="AQ50" i="1"/>
  <c r="AJ51" i="1"/>
  <c r="AQ51" i="1"/>
  <c r="AJ52" i="1"/>
  <c r="AQ52" i="1"/>
  <c r="AJ53" i="1"/>
  <c r="AQ53" i="1"/>
  <c r="AJ54" i="1"/>
  <c r="AQ54" i="1"/>
  <c r="AJ55" i="1"/>
  <c r="AQ55" i="1"/>
  <c r="AJ56" i="1"/>
  <c r="AQ56" i="1"/>
  <c r="AJ57" i="1"/>
  <c r="AQ57" i="1"/>
  <c r="AJ58" i="1"/>
  <c r="AQ58" i="1"/>
  <c r="AJ59" i="1"/>
  <c r="AQ59" i="1"/>
  <c r="AJ60" i="1"/>
  <c r="AQ60" i="1"/>
  <c r="AJ61" i="1"/>
  <c r="AQ61" i="1"/>
  <c r="AJ62" i="1"/>
  <c r="AQ62" i="1"/>
  <c r="AJ63" i="1"/>
  <c r="AQ63" i="1"/>
  <c r="AJ64" i="1"/>
  <c r="AQ64" i="1"/>
  <c r="AJ65" i="1"/>
  <c r="AQ65" i="1"/>
  <c r="AJ66" i="1"/>
  <c r="AQ66" i="1"/>
  <c r="AJ67" i="1"/>
  <c r="AQ67" i="1"/>
  <c r="AJ68" i="1"/>
  <c r="AQ68" i="1"/>
  <c r="AJ69" i="1"/>
  <c r="AQ69" i="1"/>
  <c r="AJ70" i="1"/>
  <c r="AQ70" i="1"/>
  <c r="AJ71" i="1"/>
  <c r="AQ71" i="1"/>
  <c r="AJ72" i="1"/>
  <c r="AQ72" i="1"/>
  <c r="AJ73" i="1"/>
  <c r="AQ73" i="1"/>
  <c r="AJ74" i="1"/>
  <c r="AQ74" i="1"/>
  <c r="AJ75" i="1"/>
  <c r="AQ75" i="1"/>
  <c r="AJ76" i="1"/>
  <c r="AQ76" i="1"/>
  <c r="AJ77" i="1"/>
  <c r="AQ77" i="1"/>
  <c r="AJ78" i="1"/>
  <c r="AQ78" i="1"/>
  <c r="AJ79" i="1"/>
  <c r="AQ79" i="1"/>
  <c r="AJ80" i="1"/>
  <c r="AQ80" i="1"/>
  <c r="AJ81" i="1"/>
  <c r="AQ81" i="1"/>
  <c r="AJ82" i="1"/>
  <c r="AQ82" i="1"/>
  <c r="AJ83" i="1"/>
  <c r="AQ83" i="1"/>
  <c r="AJ84" i="1"/>
  <c r="AQ84" i="1"/>
  <c r="AJ85" i="1"/>
  <c r="AQ85" i="1"/>
  <c r="AJ86" i="1"/>
  <c r="AQ86" i="1"/>
  <c r="AJ87" i="1"/>
  <c r="AQ87" i="1"/>
  <c r="AJ88" i="1"/>
  <c r="AQ88" i="1"/>
  <c r="AJ89" i="1"/>
  <c r="AQ89" i="1"/>
  <c r="AJ90" i="1"/>
  <c r="AQ90" i="1"/>
  <c r="AJ91" i="1"/>
  <c r="AQ91" i="1"/>
  <c r="AJ92" i="1"/>
  <c r="AQ92" i="1"/>
  <c r="AJ93" i="1"/>
  <c r="AQ93" i="1"/>
  <c r="AJ94" i="1"/>
  <c r="AQ94" i="1"/>
  <c r="AJ95" i="1"/>
  <c r="AQ95" i="1"/>
  <c r="AJ96" i="1"/>
  <c r="AQ96" i="1"/>
  <c r="AJ97" i="1"/>
  <c r="AQ97" i="1"/>
  <c r="AJ98" i="1"/>
  <c r="AQ98" i="1"/>
  <c r="AJ99" i="1"/>
  <c r="AQ99" i="1"/>
  <c r="AJ100" i="1"/>
  <c r="AQ100" i="1"/>
  <c r="AQ9" i="1"/>
  <c r="AI9" i="1"/>
  <c r="AP9" i="1"/>
  <c r="AI10" i="1"/>
  <c r="AP10" i="1"/>
  <c r="AI11" i="1"/>
  <c r="AP11" i="1"/>
  <c r="AI12" i="1"/>
  <c r="AP12" i="1"/>
  <c r="AI13" i="1"/>
  <c r="AP13" i="1"/>
  <c r="AI14" i="1"/>
  <c r="AP14" i="1"/>
  <c r="AI15" i="1"/>
  <c r="AP15" i="1"/>
  <c r="AI16" i="1"/>
  <c r="AP16" i="1"/>
  <c r="AI17" i="1"/>
  <c r="AP17" i="1"/>
  <c r="AI18" i="1"/>
  <c r="AP18" i="1"/>
  <c r="AI19" i="1"/>
  <c r="AP19" i="1"/>
  <c r="AI20" i="1"/>
  <c r="AP20" i="1"/>
  <c r="AI21" i="1"/>
  <c r="AP21" i="1"/>
  <c r="AI22" i="1"/>
  <c r="AP22" i="1"/>
  <c r="AI23" i="1"/>
  <c r="AP23" i="1"/>
  <c r="AI24" i="1"/>
  <c r="AP24" i="1"/>
  <c r="AI25" i="1"/>
  <c r="AP25" i="1"/>
  <c r="AI26" i="1"/>
  <c r="AP26" i="1"/>
  <c r="AI27" i="1"/>
  <c r="AP27" i="1"/>
  <c r="AI28" i="1"/>
  <c r="AP28" i="1"/>
  <c r="AI29" i="1"/>
  <c r="AP29" i="1"/>
  <c r="AI30" i="1"/>
  <c r="AP30" i="1"/>
  <c r="AI31" i="1"/>
  <c r="AP31" i="1"/>
  <c r="AI32" i="1"/>
  <c r="AP32" i="1"/>
  <c r="AI33" i="1"/>
  <c r="AP33" i="1"/>
  <c r="AI34" i="1"/>
  <c r="AP34" i="1"/>
  <c r="AI35" i="1"/>
  <c r="AP35" i="1"/>
  <c r="AI36" i="1"/>
  <c r="AP36" i="1"/>
  <c r="AI37" i="1"/>
  <c r="AP37" i="1"/>
  <c r="AI38" i="1"/>
  <c r="AP38" i="1"/>
  <c r="AI39" i="1"/>
  <c r="AP39" i="1"/>
  <c r="AI40" i="1"/>
  <c r="AP40" i="1"/>
  <c r="AI41" i="1"/>
  <c r="AP41" i="1"/>
  <c r="AI42" i="1"/>
  <c r="AP42" i="1"/>
  <c r="AI43" i="1"/>
  <c r="AP43" i="1"/>
  <c r="AI44" i="1"/>
  <c r="AP44" i="1"/>
  <c r="AI45" i="1"/>
  <c r="AP45" i="1"/>
  <c r="AI46" i="1"/>
  <c r="AP46" i="1"/>
  <c r="AI47" i="1"/>
  <c r="AP47" i="1"/>
  <c r="AI48" i="1"/>
  <c r="AP48" i="1"/>
  <c r="AI49" i="1"/>
  <c r="AP49" i="1"/>
  <c r="AI50" i="1"/>
  <c r="AP50" i="1"/>
  <c r="AI51" i="1"/>
  <c r="AP51" i="1"/>
  <c r="AI52" i="1"/>
  <c r="AP52" i="1"/>
  <c r="AI53" i="1"/>
  <c r="AP53" i="1"/>
  <c r="AI54" i="1"/>
  <c r="AP54" i="1"/>
  <c r="AI55" i="1"/>
  <c r="AP55" i="1"/>
  <c r="AI56" i="1"/>
  <c r="AP56" i="1"/>
  <c r="AI57" i="1"/>
  <c r="AP57" i="1"/>
  <c r="AI58" i="1"/>
  <c r="AP58" i="1"/>
  <c r="AI59" i="1"/>
  <c r="AP59" i="1"/>
  <c r="AI60" i="1"/>
  <c r="AP60" i="1"/>
  <c r="AI61" i="1"/>
  <c r="AP61" i="1"/>
  <c r="AI62" i="1"/>
  <c r="AP62" i="1"/>
  <c r="AI63" i="1"/>
  <c r="AP63" i="1"/>
  <c r="AI64" i="1"/>
  <c r="AP64" i="1"/>
  <c r="AI65" i="1"/>
  <c r="AP65" i="1"/>
  <c r="AI66" i="1"/>
  <c r="AP66" i="1"/>
  <c r="AI67" i="1"/>
  <c r="AP67" i="1"/>
  <c r="AI68" i="1"/>
  <c r="AP68" i="1"/>
  <c r="AI69" i="1"/>
  <c r="AP69" i="1"/>
  <c r="AI70" i="1"/>
  <c r="AP70" i="1"/>
  <c r="AI71" i="1"/>
  <c r="AP71" i="1"/>
  <c r="AI72" i="1"/>
  <c r="AP72" i="1"/>
  <c r="AI73" i="1"/>
  <c r="AP73" i="1"/>
  <c r="AI74" i="1"/>
  <c r="AP74" i="1"/>
  <c r="AI75" i="1"/>
  <c r="AP75" i="1"/>
  <c r="AI76" i="1"/>
  <c r="AP76" i="1"/>
  <c r="AI77" i="1"/>
  <c r="AP77" i="1"/>
  <c r="AI78" i="1"/>
  <c r="AP78" i="1"/>
  <c r="AI79" i="1"/>
  <c r="AP79" i="1"/>
  <c r="AI80" i="1"/>
  <c r="AP80" i="1"/>
  <c r="AI81" i="1"/>
  <c r="AP81" i="1"/>
  <c r="AI82" i="1"/>
  <c r="AP82" i="1"/>
  <c r="AI83" i="1"/>
  <c r="AP83" i="1"/>
  <c r="AI84" i="1"/>
  <c r="AP84" i="1"/>
  <c r="AI85" i="1"/>
  <c r="AP85" i="1"/>
  <c r="AI86" i="1"/>
  <c r="AP86" i="1"/>
  <c r="AI87" i="1"/>
  <c r="AP87" i="1"/>
  <c r="AI88" i="1"/>
  <c r="AP88" i="1"/>
  <c r="AI89" i="1"/>
  <c r="AP89" i="1"/>
  <c r="AI90" i="1"/>
  <c r="AP90" i="1"/>
  <c r="AI91" i="1"/>
  <c r="AP91" i="1"/>
  <c r="AI92" i="1"/>
  <c r="AP92" i="1"/>
  <c r="AI93" i="1"/>
  <c r="AP93" i="1"/>
  <c r="AI94" i="1"/>
  <c r="AP94" i="1"/>
  <c r="AI95" i="1"/>
  <c r="AP95" i="1"/>
  <c r="AI96" i="1"/>
  <c r="AP96" i="1"/>
  <c r="AI97" i="1"/>
  <c r="AP97" i="1"/>
  <c r="AI98" i="1"/>
  <c r="AP98" i="1"/>
  <c r="AI99" i="1"/>
  <c r="AP99" i="1"/>
  <c r="AI100" i="1"/>
  <c r="AP100" i="1"/>
  <c r="C82" i="1"/>
  <c r="AF82" i="1"/>
  <c r="AG82" i="1"/>
  <c r="AH82" i="1"/>
  <c r="AH81" i="1"/>
  <c r="AO82" i="1"/>
  <c r="C83" i="1"/>
  <c r="AF83" i="1"/>
  <c r="AG83" i="1"/>
  <c r="AH83" i="1"/>
  <c r="AO83" i="1"/>
  <c r="C84" i="1"/>
  <c r="AF84" i="1"/>
  <c r="AG84" i="1"/>
  <c r="AH84" i="1"/>
  <c r="AO84" i="1"/>
  <c r="C85" i="1"/>
  <c r="AF85" i="1"/>
  <c r="AG85" i="1"/>
  <c r="AH85" i="1"/>
  <c r="AO85" i="1"/>
  <c r="C86" i="1"/>
  <c r="AF86" i="1"/>
  <c r="AG86" i="1"/>
  <c r="AH86" i="1"/>
  <c r="AO86" i="1"/>
  <c r="C87" i="1"/>
  <c r="AF87" i="1"/>
  <c r="AG87" i="1"/>
  <c r="AH87" i="1"/>
  <c r="AO87" i="1"/>
  <c r="C88" i="1"/>
  <c r="AF88" i="1"/>
  <c r="AG88" i="1"/>
  <c r="AH88" i="1"/>
  <c r="AO88" i="1"/>
  <c r="C89" i="1"/>
  <c r="AF89" i="1"/>
  <c r="AG89" i="1"/>
  <c r="AH89" i="1"/>
  <c r="AO89" i="1"/>
  <c r="C90" i="1"/>
  <c r="AF90" i="1"/>
  <c r="AG90" i="1"/>
  <c r="AH90" i="1"/>
  <c r="AO90" i="1"/>
  <c r="C91" i="1"/>
  <c r="AF91" i="1"/>
  <c r="AG91" i="1"/>
  <c r="AH91" i="1"/>
  <c r="AO91" i="1"/>
  <c r="C92" i="1"/>
  <c r="AF92" i="1"/>
  <c r="AG92" i="1"/>
  <c r="AH92" i="1"/>
  <c r="AO92" i="1"/>
  <c r="C93" i="1"/>
  <c r="AF93" i="1"/>
  <c r="AG93" i="1"/>
  <c r="AH93" i="1"/>
  <c r="AO93" i="1"/>
  <c r="C94" i="1"/>
  <c r="AF94" i="1"/>
  <c r="AG94" i="1"/>
  <c r="AH94" i="1"/>
  <c r="AO94" i="1"/>
  <c r="C95" i="1"/>
  <c r="AF95" i="1"/>
  <c r="AG95" i="1"/>
  <c r="AH95" i="1"/>
  <c r="AO95" i="1"/>
  <c r="C96" i="1"/>
  <c r="AF96" i="1"/>
  <c r="AG96" i="1"/>
  <c r="AH96" i="1"/>
  <c r="AO96" i="1"/>
  <c r="C97" i="1"/>
  <c r="AF97" i="1"/>
  <c r="AG97" i="1"/>
  <c r="AH97" i="1"/>
  <c r="AO97" i="1"/>
  <c r="C98" i="1"/>
  <c r="AF98" i="1"/>
  <c r="AG98" i="1"/>
  <c r="AH98" i="1"/>
  <c r="AO98" i="1"/>
  <c r="C99" i="1"/>
  <c r="AF99" i="1"/>
  <c r="AG99" i="1"/>
  <c r="AH99" i="1"/>
  <c r="AO99" i="1"/>
  <c r="C100" i="1"/>
  <c r="AF100" i="1"/>
  <c r="AG100" i="1"/>
  <c r="AH100" i="1"/>
  <c r="AO100" i="1"/>
  <c r="C55" i="1"/>
  <c r="AF55" i="1"/>
  <c r="AG55" i="1"/>
  <c r="AH55" i="1"/>
  <c r="AH54" i="1"/>
  <c r="AO55" i="1"/>
  <c r="C56" i="1"/>
  <c r="AF56" i="1"/>
  <c r="AG56" i="1"/>
  <c r="AH56" i="1"/>
  <c r="AO56" i="1"/>
  <c r="C57" i="1"/>
  <c r="AF57" i="1"/>
  <c r="AG57" i="1"/>
  <c r="AH57" i="1"/>
  <c r="AO57" i="1"/>
  <c r="C58" i="1"/>
  <c r="AF58" i="1"/>
  <c r="AG58" i="1"/>
  <c r="AH58" i="1"/>
  <c r="AO58" i="1"/>
  <c r="C59" i="1"/>
  <c r="AF59" i="1"/>
  <c r="AG59" i="1"/>
  <c r="AH59" i="1"/>
  <c r="AO59" i="1"/>
  <c r="C60" i="1"/>
  <c r="AF60" i="1"/>
  <c r="AG60" i="1"/>
  <c r="AH60" i="1"/>
  <c r="AO60" i="1"/>
  <c r="C61" i="1"/>
  <c r="AF61" i="1"/>
  <c r="AG61" i="1"/>
  <c r="AH61" i="1"/>
  <c r="AO61" i="1"/>
  <c r="C62" i="1"/>
  <c r="AF62" i="1"/>
  <c r="AG62" i="1"/>
  <c r="AH62" i="1"/>
  <c r="AO62" i="1"/>
  <c r="C63" i="1"/>
  <c r="AF63" i="1"/>
  <c r="AG63" i="1"/>
  <c r="AH63" i="1"/>
  <c r="AO63" i="1"/>
  <c r="C64" i="1"/>
  <c r="AF64" i="1"/>
  <c r="AG64" i="1"/>
  <c r="AH64" i="1"/>
  <c r="AO64" i="1"/>
  <c r="C65" i="1"/>
  <c r="AF65" i="1"/>
  <c r="AG65" i="1"/>
  <c r="AH65" i="1"/>
  <c r="AO65" i="1"/>
  <c r="C66" i="1"/>
  <c r="AF66" i="1"/>
  <c r="AG66" i="1"/>
  <c r="AH66" i="1"/>
  <c r="AO66" i="1"/>
  <c r="C67" i="1"/>
  <c r="AF67" i="1"/>
  <c r="AG67" i="1"/>
  <c r="AH67" i="1"/>
  <c r="AO67" i="1"/>
  <c r="C68" i="1"/>
  <c r="AF68" i="1"/>
  <c r="AG68" i="1"/>
  <c r="AH68" i="1"/>
  <c r="AO68" i="1"/>
  <c r="C69" i="1"/>
  <c r="AF69" i="1"/>
  <c r="AG69" i="1"/>
  <c r="AH69" i="1"/>
  <c r="AO69" i="1"/>
  <c r="C70" i="1"/>
  <c r="AF70" i="1"/>
  <c r="AG70" i="1"/>
  <c r="AH70" i="1"/>
  <c r="AO70" i="1"/>
  <c r="C71" i="1"/>
  <c r="AF71" i="1"/>
  <c r="AG71" i="1"/>
  <c r="AH71" i="1"/>
  <c r="AO71" i="1"/>
  <c r="C72" i="1"/>
  <c r="AF72" i="1"/>
  <c r="AG72" i="1"/>
  <c r="AH72" i="1"/>
  <c r="AO72" i="1"/>
  <c r="C73" i="1"/>
  <c r="AF73" i="1"/>
  <c r="AG73" i="1"/>
  <c r="AH73" i="1"/>
  <c r="AO73" i="1"/>
  <c r="C74" i="1"/>
  <c r="AF74" i="1"/>
  <c r="AG74" i="1"/>
  <c r="AH74" i="1"/>
  <c r="AO74" i="1"/>
  <c r="C75" i="1"/>
  <c r="AF75" i="1"/>
  <c r="AG75" i="1"/>
  <c r="AH75" i="1"/>
  <c r="AO75" i="1"/>
  <c r="C76" i="1"/>
  <c r="AF76" i="1"/>
  <c r="AG76" i="1"/>
  <c r="AH76" i="1"/>
  <c r="AO76" i="1"/>
  <c r="C77" i="1"/>
  <c r="AF77" i="1"/>
  <c r="AG77" i="1"/>
  <c r="AH77" i="1"/>
  <c r="AO77" i="1"/>
  <c r="C78" i="1"/>
  <c r="AF78" i="1"/>
  <c r="AG78" i="1"/>
  <c r="AH78" i="1"/>
  <c r="AO78" i="1"/>
  <c r="C79" i="1"/>
  <c r="AF79" i="1"/>
  <c r="AG79" i="1"/>
  <c r="AH79" i="1"/>
  <c r="AO79" i="1"/>
  <c r="C80" i="1"/>
  <c r="AF80" i="1"/>
  <c r="AG80" i="1"/>
  <c r="AH80" i="1"/>
  <c r="AO80" i="1"/>
  <c r="C81" i="1"/>
  <c r="AF81" i="1"/>
  <c r="AG81" i="1"/>
  <c r="AO81" i="1"/>
  <c r="C28" i="1"/>
  <c r="AF28" i="1"/>
  <c r="AG28" i="1"/>
  <c r="AH28" i="1"/>
  <c r="AH27" i="1"/>
  <c r="AO28" i="1"/>
  <c r="C29" i="1"/>
  <c r="AF29" i="1"/>
  <c r="AG29" i="1"/>
  <c r="AH29" i="1"/>
  <c r="AO29" i="1"/>
  <c r="C30" i="1"/>
  <c r="AF30" i="1"/>
  <c r="AG30" i="1"/>
  <c r="AH30" i="1"/>
  <c r="AO30" i="1"/>
  <c r="C31" i="1"/>
  <c r="AF31" i="1"/>
  <c r="AG31" i="1"/>
  <c r="AH31" i="1"/>
  <c r="AO31" i="1"/>
  <c r="C32" i="1"/>
  <c r="AF32" i="1"/>
  <c r="AG32" i="1"/>
  <c r="AH32" i="1"/>
  <c r="AO32" i="1"/>
  <c r="C33" i="1"/>
  <c r="AF33" i="1"/>
  <c r="AG33" i="1"/>
  <c r="AH33" i="1"/>
  <c r="AO33" i="1"/>
  <c r="C34" i="1"/>
  <c r="AF34" i="1"/>
  <c r="AG34" i="1"/>
  <c r="AH34" i="1"/>
  <c r="AO34" i="1"/>
  <c r="C35" i="1"/>
  <c r="AF35" i="1"/>
  <c r="AG35" i="1"/>
  <c r="AH35" i="1"/>
  <c r="AO35" i="1"/>
  <c r="C36" i="1"/>
  <c r="AF36" i="1"/>
  <c r="AG36" i="1"/>
  <c r="AH36" i="1"/>
  <c r="AO36" i="1"/>
  <c r="C37" i="1"/>
  <c r="AF37" i="1"/>
  <c r="AG37" i="1"/>
  <c r="AH37" i="1"/>
  <c r="AO37" i="1"/>
  <c r="C38" i="1"/>
  <c r="AF38" i="1"/>
  <c r="AG38" i="1"/>
  <c r="AH38" i="1"/>
  <c r="AO38" i="1"/>
  <c r="C39" i="1"/>
  <c r="AF39" i="1"/>
  <c r="AG39" i="1"/>
  <c r="AH39" i="1"/>
  <c r="AO39" i="1"/>
  <c r="C40" i="1"/>
  <c r="AF40" i="1"/>
  <c r="AG40" i="1"/>
  <c r="AH40" i="1"/>
  <c r="AO40" i="1"/>
  <c r="C41" i="1"/>
  <c r="AF41" i="1"/>
  <c r="AG41" i="1"/>
  <c r="AH41" i="1"/>
  <c r="AO41" i="1"/>
  <c r="C42" i="1"/>
  <c r="AF42" i="1"/>
  <c r="AG42" i="1"/>
  <c r="AH42" i="1"/>
  <c r="AO42" i="1"/>
  <c r="C43" i="1"/>
  <c r="AF43" i="1"/>
  <c r="AG43" i="1"/>
  <c r="AH43" i="1"/>
  <c r="AO43" i="1"/>
  <c r="C44" i="1"/>
  <c r="AF44" i="1"/>
  <c r="AG44" i="1"/>
  <c r="AH44" i="1"/>
  <c r="AO44" i="1"/>
  <c r="C45" i="1"/>
  <c r="AF45" i="1"/>
  <c r="AG45" i="1"/>
  <c r="AH45" i="1"/>
  <c r="AO45" i="1"/>
  <c r="C46" i="1"/>
  <c r="AF46" i="1"/>
  <c r="AG46" i="1"/>
  <c r="AH46" i="1"/>
  <c r="AO46" i="1"/>
  <c r="C47" i="1"/>
  <c r="AF47" i="1"/>
  <c r="AG47" i="1"/>
  <c r="AH47" i="1"/>
  <c r="AO47" i="1"/>
  <c r="C48" i="1"/>
  <c r="AF48" i="1"/>
  <c r="AG48" i="1"/>
  <c r="AH48" i="1"/>
  <c r="AO48" i="1"/>
  <c r="C49" i="1"/>
  <c r="AF49" i="1"/>
  <c r="AG49" i="1"/>
  <c r="AH49" i="1"/>
  <c r="AO49" i="1"/>
  <c r="C50" i="1"/>
  <c r="AF50" i="1"/>
  <c r="AG50" i="1"/>
  <c r="AH50" i="1"/>
  <c r="AO50" i="1"/>
  <c r="C51" i="1"/>
  <c r="AF51" i="1"/>
  <c r="AG51" i="1"/>
  <c r="AH51" i="1"/>
  <c r="AO51" i="1"/>
  <c r="C52" i="1"/>
  <c r="AF52" i="1"/>
  <c r="AG52" i="1"/>
  <c r="AH52" i="1"/>
  <c r="AO52" i="1"/>
  <c r="C53" i="1"/>
  <c r="AF53" i="1"/>
  <c r="AG53" i="1"/>
  <c r="AH53" i="1"/>
  <c r="AO53" i="1"/>
  <c r="C54" i="1"/>
  <c r="AF54" i="1"/>
  <c r="AG54" i="1"/>
  <c r="AO54" i="1"/>
  <c r="C9" i="1"/>
  <c r="AF9" i="1"/>
  <c r="AG9" i="1"/>
  <c r="AH9" i="1"/>
  <c r="AO9" i="1"/>
  <c r="C10" i="1"/>
  <c r="AF10" i="1"/>
  <c r="AG10" i="1"/>
  <c r="AH10" i="1"/>
  <c r="AO10" i="1"/>
  <c r="C11" i="1"/>
  <c r="AF11" i="1"/>
  <c r="AG11" i="1"/>
  <c r="AH11" i="1"/>
  <c r="AO11" i="1"/>
  <c r="C12" i="1"/>
  <c r="AF12" i="1"/>
  <c r="AG12" i="1"/>
  <c r="AH12" i="1"/>
  <c r="AO12" i="1"/>
  <c r="C13" i="1"/>
  <c r="AF13" i="1"/>
  <c r="AG13" i="1"/>
  <c r="AH13" i="1"/>
  <c r="AO13" i="1"/>
  <c r="C14" i="1"/>
  <c r="AF14" i="1"/>
  <c r="AG14" i="1"/>
  <c r="AH14" i="1"/>
  <c r="AO14" i="1"/>
  <c r="C15" i="1"/>
  <c r="AF15" i="1"/>
  <c r="AG15" i="1"/>
  <c r="AH15" i="1"/>
  <c r="AO15" i="1"/>
  <c r="C16" i="1"/>
  <c r="AF16" i="1"/>
  <c r="AG16" i="1"/>
  <c r="AH16" i="1"/>
  <c r="AO16" i="1"/>
  <c r="C17" i="1"/>
  <c r="AF17" i="1"/>
  <c r="AG17" i="1"/>
  <c r="AH17" i="1"/>
  <c r="AO17" i="1"/>
  <c r="C18" i="1"/>
  <c r="AF18" i="1"/>
  <c r="AG18" i="1"/>
  <c r="AH18" i="1"/>
  <c r="AO18" i="1"/>
  <c r="C19" i="1"/>
  <c r="AF19" i="1"/>
  <c r="AG19" i="1"/>
  <c r="AH19" i="1"/>
  <c r="AO19" i="1"/>
  <c r="C20" i="1"/>
  <c r="AF20" i="1"/>
  <c r="AG20" i="1"/>
  <c r="AH20" i="1"/>
  <c r="AO20" i="1"/>
  <c r="C21" i="1"/>
  <c r="AF21" i="1"/>
  <c r="AG21" i="1"/>
  <c r="AH21" i="1"/>
  <c r="AO21" i="1"/>
  <c r="C22" i="1"/>
  <c r="AF22" i="1"/>
  <c r="AG22" i="1"/>
  <c r="AH22" i="1"/>
  <c r="AO22" i="1"/>
  <c r="C23" i="1"/>
  <c r="AF23" i="1"/>
  <c r="AG23" i="1"/>
  <c r="AH23" i="1"/>
  <c r="AO23" i="1"/>
  <c r="C24" i="1"/>
  <c r="AF24" i="1"/>
  <c r="AG24" i="1"/>
  <c r="AH24" i="1"/>
  <c r="AO24" i="1"/>
  <c r="C25" i="1"/>
  <c r="AF25" i="1"/>
  <c r="AG25" i="1"/>
  <c r="AH25" i="1"/>
  <c r="AO25" i="1"/>
  <c r="C26" i="1"/>
  <c r="AF26" i="1"/>
  <c r="AG26" i="1"/>
  <c r="AH26" i="1"/>
  <c r="AO26" i="1"/>
  <c r="C27" i="1"/>
  <c r="AF27" i="1"/>
  <c r="AG27" i="1"/>
  <c r="AO27" i="1"/>
</calcChain>
</file>

<file path=xl/sharedStrings.xml><?xml version="1.0" encoding="utf-8"?>
<sst xmlns="http://schemas.openxmlformats.org/spreadsheetml/2006/main" count="135" uniqueCount="51">
  <si>
    <t>lin</t>
  </si>
  <si>
    <t>q</t>
  </si>
  <si>
    <t>Quarterly</t>
  </si>
  <si>
    <t>date</t>
  </si>
  <si>
    <t>value</t>
  </si>
  <si>
    <t>NAEXKP01DEQ189S</t>
  </si>
  <si>
    <t>Euro, Seasonally Adjusted</t>
  </si>
  <si>
    <t>National Accounts: GDP by Expenditure: Constant Prices: Gross Domestic Product - Total for Germany</t>
  </si>
  <si>
    <t>Organization for Economic Co-operation and Development</t>
  </si>
  <si>
    <t>DEUPFCEQDSMEI</t>
  </si>
  <si>
    <t>National Accounts: GDP by Expenditure: Current Prices: Private Final Consumption Expenditure for Germany</t>
  </si>
  <si>
    <t>DEUGDPDEFQISMEI</t>
  </si>
  <si>
    <t>Index 2015=100, Seasonally Adjusted</t>
  </si>
  <si>
    <t>National Accounts: National Accounts Deflators: Gross Domestic Product: GDP Deflator for Germany</t>
  </si>
  <si>
    <t>Percent, Not Seasonally Adjusted</t>
  </si>
  <si>
    <t>2000-01-01 to 2023-01-01</t>
  </si>
  <si>
    <t>2000-01-01 to 2022-10-01</t>
  </si>
  <si>
    <t>DEUGDPNQDSMEI</t>
  </si>
  <si>
    <t>National Accounts: GDP by Expenditure: Current Prices: Gross Domestic Product - Total for Germany</t>
  </si>
  <si>
    <t xml:space="preserve"> </t>
  </si>
  <si>
    <t>IR3TIB01DEQ156N</t>
  </si>
  <si>
    <t>Interest Rates: 3-Month or 90-Day Rates and Yields: Interbank Rates: Total for Germany</t>
  </si>
  <si>
    <t>consumption</t>
  </si>
  <si>
    <t>output</t>
  </si>
  <si>
    <t>hours</t>
  </si>
  <si>
    <t>inflation</t>
  </si>
  <si>
    <t>real wage</t>
  </si>
  <si>
    <t>NAEXKP02DEQ189S</t>
  </si>
  <si>
    <t>National Accounts: GDP by Expenditure: Constant Prices: Private Final Consumption Expenditure for Germany</t>
  </si>
  <si>
    <t>NAEXKP04DEQ189S</t>
  </si>
  <si>
    <t>National Accounts: GDP by Expenditure: Constant Prices: Gross Fixed Capital Formation for Germany</t>
  </si>
  <si>
    <t>LCEAPR01DEQ661S</t>
  </si>
  <si>
    <t>Labour Compensation: Earnings: Private Sector: Hourly for Germany</t>
  </si>
  <si>
    <t>index total population</t>
  </si>
  <si>
    <t>index employed population</t>
  </si>
  <si>
    <t>dc</t>
  </si>
  <si>
    <t>investment</t>
  </si>
  <si>
    <t>DEUGFCFQDSMEI</t>
  </si>
  <si>
    <t>National Accounts: GDP by Expenditure: Current Prices: Gross Fixed Capital Formation for Germany</t>
  </si>
  <si>
    <t>dinve</t>
  </si>
  <si>
    <t>dy</t>
  </si>
  <si>
    <t>...</t>
  </si>
  <si>
    <t>Hours worked of emplyoed persons, in Mil.</t>
  </si>
  <si>
    <t>Population in Thousend</t>
  </si>
  <si>
    <t>Emplyoed Persons in Thousend</t>
  </si>
  <si>
    <t>Total population index</t>
  </si>
  <si>
    <t>labobs</t>
  </si>
  <si>
    <t>pinfobs</t>
  </si>
  <si>
    <t>dw</t>
  </si>
  <si>
    <t>robs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</si>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</sst>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0" x14ac:knownFonts="1">
    <font>
      <sz val="11"/>
      <color theme="1"/>
      <name val="Calibri"/>
      <family val="2"/>
      <scheme val="minor"/>
    </font>
    <font>
      <b/>
      <sz val="9"/>
      <color rgb="FF666666"/>
      <name val="Lucida Sans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3" fontId="0" fillId="0" borderId="0" xfId="0" applyNumberFormat="1"/>
    <xf numFmtId="2" fontId="0" fillId="0" borderId="0" xfId="0" applyNumberFormat="1"/>
    <xf numFmtId="0" fontId="19" fillId="0" borderId="0" xfId="0" applyFont="1" applyAlignment="1">
      <alignment horizontal="right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95BDC275-0332-4639-80CF-02D3C5322213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98FCD1B-50C4-4605-8DDF-CF81F90FFFDD}">
  <we:reference id="wa200003692" version="1.0.0.1" store="de-DE" storeType="OMEX"/>
  <we:alternateReferences>
    <we:reference id="wa200003692" version="1.0.0.1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806C-0CBF-4856-BBA2-66856086CE35}">
  <dimension ref="A1:DW260"/>
  <sheetViews>
    <sheetView tabSelected="1" topLeftCell="AZ1" zoomScaleNormal="100" workbookViewId="0">
      <selection activeCell="BF1" sqref="BF1:BM1048576"/>
    </sheetView>
  </sheetViews>
  <sheetFormatPr baseColWidth="10" defaultRowHeight="15" x14ac:dyDescent="0.25"/>
  <cols>
    <col min="2" max="2" width="57.42578125" customWidth="1"/>
    <col min="4" max="4" width="47.42578125" customWidth="1"/>
    <col min="5" max="5" width="53.7109375" customWidth="1"/>
    <col min="6" max="6" width="47.28515625" customWidth="1"/>
    <col min="23" max="23" width="11.42578125" style="6"/>
    <col min="25" max="25" width="11.42578125" style="6"/>
  </cols>
  <sheetData>
    <row r="1" spans="1:127" x14ac:dyDescent="0.25">
      <c r="A1" s="1" t="s">
        <v>5</v>
      </c>
      <c r="D1" s="1" t="s">
        <v>17</v>
      </c>
      <c r="F1" s="1" t="s">
        <v>11</v>
      </c>
      <c r="H1" s="1" t="s">
        <v>9</v>
      </c>
      <c r="J1" s="1" t="s">
        <v>27</v>
      </c>
      <c r="L1" s="1" t="s">
        <v>37</v>
      </c>
      <c r="N1" s="1" t="s">
        <v>29</v>
      </c>
      <c r="P1" t="s">
        <v>20</v>
      </c>
      <c r="R1" t="s">
        <v>31</v>
      </c>
      <c r="W1" s="6" t="s">
        <v>19</v>
      </c>
    </row>
    <row r="2" spans="1:127" x14ac:dyDescent="0.25">
      <c r="A2" t="s">
        <v>0</v>
      </c>
      <c r="B2" t="s">
        <v>6</v>
      </c>
      <c r="D2" t="s">
        <v>0</v>
      </c>
      <c r="E2" t="s">
        <v>6</v>
      </c>
      <c r="F2" t="s">
        <v>0</v>
      </c>
      <c r="G2" t="s">
        <v>12</v>
      </c>
      <c r="H2" t="s">
        <v>0</v>
      </c>
      <c r="I2" t="s">
        <v>6</v>
      </c>
      <c r="J2" t="s">
        <v>0</v>
      </c>
      <c r="K2" t="s">
        <v>6</v>
      </c>
      <c r="L2" t="s">
        <v>0</v>
      </c>
      <c r="M2" t="s">
        <v>6</v>
      </c>
      <c r="N2" t="s">
        <v>0</v>
      </c>
      <c r="O2" t="s">
        <v>6</v>
      </c>
      <c r="P2" t="s">
        <v>0</v>
      </c>
      <c r="Q2" t="s">
        <v>14</v>
      </c>
      <c r="R2" t="s">
        <v>0</v>
      </c>
      <c r="S2" t="s">
        <v>12</v>
      </c>
      <c r="W2" s="6" t="s">
        <v>43</v>
      </c>
      <c r="Y2" s="6" t="s">
        <v>44</v>
      </c>
      <c r="AA2" t="s">
        <v>45</v>
      </c>
      <c r="AC2" t="s">
        <v>42</v>
      </c>
    </row>
    <row r="3" spans="1:127" x14ac:dyDescent="0.25">
      <c r="A3" t="s">
        <v>1</v>
      </c>
      <c r="B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  <c r="N3" t="s">
        <v>1</v>
      </c>
      <c r="O3" t="s">
        <v>2</v>
      </c>
      <c r="P3" t="s">
        <v>1</v>
      </c>
      <c r="Q3" t="s">
        <v>2</v>
      </c>
      <c r="R3" t="s">
        <v>1</v>
      </c>
      <c r="S3" t="s">
        <v>2</v>
      </c>
    </row>
    <row r="4" spans="1:127" x14ac:dyDescent="0.25">
      <c r="A4" s="3">
        <v>36526</v>
      </c>
      <c r="B4" t="s">
        <v>15</v>
      </c>
      <c r="D4" s="3">
        <v>36526</v>
      </c>
      <c r="E4" t="s">
        <v>15</v>
      </c>
      <c r="F4" s="3">
        <v>36526</v>
      </c>
      <c r="G4" t="s">
        <v>15</v>
      </c>
      <c r="H4" s="3">
        <v>36526</v>
      </c>
      <c r="I4" t="s">
        <v>16</v>
      </c>
      <c r="J4" s="3">
        <v>36526</v>
      </c>
      <c r="K4" t="s">
        <v>16</v>
      </c>
      <c r="L4" s="3">
        <v>36526</v>
      </c>
      <c r="M4" t="s">
        <v>16</v>
      </c>
      <c r="N4" s="3">
        <v>36526</v>
      </c>
      <c r="O4" t="s">
        <v>16</v>
      </c>
      <c r="P4" s="3">
        <v>36526</v>
      </c>
      <c r="Q4" t="s">
        <v>15</v>
      </c>
      <c r="R4" s="3">
        <v>36526</v>
      </c>
      <c r="S4" t="s">
        <v>16</v>
      </c>
    </row>
    <row r="5" spans="1:127" x14ac:dyDescent="0.25">
      <c r="A5" t="s">
        <v>7</v>
      </c>
      <c r="D5" t="s">
        <v>18</v>
      </c>
      <c r="F5" t="s">
        <v>13</v>
      </c>
      <c r="H5" t="s">
        <v>10</v>
      </c>
      <c r="J5" t="s">
        <v>28</v>
      </c>
      <c r="L5" t="s">
        <v>38</v>
      </c>
      <c r="N5" t="s">
        <v>30</v>
      </c>
      <c r="P5" t="s">
        <v>21</v>
      </c>
      <c r="R5" t="s">
        <v>32</v>
      </c>
    </row>
    <row r="6" spans="1:127" x14ac:dyDescent="0.25">
      <c r="A6" t="s">
        <v>8</v>
      </c>
      <c r="D6" t="s">
        <v>8</v>
      </c>
      <c r="F6" t="s">
        <v>8</v>
      </c>
      <c r="H6" t="s">
        <v>8</v>
      </c>
      <c r="J6" t="s">
        <v>8</v>
      </c>
      <c r="L6" t="s">
        <v>8</v>
      </c>
      <c r="N6" t="s">
        <v>8</v>
      </c>
      <c r="P6" t="s">
        <v>8</v>
      </c>
      <c r="R6" t="s">
        <v>8</v>
      </c>
    </row>
    <row r="7" spans="1:127" x14ac:dyDescent="0.25">
      <c r="A7" t="s">
        <v>3</v>
      </c>
      <c r="B7" t="s">
        <v>4</v>
      </c>
      <c r="D7" t="s">
        <v>3</v>
      </c>
      <c r="E7" t="s">
        <v>4</v>
      </c>
      <c r="F7" t="s">
        <v>3</v>
      </c>
      <c r="G7" t="s">
        <v>4</v>
      </c>
      <c r="H7" t="s">
        <v>3</v>
      </c>
      <c r="I7" t="s">
        <v>4</v>
      </c>
      <c r="J7" t="s">
        <v>3</v>
      </c>
      <c r="K7" t="s">
        <v>4</v>
      </c>
      <c r="L7" t="s">
        <v>3</v>
      </c>
      <c r="M7" t="s">
        <v>4</v>
      </c>
      <c r="N7" t="s">
        <v>3</v>
      </c>
      <c r="O7" t="s">
        <v>4</v>
      </c>
      <c r="P7" t="s">
        <v>3</v>
      </c>
      <c r="Q7" t="s">
        <v>4</v>
      </c>
      <c r="R7" t="s">
        <v>3</v>
      </c>
      <c r="S7" t="s">
        <v>4</v>
      </c>
      <c r="T7" t="s">
        <v>3</v>
      </c>
      <c r="V7" t="s">
        <v>3</v>
      </c>
      <c r="X7" t="s">
        <v>3</v>
      </c>
      <c r="Z7" t="s">
        <v>3</v>
      </c>
      <c r="AB7" t="s">
        <v>3</v>
      </c>
      <c r="AF7" t="s">
        <v>33</v>
      </c>
      <c r="AG7" t="s">
        <v>34</v>
      </c>
      <c r="AH7" t="s">
        <v>22</v>
      </c>
      <c r="AI7" t="s">
        <v>36</v>
      </c>
      <c r="AJ7" t="s">
        <v>23</v>
      </c>
      <c r="AK7" t="s">
        <v>24</v>
      </c>
      <c r="AL7" t="s">
        <v>25</v>
      </c>
      <c r="AM7" t="s">
        <v>26</v>
      </c>
      <c r="AO7" t="s">
        <v>35</v>
      </c>
      <c r="AP7" t="s">
        <v>39</v>
      </c>
      <c r="AQ7" t="s">
        <v>40</v>
      </c>
      <c r="AR7" t="s">
        <v>46</v>
      </c>
      <c r="AS7" t="s">
        <v>47</v>
      </c>
      <c r="AT7" t="s">
        <v>48</v>
      </c>
      <c r="AU7" t="s">
        <v>49</v>
      </c>
      <c r="AX7" t="s">
        <v>33</v>
      </c>
      <c r="AY7" t="s">
        <v>34</v>
      </c>
      <c r="AZ7" t="s">
        <v>22</v>
      </c>
      <c r="BA7" t="s">
        <v>36</v>
      </c>
      <c r="BB7" t="s">
        <v>23</v>
      </c>
      <c r="BC7" t="s">
        <v>24</v>
      </c>
      <c r="BD7" t="s">
        <v>25</v>
      </c>
      <c r="BE7" t="s">
        <v>26</v>
      </c>
      <c r="BF7" t="s">
        <v>50</v>
      </c>
      <c r="BG7" t="s">
        <v>35</v>
      </c>
      <c r="BH7" t="s">
        <v>39</v>
      </c>
      <c r="BI7" t="s">
        <v>40</v>
      </c>
      <c r="BJ7" t="s">
        <v>46</v>
      </c>
      <c r="BK7" t="s">
        <v>47</v>
      </c>
      <c r="BL7" t="s">
        <v>48</v>
      </c>
      <c r="BM7" t="s">
        <v>49</v>
      </c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</row>
    <row r="8" spans="1:127" x14ac:dyDescent="0.25">
      <c r="A8" s="2">
        <v>36526</v>
      </c>
      <c r="B8" s="4">
        <v>635667930000</v>
      </c>
      <c r="D8" s="2">
        <v>36526</v>
      </c>
      <c r="E8" s="4">
        <v>524619000000</v>
      </c>
      <c r="F8" s="2">
        <v>36526</v>
      </c>
      <c r="G8" s="4">
        <v>82.530355390683496</v>
      </c>
      <c r="H8" s="2">
        <v>36526</v>
      </c>
      <c r="I8" s="4">
        <v>294132000000</v>
      </c>
      <c r="J8" s="2">
        <v>36526</v>
      </c>
      <c r="K8" s="4">
        <v>359896620000</v>
      </c>
      <c r="L8" s="2">
        <v>36526</v>
      </c>
      <c r="M8" s="4">
        <v>121270000000</v>
      </c>
      <c r="N8" s="2">
        <v>36526</v>
      </c>
      <c r="O8" s="4">
        <v>139796660000</v>
      </c>
      <c r="P8" s="2">
        <v>36526</v>
      </c>
      <c r="Q8" s="4">
        <v>3.5423</v>
      </c>
      <c r="R8" s="2">
        <v>36526</v>
      </c>
      <c r="S8" s="4">
        <v>71.351903910043404</v>
      </c>
      <c r="T8" s="2">
        <v>36526</v>
      </c>
      <c r="U8">
        <f>(S8/G8)*100</f>
        <v>86.455345517751184</v>
      </c>
      <c r="V8" s="2">
        <v>36526</v>
      </c>
      <c r="W8" s="6">
        <v>81414</v>
      </c>
      <c r="X8" s="2">
        <v>36526</v>
      </c>
      <c r="Y8" s="6">
        <v>39436</v>
      </c>
      <c r="Z8" s="2">
        <v>36526</v>
      </c>
      <c r="AA8">
        <f>W8/$W$48</f>
        <v>1.0139108559472956</v>
      </c>
      <c r="AB8" s="2">
        <v>36526</v>
      </c>
      <c r="AC8" s="7">
        <v>3066</v>
      </c>
      <c r="AF8">
        <f>W8/$W$48</f>
        <v>1.0139108559472956</v>
      </c>
      <c r="AG8">
        <f>Y8/$Y$48</f>
        <v>0.97279163274871117</v>
      </c>
      <c r="AH8">
        <f>LN((I8/G8)/W8)*100</f>
        <v>1068.6825785946451</v>
      </c>
      <c r="AI8">
        <f>LN((M8/G8)/W8)*100</f>
        <v>980.0816604445813</v>
      </c>
      <c r="AJ8">
        <f>LN(B8/W8)*100</f>
        <v>1587.0639613917526</v>
      </c>
      <c r="AK8">
        <f>LN(AC8/AA8)*100</f>
        <v>801.4314071394333</v>
      </c>
      <c r="AM8">
        <f>LN(S8/G8)*100</f>
        <v>-14.554214213534944</v>
      </c>
      <c r="AR8">
        <f>AK8-$AK$101</f>
        <v>11.689167080564062</v>
      </c>
      <c r="AU8">
        <f>Q8</f>
        <v>3.5423</v>
      </c>
      <c r="AX8">
        <f>W8/$W$48</f>
        <v>1.0139108559472956</v>
      </c>
      <c r="AY8">
        <f>Y8/$Y$48</f>
        <v>0.97279163274871117</v>
      </c>
      <c r="AZ8">
        <f>LN((I8/G8)/AX8)*100</f>
        <v>2198.0313325283037</v>
      </c>
      <c r="BA8">
        <f>LN((M8/G8)/AX8)*100</f>
        <v>2109.4304143782397</v>
      </c>
      <c r="BB8">
        <f>LN((B8/G8)/AX8)*100</f>
        <v>2275.0960983458813</v>
      </c>
      <c r="BC8">
        <f>LN(AC8/AA8)*100</f>
        <v>801.4314071394333</v>
      </c>
      <c r="BE8">
        <f>LN(S8/G8)*100</f>
        <v>-14.554214213534944</v>
      </c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</row>
    <row r="9" spans="1:127" x14ac:dyDescent="0.25">
      <c r="A9" s="2">
        <v>36617</v>
      </c>
      <c r="B9" s="4">
        <v>640812600000</v>
      </c>
      <c r="C9">
        <f>LN(B9)-LN(B8)</f>
        <v>8.0607541370625313E-3</v>
      </c>
      <c r="D9" s="2">
        <v>36617</v>
      </c>
      <c r="E9" s="4">
        <v>527817000000</v>
      </c>
      <c r="F9" s="2">
        <v>36617</v>
      </c>
      <c r="G9" s="4">
        <v>82.366826392641002</v>
      </c>
      <c r="H9" s="2">
        <v>36617</v>
      </c>
      <c r="I9" s="4">
        <v>296876000000</v>
      </c>
      <c r="J9" s="2">
        <v>36617</v>
      </c>
      <c r="K9" s="4">
        <v>363222720000</v>
      </c>
      <c r="L9" s="2">
        <v>36617</v>
      </c>
      <c r="M9" s="4">
        <v>121753000000</v>
      </c>
      <c r="N9" s="2">
        <v>36617</v>
      </c>
      <c r="O9" s="4">
        <v>139539170000</v>
      </c>
      <c r="P9" s="2">
        <v>36617</v>
      </c>
      <c r="Q9" s="4">
        <v>4.2629999999999999</v>
      </c>
      <c r="R9" s="2">
        <v>36617</v>
      </c>
      <c r="S9" s="4">
        <v>72.067467416304595</v>
      </c>
      <c r="T9" s="2">
        <v>36617</v>
      </c>
      <c r="U9">
        <f>S9/G9*100</f>
        <v>87.495743823806478</v>
      </c>
      <c r="V9" s="2">
        <v>36617</v>
      </c>
      <c r="W9" s="6">
        <v>81425</v>
      </c>
      <c r="X9" s="2">
        <v>36617</v>
      </c>
      <c r="Y9" s="6">
        <v>39732</v>
      </c>
      <c r="Z9" s="2">
        <v>36617</v>
      </c>
      <c r="AA9">
        <f t="shared" ref="AA9:AA72" si="0">W9/$W$48</f>
        <v>1.0140478473666512</v>
      </c>
      <c r="AB9" s="2">
        <v>36617</v>
      </c>
      <c r="AC9" s="7">
        <v>2730</v>
      </c>
      <c r="AF9">
        <f>W9/$W$48</f>
        <v>1.0140478473666512</v>
      </c>
      <c r="AG9">
        <f>Y9/$Y$48</f>
        <v>0.98009324354325467</v>
      </c>
      <c r="AH9">
        <f>LN((I9/G9)/W9)*100</f>
        <v>1069.79599864752</v>
      </c>
      <c r="AI9">
        <f t="shared" ref="AI9:AI72" si="1">LN((M9/G9)/W9)*100</f>
        <v>980.66398455871229</v>
      </c>
      <c r="AJ9">
        <f t="shared" ref="AJ9:AJ72" si="2">LN(B9/W9)*100</f>
        <v>1587.8565265284162</v>
      </c>
      <c r="AK9">
        <f t="shared" ref="AK9:AK72" si="3">LN(AC9/AA9)*100</f>
        <v>789.81067973711527</v>
      </c>
      <c r="AL9">
        <f>(LN(G9)-LN(G8))*100</f>
        <v>-0.1983406264229437</v>
      </c>
      <c r="AM9">
        <f t="shared" ref="AM9:AM72" si="4">LN(S9/G9)*100</f>
        <v>-13.358003582122393</v>
      </c>
      <c r="AO9">
        <f>AH9-AH8</f>
        <v>1.1134200528749716</v>
      </c>
      <c r="AP9">
        <f t="shared" ref="AP9:AP72" si="5">AI9-AI8</f>
        <v>0.58232411413098362</v>
      </c>
      <c r="AQ9">
        <f>AJ9-AJ8</f>
        <v>0.79256513666359751</v>
      </c>
      <c r="AR9">
        <f t="shared" ref="AR9:AR72" si="6">AK9-$AK$101</f>
        <v>6.8439678246022595E-2</v>
      </c>
      <c r="AS9">
        <f>(LN(G9)-LN(G8))*100</f>
        <v>-0.1983406264229437</v>
      </c>
      <c r="AT9">
        <f>AM9-AM8</f>
        <v>1.1962106314125514</v>
      </c>
      <c r="AU9">
        <f t="shared" ref="AU9:AU72" si="7">Q9</f>
        <v>4.2629999999999999</v>
      </c>
      <c r="AX9">
        <f t="shared" ref="AX9:AX72" si="8">W9/$W$48</f>
        <v>1.0140478473666512</v>
      </c>
      <c r="AY9">
        <f t="shared" ref="AY9:AY72" si="9">Y9/$Y$48</f>
        <v>0.98009324354325467</v>
      </c>
      <c r="AZ9">
        <f t="shared" ref="AZ9:AZ72" si="10">LN((I9/G9)/AX9)*100</f>
        <v>2199.1447525811782</v>
      </c>
      <c r="BA9">
        <f t="shared" ref="BA9:BA72" si="11">LN((M9/G9)/AX9)*100</f>
        <v>2110.0127384923703</v>
      </c>
      <c r="BB9">
        <f t="shared" ref="BB9:BB72" si="12">LN((B9/G9)/AX9)*100</f>
        <v>2276.0870041089684</v>
      </c>
      <c r="BC9">
        <f t="shared" ref="BC9:BC72" si="13">LN(AC9/AA9)*100</f>
        <v>789.81067973711527</v>
      </c>
      <c r="BD9">
        <f>(LN(Y9)-LN(Y8))*100</f>
        <v>0.74778036403131409</v>
      </c>
      <c r="BE9">
        <f t="shared" ref="BE9:BE72" si="14">LN(S9/G9)*100</f>
        <v>-13.358003582122393</v>
      </c>
      <c r="BF9" t="s">
        <v>19</v>
      </c>
      <c r="BG9">
        <f>AZ9-AZ8</f>
        <v>1.1134200528745168</v>
      </c>
      <c r="BH9">
        <f t="shared" ref="BH9:BH72" si="15">BA9-BA8</f>
        <v>0.58232411413064256</v>
      </c>
      <c r="BI9">
        <f>BB9-BB8</f>
        <v>0.99090576308708478</v>
      </c>
      <c r="BJ9">
        <f t="shared" ref="BJ9:BJ72" si="16">BC9-$AK$101</f>
        <v>6.8439678246022595E-2</v>
      </c>
      <c r="BK9">
        <f>(LN(G9)-LN(G8))*100</f>
        <v>-0.1983406264229437</v>
      </c>
      <c r="BL9">
        <f>BE9-BE8</f>
        <v>1.1962106314125514</v>
      </c>
      <c r="BM9">
        <f t="shared" ref="BM9:BM72" si="17">Q9</f>
        <v>4.2629999999999999</v>
      </c>
    </row>
    <row r="10" spans="1:127" x14ac:dyDescent="0.25">
      <c r="A10" s="2">
        <v>36708</v>
      </c>
      <c r="B10" s="4">
        <v>640509980000</v>
      </c>
      <c r="C10">
        <f>LN(B10)-LN(B9)</f>
        <v>-4.7235568989734134E-4</v>
      </c>
      <c r="D10" s="2">
        <v>36708</v>
      </c>
      <c r="E10" s="4">
        <v>529072000000</v>
      </c>
      <c r="F10" s="2">
        <v>36708</v>
      </c>
      <c r="G10" s="4">
        <v>82.601679641013007</v>
      </c>
      <c r="H10" s="2">
        <v>36708</v>
      </c>
      <c r="I10" s="4">
        <v>298089000000</v>
      </c>
      <c r="J10" s="2">
        <v>36708</v>
      </c>
      <c r="K10" s="4">
        <v>362541470000</v>
      </c>
      <c r="L10" s="2">
        <v>36708</v>
      </c>
      <c r="M10" s="4">
        <v>122739000000</v>
      </c>
      <c r="N10" s="2">
        <v>36708</v>
      </c>
      <c r="O10" s="4">
        <v>140841720000</v>
      </c>
      <c r="P10" s="2">
        <v>36708</v>
      </c>
      <c r="Q10" s="4">
        <v>4.7375999999999996</v>
      </c>
      <c r="R10" s="2">
        <v>36708</v>
      </c>
      <c r="S10" s="4">
        <v>72.476360848453893</v>
      </c>
      <c r="T10" s="2">
        <v>36708</v>
      </c>
      <c r="U10">
        <f>S10/G10*100</f>
        <v>87.741994065297746</v>
      </c>
      <c r="V10" s="2">
        <v>36708</v>
      </c>
      <c r="W10" s="6">
        <v>81471</v>
      </c>
      <c r="X10" s="2">
        <v>36708</v>
      </c>
      <c r="Y10" s="6">
        <v>40004</v>
      </c>
      <c r="Z10" s="2">
        <v>36708</v>
      </c>
      <c r="AA10">
        <f t="shared" si="0"/>
        <v>1.0146207205748659</v>
      </c>
      <c r="AB10" s="2">
        <v>36708</v>
      </c>
      <c r="AC10" s="7">
        <v>2972</v>
      </c>
      <c r="AF10">
        <f>W10/$W$48</f>
        <v>1.0146207205748659</v>
      </c>
      <c r="AG10">
        <f>Y10/$Y$48</f>
        <v>0.98680283184094331</v>
      </c>
      <c r="AH10">
        <f>LN((I10/G10)/W10)*100</f>
        <v>1069.8625513937238</v>
      </c>
      <c r="AI10">
        <f t="shared" si="1"/>
        <v>981.12935639275702</v>
      </c>
      <c r="AJ10">
        <f t="shared" si="2"/>
        <v>1587.7528132052489</v>
      </c>
      <c r="AK10">
        <f t="shared" si="3"/>
        <v>798.24755374880181</v>
      </c>
      <c r="AL10">
        <f t="shared" ref="AL10:AL73" si="18">(LN(G10)-LN(G9))*100</f>
        <v>0.2847251426086217</v>
      </c>
      <c r="AM10">
        <f t="shared" si="4"/>
        <v>-13.076956352745054</v>
      </c>
      <c r="AO10">
        <f>AH10-AH9</f>
        <v>6.6552746203797142E-2</v>
      </c>
      <c r="AP10">
        <f t="shared" si="5"/>
        <v>0.46537183404473126</v>
      </c>
      <c r="AQ10">
        <f t="shared" ref="AQ10:AQ73" si="19">AJ10-AJ9</f>
        <v>-0.10371332316731241</v>
      </c>
      <c r="AR10">
        <f t="shared" si="6"/>
        <v>8.5053136899325636</v>
      </c>
      <c r="AS10">
        <f t="shared" ref="AS10:AS73" si="20">(LN(G10)-LN(G9))*100</f>
        <v>0.2847251426086217</v>
      </c>
      <c r="AT10">
        <f t="shared" ref="AT10:AT73" si="21">AM10-AM9</f>
        <v>0.28104722937733939</v>
      </c>
      <c r="AU10">
        <f t="shared" si="7"/>
        <v>4.7375999999999996</v>
      </c>
      <c r="AX10">
        <f t="shared" si="8"/>
        <v>1.0146207205748659</v>
      </c>
      <c r="AY10">
        <f t="shared" si="9"/>
        <v>0.98680283184094331</v>
      </c>
      <c r="AZ10">
        <f t="shared" si="10"/>
        <v>2199.211305327382</v>
      </c>
      <c r="BA10">
        <f t="shared" si="11"/>
        <v>2110.4781103264154</v>
      </c>
      <c r="BB10">
        <f t="shared" si="12"/>
        <v>2275.6985656431921</v>
      </c>
      <c r="BC10">
        <f t="shared" si="13"/>
        <v>798.24755374880181</v>
      </c>
      <c r="BD10">
        <f t="shared" ref="BD10:BD73" si="22">(LN(Y10)-LN(Y9))*100</f>
        <v>0.68225407611599564</v>
      </c>
      <c r="BE10">
        <f t="shared" si="14"/>
        <v>-13.076956352745054</v>
      </c>
      <c r="BF10">
        <v>2</v>
      </c>
      <c r="BG10">
        <f>AZ10-AZ9</f>
        <v>6.6552746203797142E-2</v>
      </c>
      <c r="BH10">
        <f t="shared" si="15"/>
        <v>0.46537183404507232</v>
      </c>
      <c r="BI10">
        <f t="shared" ref="BI10:BI73" si="23">BB10-BB9</f>
        <v>-0.38843846577628938</v>
      </c>
      <c r="BJ10">
        <f t="shared" si="16"/>
        <v>8.5053136899325636</v>
      </c>
      <c r="BK10">
        <f t="shared" ref="BK10:BK73" si="24">(LN(G10)-LN(G9))*100</f>
        <v>0.2847251426086217</v>
      </c>
      <c r="BL10">
        <f t="shared" ref="BL10:BL73" si="25">BE10-BE9</f>
        <v>0.28104722937733939</v>
      </c>
      <c r="BM10">
        <f t="shared" si="17"/>
        <v>4.7375999999999996</v>
      </c>
    </row>
    <row r="11" spans="1:127" x14ac:dyDescent="0.25">
      <c r="A11" s="2">
        <v>36800</v>
      </c>
      <c r="B11" s="4">
        <v>638618520000</v>
      </c>
      <c r="C11">
        <f>LN(B11)-LN(B10)</f>
        <v>-2.9574219925692091E-3</v>
      </c>
      <c r="D11" s="2">
        <v>36800</v>
      </c>
      <c r="E11" s="4">
        <v>527659999999.99902</v>
      </c>
      <c r="F11" s="2">
        <v>36800</v>
      </c>
      <c r="G11" s="4">
        <v>82.625226988977801</v>
      </c>
      <c r="H11" s="2">
        <v>36800</v>
      </c>
      <c r="I11" s="4">
        <v>298051000000</v>
      </c>
      <c r="J11" s="2">
        <v>36800</v>
      </c>
      <c r="K11" s="4">
        <v>359976790000</v>
      </c>
      <c r="L11" s="2">
        <v>36800</v>
      </c>
      <c r="M11" s="4">
        <v>121956000000</v>
      </c>
      <c r="N11" s="2">
        <v>36800</v>
      </c>
      <c r="O11" s="4">
        <v>139387720000</v>
      </c>
      <c r="P11" s="2">
        <v>36800</v>
      </c>
      <c r="Q11" s="4">
        <v>5.0241666666666696</v>
      </c>
      <c r="R11" s="2">
        <v>36800</v>
      </c>
      <c r="S11" s="4">
        <v>72.885254280603107</v>
      </c>
      <c r="T11" s="2">
        <v>36800</v>
      </c>
      <c r="U11">
        <f>S11/G11*100</f>
        <v>88.211865717870879</v>
      </c>
      <c r="V11" s="2">
        <v>36800</v>
      </c>
      <c r="W11" s="6">
        <v>81517</v>
      </c>
      <c r="X11" s="2">
        <v>36800</v>
      </c>
      <c r="Y11" s="6">
        <v>40208</v>
      </c>
      <c r="Z11" s="2">
        <v>36800</v>
      </c>
      <c r="AA11">
        <f t="shared" si="0"/>
        <v>1.0151935937830803</v>
      </c>
      <c r="AB11" s="2">
        <v>36800</v>
      </c>
      <c r="AC11" s="7">
        <v>2984</v>
      </c>
      <c r="AF11">
        <f>W11/$W$48</f>
        <v>1.0151935937830803</v>
      </c>
      <c r="AG11">
        <f>Y11/$Y$48</f>
        <v>0.99183502306420979</v>
      </c>
      <c r="AH11">
        <f>LN((I11/G11)/W11)*100</f>
        <v>1069.7648537926943</v>
      </c>
      <c r="AI11">
        <f t="shared" si="1"/>
        <v>980.40442490685109</v>
      </c>
      <c r="AJ11">
        <f t="shared" si="2"/>
        <v>1587.4006251311771</v>
      </c>
      <c r="AK11">
        <f t="shared" si="3"/>
        <v>798.59406342258751</v>
      </c>
      <c r="AL11">
        <f t="shared" si="18"/>
        <v>2.8503043002459094E-2</v>
      </c>
      <c r="AM11">
        <f t="shared" si="4"/>
        <v>-12.542870007530732</v>
      </c>
      <c r="AO11">
        <f>AH11-AH10</f>
        <v>-9.7697601029494763E-2</v>
      </c>
      <c r="AP11">
        <f t="shared" si="5"/>
        <v>-0.72493148590592682</v>
      </c>
      <c r="AQ11">
        <f t="shared" si="19"/>
        <v>-0.35218807407181885</v>
      </c>
      <c r="AR11">
        <f t="shared" si="6"/>
        <v>8.8518233637182675</v>
      </c>
      <c r="AS11">
        <f t="shared" si="20"/>
        <v>2.8503043002459094E-2</v>
      </c>
      <c r="AT11">
        <f t="shared" si="21"/>
        <v>0.53408634521432141</v>
      </c>
      <c r="AU11">
        <f t="shared" si="7"/>
        <v>5.0241666666666696</v>
      </c>
      <c r="AX11">
        <f t="shared" si="8"/>
        <v>1.0151935937830803</v>
      </c>
      <c r="AY11">
        <f t="shared" si="9"/>
        <v>0.99183502306420979</v>
      </c>
      <c r="AZ11">
        <f t="shared" si="10"/>
        <v>2199.1136077263523</v>
      </c>
      <c r="BA11">
        <f t="shared" si="11"/>
        <v>2109.7531788405095</v>
      </c>
      <c r="BB11">
        <f t="shared" si="12"/>
        <v>2275.317874526118</v>
      </c>
      <c r="BC11">
        <f t="shared" si="13"/>
        <v>798.59406342258751</v>
      </c>
      <c r="BD11">
        <f t="shared" si="22"/>
        <v>0.5086531686966822</v>
      </c>
      <c r="BE11">
        <f t="shared" si="14"/>
        <v>-12.542870007530732</v>
      </c>
      <c r="BF11">
        <v>3</v>
      </c>
      <c r="BG11">
        <f>AZ11-AZ10</f>
        <v>-9.7697601029722136E-2</v>
      </c>
      <c r="BH11">
        <f t="shared" si="15"/>
        <v>-0.72493148590592682</v>
      </c>
      <c r="BI11">
        <f t="shared" si="23"/>
        <v>-0.3806911170740932</v>
      </c>
      <c r="BJ11">
        <f t="shared" si="16"/>
        <v>8.8518233637182675</v>
      </c>
      <c r="BK11">
        <f t="shared" si="24"/>
        <v>2.8503043002459094E-2</v>
      </c>
      <c r="BL11">
        <f t="shared" si="25"/>
        <v>0.53408634521432141</v>
      </c>
      <c r="BM11">
        <f t="shared" si="17"/>
        <v>5.0241666666666696</v>
      </c>
    </row>
    <row r="12" spans="1:127" x14ac:dyDescent="0.25">
      <c r="A12" s="2">
        <v>36892</v>
      </c>
      <c r="B12" s="4">
        <v>651536540000</v>
      </c>
      <c r="C12">
        <f>LN(B12)-LN(B11)</f>
        <v>2.0026200147910345E-2</v>
      </c>
      <c r="D12" s="2">
        <v>36892</v>
      </c>
      <c r="E12" s="4">
        <v>541597999999.99902</v>
      </c>
      <c r="F12" s="2">
        <v>36892</v>
      </c>
      <c r="G12" s="4">
        <v>83.1262666848598</v>
      </c>
      <c r="H12" s="2">
        <v>36892</v>
      </c>
      <c r="I12" s="4">
        <v>305522000000</v>
      </c>
      <c r="J12" s="2">
        <v>36892</v>
      </c>
      <c r="K12" s="4">
        <v>367240190000</v>
      </c>
      <c r="L12" s="2">
        <v>36892</v>
      </c>
      <c r="M12" s="4">
        <v>121983000000</v>
      </c>
      <c r="N12" s="2">
        <v>36892</v>
      </c>
      <c r="O12" s="4">
        <v>140338020000</v>
      </c>
      <c r="P12" s="2">
        <v>36892</v>
      </c>
      <c r="Q12" s="4">
        <v>4.7450333333333301</v>
      </c>
      <c r="R12" s="2">
        <v>36892</v>
      </c>
      <c r="S12" s="4">
        <v>73.498594428827005</v>
      </c>
      <c r="T12" s="2">
        <v>36892</v>
      </c>
      <c r="U12">
        <f>S12/G12*100</f>
        <v>88.418014377414195</v>
      </c>
      <c r="V12" s="2">
        <v>36892</v>
      </c>
      <c r="W12" s="6">
        <v>81438</v>
      </c>
      <c r="X12" s="2">
        <v>36892</v>
      </c>
      <c r="Y12" s="6">
        <v>39486</v>
      </c>
      <c r="Z12" s="2">
        <v>36892</v>
      </c>
      <c r="AA12">
        <f t="shared" si="0"/>
        <v>1.0142097463167989</v>
      </c>
      <c r="AB12" s="2">
        <v>36892</v>
      </c>
      <c r="AC12" s="7">
        <v>3064</v>
      </c>
      <c r="AF12">
        <f>W12/$W$48</f>
        <v>1.0142097463167989</v>
      </c>
      <c r="AG12">
        <f>Y12/$Y$48</f>
        <v>0.97402501295049215</v>
      </c>
      <c r="AH12">
        <f>LN((I12/G12)/W12)*100</f>
        <v>1071.7329615358492</v>
      </c>
      <c r="AI12">
        <f t="shared" si="1"/>
        <v>979.91895170080204</v>
      </c>
      <c r="AJ12">
        <f t="shared" si="2"/>
        <v>1589.5002044368021</v>
      </c>
      <c r="AK12">
        <f t="shared" si="3"/>
        <v>801.33667966710436</v>
      </c>
      <c r="AL12">
        <f t="shared" si="18"/>
        <v>0.60456917868467741</v>
      </c>
      <c r="AM12">
        <f t="shared" si="4"/>
        <v>-12.309445455540263</v>
      </c>
      <c r="AO12">
        <f>AH12-AH11</f>
        <v>1.9681077431548601</v>
      </c>
      <c r="AP12">
        <f t="shared" si="5"/>
        <v>-0.48547320604905053</v>
      </c>
      <c r="AQ12">
        <f t="shared" si="19"/>
        <v>2.0995793056249568</v>
      </c>
      <c r="AR12">
        <f t="shared" si="6"/>
        <v>11.59443960823512</v>
      </c>
      <c r="AS12">
        <f t="shared" si="20"/>
        <v>0.60456917868467741</v>
      </c>
      <c r="AT12">
        <f t="shared" si="21"/>
        <v>0.23342455199046874</v>
      </c>
      <c r="AU12">
        <f t="shared" si="7"/>
        <v>4.7450333333333301</v>
      </c>
      <c r="AX12">
        <f t="shared" si="8"/>
        <v>1.0142097463167989</v>
      </c>
      <c r="AY12">
        <f t="shared" si="9"/>
        <v>0.97402501295049215</v>
      </c>
      <c r="AZ12">
        <f t="shared" si="10"/>
        <v>2201.0817154695078</v>
      </c>
      <c r="BA12">
        <f t="shared" si="11"/>
        <v>2109.2677056344601</v>
      </c>
      <c r="BB12">
        <f t="shared" si="12"/>
        <v>2276.8128846530585</v>
      </c>
      <c r="BC12">
        <f t="shared" si="13"/>
        <v>801.33667966710436</v>
      </c>
      <c r="BD12">
        <f t="shared" si="22"/>
        <v>-1.8119802099198168</v>
      </c>
      <c r="BE12">
        <f t="shared" si="14"/>
        <v>-12.309445455540263</v>
      </c>
      <c r="BF12">
        <v>4</v>
      </c>
      <c r="BG12">
        <f>AZ12-AZ11</f>
        <v>1.9681077431555423</v>
      </c>
      <c r="BH12">
        <f t="shared" si="15"/>
        <v>-0.48547320604939159</v>
      </c>
      <c r="BI12">
        <f t="shared" si="23"/>
        <v>1.4950101269405422</v>
      </c>
      <c r="BJ12">
        <f t="shared" si="16"/>
        <v>11.59443960823512</v>
      </c>
      <c r="BK12">
        <f t="shared" si="24"/>
        <v>0.60456917868467741</v>
      </c>
      <c r="BL12">
        <f t="shared" si="25"/>
        <v>0.23342455199046874</v>
      </c>
      <c r="BM12">
        <f t="shared" si="17"/>
        <v>4.7450333333333301</v>
      </c>
    </row>
    <row r="13" spans="1:127" x14ac:dyDescent="0.25">
      <c r="A13" s="2">
        <v>36982</v>
      </c>
      <c r="B13" s="4">
        <v>651233930000</v>
      </c>
      <c r="C13">
        <f>LN(B13)-LN(B12)</f>
        <v>-4.6456380830051103E-4</v>
      </c>
      <c r="D13" s="2">
        <v>36982</v>
      </c>
      <c r="E13" s="4">
        <v>541447000000</v>
      </c>
      <c r="F13" s="2">
        <v>36982</v>
      </c>
      <c r="G13" s="4">
        <v>83.141706358759507</v>
      </c>
      <c r="H13" s="2">
        <v>36982</v>
      </c>
      <c r="I13" s="4">
        <v>305991000000</v>
      </c>
      <c r="J13" s="2">
        <v>36982</v>
      </c>
      <c r="K13" s="4">
        <v>365517010000</v>
      </c>
      <c r="L13" s="2">
        <v>36982</v>
      </c>
      <c r="M13" s="4">
        <v>119476000000</v>
      </c>
      <c r="N13" s="2">
        <v>36982</v>
      </c>
      <c r="O13" s="4">
        <v>137414950000</v>
      </c>
      <c r="P13" s="2">
        <v>36982</v>
      </c>
      <c r="Q13" s="4">
        <v>4.5907666666666698</v>
      </c>
      <c r="R13" s="2">
        <v>36982</v>
      </c>
      <c r="S13" s="4">
        <v>73.907487860976204</v>
      </c>
      <c r="T13" s="2">
        <v>36982</v>
      </c>
      <c r="U13">
        <f>S13/G13*100</f>
        <v>88.893397907979761</v>
      </c>
      <c r="V13" s="2">
        <v>36982</v>
      </c>
      <c r="W13" s="6">
        <v>81478</v>
      </c>
      <c r="X13" s="2">
        <v>36982</v>
      </c>
      <c r="Y13" s="6">
        <v>39627</v>
      </c>
      <c r="Z13" s="2">
        <v>36982</v>
      </c>
      <c r="AA13">
        <f t="shared" si="0"/>
        <v>1.0147078969326375</v>
      </c>
      <c r="AB13" s="2">
        <v>36982</v>
      </c>
      <c r="AC13" s="7">
        <v>2740</v>
      </c>
      <c r="AF13">
        <f>W13/$W$48</f>
        <v>1.0147078969326375</v>
      </c>
      <c r="AG13">
        <f>Y13/$Y$48</f>
        <v>0.97750314511951453</v>
      </c>
      <c r="AH13">
        <f>LN((I13/G13)/W13)*100</f>
        <v>1071.8186745028411</v>
      </c>
      <c r="AI13">
        <f t="shared" si="1"/>
        <v>977.77465696543368</v>
      </c>
      <c r="AJ13">
        <f t="shared" si="2"/>
        <v>1589.4046429947086</v>
      </c>
      <c r="AK13">
        <f t="shared" si="3"/>
        <v>790.11124145800443</v>
      </c>
      <c r="AL13">
        <f t="shared" si="18"/>
        <v>1.8572036046915485E-2</v>
      </c>
      <c r="AM13">
        <f t="shared" si="4"/>
        <v>-11.77323104781547</v>
      </c>
      <c r="AO13">
        <f>AH13-AH12</f>
        <v>8.5712966991877693E-2</v>
      </c>
      <c r="AP13">
        <f t="shared" si="5"/>
        <v>-2.1442947353683621</v>
      </c>
      <c r="AQ13">
        <f t="shared" si="19"/>
        <v>-9.5561442093412552E-2</v>
      </c>
      <c r="AR13">
        <f t="shared" si="6"/>
        <v>0.36900139913518615</v>
      </c>
      <c r="AS13">
        <f t="shared" si="20"/>
        <v>1.8572036046915485E-2</v>
      </c>
      <c r="AT13">
        <f t="shared" si="21"/>
        <v>0.53621440772479367</v>
      </c>
      <c r="AU13">
        <f t="shared" si="7"/>
        <v>4.5907666666666698</v>
      </c>
      <c r="AX13">
        <f t="shared" si="8"/>
        <v>1.0147078969326375</v>
      </c>
      <c r="AY13">
        <f t="shared" si="9"/>
        <v>0.97750314511951453</v>
      </c>
      <c r="AZ13">
        <f t="shared" si="10"/>
        <v>2201.1674284364994</v>
      </c>
      <c r="BA13">
        <f t="shared" si="11"/>
        <v>2107.1234108990916</v>
      </c>
      <c r="BB13">
        <f t="shared" si="12"/>
        <v>2276.698751174918</v>
      </c>
      <c r="BC13">
        <f t="shared" si="13"/>
        <v>790.11124145800443</v>
      </c>
      <c r="BD13">
        <f t="shared" si="22"/>
        <v>0.35645254077980582</v>
      </c>
      <c r="BE13">
        <f t="shared" si="14"/>
        <v>-11.77323104781547</v>
      </c>
      <c r="BF13">
        <v>5</v>
      </c>
      <c r="BG13">
        <f>AZ13-AZ12</f>
        <v>8.5712966991650319E-2</v>
      </c>
      <c r="BH13">
        <f t="shared" si="15"/>
        <v>-2.1442947353684758</v>
      </c>
      <c r="BI13">
        <f t="shared" si="23"/>
        <v>-0.11413347814050212</v>
      </c>
      <c r="BJ13">
        <f t="shared" si="16"/>
        <v>0.36900139913518615</v>
      </c>
      <c r="BK13">
        <f t="shared" si="24"/>
        <v>1.8572036046915485E-2</v>
      </c>
      <c r="BL13">
        <f t="shared" si="25"/>
        <v>0.53621440772479367</v>
      </c>
      <c r="BM13">
        <f t="shared" si="17"/>
        <v>4.5907666666666698</v>
      </c>
    </row>
    <row r="14" spans="1:127" x14ac:dyDescent="0.25">
      <c r="A14" s="2">
        <v>37073</v>
      </c>
      <c r="B14" s="4">
        <v>649872140000</v>
      </c>
      <c r="C14">
        <f>LN(B14)-LN(B13)</f>
        <v>-2.0932812914509213E-3</v>
      </c>
      <c r="D14" s="2">
        <v>37073</v>
      </c>
      <c r="E14" s="4">
        <v>544072000000</v>
      </c>
      <c r="F14" s="2">
        <v>37073</v>
      </c>
      <c r="G14" s="4">
        <v>83.7198532311116</v>
      </c>
      <c r="H14" s="2">
        <v>37073</v>
      </c>
      <c r="I14" s="4">
        <v>307584000000</v>
      </c>
      <c r="J14" s="2">
        <v>37073</v>
      </c>
      <c r="K14" s="4">
        <v>366078060000</v>
      </c>
      <c r="L14" s="2">
        <v>37073</v>
      </c>
      <c r="M14" s="4">
        <v>117436000000</v>
      </c>
      <c r="N14" s="2">
        <v>37073</v>
      </c>
      <c r="O14" s="4">
        <v>135158269999.99899</v>
      </c>
      <c r="P14" s="2">
        <v>37073</v>
      </c>
      <c r="Q14" s="4">
        <v>4.2678333333333303</v>
      </c>
      <c r="R14" s="2">
        <v>37073</v>
      </c>
      <c r="S14" s="4">
        <v>74.316381293125502</v>
      </c>
      <c r="T14" s="2">
        <v>37073</v>
      </c>
      <c r="U14">
        <f>S14/G14*100</f>
        <v>88.767930693777643</v>
      </c>
      <c r="V14" s="2">
        <v>37073</v>
      </c>
      <c r="W14" s="6">
        <v>81543</v>
      </c>
      <c r="X14" s="2">
        <v>37073</v>
      </c>
      <c r="Y14" s="6">
        <v>39773</v>
      </c>
      <c r="Z14" s="2">
        <v>37073</v>
      </c>
      <c r="AA14">
        <f t="shared" si="0"/>
        <v>1.0155173916833755</v>
      </c>
      <c r="AB14" s="2">
        <v>37073</v>
      </c>
      <c r="AC14" s="7">
        <v>2950</v>
      </c>
      <c r="AF14">
        <f>W14/$W$48</f>
        <v>1.0155173916833755</v>
      </c>
      <c r="AG14">
        <f>Y14/$Y$48</f>
        <v>0.98110461530871507</v>
      </c>
      <c r="AH14">
        <f>LN((I14/G14)/W14)*100</f>
        <v>1071.565214568132</v>
      </c>
      <c r="AI14">
        <f t="shared" si="1"/>
        <v>975.2797429348019</v>
      </c>
      <c r="AJ14">
        <f t="shared" si="2"/>
        <v>1589.1155705339199</v>
      </c>
      <c r="AK14">
        <f t="shared" si="3"/>
        <v>797.41622212153561</v>
      </c>
      <c r="AL14">
        <f t="shared" si="18"/>
        <v>0.69296869494612778</v>
      </c>
      <c r="AM14">
        <f t="shared" si="4"/>
        <v>-11.914474205286059</v>
      </c>
      <c r="AO14">
        <f>AH14-AH13</f>
        <v>-0.25345993470909889</v>
      </c>
      <c r="AP14">
        <f t="shared" si="5"/>
        <v>-2.4949140306317759</v>
      </c>
      <c r="AQ14">
        <f t="shared" si="19"/>
        <v>-0.2890724607887023</v>
      </c>
      <c r="AR14">
        <f t="shared" si="6"/>
        <v>7.6739820626663686</v>
      </c>
      <c r="AS14">
        <f t="shared" si="20"/>
        <v>0.69296869494612778</v>
      </c>
      <c r="AT14">
        <f t="shared" si="21"/>
        <v>-0.1412431574705888</v>
      </c>
      <c r="AU14">
        <f t="shared" si="7"/>
        <v>4.2678333333333303</v>
      </c>
      <c r="AX14">
        <f t="shared" si="8"/>
        <v>1.0155173916833755</v>
      </c>
      <c r="AY14">
        <f t="shared" si="9"/>
        <v>0.98110461530871507</v>
      </c>
      <c r="AZ14">
        <f t="shared" si="10"/>
        <v>2200.9139685017899</v>
      </c>
      <c r="BA14">
        <f t="shared" si="11"/>
        <v>2104.6284968684599</v>
      </c>
      <c r="BB14">
        <f t="shared" si="12"/>
        <v>2275.7167100191832</v>
      </c>
      <c r="BC14">
        <f t="shared" si="13"/>
        <v>797.41622212153561</v>
      </c>
      <c r="BD14">
        <f t="shared" si="22"/>
        <v>0.36775860088091861</v>
      </c>
      <c r="BE14">
        <f t="shared" si="14"/>
        <v>-11.914474205286059</v>
      </c>
      <c r="BF14">
        <v>6</v>
      </c>
      <c r="BG14">
        <f>AZ14-AZ13</f>
        <v>-0.25345993470955364</v>
      </c>
      <c r="BH14">
        <f t="shared" si="15"/>
        <v>-2.4949140306316622</v>
      </c>
      <c r="BI14">
        <f t="shared" si="23"/>
        <v>-0.98204115573480522</v>
      </c>
      <c r="BJ14">
        <f t="shared" si="16"/>
        <v>7.6739820626663686</v>
      </c>
      <c r="BK14">
        <f t="shared" si="24"/>
        <v>0.69296869494612778</v>
      </c>
      <c r="BL14">
        <f t="shared" si="25"/>
        <v>-0.1412431574705888</v>
      </c>
      <c r="BM14">
        <f t="shared" si="17"/>
        <v>4.2678333333333303</v>
      </c>
    </row>
    <row r="15" spans="1:127" x14ac:dyDescent="0.25">
      <c r="A15" s="2">
        <v>37165</v>
      </c>
      <c r="B15" s="4">
        <v>649342540000</v>
      </c>
      <c r="C15">
        <f>LN(B15)-LN(B14)</f>
        <v>-8.1526176926161043E-4</v>
      </c>
      <c r="D15" s="2">
        <v>37165</v>
      </c>
      <c r="E15" s="4">
        <v>548232000000</v>
      </c>
      <c r="F15" s="2">
        <v>37165</v>
      </c>
      <c r="G15" s="4">
        <v>84.428782659400397</v>
      </c>
      <c r="H15" s="2">
        <v>37165</v>
      </c>
      <c r="I15" s="4">
        <v>308385000000</v>
      </c>
      <c r="J15" s="2">
        <v>37165</v>
      </c>
      <c r="K15" s="4">
        <v>365316630000</v>
      </c>
      <c r="L15" s="2">
        <v>37165</v>
      </c>
      <c r="M15" s="4">
        <v>115884000000</v>
      </c>
      <c r="N15" s="2">
        <v>37165</v>
      </c>
      <c r="O15" s="4">
        <v>133674000000</v>
      </c>
      <c r="P15" s="2">
        <v>37165</v>
      </c>
      <c r="Q15" s="4">
        <v>3.4434999999999998</v>
      </c>
      <c r="R15" s="2">
        <v>37165</v>
      </c>
      <c r="S15" s="4">
        <v>74.827498083311994</v>
      </c>
      <c r="T15" s="2">
        <v>37165</v>
      </c>
      <c r="U15">
        <f>S15/G15*100</f>
        <v>88.627948581443405</v>
      </c>
      <c r="V15" s="2">
        <v>37165</v>
      </c>
      <c r="W15" s="6">
        <v>81610</v>
      </c>
      <c r="X15" s="2">
        <v>37165</v>
      </c>
      <c r="Y15" s="6">
        <v>39984</v>
      </c>
      <c r="Z15" s="2">
        <v>37165</v>
      </c>
      <c r="AA15">
        <f t="shared" si="0"/>
        <v>1.0163517939649054</v>
      </c>
      <c r="AB15" s="2">
        <v>37165</v>
      </c>
      <c r="AC15" s="7">
        <v>2932</v>
      </c>
      <c r="AF15">
        <f>W15/$W$48</f>
        <v>1.0163517939649054</v>
      </c>
      <c r="AG15">
        <f>Y15/$Y$48</f>
        <v>0.98630947976023087</v>
      </c>
      <c r="AH15">
        <f>LN((I15/G15)/W15)*100</f>
        <v>1070.8999386621481</v>
      </c>
      <c r="AI15">
        <f t="shared" si="1"/>
        <v>973.02400750202571</v>
      </c>
      <c r="AJ15">
        <f t="shared" si="2"/>
        <v>1588.951912856174</v>
      </c>
      <c r="AK15">
        <f t="shared" si="3"/>
        <v>796.72205198798349</v>
      </c>
      <c r="AL15">
        <f t="shared" si="18"/>
        <v>0.84322257516964427</v>
      </c>
      <c r="AM15">
        <f t="shared" si="4"/>
        <v>-12.072293137676589</v>
      </c>
      <c r="AO15">
        <f>AH15-AH14</f>
        <v>-0.66527590598388997</v>
      </c>
      <c r="AP15">
        <f t="shared" si="5"/>
        <v>-2.2557354327761914</v>
      </c>
      <c r="AQ15">
        <f t="shared" si="19"/>
        <v>-0.16365767774595952</v>
      </c>
      <c r="AR15">
        <f t="shared" si="6"/>
        <v>6.9798119291142484</v>
      </c>
      <c r="AS15">
        <f t="shared" si="20"/>
        <v>0.84322257516964427</v>
      </c>
      <c r="AT15">
        <f t="shared" si="21"/>
        <v>-0.15781893239052991</v>
      </c>
      <c r="AU15">
        <f t="shared" si="7"/>
        <v>3.4434999999999998</v>
      </c>
      <c r="AX15">
        <f t="shared" si="8"/>
        <v>1.0163517939649054</v>
      </c>
      <c r="AY15">
        <f t="shared" si="9"/>
        <v>0.98630947976023087</v>
      </c>
      <c r="AZ15">
        <f t="shared" si="10"/>
        <v>2200.2486925958065</v>
      </c>
      <c r="BA15">
        <f t="shared" si="11"/>
        <v>2102.3727614356835</v>
      </c>
      <c r="BB15">
        <f t="shared" si="12"/>
        <v>2274.7098297662674</v>
      </c>
      <c r="BC15">
        <f t="shared" si="13"/>
        <v>796.72205198798349</v>
      </c>
      <c r="BD15">
        <f t="shared" si="22"/>
        <v>0.52910839739510607</v>
      </c>
      <c r="BE15">
        <f t="shared" si="14"/>
        <v>-12.072293137676589</v>
      </c>
      <c r="BF15">
        <v>7</v>
      </c>
      <c r="BG15">
        <f>AZ15-AZ14</f>
        <v>-0.66527590598343522</v>
      </c>
      <c r="BH15">
        <f t="shared" si="15"/>
        <v>-2.2557354327764187</v>
      </c>
      <c r="BI15">
        <f t="shared" si="23"/>
        <v>-1.0068802529158347</v>
      </c>
      <c r="BJ15">
        <f t="shared" si="16"/>
        <v>6.9798119291142484</v>
      </c>
      <c r="BK15">
        <f t="shared" si="24"/>
        <v>0.84322257516964427</v>
      </c>
      <c r="BL15">
        <f t="shared" si="25"/>
        <v>-0.15781893239052991</v>
      </c>
      <c r="BM15">
        <f t="shared" si="17"/>
        <v>3.4434999999999998</v>
      </c>
    </row>
    <row r="16" spans="1:127" x14ac:dyDescent="0.25">
      <c r="A16" s="2">
        <v>37257</v>
      </c>
      <c r="B16" s="4">
        <v>646013750000</v>
      </c>
      <c r="C16">
        <f>LN(B16)-LN(B15)</f>
        <v>-5.1395856928131423E-3</v>
      </c>
      <c r="D16" s="2">
        <v>37257</v>
      </c>
      <c r="E16" s="4">
        <v>546397000000</v>
      </c>
      <c r="F16" s="2">
        <v>37257</v>
      </c>
      <c r="G16" s="4">
        <v>84.579778960674901</v>
      </c>
      <c r="H16" s="2">
        <v>37257</v>
      </c>
      <c r="I16" s="4">
        <v>306028000000</v>
      </c>
      <c r="J16" s="2">
        <v>37257</v>
      </c>
      <c r="K16" s="4">
        <v>361359330000</v>
      </c>
      <c r="L16" s="2">
        <v>37257</v>
      </c>
      <c r="M16" s="4">
        <v>113100000000</v>
      </c>
      <c r="N16" s="2">
        <v>37257</v>
      </c>
      <c r="O16" s="4">
        <v>130474470000</v>
      </c>
      <c r="P16" s="2">
        <v>37257</v>
      </c>
      <c r="Q16" s="4">
        <v>3.3622333333333301</v>
      </c>
      <c r="R16" s="2">
        <v>37257</v>
      </c>
      <c r="S16" s="4">
        <v>75.031944799386693</v>
      </c>
      <c r="T16" s="2">
        <v>37257</v>
      </c>
      <c r="U16">
        <f>S16/G16*100</f>
        <v>88.711445834201768</v>
      </c>
      <c r="V16" s="2">
        <v>37257</v>
      </c>
      <c r="W16" s="6">
        <v>81531</v>
      </c>
      <c r="X16" s="2">
        <v>37257</v>
      </c>
      <c r="Y16" s="6">
        <v>39432</v>
      </c>
      <c r="Z16" s="2">
        <v>37257</v>
      </c>
      <c r="AA16">
        <f t="shared" si="0"/>
        <v>1.0153679464986238</v>
      </c>
      <c r="AB16" s="2">
        <v>37257</v>
      </c>
      <c r="AC16" s="7">
        <v>2936</v>
      </c>
      <c r="AF16">
        <f>W16/$W$48</f>
        <v>1.0153679464986238</v>
      </c>
      <c r="AG16">
        <f>Y16/$Y$48</f>
        <v>0.97269296233256863</v>
      </c>
      <c r="AH16">
        <f>LN((I16/G16)/W16)*100</f>
        <v>1070.0508624309962</v>
      </c>
      <c r="AI16">
        <f t="shared" si="1"/>
        <v>970.51044063978509</v>
      </c>
      <c r="AJ16">
        <f t="shared" si="2"/>
        <v>1588.5348030326709</v>
      </c>
      <c r="AK16">
        <f t="shared" si="3"/>
        <v>796.95523340654802</v>
      </c>
      <c r="AL16">
        <f t="shared" si="18"/>
        <v>0.17868484294822906</v>
      </c>
      <c r="AM16">
        <f t="shared" si="4"/>
        <v>-11.978126515304286</v>
      </c>
      <c r="AO16">
        <f>AH16-AH15</f>
        <v>-0.849076231151912</v>
      </c>
      <c r="AP16">
        <f t="shared" si="5"/>
        <v>-2.5135668622406229</v>
      </c>
      <c r="AQ16">
        <f t="shared" si="19"/>
        <v>-0.41710982350309678</v>
      </c>
      <c r="AR16">
        <f t="shared" si="6"/>
        <v>7.2129933476787755</v>
      </c>
      <c r="AS16">
        <f t="shared" si="20"/>
        <v>0.17868484294822906</v>
      </c>
      <c r="AT16">
        <f t="shared" si="21"/>
        <v>9.4166622372302555E-2</v>
      </c>
      <c r="AU16">
        <f t="shared" si="7"/>
        <v>3.3622333333333301</v>
      </c>
      <c r="AX16">
        <f t="shared" si="8"/>
        <v>1.0153679464986238</v>
      </c>
      <c r="AY16">
        <f t="shared" si="9"/>
        <v>0.97269296233256863</v>
      </c>
      <c r="AZ16">
        <f t="shared" si="10"/>
        <v>2199.3996163646543</v>
      </c>
      <c r="BA16">
        <f t="shared" si="11"/>
        <v>2099.8591945734433</v>
      </c>
      <c r="BB16">
        <f t="shared" si="12"/>
        <v>2274.1140350998162</v>
      </c>
      <c r="BC16">
        <f t="shared" si="13"/>
        <v>796.95523340654802</v>
      </c>
      <c r="BD16">
        <f t="shared" si="22"/>
        <v>-1.3901704689519789</v>
      </c>
      <c r="BE16">
        <f t="shared" si="14"/>
        <v>-11.978126515304286</v>
      </c>
      <c r="BF16">
        <v>8</v>
      </c>
      <c r="BG16">
        <f>AZ16-AZ15</f>
        <v>-0.84907623115213937</v>
      </c>
      <c r="BH16">
        <f t="shared" si="15"/>
        <v>-2.5135668622401681</v>
      </c>
      <c r="BI16">
        <f t="shared" si="23"/>
        <v>-0.59579466645118373</v>
      </c>
      <c r="BJ16">
        <f t="shared" si="16"/>
        <v>7.2129933476787755</v>
      </c>
      <c r="BK16">
        <f t="shared" si="24"/>
        <v>0.17868484294822906</v>
      </c>
      <c r="BL16">
        <f t="shared" si="25"/>
        <v>9.4166622372302555E-2</v>
      </c>
      <c r="BM16">
        <f t="shared" si="17"/>
        <v>3.3622333333333301</v>
      </c>
    </row>
    <row r="17" spans="1:65" x14ac:dyDescent="0.25">
      <c r="A17" s="2">
        <v>37347</v>
      </c>
      <c r="B17" s="4">
        <v>648812950000</v>
      </c>
      <c r="C17">
        <f>LN(B17)-LN(B16)</f>
        <v>4.3236741422205682E-3</v>
      </c>
      <c r="D17" s="2">
        <v>37347</v>
      </c>
      <c r="E17" s="4">
        <v>546750000000</v>
      </c>
      <c r="F17" s="2">
        <v>37347</v>
      </c>
      <c r="G17" s="4">
        <v>84.269280045463503</v>
      </c>
      <c r="H17" s="2">
        <v>37347</v>
      </c>
      <c r="I17" s="4">
        <v>304013000000</v>
      </c>
      <c r="J17" s="2">
        <v>37347</v>
      </c>
      <c r="K17" s="4">
        <v>358353680000</v>
      </c>
      <c r="L17" s="2">
        <v>37347</v>
      </c>
      <c r="M17" s="4">
        <v>111337000000</v>
      </c>
      <c r="N17" s="2">
        <v>37347</v>
      </c>
      <c r="O17" s="4">
        <v>128535689999.99899</v>
      </c>
      <c r="P17" s="2">
        <v>37347</v>
      </c>
      <c r="Q17" s="4">
        <v>3.4460000000000002</v>
      </c>
      <c r="R17" s="2">
        <v>37347</v>
      </c>
      <c r="S17" s="4">
        <v>75.440838231535906</v>
      </c>
      <c r="T17" s="2">
        <v>37347</v>
      </c>
      <c r="U17">
        <f>S17/G17*100</f>
        <v>89.523534781400016</v>
      </c>
      <c r="V17" s="2">
        <v>37347</v>
      </c>
      <c r="W17" s="6">
        <v>81552</v>
      </c>
      <c r="X17" s="2">
        <v>37347</v>
      </c>
      <c r="Y17" s="6">
        <v>39482</v>
      </c>
      <c r="Z17" s="2">
        <v>37347</v>
      </c>
      <c r="AA17">
        <f t="shared" si="0"/>
        <v>1.0156294755719393</v>
      </c>
      <c r="AB17" s="2">
        <v>37347</v>
      </c>
      <c r="AC17" s="7">
        <v>2709</v>
      </c>
      <c r="AF17">
        <f>W17/$W$48</f>
        <v>1.0156294755719393</v>
      </c>
      <c r="AG17">
        <f>Y17/$Y$48</f>
        <v>0.97392634253434962</v>
      </c>
      <c r="AH17">
        <f>LN((I17/G17)/W17)*100</f>
        <v>1069.7322781694947</v>
      </c>
      <c r="AI17">
        <f t="shared" si="1"/>
        <v>969.28139559431588</v>
      </c>
      <c r="AJ17">
        <f t="shared" si="2"/>
        <v>1588.9414166894612</v>
      </c>
      <c r="AK17">
        <f t="shared" si="3"/>
        <v>788.88262488418525</v>
      </c>
      <c r="AL17">
        <f t="shared" si="18"/>
        <v>-0.36778323436879035</v>
      </c>
      <c r="AM17">
        <f t="shared" si="4"/>
        <v>-11.066863682339868</v>
      </c>
      <c r="AO17">
        <f>AH17-AH16</f>
        <v>-0.31858426150142805</v>
      </c>
      <c r="AP17">
        <f t="shared" si="5"/>
        <v>-1.2290450454692063</v>
      </c>
      <c r="AQ17">
        <f t="shared" si="19"/>
        <v>0.40661365679034134</v>
      </c>
      <c r="AR17">
        <f t="shared" si="6"/>
        <v>-0.85961517468399506</v>
      </c>
      <c r="AS17">
        <f t="shared" si="20"/>
        <v>-0.36778323436879035</v>
      </c>
      <c r="AT17">
        <f t="shared" si="21"/>
        <v>0.91126283296441812</v>
      </c>
      <c r="AU17">
        <f t="shared" si="7"/>
        <v>3.4460000000000002</v>
      </c>
      <c r="AX17">
        <f t="shared" si="8"/>
        <v>1.0156294755719393</v>
      </c>
      <c r="AY17">
        <f t="shared" si="9"/>
        <v>0.97392634253434962</v>
      </c>
      <c r="AZ17">
        <f t="shared" si="10"/>
        <v>2199.0810321031527</v>
      </c>
      <c r="BA17">
        <f t="shared" si="11"/>
        <v>2098.630149527974</v>
      </c>
      <c r="BB17">
        <f t="shared" si="12"/>
        <v>2274.8884319909753</v>
      </c>
      <c r="BC17">
        <f t="shared" si="13"/>
        <v>788.88262488418525</v>
      </c>
      <c r="BD17">
        <f t="shared" si="22"/>
        <v>0.12672024404007942</v>
      </c>
      <c r="BE17">
        <f t="shared" si="14"/>
        <v>-11.066863682339868</v>
      </c>
      <c r="BF17">
        <v>9</v>
      </c>
      <c r="BG17">
        <f>AZ17-AZ16</f>
        <v>-0.31858426150165542</v>
      </c>
      <c r="BH17">
        <f t="shared" si="15"/>
        <v>-1.22904504546932</v>
      </c>
      <c r="BI17">
        <f t="shared" si="23"/>
        <v>0.7743968911590855</v>
      </c>
      <c r="BJ17">
        <f t="shared" si="16"/>
        <v>-0.85961517468399506</v>
      </c>
      <c r="BK17">
        <f t="shared" si="24"/>
        <v>-0.36778323436879035</v>
      </c>
      <c r="BL17">
        <f t="shared" si="25"/>
        <v>0.91126283296441812</v>
      </c>
      <c r="BM17">
        <f t="shared" si="17"/>
        <v>3.4460000000000002</v>
      </c>
    </row>
    <row r="18" spans="1:65" x14ac:dyDescent="0.25">
      <c r="A18" s="2">
        <v>37438</v>
      </c>
      <c r="B18" s="4">
        <v>651839160000</v>
      </c>
      <c r="C18">
        <f>LN(B18)-LN(B17)</f>
        <v>4.6533818497920265E-3</v>
      </c>
      <c r="D18" s="2">
        <v>37438</v>
      </c>
      <c r="E18" s="4">
        <v>554295000000</v>
      </c>
      <c r="F18" s="2">
        <v>37438</v>
      </c>
      <c r="G18" s="4">
        <v>85.035548007220896</v>
      </c>
      <c r="H18" s="2">
        <v>37438</v>
      </c>
      <c r="I18" s="4">
        <v>307095000000</v>
      </c>
      <c r="J18" s="2">
        <v>37438</v>
      </c>
      <c r="K18" s="4">
        <v>361439450000</v>
      </c>
      <c r="L18" s="2">
        <v>37438</v>
      </c>
      <c r="M18" s="4">
        <v>110063000000</v>
      </c>
      <c r="N18" s="2">
        <v>37438</v>
      </c>
      <c r="O18" s="4">
        <v>127611730000</v>
      </c>
      <c r="P18" s="2">
        <v>37438</v>
      </c>
      <c r="Q18" s="4">
        <v>3.3573333333333299</v>
      </c>
      <c r="R18" s="2">
        <v>37438</v>
      </c>
      <c r="S18" s="4">
        <v>76.463071811909003</v>
      </c>
      <c r="T18" s="2">
        <v>37438</v>
      </c>
      <c r="U18">
        <f>S18/G18*100</f>
        <v>89.918949902476143</v>
      </c>
      <c r="V18" s="2">
        <v>37438</v>
      </c>
      <c r="W18" s="6">
        <v>81594</v>
      </c>
      <c r="X18" s="2">
        <v>37438</v>
      </c>
      <c r="Y18" s="6">
        <v>39571</v>
      </c>
      <c r="Z18" s="2">
        <v>37438</v>
      </c>
      <c r="AA18">
        <f t="shared" si="0"/>
        <v>1.0161525337185697</v>
      </c>
      <c r="AB18" s="2">
        <v>37438</v>
      </c>
      <c r="AC18" s="7">
        <v>2910</v>
      </c>
      <c r="AF18">
        <f>W18/$W$48</f>
        <v>1.0161525337185697</v>
      </c>
      <c r="AG18">
        <f>Y18/$Y$48</f>
        <v>0.97612175929351985</v>
      </c>
      <c r="AH18">
        <f>LN((I18/G18)/W18)*100</f>
        <v>1069.7842593168277</v>
      </c>
      <c r="AI18">
        <f t="shared" si="1"/>
        <v>967.17383763150974</v>
      </c>
      <c r="AJ18">
        <f t="shared" si="2"/>
        <v>1589.3552672487215</v>
      </c>
      <c r="AK18">
        <f t="shared" si="3"/>
        <v>795.98848906651051</v>
      </c>
      <c r="AL18">
        <f t="shared" si="18"/>
        <v>0.9051994592332413</v>
      </c>
      <c r="AM18">
        <f t="shared" si="4"/>
        <v>-10.626147804172614</v>
      </c>
      <c r="AO18">
        <f>AH18-AH17</f>
        <v>5.1981147332980981E-2</v>
      </c>
      <c r="AP18">
        <f t="shared" si="5"/>
        <v>-2.1075579628061405</v>
      </c>
      <c r="AQ18">
        <f t="shared" si="19"/>
        <v>0.41385055926025416</v>
      </c>
      <c r="AR18">
        <f t="shared" si="6"/>
        <v>6.2462490076412678</v>
      </c>
      <c r="AS18">
        <f t="shared" si="20"/>
        <v>0.9051994592332413</v>
      </c>
      <c r="AT18">
        <f t="shared" si="21"/>
        <v>0.44071587816725355</v>
      </c>
      <c r="AU18">
        <f t="shared" si="7"/>
        <v>3.3573333333333299</v>
      </c>
      <c r="AX18">
        <f t="shared" si="8"/>
        <v>1.0161525337185697</v>
      </c>
      <c r="AY18">
        <f t="shared" si="9"/>
        <v>0.97612175929351985</v>
      </c>
      <c r="AZ18">
        <f t="shared" si="10"/>
        <v>2199.1330132504854</v>
      </c>
      <c r="BA18">
        <f t="shared" si="11"/>
        <v>2096.5225915651681</v>
      </c>
      <c r="BB18">
        <f t="shared" si="12"/>
        <v>2274.3970830910021</v>
      </c>
      <c r="BC18">
        <f t="shared" si="13"/>
        <v>795.98848906651051</v>
      </c>
      <c r="BD18">
        <f t="shared" si="22"/>
        <v>0.22516549049900192</v>
      </c>
      <c r="BE18">
        <f t="shared" si="14"/>
        <v>-10.626147804172614</v>
      </c>
      <c r="BF18">
        <v>10</v>
      </c>
      <c r="BG18">
        <f>AZ18-AZ17</f>
        <v>5.1981147332753608E-2</v>
      </c>
      <c r="BH18">
        <f t="shared" si="15"/>
        <v>-2.1075579628059131</v>
      </c>
      <c r="BI18">
        <f t="shared" si="23"/>
        <v>-0.49134889997321807</v>
      </c>
      <c r="BJ18">
        <f t="shared" si="16"/>
        <v>6.2462490076412678</v>
      </c>
      <c r="BK18">
        <f t="shared" si="24"/>
        <v>0.9051994592332413</v>
      </c>
      <c r="BL18">
        <f t="shared" si="25"/>
        <v>0.44071587816725355</v>
      </c>
      <c r="BM18">
        <f t="shared" si="17"/>
        <v>3.3573333333333299</v>
      </c>
    </row>
    <row r="19" spans="1:65" x14ac:dyDescent="0.25">
      <c r="A19" s="2">
        <v>37530</v>
      </c>
      <c r="B19" s="4">
        <v>651006990000</v>
      </c>
      <c r="C19">
        <f>LN(B19)-LN(B18)</f>
        <v>-1.2774648997044835E-3</v>
      </c>
      <c r="D19" s="2">
        <v>37530</v>
      </c>
      <c r="E19" s="4">
        <v>554280000000</v>
      </c>
      <c r="F19" s="2">
        <v>37530</v>
      </c>
      <c r="G19" s="4">
        <v>85.141943227309397</v>
      </c>
      <c r="H19" s="2">
        <v>37530</v>
      </c>
      <c r="I19" s="4">
        <v>309495000000</v>
      </c>
      <c r="J19" s="2">
        <v>37530</v>
      </c>
      <c r="K19" s="4">
        <v>363403150000</v>
      </c>
      <c r="L19" s="2">
        <v>37530</v>
      </c>
      <c r="M19" s="4">
        <v>109447000000</v>
      </c>
      <c r="N19" s="2">
        <v>37530</v>
      </c>
      <c r="O19" s="4">
        <v>126869540000</v>
      </c>
      <c r="P19" s="2">
        <v>37530</v>
      </c>
      <c r="Q19" s="4">
        <v>3.1088</v>
      </c>
      <c r="R19" s="2">
        <v>37530</v>
      </c>
      <c r="S19" s="4">
        <v>76.871965244058302</v>
      </c>
      <c r="T19" s="2">
        <v>37530</v>
      </c>
      <c r="U19">
        <f>S19/G19*100</f>
        <v>90.286834350054519</v>
      </c>
      <c r="V19" s="2">
        <v>37530</v>
      </c>
      <c r="W19" s="6">
        <v>81636</v>
      </c>
      <c r="X19" s="2">
        <v>37530</v>
      </c>
      <c r="Y19" s="6">
        <v>39652</v>
      </c>
      <c r="Z19" s="2">
        <v>37530</v>
      </c>
      <c r="AA19">
        <f t="shared" si="0"/>
        <v>1.0166755918652004</v>
      </c>
      <c r="AB19" s="2">
        <v>37530</v>
      </c>
      <c r="AC19" s="7">
        <v>2855</v>
      </c>
      <c r="AF19">
        <f>W19/$W$48</f>
        <v>1.0166755918652004</v>
      </c>
      <c r="AG19">
        <f>Y19/$Y$48</f>
        <v>0.97811983522040502</v>
      </c>
      <c r="AH19">
        <f>LN((I19/G19)/W19)*100</f>
        <v>1070.3862369673666</v>
      </c>
      <c r="AI19">
        <f t="shared" si="1"/>
        <v>966.43608465854265</v>
      </c>
      <c r="AJ19">
        <f t="shared" si="2"/>
        <v>1589.1760596291465</v>
      </c>
      <c r="AK19">
        <f t="shared" si="3"/>
        <v>794.02890412936301</v>
      </c>
      <c r="AL19">
        <f t="shared" si="18"/>
        <v>0.12504031312143837</v>
      </c>
      <c r="AM19">
        <f t="shared" si="4"/>
        <v>-10.21785351975779</v>
      </c>
      <c r="AO19">
        <f>AH19-AH18</f>
        <v>0.60197765053885632</v>
      </c>
      <c r="AP19">
        <f t="shared" si="5"/>
        <v>-0.73775297296708686</v>
      </c>
      <c r="AQ19">
        <f t="shared" si="19"/>
        <v>-0.17920761957498144</v>
      </c>
      <c r="AR19">
        <f t="shared" si="6"/>
        <v>4.2866640704937709</v>
      </c>
      <c r="AS19">
        <f t="shared" si="20"/>
        <v>0.12504031312143837</v>
      </c>
      <c r="AT19">
        <f t="shared" si="21"/>
        <v>0.40829428441482385</v>
      </c>
      <c r="AU19">
        <f t="shared" si="7"/>
        <v>3.1088</v>
      </c>
      <c r="AX19">
        <f t="shared" si="8"/>
        <v>1.0166755918652004</v>
      </c>
      <c r="AY19">
        <f t="shared" si="9"/>
        <v>0.97811983522040502</v>
      </c>
      <c r="AZ19">
        <f t="shared" si="10"/>
        <v>2199.7349909010245</v>
      </c>
      <c r="BA19">
        <f t="shared" si="11"/>
        <v>2095.7848385922007</v>
      </c>
      <c r="BB19">
        <f t="shared" si="12"/>
        <v>2274.0928351583057</v>
      </c>
      <c r="BC19">
        <f t="shared" si="13"/>
        <v>794.02890412936301</v>
      </c>
      <c r="BD19">
        <f t="shared" si="22"/>
        <v>0.20448614221848516</v>
      </c>
      <c r="BE19">
        <f t="shared" si="14"/>
        <v>-10.21785351975779</v>
      </c>
      <c r="BF19">
        <v>11</v>
      </c>
      <c r="BG19">
        <f>AZ19-AZ18</f>
        <v>0.6019776505390837</v>
      </c>
      <c r="BH19">
        <f t="shared" si="15"/>
        <v>-0.73775297296742792</v>
      </c>
      <c r="BI19">
        <f t="shared" si="23"/>
        <v>-0.30424793269639849</v>
      </c>
      <c r="BJ19">
        <f t="shared" si="16"/>
        <v>4.2866640704937709</v>
      </c>
      <c r="BK19">
        <f t="shared" si="24"/>
        <v>0.12504031312143837</v>
      </c>
      <c r="BL19">
        <f t="shared" si="25"/>
        <v>0.40829428441482385</v>
      </c>
      <c r="BM19">
        <f t="shared" si="17"/>
        <v>3.1088</v>
      </c>
    </row>
    <row r="20" spans="1:65" x14ac:dyDescent="0.25">
      <c r="A20" s="2">
        <v>37622</v>
      </c>
      <c r="B20" s="4">
        <v>641380040000</v>
      </c>
      <c r="C20">
        <f>LN(B20)-LN(B19)</f>
        <v>-1.4898212129530464E-2</v>
      </c>
      <c r="D20" s="2">
        <v>37622</v>
      </c>
      <c r="E20" s="4">
        <v>549135999999.99902</v>
      </c>
      <c r="F20" s="2">
        <v>37622</v>
      </c>
      <c r="G20" s="4">
        <v>85.617881375700094</v>
      </c>
      <c r="H20" s="2">
        <v>37622</v>
      </c>
      <c r="I20" s="4">
        <v>312011000000</v>
      </c>
      <c r="J20" s="2">
        <v>37622</v>
      </c>
      <c r="K20" s="4">
        <v>362080620000</v>
      </c>
      <c r="L20" s="2">
        <v>37622</v>
      </c>
      <c r="M20" s="4">
        <v>108587000000</v>
      </c>
      <c r="N20" s="2">
        <v>37622</v>
      </c>
      <c r="O20" s="4">
        <v>126544000000</v>
      </c>
      <c r="P20" s="2">
        <v>37622</v>
      </c>
      <c r="Q20" s="4">
        <v>2.6831</v>
      </c>
      <c r="R20" s="2">
        <v>37622</v>
      </c>
      <c r="S20" s="4">
        <v>77.4853053922821</v>
      </c>
      <c r="T20" s="2">
        <v>37622</v>
      </c>
      <c r="U20">
        <f>S20/G20*100</f>
        <v>90.501311346713422</v>
      </c>
      <c r="V20" s="2">
        <v>37622</v>
      </c>
      <c r="W20" s="6">
        <v>81542</v>
      </c>
      <c r="X20" s="2">
        <v>37622</v>
      </c>
      <c r="Y20" s="6">
        <v>38955</v>
      </c>
      <c r="Z20" s="2">
        <v>37622</v>
      </c>
      <c r="AA20">
        <f t="shared" si="0"/>
        <v>1.0155049379179795</v>
      </c>
      <c r="AB20" s="2">
        <v>37622</v>
      </c>
      <c r="AC20" s="7">
        <v>2883</v>
      </c>
      <c r="AF20">
        <f>W20/$W$48</f>
        <v>1.0155049379179795</v>
      </c>
      <c r="AG20">
        <f>Y20/$Y$48</f>
        <v>0.96092651520757788</v>
      </c>
      <c r="AH20">
        <f>LN((I20/G20)/W20)*100</f>
        <v>1070.753662072492</v>
      </c>
      <c r="AI20">
        <f t="shared" si="1"/>
        <v>965.20498721205536</v>
      </c>
      <c r="AJ20">
        <f t="shared" si="2"/>
        <v>1587.8014500383451</v>
      </c>
      <c r="AK20">
        <f t="shared" si="3"/>
        <v>795.12007330634435</v>
      </c>
      <c r="AL20">
        <f t="shared" si="18"/>
        <v>0.55743718632106365</v>
      </c>
      <c r="AM20">
        <f t="shared" si="4"/>
        <v>-9.9805845368257433</v>
      </c>
      <c r="AO20">
        <f>AH20-AH19</f>
        <v>0.36742510512544868</v>
      </c>
      <c r="AP20">
        <f t="shared" si="5"/>
        <v>-1.231097446487297</v>
      </c>
      <c r="AQ20">
        <f t="shared" si="19"/>
        <v>-1.3746095908013558</v>
      </c>
      <c r="AR20">
        <f t="shared" si="6"/>
        <v>5.3778332474751096</v>
      </c>
      <c r="AS20">
        <f t="shared" si="20"/>
        <v>0.55743718632106365</v>
      </c>
      <c r="AT20">
        <f t="shared" si="21"/>
        <v>0.23726898293204712</v>
      </c>
      <c r="AU20">
        <f t="shared" si="7"/>
        <v>2.6831</v>
      </c>
      <c r="AX20">
        <f t="shared" si="8"/>
        <v>1.0155049379179795</v>
      </c>
      <c r="AY20">
        <f t="shared" si="9"/>
        <v>0.96092651520757788</v>
      </c>
      <c r="AZ20">
        <f t="shared" si="10"/>
        <v>2200.1024160061502</v>
      </c>
      <c r="BA20">
        <f t="shared" si="11"/>
        <v>2094.5537411457135</v>
      </c>
      <c r="BB20">
        <f t="shared" si="12"/>
        <v>2272.1607883811835</v>
      </c>
      <c r="BC20">
        <f t="shared" si="13"/>
        <v>795.12007330634435</v>
      </c>
      <c r="BD20">
        <f t="shared" si="22"/>
        <v>-1.7734254387830717</v>
      </c>
      <c r="BE20">
        <f t="shared" si="14"/>
        <v>-9.9805845368257433</v>
      </c>
      <c r="BF20">
        <v>12</v>
      </c>
      <c r="BG20">
        <f>AZ20-AZ19</f>
        <v>0.36742510512567605</v>
      </c>
      <c r="BH20">
        <f t="shared" si="15"/>
        <v>-1.2310974464871833</v>
      </c>
      <c r="BI20">
        <f t="shared" si="23"/>
        <v>-1.9320467771221956</v>
      </c>
      <c r="BJ20">
        <f t="shared" si="16"/>
        <v>5.3778332474751096</v>
      </c>
      <c r="BK20">
        <f t="shared" si="24"/>
        <v>0.55743718632106365</v>
      </c>
      <c r="BL20">
        <f t="shared" si="25"/>
        <v>0.23726898293204712</v>
      </c>
      <c r="BM20">
        <f t="shared" si="17"/>
        <v>2.6831</v>
      </c>
    </row>
    <row r="21" spans="1:65" x14ac:dyDescent="0.25">
      <c r="A21" s="2">
        <v>37712</v>
      </c>
      <c r="B21" s="4">
        <v>642060910000</v>
      </c>
      <c r="C21">
        <f>LN(B21)-LN(B20)</f>
        <v>1.0610072304011453E-3</v>
      </c>
      <c r="D21" s="2">
        <v>37712</v>
      </c>
      <c r="E21" s="4">
        <v>550185000000</v>
      </c>
      <c r="F21" s="2">
        <v>37712</v>
      </c>
      <c r="G21" s="4">
        <v>85.690468497464494</v>
      </c>
      <c r="H21" s="2">
        <v>37712</v>
      </c>
      <c r="I21" s="4">
        <v>310971000000</v>
      </c>
      <c r="J21" s="2">
        <v>37712</v>
      </c>
      <c r="K21" s="4">
        <v>361679870000</v>
      </c>
      <c r="L21" s="2">
        <v>37712</v>
      </c>
      <c r="M21" s="4">
        <v>108070000000</v>
      </c>
      <c r="N21" s="2">
        <v>37712</v>
      </c>
      <c r="O21" s="4">
        <v>126044180000</v>
      </c>
      <c r="P21" s="2">
        <v>37712</v>
      </c>
      <c r="Q21" s="4">
        <v>2.3618999999999999</v>
      </c>
      <c r="R21" s="2">
        <v>37712</v>
      </c>
      <c r="S21" s="4">
        <v>77.791975466394106</v>
      </c>
      <c r="T21" s="2">
        <v>37712</v>
      </c>
      <c r="U21">
        <f>S21/G21*100</f>
        <v>90.782530228196734</v>
      </c>
      <c r="V21" s="2">
        <v>37712</v>
      </c>
      <c r="W21" s="6">
        <v>81533</v>
      </c>
      <c r="X21" s="2">
        <v>37712</v>
      </c>
      <c r="Y21" s="6">
        <v>38927</v>
      </c>
      <c r="Z21" s="2">
        <v>37712</v>
      </c>
      <c r="AA21">
        <f t="shared" si="0"/>
        <v>1.0153928540294157</v>
      </c>
      <c r="AB21" s="2">
        <v>37712</v>
      </c>
      <c r="AC21" s="7">
        <v>2596</v>
      </c>
      <c r="AF21">
        <f>W21/$W$48</f>
        <v>1.0153928540294157</v>
      </c>
      <c r="AG21">
        <f>Y21/$Y$48</f>
        <v>0.96023582229458049</v>
      </c>
      <c r="AH21">
        <f>LN((I21/G21)/W21)*100</f>
        <v>1070.3460771919176</v>
      </c>
      <c r="AI21">
        <f t="shared" si="1"/>
        <v>964.65402769912669</v>
      </c>
      <c r="AJ21">
        <f t="shared" si="2"/>
        <v>1587.9185886274095</v>
      </c>
      <c r="AK21">
        <f t="shared" si="3"/>
        <v>784.64514919092596</v>
      </c>
      <c r="AL21">
        <f t="shared" si="18"/>
        <v>8.4744411071913106E-2</v>
      </c>
      <c r="AM21">
        <f t="shared" si="4"/>
        <v>-9.6703317259661468</v>
      </c>
      <c r="AO21">
        <f>AH21-AH20</f>
        <v>-0.40758488057440445</v>
      </c>
      <c r="AP21">
        <f t="shared" si="5"/>
        <v>-0.55095951292867085</v>
      </c>
      <c r="AQ21">
        <f t="shared" si="19"/>
        <v>0.11713858906432506</v>
      </c>
      <c r="AR21">
        <f t="shared" si="6"/>
        <v>-5.0970908679432796</v>
      </c>
      <c r="AS21">
        <f t="shared" si="20"/>
        <v>8.4744411071913106E-2</v>
      </c>
      <c r="AT21">
        <f t="shared" si="21"/>
        <v>0.31025281085959655</v>
      </c>
      <c r="AU21">
        <f t="shared" si="7"/>
        <v>2.3618999999999999</v>
      </c>
      <c r="AX21">
        <f t="shared" si="8"/>
        <v>1.0153928540294157</v>
      </c>
      <c r="AY21">
        <f t="shared" si="9"/>
        <v>0.96023582229458049</v>
      </c>
      <c r="AZ21">
        <f t="shared" si="10"/>
        <v>2199.6948311255755</v>
      </c>
      <c r="BA21">
        <f t="shared" si="11"/>
        <v>2094.0027816327847</v>
      </c>
      <c r="BB21">
        <f t="shared" si="12"/>
        <v>2272.1931825591755</v>
      </c>
      <c r="BC21">
        <f t="shared" si="13"/>
        <v>784.64514919092596</v>
      </c>
      <c r="BD21">
        <f t="shared" si="22"/>
        <v>-7.1903652208149538E-2</v>
      </c>
      <c r="BE21">
        <f t="shared" si="14"/>
        <v>-9.6703317259661468</v>
      </c>
      <c r="BF21">
        <v>13</v>
      </c>
      <c r="BG21">
        <f>AZ21-AZ20</f>
        <v>-0.40758488057463182</v>
      </c>
      <c r="BH21">
        <f t="shared" si="15"/>
        <v>-0.55095951292878453</v>
      </c>
      <c r="BI21">
        <f t="shared" si="23"/>
        <v>3.2394177992046025E-2</v>
      </c>
      <c r="BJ21">
        <f t="shared" si="16"/>
        <v>-5.0970908679432796</v>
      </c>
      <c r="BK21">
        <f t="shared" si="24"/>
        <v>8.4744411071913106E-2</v>
      </c>
      <c r="BL21">
        <f t="shared" si="25"/>
        <v>0.31025281085959655</v>
      </c>
      <c r="BM21">
        <f t="shared" si="17"/>
        <v>2.3618999999999999</v>
      </c>
    </row>
    <row r="22" spans="1:65" x14ac:dyDescent="0.25">
      <c r="A22" s="2">
        <v>37803</v>
      </c>
      <c r="B22" s="4">
        <v>646978300000</v>
      </c>
      <c r="C22">
        <f>LN(B22)-LN(B21)</f>
        <v>7.6295799467871461E-3</v>
      </c>
      <c r="D22" s="2">
        <v>37803</v>
      </c>
      <c r="E22" s="4">
        <v>557133000000</v>
      </c>
      <c r="F22" s="2">
        <v>37803</v>
      </c>
      <c r="G22" s="4">
        <v>86.1130893943497</v>
      </c>
      <c r="H22" s="2">
        <v>37803</v>
      </c>
      <c r="I22" s="4">
        <v>313208000000</v>
      </c>
      <c r="J22" s="2">
        <v>37803</v>
      </c>
      <c r="K22" s="4">
        <v>363523340000</v>
      </c>
      <c r="L22" s="2">
        <v>37803</v>
      </c>
      <c r="M22" s="4">
        <v>108260000000</v>
      </c>
      <c r="N22" s="2">
        <v>37803</v>
      </c>
      <c r="O22" s="4">
        <v>126241080000</v>
      </c>
      <c r="P22" s="2">
        <v>37803</v>
      </c>
      <c r="Q22" s="4">
        <v>2.1392333333333302</v>
      </c>
      <c r="R22" s="2">
        <v>37803</v>
      </c>
      <c r="S22" s="4">
        <v>77.996422182468706</v>
      </c>
      <c r="T22" s="2">
        <v>37803</v>
      </c>
      <c r="U22">
        <f>S22/G22*100</f>
        <v>90.574409455093161</v>
      </c>
      <c r="V22" s="2">
        <v>37803</v>
      </c>
      <c r="W22" s="6">
        <v>81552</v>
      </c>
      <c r="X22" s="2">
        <v>37803</v>
      </c>
      <c r="Y22" s="6">
        <v>39174</v>
      </c>
      <c r="Z22" s="2">
        <v>37803</v>
      </c>
      <c r="AA22">
        <f t="shared" si="0"/>
        <v>1.0156294755719393</v>
      </c>
      <c r="AB22" s="2">
        <v>37803</v>
      </c>
      <c r="AC22" s="7">
        <v>2840</v>
      </c>
      <c r="AF22">
        <f>W22/$W$48</f>
        <v>1.0156294755719393</v>
      </c>
      <c r="AG22">
        <f>Y22/$Y$48</f>
        <v>0.96632872049137863</v>
      </c>
      <c r="AH22">
        <f>LN((I22/G22)/W22)*100</f>
        <v>1070.5475785576148</v>
      </c>
      <c r="AI22">
        <f t="shared" si="1"/>
        <v>964.31440203703789</v>
      </c>
      <c r="AJ22">
        <f t="shared" si="2"/>
        <v>1588.6582458892356</v>
      </c>
      <c r="AK22">
        <f t="shared" si="3"/>
        <v>793.60507379120099</v>
      </c>
      <c r="AL22">
        <f t="shared" si="18"/>
        <v>0.49198253461240071</v>
      </c>
      <c r="AM22">
        <f t="shared" si="4"/>
        <v>-9.8998469183014564</v>
      </c>
      <c r="AO22">
        <f>AH22-AH21</f>
        <v>0.2015013656971405</v>
      </c>
      <c r="AP22">
        <f t="shared" si="5"/>
        <v>-0.33962566208879252</v>
      </c>
      <c r="AQ22">
        <f t="shared" si="19"/>
        <v>0.73965726182609615</v>
      </c>
      <c r="AR22">
        <f t="shared" si="6"/>
        <v>3.862833732331751</v>
      </c>
      <c r="AS22">
        <f t="shared" si="20"/>
        <v>0.49198253461240071</v>
      </c>
      <c r="AT22">
        <f t="shared" si="21"/>
        <v>-0.22951519233530959</v>
      </c>
      <c r="AU22">
        <f t="shared" si="7"/>
        <v>2.1392333333333302</v>
      </c>
      <c r="AX22">
        <f t="shared" si="8"/>
        <v>1.0156294755719393</v>
      </c>
      <c r="AY22">
        <f t="shared" si="9"/>
        <v>0.96632872049137863</v>
      </c>
      <c r="AZ22">
        <f t="shared" si="10"/>
        <v>2199.8963324912729</v>
      </c>
      <c r="BA22">
        <f t="shared" si="11"/>
        <v>2093.6631559706962</v>
      </c>
      <c r="BB22">
        <f t="shared" si="12"/>
        <v>2272.4408572863899</v>
      </c>
      <c r="BC22">
        <f t="shared" si="13"/>
        <v>793.60507379120099</v>
      </c>
      <c r="BD22">
        <f t="shared" si="22"/>
        <v>0.63251641718125029</v>
      </c>
      <c r="BE22">
        <f t="shared" si="14"/>
        <v>-9.8998469183014564</v>
      </c>
      <c r="BF22">
        <v>14</v>
      </c>
      <c r="BG22">
        <f>AZ22-AZ21</f>
        <v>0.20150136569736787</v>
      </c>
      <c r="BH22">
        <f t="shared" si="15"/>
        <v>-0.33962566208856515</v>
      </c>
      <c r="BI22">
        <f t="shared" si="23"/>
        <v>0.24767472721441663</v>
      </c>
      <c r="BJ22">
        <f t="shared" si="16"/>
        <v>3.862833732331751</v>
      </c>
      <c r="BK22">
        <f t="shared" si="24"/>
        <v>0.49198253461240071</v>
      </c>
      <c r="BL22">
        <f t="shared" si="25"/>
        <v>-0.22951519233530959</v>
      </c>
      <c r="BM22">
        <f t="shared" si="17"/>
        <v>2.1392333333333302</v>
      </c>
    </row>
    <row r="23" spans="1:65" x14ac:dyDescent="0.25">
      <c r="A23" s="2">
        <v>37895</v>
      </c>
      <c r="B23" s="4">
        <v>648793950000</v>
      </c>
      <c r="C23">
        <f>LN(B23)-LN(B22)</f>
        <v>2.8024233244359209E-3</v>
      </c>
      <c r="D23" s="2">
        <v>37895</v>
      </c>
      <c r="E23" s="4">
        <v>558543000000</v>
      </c>
      <c r="F23" s="2">
        <v>37895</v>
      </c>
      <c r="G23" s="4">
        <v>86.089428214566894</v>
      </c>
      <c r="H23" s="2">
        <v>37895</v>
      </c>
      <c r="I23" s="4">
        <v>314060000000</v>
      </c>
      <c r="J23" s="2">
        <v>37895</v>
      </c>
      <c r="K23" s="4">
        <v>363603470000</v>
      </c>
      <c r="L23" s="2">
        <v>37895</v>
      </c>
      <c r="M23" s="4">
        <v>108321000000</v>
      </c>
      <c r="N23" s="2">
        <v>37895</v>
      </c>
      <c r="O23" s="4">
        <v>126135060000</v>
      </c>
      <c r="P23" s="2">
        <v>37895</v>
      </c>
      <c r="Q23" s="4">
        <v>2.14963333333333</v>
      </c>
      <c r="R23" s="2">
        <v>37895</v>
      </c>
      <c r="S23" s="4">
        <v>78.200868898543305</v>
      </c>
      <c r="T23" s="2">
        <v>37895</v>
      </c>
      <c r="U23">
        <f>S23/G23*100</f>
        <v>90.836785097047738</v>
      </c>
      <c r="V23" s="2">
        <v>37895</v>
      </c>
      <c r="W23" s="6">
        <v>81568</v>
      </c>
      <c r="X23" s="2">
        <v>37895</v>
      </c>
      <c r="Y23" s="6">
        <v>39388</v>
      </c>
      <c r="Z23" s="2">
        <v>37895</v>
      </c>
      <c r="AA23">
        <f t="shared" si="0"/>
        <v>1.0158287358182747</v>
      </c>
      <c r="AB23" s="2">
        <v>37895</v>
      </c>
      <c r="AC23" s="7">
        <v>2818</v>
      </c>
      <c r="AF23">
        <f>W23/$W$48</f>
        <v>1.0158287358182747</v>
      </c>
      <c r="AG23">
        <f>Y23/$Y$48</f>
        <v>0.97160758775500133</v>
      </c>
      <c r="AH23">
        <f>LN((I23/G23)/W23)*100</f>
        <v>1070.8270961296762</v>
      </c>
      <c r="AI23">
        <f t="shared" si="1"/>
        <v>964.3785951866771</v>
      </c>
      <c r="AJ23">
        <f t="shared" si="2"/>
        <v>1588.9188707620774</v>
      </c>
      <c r="AK23">
        <f t="shared" si="3"/>
        <v>792.8077924619364</v>
      </c>
      <c r="AL23">
        <f t="shared" si="18"/>
        <v>-2.7480643442689967E-2</v>
      </c>
      <c r="AM23">
        <f t="shared" si="4"/>
        <v>-9.6105860206509188</v>
      </c>
      <c r="AO23">
        <f>AH23-AH22</f>
        <v>0.27951757206142247</v>
      </c>
      <c r="AP23">
        <f t="shared" si="5"/>
        <v>6.4193149639208968E-2</v>
      </c>
      <c r="AQ23">
        <f t="shared" si="19"/>
        <v>0.26062487284184499</v>
      </c>
      <c r="AR23">
        <f t="shared" si="6"/>
        <v>3.0655524030671586</v>
      </c>
      <c r="AS23">
        <f t="shared" si="20"/>
        <v>-2.7480643442689967E-2</v>
      </c>
      <c r="AT23">
        <f t="shared" si="21"/>
        <v>0.28926089765053753</v>
      </c>
      <c r="AU23">
        <f t="shared" si="7"/>
        <v>2.14963333333333</v>
      </c>
      <c r="AX23">
        <f t="shared" si="8"/>
        <v>1.0158287358182747</v>
      </c>
      <c r="AY23">
        <f t="shared" si="9"/>
        <v>0.97160758775500133</v>
      </c>
      <c r="AZ23">
        <f t="shared" si="10"/>
        <v>2200.1758500633341</v>
      </c>
      <c r="BA23">
        <f t="shared" si="11"/>
        <v>2093.7273491203355</v>
      </c>
      <c r="BB23">
        <f t="shared" si="12"/>
        <v>2272.7289628026738</v>
      </c>
      <c r="BC23">
        <f t="shared" si="13"/>
        <v>792.8077924619364</v>
      </c>
      <c r="BD23">
        <f t="shared" si="22"/>
        <v>0.54479399530045214</v>
      </c>
      <c r="BE23">
        <f t="shared" si="14"/>
        <v>-9.6105860206509188</v>
      </c>
      <c r="BF23">
        <v>15</v>
      </c>
      <c r="BG23">
        <f>AZ23-AZ22</f>
        <v>0.2795175720611951</v>
      </c>
      <c r="BH23">
        <f t="shared" si="15"/>
        <v>6.4193149639322655E-2</v>
      </c>
      <c r="BI23">
        <f t="shared" si="23"/>
        <v>0.28810551628384928</v>
      </c>
      <c r="BJ23">
        <f t="shared" si="16"/>
        <v>3.0655524030671586</v>
      </c>
      <c r="BK23">
        <f t="shared" si="24"/>
        <v>-2.7480643442689967E-2</v>
      </c>
      <c r="BL23">
        <f t="shared" si="25"/>
        <v>0.28926089765053753</v>
      </c>
      <c r="BM23">
        <f t="shared" si="17"/>
        <v>2.14963333333333</v>
      </c>
    </row>
    <row r="24" spans="1:65" x14ac:dyDescent="0.25">
      <c r="A24" s="2">
        <v>37987</v>
      </c>
      <c r="B24" s="4">
        <v>647659290000</v>
      </c>
      <c r="C24">
        <f>LN(B24)-LN(B23)</f>
        <v>-1.7504068094424952E-3</v>
      </c>
      <c r="D24" s="2">
        <v>37987</v>
      </c>
      <c r="E24" s="4">
        <v>560087000000</v>
      </c>
      <c r="F24" s="2">
        <v>37987</v>
      </c>
      <c r="G24" s="4">
        <v>86.478648650404594</v>
      </c>
      <c r="H24" s="2">
        <v>37987</v>
      </c>
      <c r="I24" s="4">
        <v>315004000000</v>
      </c>
      <c r="J24" s="2">
        <v>37987</v>
      </c>
      <c r="K24" s="4">
        <v>363623490000</v>
      </c>
      <c r="L24" s="2">
        <v>37987</v>
      </c>
      <c r="M24" s="4">
        <v>106367000000</v>
      </c>
      <c r="N24" s="2">
        <v>37987</v>
      </c>
      <c r="O24" s="4">
        <v>124048690000</v>
      </c>
      <c r="P24" s="2">
        <v>37987</v>
      </c>
      <c r="Q24" s="4">
        <v>2.06293333333333</v>
      </c>
      <c r="R24" s="2">
        <v>37987</v>
      </c>
      <c r="S24" s="4">
        <v>79.018655762841803</v>
      </c>
      <c r="T24" s="2">
        <v>37987</v>
      </c>
      <c r="U24">
        <f>S24/G24*100</f>
        <v>91.373601456562668</v>
      </c>
      <c r="V24" s="2">
        <v>37987</v>
      </c>
      <c r="W24" s="6">
        <v>81463</v>
      </c>
      <c r="X24" s="2">
        <v>37987</v>
      </c>
      <c r="Y24" s="6">
        <v>38925</v>
      </c>
      <c r="Z24" s="2">
        <v>37987</v>
      </c>
      <c r="AA24">
        <f t="shared" si="0"/>
        <v>1.0145210904516981</v>
      </c>
      <c r="AB24" s="2">
        <v>37987</v>
      </c>
      <c r="AC24" s="7">
        <v>2862</v>
      </c>
      <c r="AF24">
        <f>W24/$W$48</f>
        <v>1.0145210904516981</v>
      </c>
      <c r="AG24">
        <f>Y24/$Y$48</f>
        <v>0.96018648708650933</v>
      </c>
      <c r="AH24">
        <f>LN((I24/G24)/W24)*100</f>
        <v>1070.8049418631651</v>
      </c>
      <c r="AI24">
        <f t="shared" si="1"/>
        <v>962.23594598989712</v>
      </c>
      <c r="AJ24">
        <f t="shared" si="2"/>
        <v>1588.8726399571913</v>
      </c>
      <c r="AK24">
        <f t="shared" si="3"/>
        <v>794.48592910377135</v>
      </c>
      <c r="AL24">
        <f t="shared" si="18"/>
        <v>0.45109281265904855</v>
      </c>
      <c r="AM24">
        <f t="shared" si="4"/>
        <v>-9.0213573572213566</v>
      </c>
      <c r="AO24">
        <f>AH24-AH23</f>
        <v>-2.2154266511051901E-2</v>
      </c>
      <c r="AP24">
        <f t="shared" si="5"/>
        <v>-2.1426491967799848</v>
      </c>
      <c r="AQ24">
        <f t="shared" si="19"/>
        <v>-4.6230804886135957E-2</v>
      </c>
      <c r="AR24">
        <f t="shared" si="6"/>
        <v>4.7436890449021121</v>
      </c>
      <c r="AS24">
        <f t="shared" si="20"/>
        <v>0.45109281265904855</v>
      </c>
      <c r="AT24">
        <f t="shared" si="21"/>
        <v>0.58922866342956226</v>
      </c>
      <c r="AU24">
        <f t="shared" si="7"/>
        <v>2.06293333333333</v>
      </c>
      <c r="AX24">
        <f t="shared" si="8"/>
        <v>1.0145210904516981</v>
      </c>
      <c r="AY24">
        <f t="shared" si="9"/>
        <v>0.96018648708650933</v>
      </c>
      <c r="AZ24">
        <f t="shared" si="10"/>
        <v>2200.1536957968233</v>
      </c>
      <c r="BA24">
        <f t="shared" si="11"/>
        <v>2091.5846999235555</v>
      </c>
      <c r="BB24">
        <f t="shared" si="12"/>
        <v>2272.2316391851286</v>
      </c>
      <c r="BC24">
        <f t="shared" si="13"/>
        <v>794.48592910377135</v>
      </c>
      <c r="BD24">
        <f t="shared" si="22"/>
        <v>-1.1824483665494157</v>
      </c>
      <c r="BE24">
        <f t="shared" si="14"/>
        <v>-9.0213573572213566</v>
      </c>
      <c r="BF24">
        <v>16</v>
      </c>
      <c r="BG24">
        <f>AZ24-AZ23</f>
        <v>-2.2154266510824527E-2</v>
      </c>
      <c r="BH24">
        <f t="shared" si="15"/>
        <v>-2.1426491967799848</v>
      </c>
      <c r="BI24">
        <f t="shared" si="23"/>
        <v>-0.49732361754513477</v>
      </c>
      <c r="BJ24">
        <f t="shared" si="16"/>
        <v>4.7436890449021121</v>
      </c>
      <c r="BK24">
        <f t="shared" si="24"/>
        <v>0.45109281265904855</v>
      </c>
      <c r="BL24">
        <f t="shared" si="25"/>
        <v>0.58922866342956226</v>
      </c>
      <c r="BM24">
        <f t="shared" si="17"/>
        <v>2.06293333333333</v>
      </c>
    </row>
    <row r="25" spans="1:65" x14ac:dyDescent="0.25">
      <c r="A25" s="2">
        <v>38078</v>
      </c>
      <c r="B25" s="4">
        <v>650988000000</v>
      </c>
      <c r="C25">
        <f>LN(B25)-LN(B24)</f>
        <v>5.1264378181912207E-3</v>
      </c>
      <c r="D25" s="2">
        <v>38078</v>
      </c>
      <c r="E25" s="4">
        <v>566128000000</v>
      </c>
      <c r="F25" s="2">
        <v>38078</v>
      </c>
      <c r="G25" s="4">
        <v>86.964429739222197</v>
      </c>
      <c r="H25" s="2">
        <v>38078</v>
      </c>
      <c r="I25" s="4">
        <v>316263000000</v>
      </c>
      <c r="J25" s="2">
        <v>38078</v>
      </c>
      <c r="K25" s="4">
        <v>363182710000</v>
      </c>
      <c r="L25" s="2">
        <v>38078</v>
      </c>
      <c r="M25" s="4">
        <v>107779000000</v>
      </c>
      <c r="N25" s="2">
        <v>38078</v>
      </c>
      <c r="O25" s="4">
        <v>125048350000</v>
      </c>
      <c r="P25" s="2">
        <v>38078</v>
      </c>
      <c r="Q25" s="4">
        <v>2.08246666666667</v>
      </c>
      <c r="R25" s="2">
        <v>38078</v>
      </c>
      <c r="S25" s="4">
        <v>79.018655762841803</v>
      </c>
      <c r="T25" s="2">
        <v>38078</v>
      </c>
      <c r="U25">
        <f>S25/G25*100</f>
        <v>90.863190846870197</v>
      </c>
      <c r="V25" s="2">
        <v>38078</v>
      </c>
      <c r="W25" s="6">
        <v>81445</v>
      </c>
      <c r="X25" s="2">
        <v>38078</v>
      </c>
      <c r="Y25" s="6">
        <v>39160</v>
      </c>
      <c r="Z25" s="2">
        <v>38078</v>
      </c>
      <c r="AA25">
        <f t="shared" si="0"/>
        <v>1.0142969226745706</v>
      </c>
      <c r="AB25" s="2">
        <v>38078</v>
      </c>
      <c r="AC25" s="7">
        <v>2589</v>
      </c>
      <c r="AF25">
        <f>W25/$W$48</f>
        <v>1.0142969226745706</v>
      </c>
      <c r="AG25">
        <f>Y25/$Y$48</f>
        <v>0.96598337403487999</v>
      </c>
      <c r="AH25">
        <f>LN((I25/G25)/W25)*100</f>
        <v>1070.6657576591929</v>
      </c>
      <c r="AI25">
        <f t="shared" si="1"/>
        <v>963.01662649787863</v>
      </c>
      <c r="AJ25">
        <f t="shared" si="2"/>
        <v>1589.4073821013658</v>
      </c>
      <c r="AK25">
        <f t="shared" si="3"/>
        <v>784.48312942964128</v>
      </c>
      <c r="AL25">
        <f t="shared" si="18"/>
        <v>0.56016344218106084</v>
      </c>
      <c r="AM25">
        <f t="shared" si="4"/>
        <v>-9.5815207994023481</v>
      </c>
      <c r="AO25">
        <f>AH25-AH24</f>
        <v>-0.13918420397226328</v>
      </c>
      <c r="AP25">
        <f t="shared" si="5"/>
        <v>0.78068050798151489</v>
      </c>
      <c r="AQ25">
        <f t="shared" si="19"/>
        <v>0.53474214417451549</v>
      </c>
      <c r="AR25">
        <f t="shared" si="6"/>
        <v>-5.2591106292279619</v>
      </c>
      <c r="AS25">
        <f t="shared" si="20"/>
        <v>0.56016344218106084</v>
      </c>
      <c r="AT25">
        <f t="shared" si="21"/>
        <v>-0.56016344218099157</v>
      </c>
      <c r="AU25">
        <f t="shared" si="7"/>
        <v>2.08246666666667</v>
      </c>
      <c r="AX25">
        <f t="shared" si="8"/>
        <v>1.0142969226745706</v>
      </c>
      <c r="AY25">
        <f t="shared" si="9"/>
        <v>0.96598337403487999</v>
      </c>
      <c r="AZ25">
        <f t="shared" si="10"/>
        <v>2200.0145115928512</v>
      </c>
      <c r="BA25">
        <f t="shared" si="11"/>
        <v>2092.3653804315368</v>
      </c>
      <c r="BB25">
        <f t="shared" si="12"/>
        <v>2272.2062178871224</v>
      </c>
      <c r="BC25">
        <f t="shared" si="13"/>
        <v>784.48312942964128</v>
      </c>
      <c r="BD25">
        <f t="shared" si="22"/>
        <v>0.60190999422466973</v>
      </c>
      <c r="BE25">
        <f t="shared" si="14"/>
        <v>-9.5815207994023481</v>
      </c>
      <c r="BF25">
        <v>17</v>
      </c>
      <c r="BG25">
        <f>AZ25-AZ24</f>
        <v>-0.1391842039720359</v>
      </c>
      <c r="BH25">
        <f t="shared" si="15"/>
        <v>0.78068050798128752</v>
      </c>
      <c r="BI25">
        <f t="shared" si="23"/>
        <v>-2.5421298006222059E-2</v>
      </c>
      <c r="BJ25">
        <f t="shared" si="16"/>
        <v>-5.2591106292279619</v>
      </c>
      <c r="BK25">
        <f t="shared" si="24"/>
        <v>0.56016344218106084</v>
      </c>
      <c r="BL25">
        <f t="shared" si="25"/>
        <v>-0.56016344218099157</v>
      </c>
      <c r="BM25">
        <f t="shared" si="17"/>
        <v>2.08246666666667</v>
      </c>
    </row>
    <row r="26" spans="1:65" x14ac:dyDescent="0.25">
      <c r="A26" s="2">
        <v>38169</v>
      </c>
      <c r="B26" s="4">
        <v>649626300000</v>
      </c>
      <c r="C26">
        <f>LN(B26)-LN(B25)</f>
        <v>-2.0939343778394459E-3</v>
      </c>
      <c r="D26" s="2">
        <v>38169</v>
      </c>
      <c r="E26" s="4">
        <v>564971000000</v>
      </c>
      <c r="F26" s="2">
        <v>38169</v>
      </c>
      <c r="G26" s="4">
        <v>86.968615936107298</v>
      </c>
      <c r="H26" s="2">
        <v>38169</v>
      </c>
      <c r="I26" s="4">
        <v>316444000000</v>
      </c>
      <c r="J26" s="2">
        <v>38169</v>
      </c>
      <c r="K26" s="4">
        <v>362701840000</v>
      </c>
      <c r="L26" s="2">
        <v>38169</v>
      </c>
      <c r="M26" s="4">
        <v>107612000000</v>
      </c>
      <c r="N26" s="2">
        <v>38169</v>
      </c>
      <c r="O26" s="4">
        <v>124609110000</v>
      </c>
      <c r="P26" s="2">
        <v>38169</v>
      </c>
      <c r="Q26" s="4">
        <v>2.1162999999999998</v>
      </c>
      <c r="R26" s="2">
        <v>38169</v>
      </c>
      <c r="S26" s="4">
        <v>78.609762330692604</v>
      </c>
      <c r="T26" s="2">
        <v>38169</v>
      </c>
      <c r="U26">
        <f>S26/G26*100</f>
        <v>90.388655131000775</v>
      </c>
      <c r="V26" s="2">
        <v>38169</v>
      </c>
      <c r="W26" s="6">
        <v>81454</v>
      </c>
      <c r="X26" s="2">
        <v>38169</v>
      </c>
      <c r="Y26" s="6">
        <v>39351</v>
      </c>
      <c r="Z26" s="2">
        <v>38169</v>
      </c>
      <c r="AA26">
        <f t="shared" si="0"/>
        <v>1.0144090065631344</v>
      </c>
      <c r="AB26" s="2">
        <v>38169</v>
      </c>
      <c r="AC26" s="7">
        <v>2796</v>
      </c>
      <c r="AF26">
        <f>W26/$W$48</f>
        <v>1.0144090065631344</v>
      </c>
      <c r="AG26">
        <f>Y26/$Y$48</f>
        <v>0.97069488640568347</v>
      </c>
      <c r="AH26">
        <f>LN((I26/G26)/W26)*100</f>
        <v>1070.7071087731999</v>
      </c>
      <c r="AI26">
        <f t="shared" si="1"/>
        <v>962.84569627046164</v>
      </c>
      <c r="AJ26">
        <f t="shared" si="2"/>
        <v>1589.1869388719822</v>
      </c>
      <c r="AK26">
        <f t="shared" si="3"/>
        <v>792.16389199825778</v>
      </c>
      <c r="AL26">
        <f t="shared" si="18"/>
        <v>4.8135727970688436E-3</v>
      </c>
      <c r="AM26">
        <f t="shared" si="4"/>
        <v>-10.105142280377196</v>
      </c>
      <c r="AO26">
        <f>AH26-AH25</f>
        <v>4.1351114007056822E-2</v>
      </c>
      <c r="AP26">
        <f t="shared" si="5"/>
        <v>-0.1709302274169886</v>
      </c>
      <c r="AQ26">
        <f t="shared" si="19"/>
        <v>-0.22044322938359073</v>
      </c>
      <c r="AR26">
        <f t="shared" si="6"/>
        <v>2.4216519393885392</v>
      </c>
      <c r="AS26">
        <f t="shared" si="20"/>
        <v>4.8135727970688436E-3</v>
      </c>
      <c r="AT26">
        <f t="shared" si="21"/>
        <v>-0.52362148097484784</v>
      </c>
      <c r="AU26">
        <f t="shared" si="7"/>
        <v>2.1162999999999998</v>
      </c>
      <c r="AX26">
        <f t="shared" si="8"/>
        <v>1.0144090065631344</v>
      </c>
      <c r="AY26">
        <f t="shared" si="9"/>
        <v>0.97069488640568347</v>
      </c>
      <c r="AZ26">
        <f t="shared" si="10"/>
        <v>2200.0558627068581</v>
      </c>
      <c r="BA26">
        <f t="shared" si="11"/>
        <v>2092.1944502041197</v>
      </c>
      <c r="BB26">
        <f t="shared" si="12"/>
        <v>2271.9809610849416</v>
      </c>
      <c r="BC26">
        <f t="shared" si="13"/>
        <v>792.16389199825778</v>
      </c>
      <c r="BD26">
        <f t="shared" si="22"/>
        <v>0.48655698388095914</v>
      </c>
      <c r="BE26">
        <f t="shared" si="14"/>
        <v>-10.105142280377196</v>
      </c>
      <c r="BF26">
        <v>18</v>
      </c>
      <c r="BG26">
        <f>AZ26-AZ25</f>
        <v>4.1351114006829448E-2</v>
      </c>
      <c r="BH26">
        <f t="shared" si="15"/>
        <v>-0.17093022741710229</v>
      </c>
      <c r="BI26">
        <f t="shared" si="23"/>
        <v>-0.22525680218086563</v>
      </c>
      <c r="BJ26">
        <f t="shared" si="16"/>
        <v>2.4216519393885392</v>
      </c>
      <c r="BK26">
        <f t="shared" si="24"/>
        <v>4.8135727970688436E-3</v>
      </c>
      <c r="BL26">
        <f t="shared" si="25"/>
        <v>-0.52362148097484784</v>
      </c>
      <c r="BM26">
        <f t="shared" si="17"/>
        <v>2.1162999999999998</v>
      </c>
    </row>
    <row r="27" spans="1:65" x14ac:dyDescent="0.25">
      <c r="A27" s="2">
        <v>38261</v>
      </c>
      <c r="B27" s="4">
        <v>649021040000</v>
      </c>
      <c r="C27">
        <f>LN(B27)-LN(B26)</f>
        <v>-9.3213919619472563E-4</v>
      </c>
      <c r="D27" s="2">
        <v>38261</v>
      </c>
      <c r="E27" s="4">
        <v>564034000000</v>
      </c>
      <c r="F27" s="2">
        <v>38261</v>
      </c>
      <c r="G27" s="4">
        <v>86.905349303290393</v>
      </c>
      <c r="H27" s="2">
        <v>38261</v>
      </c>
      <c r="I27" s="4">
        <v>319500000000</v>
      </c>
      <c r="J27" s="2">
        <v>38261</v>
      </c>
      <c r="K27" s="4">
        <v>365386710000</v>
      </c>
      <c r="L27" s="2">
        <v>38261</v>
      </c>
      <c r="M27" s="4">
        <v>107219000000</v>
      </c>
      <c r="N27" s="2">
        <v>38261</v>
      </c>
      <c r="O27" s="4">
        <v>123912380000</v>
      </c>
      <c r="P27" s="2">
        <v>38261</v>
      </c>
      <c r="Q27" s="4">
        <v>2.1636000000000002</v>
      </c>
      <c r="R27" s="2">
        <v>38261</v>
      </c>
      <c r="S27" s="4">
        <v>79.631995911065701</v>
      </c>
      <c r="T27" s="2">
        <v>38261</v>
      </c>
      <c r="U27">
        <f>S27/G27*100</f>
        <v>91.630718418907136</v>
      </c>
      <c r="V27" s="2">
        <v>38261</v>
      </c>
      <c r="W27" s="6">
        <v>81463</v>
      </c>
      <c r="X27" s="2">
        <v>38261</v>
      </c>
      <c r="Y27" s="6">
        <v>39535</v>
      </c>
      <c r="Z27" s="2">
        <v>38261</v>
      </c>
      <c r="AA27">
        <f t="shared" si="0"/>
        <v>1.0145210904516981</v>
      </c>
      <c r="AB27" s="2">
        <v>38261</v>
      </c>
      <c r="AC27" s="7">
        <v>2855</v>
      </c>
      <c r="AF27">
        <f>W27/$W$48</f>
        <v>1.0145210904516981</v>
      </c>
      <c r="AG27">
        <f>Y27/$Y$48</f>
        <v>0.97523372554823751</v>
      </c>
      <c r="AH27">
        <f>LN((I27/G27)/W27)*100</f>
        <v>1071.7299314972056</v>
      </c>
      <c r="AI27">
        <f t="shared" si="1"/>
        <v>962.54155128921968</v>
      </c>
      <c r="AJ27">
        <f t="shared" si="2"/>
        <v>1589.0826763816067</v>
      </c>
      <c r="AK27">
        <f t="shared" si="3"/>
        <v>794.24104530114278</v>
      </c>
      <c r="AL27">
        <f t="shared" si="18"/>
        <v>-7.2772983030411353E-2</v>
      </c>
      <c r="AM27">
        <f t="shared" si="4"/>
        <v>-8.7403616608363386</v>
      </c>
      <c r="AO27">
        <f>AH27-AH26</f>
        <v>1.022822724005664</v>
      </c>
      <c r="AP27">
        <f t="shared" si="5"/>
        <v>-0.30414498124196143</v>
      </c>
      <c r="AQ27">
        <f t="shared" si="19"/>
        <v>-0.10426249037550406</v>
      </c>
      <c r="AR27">
        <f t="shared" si="6"/>
        <v>4.4988052422735336</v>
      </c>
      <c r="AS27">
        <f t="shared" si="20"/>
        <v>-7.2772983030411353E-2</v>
      </c>
      <c r="AT27">
        <f t="shared" si="21"/>
        <v>1.3647806195408574</v>
      </c>
      <c r="AU27">
        <f t="shared" si="7"/>
        <v>2.1636000000000002</v>
      </c>
      <c r="AX27">
        <f t="shared" si="8"/>
        <v>1.0145210904516981</v>
      </c>
      <c r="AY27">
        <f t="shared" si="9"/>
        <v>0.97523372554823751</v>
      </c>
      <c r="AZ27">
        <f t="shared" si="10"/>
        <v>2201.078685430864</v>
      </c>
      <c r="BA27">
        <f t="shared" si="11"/>
        <v>2091.8903052228779</v>
      </c>
      <c r="BB27">
        <f t="shared" si="12"/>
        <v>2271.9494715775963</v>
      </c>
      <c r="BC27">
        <f t="shared" si="13"/>
        <v>794.24104530114278</v>
      </c>
      <c r="BD27">
        <f t="shared" si="22"/>
        <v>0.46649680217711875</v>
      </c>
      <c r="BE27">
        <f t="shared" si="14"/>
        <v>-8.7403616608363386</v>
      </c>
      <c r="BF27">
        <v>19</v>
      </c>
      <c r="BG27">
        <f>AZ27-AZ26</f>
        <v>1.0228227240058914</v>
      </c>
      <c r="BH27">
        <f t="shared" si="15"/>
        <v>-0.30414498124173406</v>
      </c>
      <c r="BI27">
        <f t="shared" si="23"/>
        <v>-3.1489507345213497E-2</v>
      </c>
      <c r="BJ27">
        <f t="shared" si="16"/>
        <v>4.4988052422735336</v>
      </c>
      <c r="BK27">
        <f t="shared" si="24"/>
        <v>-7.2772983030411353E-2</v>
      </c>
      <c r="BL27">
        <f t="shared" si="25"/>
        <v>1.3647806195408574</v>
      </c>
      <c r="BM27">
        <f t="shared" si="17"/>
        <v>2.1636000000000002</v>
      </c>
    </row>
    <row r="28" spans="1:65" x14ac:dyDescent="0.25">
      <c r="A28" s="2">
        <v>38353</v>
      </c>
      <c r="B28" s="4">
        <v>649039970000</v>
      </c>
      <c r="C28">
        <f>LN(B28)-LN(B27)</f>
        <v>2.9166579775363743E-5</v>
      </c>
      <c r="D28" s="2">
        <v>38353</v>
      </c>
      <c r="E28" s="4">
        <v>565303000000</v>
      </c>
      <c r="F28" s="2">
        <v>38353</v>
      </c>
      <c r="G28" s="4">
        <v>87.098334154680998</v>
      </c>
      <c r="H28" s="2">
        <v>38353</v>
      </c>
      <c r="I28" s="4">
        <v>321638000000</v>
      </c>
      <c r="J28" s="2">
        <v>38353</v>
      </c>
      <c r="K28" s="4">
        <v>367049860000</v>
      </c>
      <c r="L28" s="2">
        <v>38353</v>
      </c>
      <c r="M28" s="4">
        <v>105676000000</v>
      </c>
      <c r="N28" s="2">
        <v>38353</v>
      </c>
      <c r="O28" s="4">
        <v>122284330000</v>
      </c>
      <c r="P28" s="2">
        <v>38353</v>
      </c>
      <c r="Q28" s="4">
        <v>2.1402999999999999</v>
      </c>
      <c r="R28" s="2">
        <v>38353</v>
      </c>
      <c r="S28" s="4">
        <v>79.734219269102994</v>
      </c>
      <c r="T28" s="2">
        <v>38353</v>
      </c>
      <c r="U28">
        <f>S28/G28*100</f>
        <v>91.545056565031643</v>
      </c>
      <c r="V28" s="2">
        <v>38353</v>
      </c>
      <c r="W28" s="6">
        <v>81347</v>
      </c>
      <c r="X28" s="2">
        <v>38353</v>
      </c>
      <c r="Y28" s="6">
        <v>38861</v>
      </c>
      <c r="Z28" s="2">
        <v>38353</v>
      </c>
      <c r="AA28">
        <f t="shared" si="0"/>
        <v>1.0130764536657659</v>
      </c>
      <c r="AB28" s="2">
        <v>38353</v>
      </c>
      <c r="AC28" s="7">
        <v>2716</v>
      </c>
      <c r="AF28">
        <f>W28/$W$48</f>
        <v>1.0130764536657659</v>
      </c>
      <c r="AG28">
        <f>Y28/$Y$48</f>
        <v>0.95860776042822959</v>
      </c>
      <c r="AH28">
        <f>LN((I28/G28)/W28)*100</f>
        <v>1072.3175534185029</v>
      </c>
      <c r="AI28">
        <f t="shared" si="1"/>
        <v>961.01266540406732</v>
      </c>
      <c r="AJ28">
        <f t="shared" si="2"/>
        <v>1589.228090453292</v>
      </c>
      <c r="AK28">
        <f t="shared" si="3"/>
        <v>789.39237937369808</v>
      </c>
      <c r="AL28">
        <f t="shared" si="18"/>
        <v>0.22181706350545838</v>
      </c>
      <c r="AM28">
        <f t="shared" si="4"/>
        <v>-8.8338913430529011</v>
      </c>
      <c r="AO28">
        <f>AH28-AH27</f>
        <v>0.58762192129734103</v>
      </c>
      <c r="AP28">
        <f t="shared" si="5"/>
        <v>-1.5288858851523628</v>
      </c>
      <c r="AQ28">
        <f t="shared" si="19"/>
        <v>0.14541407168530895</v>
      </c>
      <c r="AR28">
        <f t="shared" si="6"/>
        <v>-0.34986068517116564</v>
      </c>
      <c r="AS28">
        <f t="shared" si="20"/>
        <v>0.22181706350545838</v>
      </c>
      <c r="AT28">
        <f t="shared" si="21"/>
        <v>-9.3529682216562549E-2</v>
      </c>
      <c r="AU28">
        <f t="shared" si="7"/>
        <v>2.1402999999999999</v>
      </c>
      <c r="AX28">
        <f t="shared" si="8"/>
        <v>1.0130764536657659</v>
      </c>
      <c r="AY28">
        <f t="shared" si="9"/>
        <v>0.95860776042822959</v>
      </c>
      <c r="AZ28">
        <f t="shared" si="10"/>
        <v>2201.6663073521613</v>
      </c>
      <c r="BA28">
        <f t="shared" si="11"/>
        <v>2090.3614193377257</v>
      </c>
      <c r="BB28">
        <f t="shared" si="12"/>
        <v>2271.8730685857763</v>
      </c>
      <c r="BC28">
        <f t="shared" si="13"/>
        <v>789.39237937369808</v>
      </c>
      <c r="BD28">
        <f t="shared" si="22"/>
        <v>-1.7195178502738884</v>
      </c>
      <c r="BE28">
        <f t="shared" si="14"/>
        <v>-8.8338913430529011</v>
      </c>
      <c r="BF28">
        <v>20</v>
      </c>
      <c r="BG28">
        <f>AZ28-AZ27</f>
        <v>0.58762192129734103</v>
      </c>
      <c r="BH28">
        <f t="shared" si="15"/>
        <v>-1.5288858851522491</v>
      </c>
      <c r="BI28">
        <f t="shared" si="23"/>
        <v>-7.6402991820032184E-2</v>
      </c>
      <c r="BJ28">
        <f t="shared" si="16"/>
        <v>-0.34986068517116564</v>
      </c>
      <c r="BK28">
        <f t="shared" si="24"/>
        <v>0.22181706350545838</v>
      </c>
      <c r="BL28">
        <f t="shared" si="25"/>
        <v>-9.3529682216562549E-2</v>
      </c>
      <c r="BM28">
        <f t="shared" si="17"/>
        <v>2.1402999999999999</v>
      </c>
    </row>
    <row r="29" spans="1:65" x14ac:dyDescent="0.25">
      <c r="A29" s="2">
        <v>38443</v>
      </c>
      <c r="B29" s="4">
        <v>652520060000</v>
      </c>
      <c r="C29">
        <f>LN(B29)-LN(B28)</f>
        <v>5.34758015460568E-3</v>
      </c>
      <c r="D29" s="2">
        <v>38443</v>
      </c>
      <c r="E29" s="4">
        <v>568678000000</v>
      </c>
      <c r="F29" s="2">
        <v>38443</v>
      </c>
      <c r="G29" s="4">
        <v>87.151037453039194</v>
      </c>
      <c r="H29" s="2">
        <v>38443</v>
      </c>
      <c r="I29" s="4">
        <v>321498000000</v>
      </c>
      <c r="J29" s="2">
        <v>38443</v>
      </c>
      <c r="K29" s="4">
        <v>366408650000</v>
      </c>
      <c r="L29" s="2">
        <v>38443</v>
      </c>
      <c r="M29" s="4">
        <v>107493000000</v>
      </c>
      <c r="N29" s="2">
        <v>38443</v>
      </c>
      <c r="O29" s="4">
        <v>124601560000</v>
      </c>
      <c r="P29" s="2">
        <v>38443</v>
      </c>
      <c r="Q29" s="4">
        <v>2.1246</v>
      </c>
      <c r="R29" s="2">
        <v>38443</v>
      </c>
      <c r="S29" s="4">
        <v>79.938665985177593</v>
      </c>
      <c r="T29" s="2">
        <v>38443</v>
      </c>
      <c r="U29">
        <f>S29/G29*100</f>
        <v>91.724285012960465</v>
      </c>
      <c r="V29" s="2">
        <v>38443</v>
      </c>
      <c r="W29" s="6">
        <v>81328</v>
      </c>
      <c r="X29" s="2">
        <v>38443</v>
      </c>
      <c r="Y29" s="6">
        <v>39010</v>
      </c>
      <c r="Z29" s="2">
        <v>38443</v>
      </c>
      <c r="AA29">
        <f t="shared" si="0"/>
        <v>1.0128398321232424</v>
      </c>
      <c r="AB29" s="2">
        <v>38443</v>
      </c>
      <c r="AC29" s="7">
        <v>2599</v>
      </c>
      <c r="AF29">
        <f>W29/$W$48</f>
        <v>1.0128398321232424</v>
      </c>
      <c r="AG29">
        <f>Y29/$Y$48</f>
        <v>0.96228323342953703</v>
      </c>
      <c r="AH29">
        <f>LN((I29/G29)/W29)*100</f>
        <v>1072.236884396001</v>
      </c>
      <c r="AI29">
        <f t="shared" si="1"/>
        <v>962.6803250309988</v>
      </c>
      <c r="AJ29">
        <f t="shared" si="2"/>
        <v>1589.786207927903</v>
      </c>
      <c r="AK29">
        <f t="shared" si="3"/>
        <v>785.01239342913868</v>
      </c>
      <c r="AL29">
        <f t="shared" si="18"/>
        <v>6.0491810649310196E-2</v>
      </c>
      <c r="AM29">
        <f t="shared" si="4"/>
        <v>-8.6383010675349254</v>
      </c>
      <c r="AO29">
        <f>AH29-AH28</f>
        <v>-8.0669022501979271E-2</v>
      </c>
      <c r="AP29">
        <f t="shared" si="5"/>
        <v>1.6676596269314814</v>
      </c>
      <c r="AQ29">
        <f t="shared" si="19"/>
        <v>0.55811747461098093</v>
      </c>
      <c r="AR29">
        <f t="shared" si="6"/>
        <v>-4.7298466297305595</v>
      </c>
      <c r="AS29">
        <f t="shared" si="20"/>
        <v>6.0491810649310196E-2</v>
      </c>
      <c r="AT29">
        <f t="shared" si="21"/>
        <v>0.1955902755179757</v>
      </c>
      <c r="AU29">
        <f t="shared" si="7"/>
        <v>2.1246</v>
      </c>
      <c r="AX29">
        <f t="shared" si="8"/>
        <v>1.0128398321232424</v>
      </c>
      <c r="AY29">
        <f t="shared" si="9"/>
        <v>0.96228323342953703</v>
      </c>
      <c r="AZ29">
        <f t="shared" si="10"/>
        <v>2201.5856383296591</v>
      </c>
      <c r="BA29">
        <f t="shared" si="11"/>
        <v>2092.0290789646569</v>
      </c>
      <c r="BB29">
        <f t="shared" si="12"/>
        <v>2272.3706942497379</v>
      </c>
      <c r="BC29">
        <f t="shared" si="13"/>
        <v>785.01239342913868</v>
      </c>
      <c r="BD29">
        <f t="shared" si="22"/>
        <v>0.38268464984145822</v>
      </c>
      <c r="BE29">
        <f t="shared" si="14"/>
        <v>-8.6383010675349254</v>
      </c>
      <c r="BF29">
        <v>21</v>
      </c>
      <c r="BG29">
        <f>AZ29-AZ28</f>
        <v>-8.0669022502206644E-2</v>
      </c>
      <c r="BH29">
        <f t="shared" si="15"/>
        <v>1.667659626931254</v>
      </c>
      <c r="BI29">
        <f t="shared" si="23"/>
        <v>0.49762566396157126</v>
      </c>
      <c r="BJ29">
        <f t="shared" si="16"/>
        <v>-4.7298466297305595</v>
      </c>
      <c r="BK29">
        <f t="shared" si="24"/>
        <v>6.0491810649310196E-2</v>
      </c>
      <c r="BL29">
        <f t="shared" si="25"/>
        <v>0.1955902755179757</v>
      </c>
      <c r="BM29">
        <f t="shared" si="17"/>
        <v>2.1246</v>
      </c>
    </row>
    <row r="30" spans="1:65" x14ac:dyDescent="0.25">
      <c r="A30" s="2">
        <v>38534</v>
      </c>
      <c r="B30" s="4">
        <v>658042830000</v>
      </c>
      <c r="C30">
        <f>LN(B30)-LN(B29)</f>
        <v>8.4281383730875348E-3</v>
      </c>
      <c r="D30" s="2">
        <v>38534</v>
      </c>
      <c r="E30" s="4">
        <v>573699000000</v>
      </c>
      <c r="F30" s="2">
        <v>38534</v>
      </c>
      <c r="G30" s="4">
        <v>87.182623340153398</v>
      </c>
      <c r="H30" s="2">
        <v>38534</v>
      </c>
      <c r="I30" s="4">
        <v>323779000000</v>
      </c>
      <c r="J30" s="2">
        <v>38534</v>
      </c>
      <c r="K30" s="4">
        <v>366689150000</v>
      </c>
      <c r="L30" s="2">
        <v>38534</v>
      </c>
      <c r="M30" s="4">
        <v>109142000000</v>
      </c>
      <c r="N30" s="2">
        <v>38534</v>
      </c>
      <c r="O30" s="4">
        <v>126434150000</v>
      </c>
      <c r="P30" s="2">
        <v>38534</v>
      </c>
      <c r="Q30" s="4">
        <v>2.1303333333333301</v>
      </c>
      <c r="R30" s="2">
        <v>38534</v>
      </c>
      <c r="S30" s="4">
        <v>80.245336059289599</v>
      </c>
      <c r="T30" s="2">
        <v>38534</v>
      </c>
      <c r="U30">
        <f>S30/G30*100</f>
        <v>92.042809661969969</v>
      </c>
      <c r="V30" s="2">
        <v>38534</v>
      </c>
      <c r="W30" s="6">
        <v>81337</v>
      </c>
      <c r="X30" s="2">
        <v>38534</v>
      </c>
      <c r="Y30" s="6">
        <v>39307</v>
      </c>
      <c r="Z30" s="2">
        <v>38534</v>
      </c>
      <c r="AA30">
        <f t="shared" si="0"/>
        <v>1.0129519160118061</v>
      </c>
      <c r="AB30" s="2">
        <v>38534</v>
      </c>
      <c r="AC30" s="7">
        <v>2740</v>
      </c>
      <c r="AF30">
        <f>W30/$W$48</f>
        <v>1.0129519160118061</v>
      </c>
      <c r="AG30">
        <f>Y30/$Y$48</f>
        <v>0.96960951182811617</v>
      </c>
      <c r="AH30">
        <f>LN((I30/G30)/W30)*100</f>
        <v>1072.8965687244613</v>
      </c>
      <c r="AI30">
        <f t="shared" si="1"/>
        <v>964.15542896301451</v>
      </c>
      <c r="AJ30">
        <f t="shared" si="2"/>
        <v>1590.617956078052</v>
      </c>
      <c r="AK30">
        <f t="shared" si="3"/>
        <v>790.28444421604161</v>
      </c>
      <c r="AL30">
        <f t="shared" si="18"/>
        <v>3.623613169843054E-2</v>
      </c>
      <c r="AM30">
        <f t="shared" si="4"/>
        <v>-8.2916394755234943</v>
      </c>
      <c r="AO30">
        <f>AH30-AH29</f>
        <v>0.65968432846034375</v>
      </c>
      <c r="AP30">
        <f t="shared" si="5"/>
        <v>1.4751039320157133</v>
      </c>
      <c r="AQ30">
        <f t="shared" si="19"/>
        <v>0.8317481501489965</v>
      </c>
      <c r="AR30">
        <f t="shared" si="6"/>
        <v>0.54220415717236392</v>
      </c>
      <c r="AS30">
        <f t="shared" si="20"/>
        <v>3.623613169843054E-2</v>
      </c>
      <c r="AT30">
        <f t="shared" si="21"/>
        <v>0.3466615920114311</v>
      </c>
      <c r="AU30">
        <f t="shared" si="7"/>
        <v>2.1303333333333301</v>
      </c>
      <c r="AX30">
        <f t="shared" si="8"/>
        <v>1.0129519160118061</v>
      </c>
      <c r="AY30">
        <f t="shared" si="9"/>
        <v>0.96960951182811617</v>
      </c>
      <c r="AZ30">
        <f t="shared" si="10"/>
        <v>2202.2453226581197</v>
      </c>
      <c r="BA30">
        <f t="shared" si="11"/>
        <v>2093.5041828966723</v>
      </c>
      <c r="BB30">
        <f t="shared" si="12"/>
        <v>2273.1662062681885</v>
      </c>
      <c r="BC30">
        <f t="shared" si="13"/>
        <v>790.28444421604161</v>
      </c>
      <c r="BD30">
        <f t="shared" si="22"/>
        <v>0.75845965440386465</v>
      </c>
      <c r="BE30">
        <f t="shared" si="14"/>
        <v>-8.2916394755234943</v>
      </c>
      <c r="BF30">
        <v>22</v>
      </c>
      <c r="BG30">
        <f>AZ30-AZ29</f>
        <v>0.65968432846057112</v>
      </c>
      <c r="BH30">
        <f t="shared" si="15"/>
        <v>1.4751039320153723</v>
      </c>
      <c r="BI30">
        <f t="shared" si="23"/>
        <v>0.79551201845060859</v>
      </c>
      <c r="BJ30">
        <f t="shared" si="16"/>
        <v>0.54220415717236392</v>
      </c>
      <c r="BK30">
        <f t="shared" si="24"/>
        <v>3.623613169843054E-2</v>
      </c>
      <c r="BL30">
        <f t="shared" si="25"/>
        <v>0.3466615920114311</v>
      </c>
      <c r="BM30">
        <f t="shared" si="17"/>
        <v>2.1303333333333301</v>
      </c>
    </row>
    <row r="31" spans="1:65" x14ac:dyDescent="0.25">
      <c r="A31" s="2">
        <v>38626</v>
      </c>
      <c r="B31" s="4">
        <v>661144670000</v>
      </c>
      <c r="C31">
        <f>LN(B31)-LN(B30)</f>
        <v>4.7026608672915415E-3</v>
      </c>
      <c r="D31" s="2">
        <v>38626</v>
      </c>
      <c r="E31" s="4">
        <v>577292000000</v>
      </c>
      <c r="F31" s="2">
        <v>38626</v>
      </c>
      <c r="G31" s="4">
        <v>87.317046949445896</v>
      </c>
      <c r="H31" s="2">
        <v>38626</v>
      </c>
      <c r="I31" s="4">
        <v>325768000000</v>
      </c>
      <c r="J31" s="2">
        <v>38626</v>
      </c>
      <c r="K31" s="4">
        <v>368051740000</v>
      </c>
      <c r="L31" s="2">
        <v>38626</v>
      </c>
      <c r="M31" s="4">
        <v>112350000000</v>
      </c>
      <c r="N31" s="2">
        <v>38626</v>
      </c>
      <c r="O31" s="4">
        <v>130038790000</v>
      </c>
      <c r="P31" s="2">
        <v>38626</v>
      </c>
      <c r="Q31" s="4">
        <v>2.3434666666666701</v>
      </c>
      <c r="R31" s="2">
        <v>38626</v>
      </c>
      <c r="S31" s="4">
        <v>80.552006133401505</v>
      </c>
      <c r="T31" s="2">
        <v>38626</v>
      </c>
      <c r="U31">
        <f>S31/G31*100</f>
        <v>92.252325230420169</v>
      </c>
      <c r="V31" s="2">
        <v>38626</v>
      </c>
      <c r="W31" s="6">
        <v>81335</v>
      </c>
      <c r="X31" s="2">
        <v>38626</v>
      </c>
      <c r="Y31" s="6">
        <v>39641</v>
      </c>
      <c r="Z31" s="2">
        <v>38626</v>
      </c>
      <c r="AA31">
        <f t="shared" si="0"/>
        <v>1.0129270084810142</v>
      </c>
      <c r="AB31" s="2">
        <v>38626</v>
      </c>
      <c r="AC31" s="7">
        <v>2757</v>
      </c>
      <c r="AF31">
        <f>W31/$W$48</f>
        <v>1.0129270084810142</v>
      </c>
      <c r="AG31">
        <f>Y31/$Y$48</f>
        <v>0.97784849157601317</v>
      </c>
      <c r="AH31">
        <f>LN((I31/G31)/W31)*100</f>
        <v>1073.3573888932447</v>
      </c>
      <c r="AI31">
        <f t="shared" si="1"/>
        <v>966.90074159864446</v>
      </c>
      <c r="AJ31">
        <f t="shared" si="2"/>
        <v>1591.0906811005536</v>
      </c>
      <c r="AK31">
        <f t="shared" si="3"/>
        <v>790.90542431598237</v>
      </c>
      <c r="AL31">
        <f t="shared" si="18"/>
        <v>0.15406749555371135</v>
      </c>
      <c r="AM31">
        <f t="shared" si="4"/>
        <v>-8.0642697635302198</v>
      </c>
      <c r="AO31">
        <f>AH31-AH30</f>
        <v>0.46082016878335708</v>
      </c>
      <c r="AP31">
        <f t="shared" si="5"/>
        <v>2.7453126356299435</v>
      </c>
      <c r="AQ31">
        <f t="shared" si="19"/>
        <v>0.47272502250166326</v>
      </c>
      <c r="AR31">
        <f t="shared" si="6"/>
        <v>1.1631842571131301</v>
      </c>
      <c r="AS31">
        <f t="shared" si="20"/>
        <v>0.15406749555371135</v>
      </c>
      <c r="AT31">
        <f t="shared" si="21"/>
        <v>0.22736971199327449</v>
      </c>
      <c r="AU31">
        <f t="shared" si="7"/>
        <v>2.3434666666666701</v>
      </c>
      <c r="AX31">
        <f t="shared" si="8"/>
        <v>1.0129270084810142</v>
      </c>
      <c r="AY31">
        <f t="shared" si="9"/>
        <v>0.97784849157601317</v>
      </c>
      <c r="AZ31">
        <f t="shared" si="10"/>
        <v>2202.7061428269026</v>
      </c>
      <c r="BA31">
        <f t="shared" si="11"/>
        <v>2096.2494955323023</v>
      </c>
      <c r="BB31">
        <f t="shared" si="12"/>
        <v>2273.4848637951368</v>
      </c>
      <c r="BC31">
        <f t="shared" si="13"/>
        <v>790.90542431598237</v>
      </c>
      <c r="BD31">
        <f t="shared" si="22"/>
        <v>0.84613161243769497</v>
      </c>
      <c r="BE31">
        <f t="shared" si="14"/>
        <v>-8.0642697635302198</v>
      </c>
      <c r="BF31">
        <v>23</v>
      </c>
      <c r="BG31">
        <f>AZ31-AZ30</f>
        <v>0.46082016878290233</v>
      </c>
      <c r="BH31">
        <f t="shared" si="15"/>
        <v>2.7453126356299435</v>
      </c>
      <c r="BI31">
        <f t="shared" si="23"/>
        <v>0.31865752694830007</v>
      </c>
      <c r="BJ31">
        <f t="shared" si="16"/>
        <v>1.1631842571131301</v>
      </c>
      <c r="BK31">
        <f t="shared" si="24"/>
        <v>0.15406749555371135</v>
      </c>
      <c r="BL31">
        <f t="shared" si="25"/>
        <v>0.22736971199327449</v>
      </c>
      <c r="BM31">
        <f t="shared" si="17"/>
        <v>2.3434666666666701</v>
      </c>
    </row>
    <row r="32" spans="1:65" x14ac:dyDescent="0.25">
      <c r="A32" s="2">
        <v>38718</v>
      </c>
      <c r="B32" s="4">
        <v>667499670000</v>
      </c>
      <c r="C32">
        <f>LN(B32)-LN(B31)</f>
        <v>9.5662146325778963E-3</v>
      </c>
      <c r="D32" s="2">
        <v>38718</v>
      </c>
      <c r="E32" s="4">
        <v>581856000000</v>
      </c>
      <c r="F32" s="2">
        <v>38718</v>
      </c>
      <c r="G32" s="4">
        <v>87.169481585322899</v>
      </c>
      <c r="H32" s="2">
        <v>38718</v>
      </c>
      <c r="I32" s="4">
        <v>328455000000</v>
      </c>
      <c r="J32" s="2">
        <v>38718</v>
      </c>
      <c r="K32" s="4">
        <v>369714870000</v>
      </c>
      <c r="L32" s="2">
        <v>38718</v>
      </c>
      <c r="M32" s="4">
        <v>111118000000</v>
      </c>
      <c r="N32" s="2">
        <v>38718</v>
      </c>
      <c r="O32" s="4">
        <v>128618980000</v>
      </c>
      <c r="P32" s="2">
        <v>38718</v>
      </c>
      <c r="Q32" s="4">
        <v>2.6115666666666701</v>
      </c>
      <c r="R32" s="2">
        <v>38718</v>
      </c>
      <c r="S32" s="4">
        <v>81.165346281625403</v>
      </c>
      <c r="T32" s="2">
        <v>38718</v>
      </c>
      <c r="U32">
        <f>S32/G32*100</f>
        <v>93.112113099100455</v>
      </c>
      <c r="V32" s="2">
        <v>38718</v>
      </c>
      <c r="W32" s="6">
        <v>81207</v>
      </c>
      <c r="X32" s="2">
        <v>38718</v>
      </c>
      <c r="Y32" s="6">
        <v>38914</v>
      </c>
      <c r="Z32" s="2">
        <v>38718</v>
      </c>
      <c r="AA32">
        <f t="shared" si="0"/>
        <v>1.0113329265103304</v>
      </c>
      <c r="AB32" s="2">
        <v>38718</v>
      </c>
      <c r="AC32" s="7">
        <v>2810</v>
      </c>
      <c r="AF32">
        <f>W32/$W$48</f>
        <v>1.0113329265103304</v>
      </c>
      <c r="AG32">
        <f>Y32/$Y$48</f>
        <v>0.95991514344211748</v>
      </c>
      <c r="AH32">
        <f>LN((I32/G32)/W32)*100</f>
        <v>1074.5054662018194</v>
      </c>
      <c r="AI32">
        <f t="shared" si="1"/>
        <v>966.12475195023762</v>
      </c>
      <c r="AJ32">
        <f t="shared" si="2"/>
        <v>1592.204800350795</v>
      </c>
      <c r="AK32">
        <f t="shared" si="3"/>
        <v>792.96705723336527</v>
      </c>
      <c r="AL32">
        <f t="shared" si="18"/>
        <v>-0.16914245534387362</v>
      </c>
      <c r="AM32">
        <f t="shared" si="4"/>
        <v>-7.1365901692606277</v>
      </c>
      <c r="AO32">
        <f>AH32-AH31</f>
        <v>1.1480773085747842</v>
      </c>
      <c r="AP32">
        <f t="shared" si="5"/>
        <v>-0.77598964840683493</v>
      </c>
      <c r="AQ32">
        <f t="shared" si="19"/>
        <v>1.1141192502414015</v>
      </c>
      <c r="AR32">
        <f t="shared" si="6"/>
        <v>3.2248171744960246</v>
      </c>
      <c r="AS32">
        <f t="shared" si="20"/>
        <v>-0.16914245534387362</v>
      </c>
      <c r="AT32">
        <f t="shared" si="21"/>
        <v>0.92767959426959212</v>
      </c>
      <c r="AU32">
        <f t="shared" si="7"/>
        <v>2.6115666666666701</v>
      </c>
      <c r="AX32">
        <f t="shared" si="8"/>
        <v>1.0113329265103304</v>
      </c>
      <c r="AY32">
        <f t="shared" si="9"/>
        <v>0.95991514344211748</v>
      </c>
      <c r="AZ32">
        <f t="shared" si="10"/>
        <v>2203.8542201354776</v>
      </c>
      <c r="BA32">
        <f t="shared" si="11"/>
        <v>2095.4735058838955</v>
      </c>
      <c r="BB32">
        <f t="shared" si="12"/>
        <v>2274.7681255007219</v>
      </c>
      <c r="BC32">
        <f t="shared" si="13"/>
        <v>792.96705723336527</v>
      </c>
      <c r="BD32">
        <f t="shared" si="22"/>
        <v>-1.8509853137796739</v>
      </c>
      <c r="BE32">
        <f t="shared" si="14"/>
        <v>-7.1365901692606277</v>
      </c>
      <c r="BF32">
        <v>24</v>
      </c>
      <c r="BG32">
        <f>AZ32-AZ31</f>
        <v>1.1480773085750116</v>
      </c>
      <c r="BH32">
        <f t="shared" si="15"/>
        <v>-0.77598964840672124</v>
      </c>
      <c r="BI32">
        <f t="shared" si="23"/>
        <v>1.2832617055851188</v>
      </c>
      <c r="BJ32">
        <f t="shared" si="16"/>
        <v>3.2248171744960246</v>
      </c>
      <c r="BK32">
        <f t="shared" si="24"/>
        <v>-0.16914245534387362</v>
      </c>
      <c r="BL32">
        <f t="shared" si="25"/>
        <v>0.92767959426959212</v>
      </c>
      <c r="BM32">
        <f t="shared" si="17"/>
        <v>2.6115666666666701</v>
      </c>
    </row>
    <row r="33" spans="1:65" x14ac:dyDescent="0.25">
      <c r="A33" s="2">
        <v>38808</v>
      </c>
      <c r="B33" s="4">
        <v>678999140000</v>
      </c>
      <c r="C33">
        <f>LN(B33)-LN(B32)</f>
        <v>1.7080965097154177E-2</v>
      </c>
      <c r="D33" s="2">
        <v>38808</v>
      </c>
      <c r="E33" s="4">
        <v>594354000000</v>
      </c>
      <c r="F33" s="2">
        <v>38808</v>
      </c>
      <c r="G33" s="4">
        <v>87.533837224601001</v>
      </c>
      <c r="H33" s="2">
        <v>38808</v>
      </c>
      <c r="I33" s="4">
        <v>330438000000</v>
      </c>
      <c r="J33" s="2">
        <v>38808</v>
      </c>
      <c r="K33" s="4">
        <v>370997210000</v>
      </c>
      <c r="L33" s="2">
        <v>38808</v>
      </c>
      <c r="M33" s="4">
        <v>118704000000</v>
      </c>
      <c r="N33" s="2">
        <v>38808</v>
      </c>
      <c r="O33" s="4">
        <v>137070390000</v>
      </c>
      <c r="P33" s="2">
        <v>38808</v>
      </c>
      <c r="Q33" s="4">
        <v>2.8895</v>
      </c>
      <c r="R33" s="2">
        <v>38808</v>
      </c>
      <c r="S33" s="4">
        <v>81.369792997700003</v>
      </c>
      <c r="T33" s="2">
        <v>38808</v>
      </c>
      <c r="U33">
        <f>S33/G33*100</f>
        <v>92.958101207096831</v>
      </c>
      <c r="V33" s="2">
        <v>38808</v>
      </c>
      <c r="W33" s="6">
        <v>81177</v>
      </c>
      <c r="X33" s="2">
        <v>38808</v>
      </c>
      <c r="Y33" s="6">
        <v>39324</v>
      </c>
      <c r="Z33" s="2">
        <v>38808</v>
      </c>
      <c r="AA33">
        <f t="shared" si="0"/>
        <v>1.0109593135484514</v>
      </c>
      <c r="AB33" s="2">
        <v>38808</v>
      </c>
      <c r="AC33" s="7">
        <v>2515</v>
      </c>
      <c r="AF33">
        <f>W33/$W$48</f>
        <v>1.0109593135484514</v>
      </c>
      <c r="AG33">
        <f>Y33/$Y$48</f>
        <v>0.97002886109672171</v>
      </c>
      <c r="AH33">
        <f>LN((I33/G33)/W33)*100</f>
        <v>1074.7272219542965</v>
      </c>
      <c r="AI33">
        <f t="shared" si="1"/>
        <v>972.348617185016</v>
      </c>
      <c r="AJ33">
        <f t="shared" si="2"/>
        <v>1593.9498463140787</v>
      </c>
      <c r="AK33">
        <f t="shared" si="3"/>
        <v>781.91283870753853</v>
      </c>
      <c r="AL33">
        <f t="shared" si="18"/>
        <v>0.41711419110725956</v>
      </c>
      <c r="AM33">
        <f t="shared" si="4"/>
        <v>-7.3021319006432188</v>
      </c>
      <c r="AO33">
        <f>AH33-AH32</f>
        <v>0.22175575247706547</v>
      </c>
      <c r="AP33">
        <f t="shared" si="5"/>
        <v>6.2238652347783727</v>
      </c>
      <c r="AQ33">
        <f t="shared" si="19"/>
        <v>1.745045963283701</v>
      </c>
      <c r="AR33">
        <f t="shared" si="6"/>
        <v>-7.8294013513307164</v>
      </c>
      <c r="AS33">
        <f t="shared" si="20"/>
        <v>0.41711419110725956</v>
      </c>
      <c r="AT33">
        <f t="shared" si="21"/>
        <v>-0.1655417313825911</v>
      </c>
      <c r="AU33">
        <f t="shared" si="7"/>
        <v>2.8895</v>
      </c>
      <c r="AX33">
        <f t="shared" si="8"/>
        <v>1.0109593135484514</v>
      </c>
      <c r="AY33">
        <f t="shared" si="9"/>
        <v>0.97002886109672171</v>
      </c>
      <c r="AZ33">
        <f t="shared" si="10"/>
        <v>2204.0759758879544</v>
      </c>
      <c r="BA33">
        <f t="shared" si="11"/>
        <v>2101.6973711186743</v>
      </c>
      <c r="BB33">
        <f t="shared" si="12"/>
        <v>2276.0960572728982</v>
      </c>
      <c r="BC33">
        <f t="shared" si="13"/>
        <v>781.91283870753853</v>
      </c>
      <c r="BD33">
        <f t="shared" si="22"/>
        <v>1.0480936455493861</v>
      </c>
      <c r="BE33">
        <f t="shared" si="14"/>
        <v>-7.3021319006432188</v>
      </c>
      <c r="BF33">
        <v>25</v>
      </c>
      <c r="BG33">
        <f>AZ33-AZ32</f>
        <v>0.2217557524768381</v>
      </c>
      <c r="BH33">
        <f t="shared" si="15"/>
        <v>6.2238652347787138</v>
      </c>
      <c r="BI33">
        <f t="shared" si="23"/>
        <v>1.3279317721762709</v>
      </c>
      <c r="BJ33">
        <f t="shared" si="16"/>
        <v>-7.8294013513307164</v>
      </c>
      <c r="BK33">
        <f t="shared" si="24"/>
        <v>0.41711419110725956</v>
      </c>
      <c r="BL33">
        <f t="shared" si="25"/>
        <v>-0.1655417313825911</v>
      </c>
      <c r="BM33">
        <f t="shared" si="17"/>
        <v>2.8895</v>
      </c>
    </row>
    <row r="34" spans="1:65" x14ac:dyDescent="0.25">
      <c r="A34" s="2">
        <v>38899</v>
      </c>
      <c r="B34" s="4">
        <v>684294950000</v>
      </c>
      <c r="C34">
        <f>LN(B34)-LN(B33)</f>
        <v>7.7691771376287022E-3</v>
      </c>
      <c r="D34" s="2">
        <v>38899</v>
      </c>
      <c r="E34" s="4">
        <v>599101000000</v>
      </c>
      <c r="F34" s="2">
        <v>38899</v>
      </c>
      <c r="G34" s="4">
        <v>87.550113000209507</v>
      </c>
      <c r="H34" s="2">
        <v>38899</v>
      </c>
      <c r="I34" s="4">
        <v>331677000000</v>
      </c>
      <c r="J34" s="2">
        <v>38899</v>
      </c>
      <c r="K34" s="4">
        <v>371518160000</v>
      </c>
      <c r="L34" s="2">
        <v>38899</v>
      </c>
      <c r="M34" s="4">
        <v>119652000000</v>
      </c>
      <c r="N34" s="2">
        <v>38899</v>
      </c>
      <c r="O34" s="4">
        <v>137312729999.99899</v>
      </c>
      <c r="P34" s="2">
        <v>38899</v>
      </c>
      <c r="Q34" s="4">
        <v>3.22136666666667</v>
      </c>
      <c r="R34" s="2">
        <v>38899</v>
      </c>
      <c r="S34" s="4">
        <v>81.880909787886495</v>
      </c>
      <c r="T34" s="2">
        <v>38899</v>
      </c>
      <c r="U34">
        <f>S34/G34*100</f>
        <v>93.524619194598358</v>
      </c>
      <c r="V34" s="2">
        <v>38899</v>
      </c>
      <c r="W34" s="6">
        <v>81161</v>
      </c>
      <c r="X34" s="2">
        <v>38899</v>
      </c>
      <c r="Y34" s="6">
        <v>39751</v>
      </c>
      <c r="Z34" s="2">
        <v>38899</v>
      </c>
      <c r="AA34">
        <f t="shared" si="0"/>
        <v>1.0107600533021159</v>
      </c>
      <c r="AB34" s="2">
        <v>38899</v>
      </c>
      <c r="AC34" s="7">
        <v>2719</v>
      </c>
      <c r="AF34">
        <f>W34/$W$48</f>
        <v>1.0107600533021159</v>
      </c>
      <c r="AG34">
        <f>Y34/$Y$48</f>
        <v>0.98056192801993147</v>
      </c>
      <c r="AH34">
        <f>LN((I34/G34)/W34)*100</f>
        <v>1075.1025976101596</v>
      </c>
      <c r="AI34">
        <f t="shared" si="1"/>
        <v>973.14519019522072</v>
      </c>
      <c r="AJ34">
        <f t="shared" si="2"/>
        <v>1594.7464759869047</v>
      </c>
      <c r="AK34">
        <f t="shared" si="3"/>
        <v>789.73168687646455</v>
      </c>
      <c r="AL34">
        <f t="shared" si="18"/>
        <v>1.8591967606962356E-2</v>
      </c>
      <c r="AM34">
        <f t="shared" si="4"/>
        <v>-6.6945477458526348</v>
      </c>
      <c r="AO34">
        <f>AH34-AH33</f>
        <v>0.37537565586308119</v>
      </c>
      <c r="AP34">
        <f t="shared" si="5"/>
        <v>0.7965730102047246</v>
      </c>
      <c r="AQ34">
        <f t="shared" si="19"/>
        <v>0.79662967282592945</v>
      </c>
      <c r="AR34">
        <f t="shared" si="6"/>
        <v>-1.0553182404692052E-2</v>
      </c>
      <c r="AS34">
        <f t="shared" si="20"/>
        <v>1.8591967606962356E-2</v>
      </c>
      <c r="AT34">
        <f t="shared" si="21"/>
        <v>0.60758415479058403</v>
      </c>
      <c r="AU34">
        <f t="shared" si="7"/>
        <v>3.22136666666667</v>
      </c>
      <c r="AX34">
        <f t="shared" si="8"/>
        <v>1.0107600533021159</v>
      </c>
      <c r="AY34">
        <f t="shared" si="9"/>
        <v>0.98056192801993147</v>
      </c>
      <c r="AZ34">
        <f t="shared" si="10"/>
        <v>2204.451351543818</v>
      </c>
      <c r="BA34">
        <f t="shared" si="11"/>
        <v>2102.4939441288789</v>
      </c>
      <c r="BB34">
        <f t="shared" si="12"/>
        <v>2276.8740949781172</v>
      </c>
      <c r="BC34">
        <f t="shared" si="13"/>
        <v>789.73168687646455</v>
      </c>
      <c r="BD34">
        <f t="shared" si="22"/>
        <v>1.0799978511929709</v>
      </c>
      <c r="BE34">
        <f t="shared" si="14"/>
        <v>-6.6945477458526348</v>
      </c>
      <c r="BF34">
        <v>26</v>
      </c>
      <c r="BG34">
        <f>AZ34-AZ33</f>
        <v>0.37537565586353594</v>
      </c>
      <c r="BH34">
        <f t="shared" si="15"/>
        <v>0.79657301020461091</v>
      </c>
      <c r="BI34">
        <f t="shared" si="23"/>
        <v>0.7780377052190488</v>
      </c>
      <c r="BJ34">
        <f t="shared" si="16"/>
        <v>-1.0553182404692052E-2</v>
      </c>
      <c r="BK34">
        <f t="shared" si="24"/>
        <v>1.8591967606962356E-2</v>
      </c>
      <c r="BL34">
        <f t="shared" si="25"/>
        <v>0.60758415479058403</v>
      </c>
      <c r="BM34">
        <f t="shared" si="17"/>
        <v>3.22136666666667</v>
      </c>
    </row>
    <row r="35" spans="1:65" x14ac:dyDescent="0.25">
      <c r="A35" s="2">
        <v>38991</v>
      </c>
      <c r="B35" s="4">
        <v>694659640000</v>
      </c>
      <c r="C35">
        <f>LN(B35)-LN(B34)</f>
        <v>1.5032960863798905E-2</v>
      </c>
      <c r="D35" s="2">
        <v>38991</v>
      </c>
      <c r="E35" s="4">
        <v>610445000000</v>
      </c>
      <c r="F35" s="2">
        <v>38991</v>
      </c>
      <c r="G35" s="4">
        <v>87.876848871947303</v>
      </c>
      <c r="H35" s="2">
        <v>38991</v>
      </c>
      <c r="I35" s="4">
        <v>338006000000</v>
      </c>
      <c r="J35" s="2">
        <v>38991</v>
      </c>
      <c r="K35" s="4">
        <v>377529120000</v>
      </c>
      <c r="L35" s="2">
        <v>38991</v>
      </c>
      <c r="M35" s="4">
        <v>123456000000</v>
      </c>
      <c r="N35" s="2">
        <v>38991</v>
      </c>
      <c r="O35" s="4">
        <v>141296090000</v>
      </c>
      <c r="P35" s="2">
        <v>38991</v>
      </c>
      <c r="Q35" s="4">
        <v>3.59446666666667</v>
      </c>
      <c r="R35" s="2">
        <v>38991</v>
      </c>
      <c r="S35" s="4">
        <v>81.676463071811895</v>
      </c>
      <c r="T35" s="2">
        <v>38991</v>
      </c>
      <c r="U35">
        <f>S35/G35*100</f>
        <v>92.944232889858725</v>
      </c>
      <c r="V35" s="2">
        <v>38991</v>
      </c>
      <c r="W35" s="6">
        <v>81148</v>
      </c>
      <c r="X35" s="2">
        <v>38991</v>
      </c>
      <c r="Y35" s="6">
        <v>40085</v>
      </c>
      <c r="Z35" s="2">
        <v>38991</v>
      </c>
      <c r="AA35">
        <f t="shared" si="0"/>
        <v>1.0105981543519684</v>
      </c>
      <c r="AB35" s="2">
        <v>38991</v>
      </c>
      <c r="AC35" s="7">
        <v>2756</v>
      </c>
      <c r="AF35">
        <f>W35/$W$48</f>
        <v>1.0105981543519684</v>
      </c>
      <c r="AG35">
        <f>Y35/$Y$48</f>
        <v>0.98880090776782847</v>
      </c>
      <c r="AH35">
        <f>LN((I35/G35)/W35)*100</f>
        <v>1076.6363167125885</v>
      </c>
      <c r="AI35">
        <f t="shared" si="1"/>
        <v>975.91843376043948</v>
      </c>
      <c r="AJ35">
        <f t="shared" si="2"/>
        <v>1596.2657909016032</v>
      </c>
      <c r="AK35">
        <f t="shared" si="3"/>
        <v>791.09932445489108</v>
      </c>
      <c r="AL35">
        <f t="shared" si="18"/>
        <v>0.3725040279604741</v>
      </c>
      <c r="AM35">
        <f t="shared" si="4"/>
        <v>-7.3170519040215538</v>
      </c>
      <c r="AO35">
        <f>AH35-AH34</f>
        <v>1.5337191024289041</v>
      </c>
      <c r="AP35">
        <f t="shared" si="5"/>
        <v>2.7732435652187633</v>
      </c>
      <c r="AQ35">
        <f t="shared" si="19"/>
        <v>1.5193149146984979</v>
      </c>
      <c r="AR35">
        <f t="shared" si="6"/>
        <v>1.3570843960218326</v>
      </c>
      <c r="AS35">
        <f t="shared" si="20"/>
        <v>0.3725040279604741</v>
      </c>
      <c r="AT35">
        <f t="shared" si="21"/>
        <v>-0.62250415816891902</v>
      </c>
      <c r="AU35">
        <f t="shared" si="7"/>
        <v>3.59446666666667</v>
      </c>
      <c r="AX35">
        <f t="shared" si="8"/>
        <v>1.0105981543519684</v>
      </c>
      <c r="AY35">
        <f t="shared" si="9"/>
        <v>0.98880090776782847</v>
      </c>
      <c r="AZ35">
        <f t="shared" si="10"/>
        <v>2205.9850706462466</v>
      </c>
      <c r="BA35">
        <f t="shared" si="11"/>
        <v>2105.2671876940976</v>
      </c>
      <c r="BB35">
        <f t="shared" si="12"/>
        <v>2278.0209058648556</v>
      </c>
      <c r="BC35">
        <f t="shared" si="13"/>
        <v>791.09932445489108</v>
      </c>
      <c r="BD35">
        <f t="shared" si="22"/>
        <v>0.83672014783076065</v>
      </c>
      <c r="BE35">
        <f t="shared" si="14"/>
        <v>-7.3170519040215538</v>
      </c>
      <c r="BF35">
        <v>27</v>
      </c>
      <c r="BG35">
        <f>AZ35-AZ34</f>
        <v>1.5337191024286767</v>
      </c>
      <c r="BH35">
        <f t="shared" si="15"/>
        <v>2.7732435652187633</v>
      </c>
      <c r="BI35">
        <f t="shared" si="23"/>
        <v>1.1468108867384217</v>
      </c>
      <c r="BJ35">
        <f t="shared" si="16"/>
        <v>1.3570843960218326</v>
      </c>
      <c r="BK35">
        <f t="shared" si="24"/>
        <v>0.3725040279604741</v>
      </c>
      <c r="BL35">
        <f t="shared" si="25"/>
        <v>-0.62250415816891902</v>
      </c>
      <c r="BM35">
        <f t="shared" si="17"/>
        <v>3.59446666666667</v>
      </c>
    </row>
    <row r="36" spans="1:65" x14ac:dyDescent="0.25">
      <c r="A36" s="2">
        <v>39083</v>
      </c>
      <c r="B36" s="4">
        <v>695094810000</v>
      </c>
      <c r="C36">
        <f>LN(B36)-LN(B35)</f>
        <v>6.262545361508387E-4</v>
      </c>
      <c r="D36" s="2">
        <v>39083</v>
      </c>
      <c r="E36" s="4">
        <v>615992000000</v>
      </c>
      <c r="F36" s="2">
        <v>39083</v>
      </c>
      <c r="G36" s="4">
        <v>88.619853460787994</v>
      </c>
      <c r="H36" s="2">
        <v>39083</v>
      </c>
      <c r="I36" s="4">
        <v>331731000000</v>
      </c>
      <c r="J36" s="2">
        <v>39083</v>
      </c>
      <c r="K36" s="4">
        <v>367991690000</v>
      </c>
      <c r="L36" s="2">
        <v>39083</v>
      </c>
      <c r="M36" s="4">
        <v>125667000000</v>
      </c>
      <c r="N36" s="2">
        <v>39083</v>
      </c>
      <c r="O36" s="4">
        <v>141614170000</v>
      </c>
      <c r="P36" s="2">
        <v>39083</v>
      </c>
      <c r="Q36" s="4">
        <v>3.82033333333333</v>
      </c>
      <c r="R36" s="2">
        <v>39083</v>
      </c>
      <c r="S36" s="4">
        <v>82.085356503961094</v>
      </c>
      <c r="T36" s="2">
        <v>39083</v>
      </c>
      <c r="U36">
        <f>S36/G36*100</f>
        <v>92.626373547640483</v>
      </c>
      <c r="V36" s="2">
        <v>39083</v>
      </c>
      <c r="W36" s="6">
        <v>81018</v>
      </c>
      <c r="X36" s="2">
        <v>39083</v>
      </c>
      <c r="Y36" s="6">
        <v>39703</v>
      </c>
      <c r="Z36" s="2">
        <v>39083</v>
      </c>
      <c r="AA36">
        <f t="shared" si="0"/>
        <v>1.0089791648504924</v>
      </c>
      <c r="AB36" s="2">
        <v>39083</v>
      </c>
      <c r="AC36" s="7">
        <v>2829</v>
      </c>
      <c r="AF36">
        <f>W36/$W$48</f>
        <v>1.0089791648504924</v>
      </c>
      <c r="AG36">
        <f>Y36/$Y$48</f>
        <v>0.97937788302622164</v>
      </c>
      <c r="AH36">
        <f>LN((I36/G36)/W36)*100</f>
        <v>1074.0807693085526</v>
      </c>
      <c r="AI36">
        <f t="shared" si="1"/>
        <v>977.01188448517939</v>
      </c>
      <c r="AJ36">
        <f t="shared" si="2"/>
        <v>1596.4887459284305</v>
      </c>
      <c r="AK36">
        <f t="shared" si="3"/>
        <v>793.87394794490513</v>
      </c>
      <c r="AL36">
        <f t="shared" si="18"/>
        <v>0.84195224977383631</v>
      </c>
      <c r="AM36">
        <f t="shared" si="4"/>
        <v>-7.6596273357467073</v>
      </c>
      <c r="AO36">
        <f>AH36-AH35</f>
        <v>-2.5555474040359059</v>
      </c>
      <c r="AP36">
        <f t="shared" si="5"/>
        <v>1.0934507247399097</v>
      </c>
      <c r="AQ36">
        <f t="shared" si="19"/>
        <v>0.22295502682732149</v>
      </c>
      <c r="AR36">
        <f t="shared" si="6"/>
        <v>4.1317078860358833</v>
      </c>
      <c r="AS36">
        <f t="shared" si="20"/>
        <v>0.84195224977383631</v>
      </c>
      <c r="AT36">
        <f t="shared" si="21"/>
        <v>-0.34257543172515348</v>
      </c>
      <c r="AU36">
        <f t="shared" si="7"/>
        <v>3.82033333333333</v>
      </c>
      <c r="AX36">
        <f t="shared" si="8"/>
        <v>1.0089791648504924</v>
      </c>
      <c r="AY36">
        <f t="shared" si="9"/>
        <v>0.97937788302622164</v>
      </c>
      <c r="AZ36">
        <f t="shared" si="10"/>
        <v>2203.4295232422105</v>
      </c>
      <c r="BA36">
        <f t="shared" si="11"/>
        <v>2106.3606384188374</v>
      </c>
      <c r="BB36">
        <f t="shared" si="12"/>
        <v>2277.4019086419089</v>
      </c>
      <c r="BC36">
        <f t="shared" si="13"/>
        <v>793.87394794490513</v>
      </c>
      <c r="BD36">
        <f t="shared" si="22"/>
        <v>-0.95754479061636033</v>
      </c>
      <c r="BE36">
        <f t="shared" si="14"/>
        <v>-7.6596273357467073</v>
      </c>
      <c r="BF36">
        <v>28</v>
      </c>
      <c r="BG36">
        <f>AZ36-AZ35</f>
        <v>-2.5555474040361332</v>
      </c>
      <c r="BH36">
        <f t="shared" si="15"/>
        <v>1.093450724739796</v>
      </c>
      <c r="BI36">
        <f t="shared" si="23"/>
        <v>-0.61899722294674575</v>
      </c>
      <c r="BJ36">
        <f t="shared" si="16"/>
        <v>4.1317078860358833</v>
      </c>
      <c r="BK36">
        <f t="shared" si="24"/>
        <v>0.84195224977383631</v>
      </c>
      <c r="BL36">
        <f t="shared" si="25"/>
        <v>-0.34257543172515348</v>
      </c>
      <c r="BM36">
        <f t="shared" si="17"/>
        <v>3.82033333333333</v>
      </c>
    </row>
    <row r="37" spans="1:65" x14ac:dyDescent="0.25">
      <c r="A37" s="2">
        <v>39173</v>
      </c>
      <c r="B37" s="4">
        <v>700920070000</v>
      </c>
      <c r="C37">
        <f>LN(B37)-LN(B36)</f>
        <v>8.3456041819651716E-3</v>
      </c>
      <c r="D37" s="2">
        <v>39173</v>
      </c>
      <c r="E37" s="4">
        <v>623252000000</v>
      </c>
      <c r="F37" s="2">
        <v>39173</v>
      </c>
      <c r="G37" s="4">
        <v>88.919126264929702</v>
      </c>
      <c r="H37" s="2">
        <v>39173</v>
      </c>
      <c r="I37" s="4">
        <v>336843000000</v>
      </c>
      <c r="J37" s="2">
        <v>39173</v>
      </c>
      <c r="K37" s="4">
        <v>372119210000</v>
      </c>
      <c r="L37" s="2">
        <v>39173</v>
      </c>
      <c r="M37" s="4">
        <v>124246000000</v>
      </c>
      <c r="N37" s="2">
        <v>39173</v>
      </c>
      <c r="O37" s="4">
        <v>139751220000</v>
      </c>
      <c r="P37" s="2">
        <v>39173</v>
      </c>
      <c r="Q37" s="4">
        <v>4.06483333333333</v>
      </c>
      <c r="R37" s="2">
        <v>39173</v>
      </c>
      <c r="S37" s="4">
        <v>83.005366726296998</v>
      </c>
      <c r="T37" s="2">
        <v>39173</v>
      </c>
      <c r="U37">
        <f>S37/G37*100</f>
        <v>93.349282896670644</v>
      </c>
      <c r="V37" s="2">
        <v>39173</v>
      </c>
      <c r="W37" s="6">
        <v>80991</v>
      </c>
      <c r="X37" s="2">
        <v>39173</v>
      </c>
      <c r="Y37" s="6">
        <v>40056</v>
      </c>
      <c r="Z37" s="2">
        <v>39173</v>
      </c>
      <c r="AA37">
        <f t="shared" si="0"/>
        <v>1.0086429131848014</v>
      </c>
      <c r="AB37" s="2">
        <v>39173</v>
      </c>
      <c r="AC37" s="7">
        <v>2561</v>
      </c>
      <c r="AF37">
        <f>W37/$W$48</f>
        <v>1.0086429131848014</v>
      </c>
      <c r="AG37">
        <f>Y37/$Y$48</f>
        <v>0.98808554725079556</v>
      </c>
      <c r="AH37">
        <f>LN((I37/G37)/W37)*100</f>
        <v>1075.306220403673</v>
      </c>
      <c r="AI37">
        <f t="shared" si="1"/>
        <v>975.57087289085109</v>
      </c>
      <c r="AJ37">
        <f t="shared" si="2"/>
        <v>1597.35663782852</v>
      </c>
      <c r="AK37">
        <f t="shared" si="3"/>
        <v>783.95473091659392</v>
      </c>
      <c r="AL37">
        <f t="shared" si="18"/>
        <v>0.33713507655095398</v>
      </c>
      <c r="AM37">
        <f t="shared" si="4"/>
        <v>-6.8821997908058892</v>
      </c>
      <c r="AO37">
        <f>AH37-AH36</f>
        <v>1.2254510951204338</v>
      </c>
      <c r="AP37">
        <f t="shared" si="5"/>
        <v>-1.4410115943283017</v>
      </c>
      <c r="AQ37">
        <f t="shared" si="19"/>
        <v>0.86789190008948935</v>
      </c>
      <c r="AR37">
        <f t="shared" si="6"/>
        <v>-5.7875091422753258</v>
      </c>
      <c r="AS37">
        <f t="shared" si="20"/>
        <v>0.33713507655095398</v>
      </c>
      <c r="AT37">
        <f t="shared" si="21"/>
        <v>0.77742754494081812</v>
      </c>
      <c r="AU37">
        <f t="shared" si="7"/>
        <v>4.06483333333333</v>
      </c>
      <c r="AX37">
        <f t="shared" si="8"/>
        <v>1.0086429131848014</v>
      </c>
      <c r="AY37">
        <f t="shared" si="9"/>
        <v>0.98808554725079556</v>
      </c>
      <c r="AZ37">
        <f t="shared" si="10"/>
        <v>2204.6549743373312</v>
      </c>
      <c r="BA37">
        <f t="shared" si="11"/>
        <v>2104.9196268245091</v>
      </c>
      <c r="BB37">
        <f t="shared" si="12"/>
        <v>2277.9326654654474</v>
      </c>
      <c r="BC37">
        <f t="shared" si="13"/>
        <v>783.95473091659392</v>
      </c>
      <c r="BD37">
        <f t="shared" si="22"/>
        <v>0.88517234388909571</v>
      </c>
      <c r="BE37">
        <f t="shared" si="14"/>
        <v>-6.8821997908058892</v>
      </c>
      <c r="BF37">
        <v>29</v>
      </c>
      <c r="BG37">
        <f>AZ37-AZ36</f>
        <v>1.2254510951206612</v>
      </c>
      <c r="BH37">
        <f t="shared" si="15"/>
        <v>-1.4410115943283017</v>
      </c>
      <c r="BI37">
        <f t="shared" si="23"/>
        <v>0.53075682353846787</v>
      </c>
      <c r="BJ37">
        <f t="shared" si="16"/>
        <v>-5.7875091422753258</v>
      </c>
      <c r="BK37">
        <f t="shared" si="24"/>
        <v>0.33713507655095398</v>
      </c>
      <c r="BL37">
        <f t="shared" si="25"/>
        <v>0.77742754494081812</v>
      </c>
      <c r="BM37">
        <f t="shared" si="17"/>
        <v>4.06483333333333</v>
      </c>
    </row>
    <row r="38" spans="1:65" x14ac:dyDescent="0.25">
      <c r="A38" s="2">
        <v>39264</v>
      </c>
      <c r="B38" s="4">
        <v>704551390000</v>
      </c>
      <c r="C38">
        <f>LN(B38)-LN(B37)</f>
        <v>5.1674163207096058E-3</v>
      </c>
      <c r="D38" s="2">
        <v>39264</v>
      </c>
      <c r="E38" s="4">
        <v>628616000000</v>
      </c>
      <c r="F38" s="2">
        <v>39264</v>
      </c>
      <c r="G38" s="4">
        <v>89.222164770302896</v>
      </c>
      <c r="H38" s="2">
        <v>39264</v>
      </c>
      <c r="I38" s="4">
        <v>339585000000</v>
      </c>
      <c r="J38" s="2">
        <v>39264</v>
      </c>
      <c r="K38" s="4">
        <v>373201200000</v>
      </c>
      <c r="L38" s="2">
        <v>39264</v>
      </c>
      <c r="M38" s="4">
        <v>125145000000</v>
      </c>
      <c r="N38" s="2">
        <v>39264</v>
      </c>
      <c r="O38" s="4">
        <v>140523660000</v>
      </c>
      <c r="P38" s="2">
        <v>39264</v>
      </c>
      <c r="Q38" s="4">
        <v>4.5004999999999997</v>
      </c>
      <c r="R38" s="2">
        <v>39264</v>
      </c>
      <c r="S38" s="4">
        <v>83.516483516483504</v>
      </c>
      <c r="T38" s="2">
        <v>39264</v>
      </c>
      <c r="U38">
        <f>S38/G38*100</f>
        <v>93.605085386004333</v>
      </c>
      <c r="V38" s="2">
        <v>39264</v>
      </c>
      <c r="W38" s="6">
        <v>80982</v>
      </c>
      <c r="X38" s="2">
        <v>39264</v>
      </c>
      <c r="Y38" s="6">
        <v>40356</v>
      </c>
      <c r="Z38" s="2">
        <v>39264</v>
      </c>
      <c r="AA38">
        <f t="shared" si="0"/>
        <v>1.0085308292962376</v>
      </c>
      <c r="AB38" s="2">
        <v>39264</v>
      </c>
      <c r="AC38" s="7">
        <v>2771</v>
      </c>
      <c r="AF38">
        <f>W38/$W$48</f>
        <v>1.0085308292962376</v>
      </c>
      <c r="AG38">
        <f>Y38/$Y$48</f>
        <v>0.99548582846148148</v>
      </c>
      <c r="AH38">
        <f>LN((I38/G38)/W38)*100</f>
        <v>1075.7878441368514</v>
      </c>
      <c r="AI38">
        <f t="shared" si="1"/>
        <v>975.96272225402811</v>
      </c>
      <c r="AJ38">
        <f t="shared" si="2"/>
        <v>1597.884492423874</v>
      </c>
      <c r="AK38">
        <f t="shared" si="3"/>
        <v>791.84688974622225</v>
      </c>
      <c r="AL38">
        <f t="shared" si="18"/>
        <v>0.34022297236333543</v>
      </c>
      <c r="AM38">
        <f t="shared" si="4"/>
        <v>-6.608547293336799</v>
      </c>
      <c r="AO38">
        <f>AH38-AH37</f>
        <v>0.48162373317836682</v>
      </c>
      <c r="AP38">
        <f t="shared" si="5"/>
        <v>0.39184936317701613</v>
      </c>
      <c r="AQ38">
        <f t="shared" si="19"/>
        <v>0.52785459535402879</v>
      </c>
      <c r="AR38">
        <f t="shared" si="6"/>
        <v>2.1046496873530032</v>
      </c>
      <c r="AS38">
        <f t="shared" si="20"/>
        <v>0.34022297236333543</v>
      </c>
      <c r="AT38">
        <f t="shared" si="21"/>
        <v>0.27365249746909015</v>
      </c>
      <c r="AU38">
        <f t="shared" si="7"/>
        <v>4.5004999999999997</v>
      </c>
      <c r="AX38">
        <f t="shared" si="8"/>
        <v>1.0085308292962376</v>
      </c>
      <c r="AY38">
        <f t="shared" si="9"/>
        <v>0.99548582846148148</v>
      </c>
      <c r="AZ38">
        <f t="shared" si="10"/>
        <v>2205.1365980705091</v>
      </c>
      <c r="BA38">
        <f t="shared" si="11"/>
        <v>2105.3114761876864</v>
      </c>
      <c r="BB38">
        <f t="shared" si="12"/>
        <v>2278.1202970884378</v>
      </c>
      <c r="BC38">
        <f t="shared" si="13"/>
        <v>791.84688974622225</v>
      </c>
      <c r="BD38">
        <f t="shared" si="22"/>
        <v>0.74616075184898989</v>
      </c>
      <c r="BE38">
        <f t="shared" si="14"/>
        <v>-6.608547293336799</v>
      </c>
      <c r="BF38">
        <v>30</v>
      </c>
      <c r="BG38">
        <f>AZ38-AZ37</f>
        <v>0.48162373317791207</v>
      </c>
      <c r="BH38">
        <f t="shared" si="15"/>
        <v>0.3918493631772435</v>
      </c>
      <c r="BI38">
        <f t="shared" si="23"/>
        <v>0.18763162299046598</v>
      </c>
      <c r="BJ38">
        <f t="shared" si="16"/>
        <v>2.1046496873530032</v>
      </c>
      <c r="BK38">
        <f t="shared" si="24"/>
        <v>0.34022297236333543</v>
      </c>
      <c r="BL38">
        <f t="shared" si="25"/>
        <v>0.27365249746909015</v>
      </c>
      <c r="BM38">
        <f t="shared" si="17"/>
        <v>4.5004999999999997</v>
      </c>
    </row>
    <row r="39" spans="1:65" x14ac:dyDescent="0.25">
      <c r="A39" s="2">
        <v>39356</v>
      </c>
      <c r="B39" s="4">
        <v>709090560000</v>
      </c>
      <c r="C39">
        <f>LN(B39)-LN(B38)</f>
        <v>6.4219735418333812E-3</v>
      </c>
      <c r="D39" s="2">
        <v>39356</v>
      </c>
      <c r="E39" s="4">
        <v>635007000000</v>
      </c>
      <c r="F39" s="2">
        <v>39356</v>
      </c>
      <c r="G39" s="4">
        <v>89.552313613987195</v>
      </c>
      <c r="H39" s="2">
        <v>39356</v>
      </c>
      <c r="I39" s="4">
        <v>342364000000</v>
      </c>
      <c r="J39" s="2">
        <v>39356</v>
      </c>
      <c r="K39" s="4">
        <v>373241260000</v>
      </c>
      <c r="L39" s="2">
        <v>39356</v>
      </c>
      <c r="M39" s="4">
        <v>128100000000</v>
      </c>
      <c r="N39" s="2">
        <v>39356</v>
      </c>
      <c r="O39" s="4">
        <v>143401380000</v>
      </c>
      <c r="P39" s="2">
        <v>39356</v>
      </c>
      <c r="Q39" s="4">
        <v>4.7247666666666701</v>
      </c>
      <c r="R39" s="2">
        <v>39356</v>
      </c>
      <c r="S39" s="4">
        <v>84.334270380782002</v>
      </c>
      <c r="T39" s="2">
        <v>39356</v>
      </c>
      <c r="U39">
        <f>S39/G39*100</f>
        <v>94.173189923716066</v>
      </c>
      <c r="V39" s="2">
        <v>39356</v>
      </c>
      <c r="W39" s="6">
        <v>80978</v>
      </c>
      <c r="X39" s="2">
        <v>39356</v>
      </c>
      <c r="Y39" s="6">
        <v>40707</v>
      </c>
      <c r="Z39" s="2">
        <v>39356</v>
      </c>
      <c r="AA39">
        <f t="shared" si="0"/>
        <v>1.0084810142346539</v>
      </c>
      <c r="AB39" s="2">
        <v>39356</v>
      </c>
      <c r="AC39" s="7">
        <v>2810</v>
      </c>
      <c r="AF39">
        <f>W39/$W$48</f>
        <v>1.0084810142346539</v>
      </c>
      <c r="AG39">
        <f>Y39/$Y$48</f>
        <v>1.0041441574779841</v>
      </c>
      <c r="AH39">
        <f>LN((I39/G39)/W39)*100</f>
        <v>1076.2384579499394</v>
      </c>
      <c r="AI39">
        <f t="shared" si="1"/>
        <v>977.93212898490299</v>
      </c>
      <c r="AJ39">
        <f t="shared" si="2"/>
        <v>1598.5316292692908</v>
      </c>
      <c r="AK39">
        <f t="shared" si="3"/>
        <v>793.24945098393687</v>
      </c>
      <c r="AL39">
        <f t="shared" si="18"/>
        <v>0.36934714841265759</v>
      </c>
      <c r="AM39">
        <f t="shared" si="4"/>
        <v>-6.0034652942816962</v>
      </c>
      <c r="AO39">
        <f>AH39-AH38</f>
        <v>0.45061381308801174</v>
      </c>
      <c r="AP39">
        <f t="shared" si="5"/>
        <v>1.9694067308748799</v>
      </c>
      <c r="AQ39">
        <f t="shared" si="19"/>
        <v>0.6471368454167532</v>
      </c>
      <c r="AR39">
        <f t="shared" si="6"/>
        <v>3.5072109250676249</v>
      </c>
      <c r="AS39">
        <f t="shared" si="20"/>
        <v>0.36934714841265759</v>
      </c>
      <c r="AT39">
        <f t="shared" si="21"/>
        <v>0.60508199905510285</v>
      </c>
      <c r="AU39">
        <f t="shared" si="7"/>
        <v>4.7247666666666701</v>
      </c>
      <c r="AX39">
        <f t="shared" si="8"/>
        <v>1.0084810142346539</v>
      </c>
      <c r="AY39">
        <f t="shared" si="9"/>
        <v>1.0041441574779841</v>
      </c>
      <c r="AZ39">
        <f t="shared" si="10"/>
        <v>2205.5872118835973</v>
      </c>
      <c r="BA39">
        <f t="shared" si="11"/>
        <v>2107.280882918561</v>
      </c>
      <c r="BB39">
        <f t="shared" si="12"/>
        <v>2278.398086785442</v>
      </c>
      <c r="BC39">
        <f t="shared" si="13"/>
        <v>793.24945098393687</v>
      </c>
      <c r="BD39">
        <f t="shared" si="22"/>
        <v>0.86599852857922599</v>
      </c>
      <c r="BE39">
        <f t="shared" si="14"/>
        <v>-6.0034652942816962</v>
      </c>
      <c r="BF39">
        <v>31</v>
      </c>
      <c r="BG39">
        <f>AZ39-AZ38</f>
        <v>0.45061381308823911</v>
      </c>
      <c r="BH39">
        <f t="shared" si="15"/>
        <v>1.9694067308746526</v>
      </c>
      <c r="BI39">
        <f t="shared" si="23"/>
        <v>0.2777896970042093</v>
      </c>
      <c r="BJ39">
        <f t="shared" si="16"/>
        <v>3.5072109250676249</v>
      </c>
      <c r="BK39">
        <f t="shared" si="24"/>
        <v>0.36934714841265759</v>
      </c>
      <c r="BL39">
        <f t="shared" si="25"/>
        <v>0.60508199905510285</v>
      </c>
      <c r="BM39">
        <f t="shared" si="17"/>
        <v>4.7247666666666701</v>
      </c>
    </row>
    <row r="40" spans="1:65" x14ac:dyDescent="0.25">
      <c r="A40" s="2">
        <v>39448</v>
      </c>
      <c r="B40" s="4">
        <v>713629830000</v>
      </c>
      <c r="C40">
        <f>LN(B40)-LN(B39)</f>
        <v>6.3811349506615045E-3</v>
      </c>
      <c r="D40" s="2">
        <v>39448</v>
      </c>
      <c r="E40" s="4">
        <v>638655000000</v>
      </c>
      <c r="F40" s="2">
        <v>39448</v>
      </c>
      <c r="G40" s="4">
        <v>89.4938769740655</v>
      </c>
      <c r="H40" s="2">
        <v>39448</v>
      </c>
      <c r="I40" s="4">
        <v>342106000000</v>
      </c>
      <c r="J40" s="2">
        <v>39448</v>
      </c>
      <c r="K40" s="4">
        <v>371608300000</v>
      </c>
      <c r="L40" s="2">
        <v>39448</v>
      </c>
      <c r="M40" s="4">
        <v>130389000000</v>
      </c>
      <c r="N40" s="2">
        <v>39448</v>
      </c>
      <c r="O40" s="4">
        <v>145253030000</v>
      </c>
      <c r="P40" s="2">
        <v>39448</v>
      </c>
      <c r="Q40" s="4">
        <v>4.4800000000000004</v>
      </c>
      <c r="R40" s="2">
        <v>39448</v>
      </c>
      <c r="S40" s="4">
        <v>85.254280603117806</v>
      </c>
      <c r="T40" s="2">
        <v>39448</v>
      </c>
      <c r="U40">
        <f>S40/G40*100</f>
        <v>95.262696718149456</v>
      </c>
      <c r="V40" s="2">
        <v>39448</v>
      </c>
      <c r="W40" s="6">
        <v>80823</v>
      </c>
      <c r="X40" s="2">
        <v>39448</v>
      </c>
      <c r="Y40" s="6">
        <v>40367</v>
      </c>
      <c r="Z40" s="2">
        <v>39448</v>
      </c>
      <c r="AA40">
        <f t="shared" si="0"/>
        <v>1.0065506805982789</v>
      </c>
      <c r="AB40" s="2">
        <v>39448</v>
      </c>
      <c r="AC40" s="7">
        <v>2849</v>
      </c>
      <c r="AF40">
        <f>W40/$W$48</f>
        <v>1.0065506805982789</v>
      </c>
      <c r="AG40">
        <f>Y40/$Y$48</f>
        <v>0.99575717210587333</v>
      </c>
      <c r="AH40">
        <f>LN((I40/G40)/W40)*100</f>
        <v>1076.4199400796217</v>
      </c>
      <c r="AI40">
        <f t="shared" si="1"/>
        <v>979.96010603412742</v>
      </c>
      <c r="AJ40">
        <f t="shared" si="2"/>
        <v>1599.3613362000149</v>
      </c>
      <c r="AK40">
        <f t="shared" si="3"/>
        <v>794.8194016366067</v>
      </c>
      <c r="AL40">
        <f t="shared" si="18"/>
        <v>-6.5275493217331615E-2</v>
      </c>
      <c r="AM40">
        <f t="shared" si="4"/>
        <v>-4.8531881986577572</v>
      </c>
      <c r="AO40">
        <f>AH40-AH39</f>
        <v>0.18148212968230837</v>
      </c>
      <c r="AP40">
        <f t="shared" si="5"/>
        <v>2.0279770492244324</v>
      </c>
      <c r="AQ40">
        <f t="shared" si="19"/>
        <v>0.8297069307241145</v>
      </c>
      <c r="AR40">
        <f t="shared" si="6"/>
        <v>5.0771615777374564</v>
      </c>
      <c r="AS40">
        <f t="shared" si="20"/>
        <v>-6.5275493217331615E-2</v>
      </c>
      <c r="AT40">
        <f t="shared" si="21"/>
        <v>1.150277095623939</v>
      </c>
      <c r="AU40">
        <f t="shared" si="7"/>
        <v>4.4800000000000004</v>
      </c>
      <c r="AX40">
        <f t="shared" si="8"/>
        <v>1.0065506805982789</v>
      </c>
      <c r="AY40">
        <f t="shared" si="9"/>
        <v>0.99575717210587333</v>
      </c>
      <c r="AZ40">
        <f t="shared" si="10"/>
        <v>2205.7686940132799</v>
      </c>
      <c r="BA40">
        <f t="shared" si="11"/>
        <v>2109.3088599677858</v>
      </c>
      <c r="BB40">
        <f t="shared" si="12"/>
        <v>2279.2930692093837</v>
      </c>
      <c r="BC40">
        <f t="shared" si="13"/>
        <v>794.8194016366067</v>
      </c>
      <c r="BD40">
        <f t="shared" si="22"/>
        <v>-0.83874483367676334</v>
      </c>
      <c r="BE40">
        <f t="shared" si="14"/>
        <v>-4.8531881986577572</v>
      </c>
      <c r="BF40">
        <v>32</v>
      </c>
      <c r="BG40">
        <f>AZ40-AZ39</f>
        <v>0.18148212968253574</v>
      </c>
      <c r="BH40">
        <f t="shared" si="15"/>
        <v>2.0279770492247735</v>
      </c>
      <c r="BI40">
        <f t="shared" si="23"/>
        <v>0.89498242394165572</v>
      </c>
      <c r="BJ40">
        <f t="shared" si="16"/>
        <v>5.0771615777374564</v>
      </c>
      <c r="BK40">
        <f t="shared" si="24"/>
        <v>-6.5275493217331615E-2</v>
      </c>
      <c r="BL40">
        <f t="shared" si="25"/>
        <v>1.150277095623939</v>
      </c>
      <c r="BM40">
        <f t="shared" si="17"/>
        <v>4.4800000000000004</v>
      </c>
    </row>
    <row r="41" spans="1:65" x14ac:dyDescent="0.25">
      <c r="A41" s="2">
        <v>39539</v>
      </c>
      <c r="B41" s="4">
        <v>711889840000</v>
      </c>
      <c r="C41">
        <f>LN(B41)-LN(B40)</f>
        <v>-2.4412021815436447E-3</v>
      </c>
      <c r="D41" s="2">
        <v>39539</v>
      </c>
      <c r="E41" s="4">
        <v>639049000000</v>
      </c>
      <c r="F41" s="2">
        <v>39539</v>
      </c>
      <c r="G41" s="4">
        <v>89.767962148713195</v>
      </c>
      <c r="H41" s="2">
        <v>39539</v>
      </c>
      <c r="I41" s="4">
        <v>344347000000</v>
      </c>
      <c r="J41" s="2">
        <v>39539</v>
      </c>
      <c r="K41" s="4">
        <v>372129260000</v>
      </c>
      <c r="L41" s="2">
        <v>39539</v>
      </c>
      <c r="M41" s="4">
        <v>128413999999.99899</v>
      </c>
      <c r="N41" s="2">
        <v>39539</v>
      </c>
      <c r="O41" s="4">
        <v>142344960000</v>
      </c>
      <c r="P41" s="2">
        <v>39539</v>
      </c>
      <c r="Q41" s="4">
        <v>4.86046666666667</v>
      </c>
      <c r="R41" s="2">
        <v>39539</v>
      </c>
      <c r="S41" s="4">
        <v>84.845387170968607</v>
      </c>
      <c r="T41" s="2">
        <v>39539</v>
      </c>
      <c r="U41">
        <f>S41/G41*100</f>
        <v>94.516334269023901</v>
      </c>
      <c r="V41" s="2">
        <v>39539</v>
      </c>
      <c r="W41" s="6">
        <v>80776</v>
      </c>
      <c r="X41" s="2">
        <v>39539</v>
      </c>
      <c r="Y41" s="6">
        <v>40650</v>
      </c>
      <c r="Z41" s="2">
        <v>39539</v>
      </c>
      <c r="AA41">
        <f t="shared" si="0"/>
        <v>1.0059653536246684</v>
      </c>
      <c r="AB41" s="2">
        <v>39539</v>
      </c>
      <c r="AC41" s="7">
        <v>2729</v>
      </c>
      <c r="AF41">
        <f>W41/$W$48</f>
        <v>1.0059653536246684</v>
      </c>
      <c r="AG41">
        <f>Y41/$Y$48</f>
        <v>1.0027381040479537</v>
      </c>
      <c r="AH41">
        <f>LN((I41/G41)/W41)*100</f>
        <v>1076.8252393443115</v>
      </c>
      <c r="AI41">
        <f t="shared" si="1"/>
        <v>978.18619431365312</v>
      </c>
      <c r="AJ41">
        <f t="shared" si="2"/>
        <v>1599.1753846602871</v>
      </c>
      <c r="AK41">
        <f t="shared" si="3"/>
        <v>790.5742889360763</v>
      </c>
      <c r="AL41">
        <f t="shared" si="18"/>
        <v>0.30579334627915955</v>
      </c>
      <c r="AM41">
        <f t="shared" si="4"/>
        <v>-5.6397517017471737</v>
      </c>
      <c r="AO41">
        <f>AH41-AH40</f>
        <v>0.40529926468980193</v>
      </c>
      <c r="AP41">
        <f t="shared" si="5"/>
        <v>-1.7739117204743025</v>
      </c>
      <c r="AQ41">
        <f t="shared" si="19"/>
        <v>-0.18595153972773915</v>
      </c>
      <c r="AR41">
        <f t="shared" si="6"/>
        <v>0.83204887720705756</v>
      </c>
      <c r="AS41">
        <f t="shared" si="20"/>
        <v>0.30579334627915955</v>
      </c>
      <c r="AT41">
        <f t="shared" si="21"/>
        <v>-0.78656350308941647</v>
      </c>
      <c r="AU41">
        <f t="shared" si="7"/>
        <v>4.86046666666667</v>
      </c>
      <c r="AX41">
        <f t="shared" si="8"/>
        <v>1.0059653536246684</v>
      </c>
      <c r="AY41">
        <f t="shared" si="9"/>
        <v>1.0027381040479537</v>
      </c>
      <c r="AZ41">
        <f t="shared" si="10"/>
        <v>2206.1739932779697</v>
      </c>
      <c r="BA41">
        <f t="shared" si="11"/>
        <v>2107.5349482473111</v>
      </c>
      <c r="BB41">
        <f t="shared" si="12"/>
        <v>2278.8013243233768</v>
      </c>
      <c r="BC41">
        <f t="shared" si="13"/>
        <v>790.5742889360763</v>
      </c>
      <c r="BD41">
        <f t="shared" si="22"/>
        <v>0.69862164986620456</v>
      </c>
      <c r="BE41">
        <f t="shared" si="14"/>
        <v>-5.6397517017471737</v>
      </c>
      <c r="BF41">
        <v>33</v>
      </c>
      <c r="BG41">
        <f>AZ41-AZ40</f>
        <v>0.40529926468980193</v>
      </c>
      <c r="BH41">
        <f t="shared" si="15"/>
        <v>-1.7739117204746435</v>
      </c>
      <c r="BI41">
        <f t="shared" si="23"/>
        <v>-0.49174488600692712</v>
      </c>
      <c r="BJ41">
        <f t="shared" si="16"/>
        <v>0.83204887720705756</v>
      </c>
      <c r="BK41">
        <f t="shared" si="24"/>
        <v>0.30579334627915955</v>
      </c>
      <c r="BL41">
        <f t="shared" si="25"/>
        <v>-0.78656350308941647</v>
      </c>
      <c r="BM41">
        <f t="shared" si="17"/>
        <v>4.86046666666667</v>
      </c>
    </row>
    <row r="42" spans="1:65" x14ac:dyDescent="0.25">
      <c r="A42" s="2">
        <v>39630</v>
      </c>
      <c r="B42" s="4">
        <v>707350660000</v>
      </c>
      <c r="C42">
        <f>LN(B42)-LN(B41)</f>
        <v>-6.396654376096933E-3</v>
      </c>
      <c r="D42" s="2">
        <v>39630</v>
      </c>
      <c r="E42" s="4">
        <v>636361000000</v>
      </c>
      <c r="F42" s="2">
        <v>39630</v>
      </c>
      <c r="G42" s="4">
        <v>89.964007682250895</v>
      </c>
      <c r="H42" s="2">
        <v>39630</v>
      </c>
      <c r="I42" s="4">
        <v>347204000000</v>
      </c>
      <c r="J42" s="2">
        <v>39630</v>
      </c>
      <c r="K42" s="4">
        <v>372489910000</v>
      </c>
      <c r="L42" s="2">
        <v>39630</v>
      </c>
      <c r="M42" s="4">
        <v>129231000000</v>
      </c>
      <c r="N42" s="2">
        <v>39630</v>
      </c>
      <c r="O42" s="4">
        <v>142572140000</v>
      </c>
      <c r="P42" s="2">
        <v>39630</v>
      </c>
      <c r="Q42" s="4">
        <v>4.9817999999999998</v>
      </c>
      <c r="R42" s="2">
        <v>39630</v>
      </c>
      <c r="S42" s="4">
        <v>85.663174035267005</v>
      </c>
      <c r="T42" s="2">
        <v>39630</v>
      </c>
      <c r="U42">
        <f>S42/G42*100</f>
        <v>95.219384109504929</v>
      </c>
      <c r="V42" s="2">
        <v>39630</v>
      </c>
      <c r="W42" s="6">
        <v>80753</v>
      </c>
      <c r="X42" s="2">
        <v>39630</v>
      </c>
      <c r="Y42" s="6">
        <v>40940</v>
      </c>
      <c r="Z42" s="2">
        <v>39630</v>
      </c>
      <c r="AA42">
        <f t="shared" si="0"/>
        <v>1.0056789170205611</v>
      </c>
      <c r="AB42" s="2">
        <v>39630</v>
      </c>
      <c r="AC42" s="7">
        <v>2859</v>
      </c>
      <c r="AF42">
        <f>W42/$W$48</f>
        <v>1.0056789170205611</v>
      </c>
      <c r="AG42">
        <f>Y42/$Y$48</f>
        <v>1.0098917092182835</v>
      </c>
      <c r="AH42">
        <f>LN((I42/G42)/W42)*100</f>
        <v>1077.4618272604566</v>
      </c>
      <c r="AI42">
        <f t="shared" si="1"/>
        <v>978.6307269795866</v>
      </c>
      <c r="AJ42">
        <f t="shared" si="2"/>
        <v>1598.5641970813351</v>
      </c>
      <c r="AK42">
        <f t="shared" si="3"/>
        <v>795.2564339561311</v>
      </c>
      <c r="AL42">
        <f t="shared" si="18"/>
        <v>0.21815329957366458</v>
      </c>
      <c r="AM42">
        <f t="shared" si="4"/>
        <v>-4.898665032177</v>
      </c>
      <c r="AO42">
        <f>AH42-AH41</f>
        <v>0.63658791614511756</v>
      </c>
      <c r="AP42">
        <f t="shared" si="5"/>
        <v>0.44453266593347962</v>
      </c>
      <c r="AQ42">
        <f t="shared" si="19"/>
        <v>-0.6111875789520127</v>
      </c>
      <c r="AR42">
        <f t="shared" si="6"/>
        <v>5.5141938972618618</v>
      </c>
      <c r="AS42">
        <f t="shared" si="20"/>
        <v>0.21815329957366458</v>
      </c>
      <c r="AT42">
        <f t="shared" si="21"/>
        <v>0.74108666957017366</v>
      </c>
      <c r="AU42">
        <f t="shared" si="7"/>
        <v>4.9817999999999998</v>
      </c>
      <c r="AX42">
        <f t="shared" si="8"/>
        <v>1.0056789170205611</v>
      </c>
      <c r="AY42">
        <f t="shared" si="9"/>
        <v>1.0098917092182835</v>
      </c>
      <c r="AZ42">
        <f t="shared" si="10"/>
        <v>2206.810581194115</v>
      </c>
      <c r="BA42">
        <f t="shared" si="11"/>
        <v>2107.979480913245</v>
      </c>
      <c r="BB42">
        <f t="shared" si="12"/>
        <v>2277.971983444851</v>
      </c>
      <c r="BC42">
        <f t="shared" si="13"/>
        <v>795.2564339561311</v>
      </c>
      <c r="BD42">
        <f t="shared" si="22"/>
        <v>0.71087442393231726</v>
      </c>
      <c r="BE42">
        <f t="shared" si="14"/>
        <v>-4.898665032177</v>
      </c>
      <c r="BF42">
        <v>34</v>
      </c>
      <c r="BG42">
        <f>AZ42-AZ41</f>
        <v>0.63658791614534493</v>
      </c>
      <c r="BH42">
        <f t="shared" si="15"/>
        <v>0.44453266593382068</v>
      </c>
      <c r="BI42">
        <f t="shared" si="23"/>
        <v>-0.82934087852572702</v>
      </c>
      <c r="BJ42">
        <f t="shared" si="16"/>
        <v>5.5141938972618618</v>
      </c>
      <c r="BK42">
        <f t="shared" si="24"/>
        <v>0.21815329957366458</v>
      </c>
      <c r="BL42">
        <f t="shared" si="25"/>
        <v>0.74108666957017366</v>
      </c>
      <c r="BM42">
        <f t="shared" si="17"/>
        <v>4.9817999999999998</v>
      </c>
    </row>
    <row r="43" spans="1:65" x14ac:dyDescent="0.25">
      <c r="A43" s="2">
        <v>39722</v>
      </c>
      <c r="B43" s="4">
        <v>696078410000</v>
      </c>
      <c r="C43">
        <f>LN(B43)-LN(B42)</f>
        <v>-1.606421392956392E-2</v>
      </c>
      <c r="D43" s="2">
        <v>39722</v>
      </c>
      <c r="E43" s="4">
        <v>628931000000</v>
      </c>
      <c r="F43" s="2">
        <v>39722</v>
      </c>
      <c r="G43" s="4">
        <v>90.353470678439805</v>
      </c>
      <c r="H43" s="2">
        <v>39722</v>
      </c>
      <c r="I43" s="4">
        <v>345719000000</v>
      </c>
      <c r="J43" s="2">
        <v>39722</v>
      </c>
      <c r="K43" s="4">
        <v>372890650000</v>
      </c>
      <c r="L43" s="2">
        <v>39722</v>
      </c>
      <c r="M43" s="4">
        <v>127678000000</v>
      </c>
      <c r="N43" s="2">
        <v>39722</v>
      </c>
      <c r="O43" s="4">
        <v>140542530000</v>
      </c>
      <c r="P43" s="2">
        <v>39722</v>
      </c>
      <c r="Q43" s="4">
        <v>4.2146666666666697</v>
      </c>
      <c r="R43" s="2">
        <v>39722</v>
      </c>
      <c r="S43" s="4">
        <v>88.116534628162498</v>
      </c>
      <c r="T43" s="2">
        <v>39722</v>
      </c>
      <c r="U43">
        <f>S43/G43*100</f>
        <v>97.52423893240541</v>
      </c>
      <c r="V43" s="2">
        <v>39722</v>
      </c>
      <c r="W43" s="6">
        <v>80703</v>
      </c>
      <c r="X43" s="2">
        <v>39722</v>
      </c>
      <c r="Y43" s="6">
        <v>41225</v>
      </c>
      <c r="Z43" s="2">
        <v>39722</v>
      </c>
      <c r="AA43">
        <f t="shared" si="0"/>
        <v>1.0050562287507627</v>
      </c>
      <c r="AB43" s="2">
        <v>39722</v>
      </c>
      <c r="AC43" s="7">
        <v>2770</v>
      </c>
      <c r="AF43">
        <f>W43/$W$48</f>
        <v>1.0050562287507627</v>
      </c>
      <c r="AG43">
        <f>Y43/$Y$48</f>
        <v>1.0169219763684354</v>
      </c>
      <c r="AH43">
        <f>LN((I43/G43)/W43)*100</f>
        <v>1076.6631685016637</v>
      </c>
      <c r="AI43">
        <f t="shared" si="1"/>
        <v>977.05168480689701</v>
      </c>
      <c r="AJ43">
        <f t="shared" si="2"/>
        <v>1597.0197120693101</v>
      </c>
      <c r="AK43">
        <f t="shared" si="3"/>
        <v>792.1559110229698</v>
      </c>
      <c r="AL43">
        <f t="shared" si="18"/>
        <v>0.43197543061648247</v>
      </c>
      <c r="AM43">
        <f t="shared" si="4"/>
        <v>-2.5069234446324535</v>
      </c>
      <c r="AO43">
        <f>AH43-AH42</f>
        <v>-0.79865875879295345</v>
      </c>
      <c r="AP43">
        <f t="shared" si="5"/>
        <v>-1.5790421726895829</v>
      </c>
      <c r="AQ43">
        <f t="shared" si="19"/>
        <v>-1.5444850120250067</v>
      </c>
      <c r="AR43">
        <f t="shared" si="6"/>
        <v>2.4136709641005609</v>
      </c>
      <c r="AS43">
        <f t="shared" si="20"/>
        <v>0.43197543061648247</v>
      </c>
      <c r="AT43">
        <f t="shared" si="21"/>
        <v>2.3917415875445465</v>
      </c>
      <c r="AU43">
        <f t="shared" si="7"/>
        <v>4.2146666666666697</v>
      </c>
      <c r="AX43">
        <f t="shared" si="8"/>
        <v>1.0050562287507627</v>
      </c>
      <c r="AY43">
        <f t="shared" si="9"/>
        <v>1.0169219763684354</v>
      </c>
      <c r="AZ43">
        <f t="shared" si="10"/>
        <v>2206.011922435322</v>
      </c>
      <c r="BA43">
        <f t="shared" si="11"/>
        <v>2106.4004387405553</v>
      </c>
      <c r="BB43">
        <f t="shared" si="12"/>
        <v>2275.9955230022092</v>
      </c>
      <c r="BC43">
        <f t="shared" si="13"/>
        <v>792.1559110229698</v>
      </c>
      <c r="BD43">
        <f t="shared" si="22"/>
        <v>0.69372882125193769</v>
      </c>
      <c r="BE43">
        <f t="shared" si="14"/>
        <v>-2.5069234446324535</v>
      </c>
      <c r="BF43">
        <v>35</v>
      </c>
      <c r="BG43">
        <f>AZ43-AZ42</f>
        <v>-0.79865875879295345</v>
      </c>
      <c r="BH43">
        <f t="shared" si="15"/>
        <v>-1.5790421726896966</v>
      </c>
      <c r="BI43">
        <f t="shared" si="23"/>
        <v>-1.9764604426418373</v>
      </c>
      <c r="BJ43">
        <f t="shared" si="16"/>
        <v>2.4136709641005609</v>
      </c>
      <c r="BK43">
        <f t="shared" si="24"/>
        <v>0.43197543061648247</v>
      </c>
      <c r="BL43">
        <f t="shared" si="25"/>
        <v>2.3917415875445465</v>
      </c>
      <c r="BM43">
        <f t="shared" si="17"/>
        <v>4.2146666666666697</v>
      </c>
    </row>
    <row r="44" spans="1:65" x14ac:dyDescent="0.25">
      <c r="A44" s="2">
        <v>39814</v>
      </c>
      <c r="B44" s="4">
        <v>663471190000</v>
      </c>
      <c r="C44">
        <f>LN(B44)-LN(B43)</f>
        <v>-4.7976880456364057E-2</v>
      </c>
      <c r="D44" s="2">
        <v>39814</v>
      </c>
      <c r="E44" s="4">
        <v>603631000000</v>
      </c>
      <c r="F44" s="2">
        <v>39814</v>
      </c>
      <c r="G44" s="4">
        <v>90.980740549517506</v>
      </c>
      <c r="H44" s="2">
        <v>39814</v>
      </c>
      <c r="I44" s="4">
        <v>346202000000</v>
      </c>
      <c r="J44" s="2">
        <v>39814</v>
      </c>
      <c r="K44" s="4">
        <v>376106730000</v>
      </c>
      <c r="L44" s="2">
        <v>39814</v>
      </c>
      <c r="M44" s="4">
        <v>117602000000</v>
      </c>
      <c r="N44" s="2">
        <v>39814</v>
      </c>
      <c r="O44" s="4">
        <v>129542890000</v>
      </c>
      <c r="P44" s="2">
        <v>39814</v>
      </c>
      <c r="Q44" s="4">
        <v>2.0116999999999998</v>
      </c>
      <c r="R44" s="2">
        <v>39814</v>
      </c>
      <c r="S44" s="4">
        <v>87.707641196013299</v>
      </c>
      <c r="T44" s="2">
        <v>39814</v>
      </c>
      <c r="U44">
        <f>S44/G44*100</f>
        <v>96.402426124765626</v>
      </c>
      <c r="V44" s="2">
        <v>39814</v>
      </c>
      <c r="W44" s="6">
        <v>80550</v>
      </c>
      <c r="X44" s="2">
        <v>39814</v>
      </c>
      <c r="Y44" s="6">
        <v>40682</v>
      </c>
      <c r="Z44" s="2">
        <v>39814</v>
      </c>
      <c r="AA44">
        <f t="shared" si="0"/>
        <v>1.0031508026451799</v>
      </c>
      <c r="AB44" s="2">
        <v>39814</v>
      </c>
      <c r="AC44" s="7">
        <v>2673</v>
      </c>
      <c r="AF44">
        <f>W44/$W$48</f>
        <v>1.0031508026451799</v>
      </c>
      <c r="AG44">
        <f>Y44/$Y$48</f>
        <v>1.0035274673770938</v>
      </c>
      <c r="AH44">
        <f>LN((I44/G44)/W44)*100</f>
        <v>1076.3007026269761</v>
      </c>
      <c r="AI44">
        <f t="shared" si="1"/>
        <v>968.32906486594629</v>
      </c>
      <c r="AJ44">
        <f t="shared" si="2"/>
        <v>1592.4117879919881</v>
      </c>
      <c r="AK44">
        <f t="shared" si="3"/>
        <v>788.78108668703794</v>
      </c>
      <c r="AL44">
        <f t="shared" si="18"/>
        <v>0.69184117968736913</v>
      </c>
      <c r="AM44">
        <f t="shared" si="4"/>
        <v>-3.6638817418928862</v>
      </c>
      <c r="AO44">
        <f>AH44-AH43</f>
        <v>-0.36246587468758662</v>
      </c>
      <c r="AP44">
        <f t="shared" si="5"/>
        <v>-8.7226199409507217</v>
      </c>
      <c r="AQ44">
        <f t="shared" si="19"/>
        <v>-4.6079240773219681</v>
      </c>
      <c r="AR44">
        <f t="shared" si="6"/>
        <v>-0.96115337183130123</v>
      </c>
      <c r="AS44">
        <f t="shared" si="20"/>
        <v>0.69184117968736913</v>
      </c>
      <c r="AT44">
        <f t="shared" si="21"/>
        <v>-1.1569582972604326</v>
      </c>
      <c r="AU44">
        <f t="shared" si="7"/>
        <v>2.0116999999999998</v>
      </c>
      <c r="AX44">
        <f t="shared" si="8"/>
        <v>1.0031508026451799</v>
      </c>
      <c r="AY44">
        <f t="shared" si="9"/>
        <v>1.0035274673770938</v>
      </c>
      <c r="AZ44">
        <f t="shared" si="10"/>
        <v>2205.6494565606345</v>
      </c>
      <c r="BA44">
        <f t="shared" si="11"/>
        <v>2097.6778187996042</v>
      </c>
      <c r="BB44">
        <f t="shared" si="12"/>
        <v>2270.6957577452004</v>
      </c>
      <c r="BC44">
        <f t="shared" si="13"/>
        <v>788.78108668703794</v>
      </c>
      <c r="BD44">
        <f t="shared" si="22"/>
        <v>-1.3259134265366512</v>
      </c>
      <c r="BE44">
        <f t="shared" si="14"/>
        <v>-3.6638817418928862</v>
      </c>
      <c r="BF44">
        <v>36</v>
      </c>
      <c r="BG44">
        <f>AZ44-AZ43</f>
        <v>-0.36246587468758662</v>
      </c>
      <c r="BH44">
        <f t="shared" si="15"/>
        <v>-8.7226199409510627</v>
      </c>
      <c r="BI44">
        <f t="shared" si="23"/>
        <v>-5.2997652570088576</v>
      </c>
      <c r="BJ44">
        <f t="shared" si="16"/>
        <v>-0.96115337183130123</v>
      </c>
      <c r="BK44">
        <f t="shared" si="24"/>
        <v>0.69184117968736913</v>
      </c>
      <c r="BL44">
        <f t="shared" si="25"/>
        <v>-1.1569582972604326</v>
      </c>
      <c r="BM44">
        <f t="shared" si="17"/>
        <v>2.0116999999999998</v>
      </c>
    </row>
    <row r="45" spans="1:65" x14ac:dyDescent="0.25">
      <c r="A45" s="2">
        <v>39904</v>
      </c>
      <c r="B45" s="4">
        <v>664530300000</v>
      </c>
      <c r="C45">
        <f>LN(B45)-LN(B44)</f>
        <v>1.5950437292744368E-3</v>
      </c>
      <c r="D45" s="2">
        <v>39904</v>
      </c>
      <c r="E45" s="4">
        <v>606936000000</v>
      </c>
      <c r="F45" s="2">
        <v>39904</v>
      </c>
      <c r="G45" s="4">
        <v>91.333081727893799</v>
      </c>
      <c r="H45" s="2">
        <v>39904</v>
      </c>
      <c r="I45" s="4">
        <v>346153000000</v>
      </c>
      <c r="J45" s="2">
        <v>39904</v>
      </c>
      <c r="K45" s="4">
        <v>374022800000</v>
      </c>
      <c r="L45" s="2">
        <v>39904</v>
      </c>
      <c r="M45" s="4">
        <v>117318000000</v>
      </c>
      <c r="N45" s="2">
        <v>39904</v>
      </c>
      <c r="O45" s="4">
        <v>129255110000</v>
      </c>
      <c r="P45" s="2">
        <v>39904</v>
      </c>
      <c r="Q45" s="4">
        <v>1.31063333333333</v>
      </c>
      <c r="R45" s="2">
        <v>39904</v>
      </c>
      <c r="S45" s="4">
        <v>87.094301047789401</v>
      </c>
      <c r="T45" s="2">
        <v>39904</v>
      </c>
      <c r="U45">
        <f>S45/G45*100</f>
        <v>95.358986470277131</v>
      </c>
      <c r="V45" s="2">
        <v>39904</v>
      </c>
      <c r="W45" s="6">
        <v>80476</v>
      </c>
      <c r="X45" s="2">
        <v>39904</v>
      </c>
      <c r="Y45" s="6">
        <v>40781</v>
      </c>
      <c r="Z45" s="2">
        <v>39904</v>
      </c>
      <c r="AA45">
        <f t="shared" si="0"/>
        <v>1.0022292240058781</v>
      </c>
      <c r="AB45" s="2">
        <v>39904</v>
      </c>
      <c r="AC45" s="7">
        <v>2353</v>
      </c>
      <c r="AF45">
        <f>W45/$W$48</f>
        <v>1.0022292240058781</v>
      </c>
      <c r="AG45">
        <f>Y45/$Y$48</f>
        <v>1.0059695601766201</v>
      </c>
      <c r="AH45">
        <f>LN((I45/G45)/W45)*100</f>
        <v>1075.9919365574642</v>
      </c>
      <c r="AI45">
        <f t="shared" si="1"/>
        <v>967.79266882973934</v>
      </c>
      <c r="AJ45">
        <f t="shared" si="2"/>
        <v>1592.6632029945149</v>
      </c>
      <c r="AK45">
        <f t="shared" si="3"/>
        <v>776.12196457548168</v>
      </c>
      <c r="AL45">
        <f t="shared" si="18"/>
        <v>0.38652211076231069</v>
      </c>
      <c r="AM45">
        <f t="shared" si="4"/>
        <v>-4.7521611185198527</v>
      </c>
      <c r="AO45">
        <f>AH45-AH44</f>
        <v>-0.30876606951187568</v>
      </c>
      <c r="AP45">
        <f t="shared" si="5"/>
        <v>-0.53639603620695198</v>
      </c>
      <c r="AQ45">
        <f t="shared" si="19"/>
        <v>0.25141500252675542</v>
      </c>
      <c r="AR45">
        <f t="shared" si="6"/>
        <v>-13.620275483387559</v>
      </c>
      <c r="AS45">
        <f t="shared" si="20"/>
        <v>0.38652211076231069</v>
      </c>
      <c r="AT45">
        <f t="shared" si="21"/>
        <v>-1.0882793766269665</v>
      </c>
      <c r="AU45">
        <f t="shared" si="7"/>
        <v>1.31063333333333</v>
      </c>
      <c r="AX45">
        <f t="shared" si="8"/>
        <v>1.0022292240058781</v>
      </c>
      <c r="AY45">
        <f t="shared" si="9"/>
        <v>1.0059695601766201</v>
      </c>
      <c r="AZ45">
        <f t="shared" si="10"/>
        <v>2205.3406904911226</v>
      </c>
      <c r="BA45">
        <f t="shared" si="11"/>
        <v>2097.1414227633977</v>
      </c>
      <c r="BB45">
        <f t="shared" si="12"/>
        <v>2270.560650636965</v>
      </c>
      <c r="BC45">
        <f t="shared" si="13"/>
        <v>776.12196457548168</v>
      </c>
      <c r="BD45">
        <f t="shared" si="22"/>
        <v>0.24305524897823005</v>
      </c>
      <c r="BE45">
        <f t="shared" si="14"/>
        <v>-4.7521611185198527</v>
      </c>
      <c r="BF45">
        <v>37</v>
      </c>
      <c r="BG45">
        <f>AZ45-AZ44</f>
        <v>-0.30876606951187568</v>
      </c>
      <c r="BH45">
        <f t="shared" si="15"/>
        <v>-0.53639603620649723</v>
      </c>
      <c r="BI45">
        <f t="shared" si="23"/>
        <v>-0.1351071082353883</v>
      </c>
      <c r="BJ45">
        <f t="shared" si="16"/>
        <v>-13.620275483387559</v>
      </c>
      <c r="BK45">
        <f t="shared" si="24"/>
        <v>0.38652211076231069</v>
      </c>
      <c r="BL45">
        <f t="shared" si="25"/>
        <v>-1.0882793766269665</v>
      </c>
      <c r="BM45">
        <f t="shared" si="17"/>
        <v>1.31063333333333</v>
      </c>
    </row>
    <row r="46" spans="1:65" x14ac:dyDescent="0.25">
      <c r="A46" s="2">
        <v>39995</v>
      </c>
      <c r="B46" s="4">
        <v>668237280000</v>
      </c>
      <c r="C46">
        <f>LN(B46)-LN(B45)</f>
        <v>5.5628447376285806E-3</v>
      </c>
      <c r="D46" s="2">
        <v>39995</v>
      </c>
      <c r="E46" s="4">
        <v>613469000000</v>
      </c>
      <c r="F46" s="2">
        <v>39995</v>
      </c>
      <c r="G46" s="4">
        <v>91.804067265927699</v>
      </c>
      <c r="H46" s="2">
        <v>39995</v>
      </c>
      <c r="I46" s="4">
        <v>343844000000</v>
      </c>
      <c r="J46" s="2">
        <v>39995</v>
      </c>
      <c r="K46" s="4">
        <v>370335900000</v>
      </c>
      <c r="L46" s="2">
        <v>39995</v>
      </c>
      <c r="M46" s="4">
        <v>117846000000</v>
      </c>
      <c r="N46" s="2">
        <v>39995</v>
      </c>
      <c r="O46" s="4">
        <v>129679190000</v>
      </c>
      <c r="P46" s="2">
        <v>39995</v>
      </c>
      <c r="Q46" s="4">
        <v>0.86919999999999997</v>
      </c>
      <c r="R46" s="2">
        <v>39995</v>
      </c>
      <c r="S46" s="4">
        <v>88.014311270125205</v>
      </c>
      <c r="T46" s="2">
        <v>39995</v>
      </c>
      <c r="U46">
        <f>S46/G46*100</f>
        <v>95.871908392876804</v>
      </c>
      <c r="V46" s="2">
        <v>39995</v>
      </c>
      <c r="W46" s="6">
        <v>80459</v>
      </c>
      <c r="X46" s="2">
        <v>39995</v>
      </c>
      <c r="Y46" s="6">
        <v>40882</v>
      </c>
      <c r="Z46" s="2">
        <v>39995</v>
      </c>
      <c r="AA46">
        <f t="shared" si="0"/>
        <v>1.0020175099941466</v>
      </c>
      <c r="AB46" s="2">
        <v>39995</v>
      </c>
      <c r="AC46" s="7">
        <v>2561</v>
      </c>
      <c r="AF46">
        <f>W46/$W$48</f>
        <v>1.0020175099941466</v>
      </c>
      <c r="AG46">
        <f>Y46/$Y$48</f>
        <v>1.0084609881842177</v>
      </c>
      <c r="AH46">
        <f>LN((I46/G46)/W46)*100</f>
        <v>1074.8294283826108</v>
      </c>
      <c r="AI46">
        <f t="shared" si="1"/>
        <v>967.74849050368698</v>
      </c>
      <c r="AJ46">
        <f t="shared" si="2"/>
        <v>1593.2406140101282</v>
      </c>
      <c r="AK46">
        <f t="shared" si="3"/>
        <v>784.613760864548</v>
      </c>
      <c r="AL46">
        <f t="shared" si="18"/>
        <v>0.51435394619510078</v>
      </c>
      <c r="AM46">
        <f t="shared" si="4"/>
        <v>-4.2157173048734755</v>
      </c>
      <c r="AO46">
        <f>AH46-AH45</f>
        <v>-1.1625081748534285</v>
      </c>
      <c r="AP46">
        <f t="shared" si="5"/>
        <v>-4.4178326052360717E-2</v>
      </c>
      <c r="AQ46">
        <f t="shared" si="19"/>
        <v>0.57741101561327923</v>
      </c>
      <c r="AR46">
        <f t="shared" si="6"/>
        <v>-5.128479194321244</v>
      </c>
      <c r="AS46">
        <f t="shared" si="20"/>
        <v>0.51435394619510078</v>
      </c>
      <c r="AT46">
        <f t="shared" si="21"/>
        <v>0.53644381364637717</v>
      </c>
      <c r="AU46">
        <f t="shared" si="7"/>
        <v>0.86919999999999997</v>
      </c>
      <c r="AX46">
        <f t="shared" si="8"/>
        <v>1.0020175099941466</v>
      </c>
      <c r="AY46">
        <f t="shared" si="9"/>
        <v>1.0084609881842177</v>
      </c>
      <c r="AZ46">
        <f t="shared" si="10"/>
        <v>2204.1781823162687</v>
      </c>
      <c r="BA46">
        <f t="shared" si="11"/>
        <v>2097.0972444373451</v>
      </c>
      <c r="BB46">
        <f t="shared" si="12"/>
        <v>2270.6237077063829</v>
      </c>
      <c r="BC46">
        <f t="shared" si="13"/>
        <v>784.613760864548</v>
      </c>
      <c r="BD46">
        <f t="shared" si="22"/>
        <v>0.24735817077079503</v>
      </c>
      <c r="BE46">
        <f t="shared" si="14"/>
        <v>-4.2157173048734755</v>
      </c>
      <c r="BF46">
        <v>38</v>
      </c>
      <c r="BG46">
        <f>AZ46-AZ45</f>
        <v>-1.1625081748538832</v>
      </c>
      <c r="BH46">
        <f t="shared" si="15"/>
        <v>-4.4178326052588091E-2</v>
      </c>
      <c r="BI46">
        <f t="shared" si="23"/>
        <v>6.3057069417936873E-2</v>
      </c>
      <c r="BJ46">
        <f t="shared" si="16"/>
        <v>-5.128479194321244</v>
      </c>
      <c r="BK46">
        <f t="shared" si="24"/>
        <v>0.51435394619510078</v>
      </c>
      <c r="BL46">
        <f t="shared" si="25"/>
        <v>0.53644381364637717</v>
      </c>
      <c r="BM46">
        <f t="shared" si="17"/>
        <v>0.86919999999999997</v>
      </c>
    </row>
    <row r="47" spans="1:65" x14ac:dyDescent="0.25">
      <c r="A47" s="2">
        <v>40087</v>
      </c>
      <c r="B47" s="4">
        <v>673154680000</v>
      </c>
      <c r="C47">
        <f>LN(B47)-LN(B46)</f>
        <v>7.3318197436087473E-3</v>
      </c>
      <c r="D47" s="2">
        <v>40087</v>
      </c>
      <c r="E47" s="4">
        <v>619699000000</v>
      </c>
      <c r="F47" s="2">
        <v>40087</v>
      </c>
      <c r="G47" s="4">
        <v>92.058930949984997</v>
      </c>
      <c r="H47" s="2">
        <v>40087</v>
      </c>
      <c r="I47" s="4">
        <v>344440000000</v>
      </c>
      <c r="J47" s="2">
        <v>40087</v>
      </c>
      <c r="K47" s="4">
        <v>369093540000</v>
      </c>
      <c r="L47" s="2">
        <v>40087</v>
      </c>
      <c r="M47" s="4">
        <v>117489000000</v>
      </c>
      <c r="N47" s="2">
        <v>40087</v>
      </c>
      <c r="O47" s="4">
        <v>128512960000</v>
      </c>
      <c r="P47" s="2">
        <v>40087</v>
      </c>
      <c r="Q47" s="4">
        <v>0.72189999999999999</v>
      </c>
      <c r="R47" s="2">
        <v>40087</v>
      </c>
      <c r="S47" s="4">
        <v>87.809864554050606</v>
      </c>
      <c r="T47" s="2">
        <v>40087</v>
      </c>
      <c r="U47">
        <f>S47/G47*100</f>
        <v>95.384406105863988</v>
      </c>
      <c r="V47" s="2">
        <v>40087</v>
      </c>
      <c r="W47" s="6">
        <v>80446</v>
      </c>
      <c r="X47" s="2">
        <v>40087</v>
      </c>
      <c r="Y47" s="6">
        <v>41086</v>
      </c>
      <c r="Z47" s="2">
        <v>40087</v>
      </c>
      <c r="AA47">
        <f t="shared" si="0"/>
        <v>1.0018556110439991</v>
      </c>
      <c r="AB47" s="2">
        <v>40087</v>
      </c>
      <c r="AC47" s="7">
        <v>2603</v>
      </c>
      <c r="AF47">
        <f>W47/$W$48</f>
        <v>1.0018556110439991</v>
      </c>
      <c r="AG47">
        <f>Y47/$Y$48</f>
        <v>1.0134931794074842</v>
      </c>
      <c r="AH47">
        <f>LN((I47/G47)/W47)*100</f>
        <v>1074.7415390126921</v>
      </c>
      <c r="AI47">
        <f t="shared" si="1"/>
        <v>967.18401924795467</v>
      </c>
      <c r="AJ47">
        <f t="shared" si="2"/>
        <v>1593.9899545874264</v>
      </c>
      <c r="AK47">
        <f t="shared" si="3"/>
        <v>786.25660134698956</v>
      </c>
      <c r="AL47">
        <f t="shared" si="18"/>
        <v>0.2772323412168376</v>
      </c>
      <c r="AM47">
        <f t="shared" si="4"/>
        <v>-4.7255078904378349</v>
      </c>
      <c r="AO47">
        <f>AH47-AH46</f>
        <v>-8.7889369918684679E-2</v>
      </c>
      <c r="AP47">
        <f t="shared" si="5"/>
        <v>-0.5644712557323146</v>
      </c>
      <c r="AQ47">
        <f t="shared" si="19"/>
        <v>0.7493405772981987</v>
      </c>
      <c r="AR47">
        <f t="shared" si="6"/>
        <v>-3.4856387118796874</v>
      </c>
      <c r="AS47">
        <f t="shared" si="20"/>
        <v>0.2772323412168376</v>
      </c>
      <c r="AT47">
        <f t="shared" si="21"/>
        <v>-0.50979058556435941</v>
      </c>
      <c r="AU47">
        <f t="shared" si="7"/>
        <v>0.72189999999999999</v>
      </c>
      <c r="AX47">
        <f t="shared" si="8"/>
        <v>1.0018556110439991</v>
      </c>
      <c r="AY47">
        <f t="shared" si="9"/>
        <v>1.0134931794074842</v>
      </c>
      <c r="AZ47">
        <f t="shared" si="10"/>
        <v>2204.0902929463505</v>
      </c>
      <c r="BA47">
        <f t="shared" si="11"/>
        <v>2096.5327731816128</v>
      </c>
      <c r="BB47">
        <f t="shared" si="12"/>
        <v>2271.095815942464</v>
      </c>
      <c r="BC47">
        <f t="shared" si="13"/>
        <v>786.25660134698956</v>
      </c>
      <c r="BD47">
        <f t="shared" si="22"/>
        <v>0.49775624925327833</v>
      </c>
      <c r="BE47">
        <f t="shared" si="14"/>
        <v>-4.7255078904378349</v>
      </c>
      <c r="BF47">
        <v>39</v>
      </c>
      <c r="BG47">
        <f>AZ47-AZ46</f>
        <v>-8.7889369918229931E-2</v>
      </c>
      <c r="BH47">
        <f t="shared" si="15"/>
        <v>-0.5644712557323146</v>
      </c>
      <c r="BI47">
        <f t="shared" si="23"/>
        <v>0.47210823608111241</v>
      </c>
      <c r="BJ47">
        <f t="shared" si="16"/>
        <v>-3.4856387118796874</v>
      </c>
      <c r="BK47">
        <f t="shared" si="24"/>
        <v>0.2772323412168376</v>
      </c>
      <c r="BL47">
        <f t="shared" si="25"/>
        <v>-0.50979058556435941</v>
      </c>
      <c r="BM47">
        <f t="shared" si="17"/>
        <v>0.72189999999999999</v>
      </c>
    </row>
    <row r="48" spans="1:65" x14ac:dyDescent="0.25">
      <c r="A48" s="2">
        <v>40179</v>
      </c>
      <c r="B48" s="4">
        <v>678620870000</v>
      </c>
      <c r="C48">
        <f>LN(B48)-LN(B47)</f>
        <v>8.0874665826655701E-3</v>
      </c>
      <c r="D48" s="2">
        <v>40179</v>
      </c>
      <c r="E48" s="4">
        <v>625019000000</v>
      </c>
      <c r="F48" s="2">
        <v>40179</v>
      </c>
      <c r="G48" s="4">
        <v>92.101352860747198</v>
      </c>
      <c r="H48" s="2">
        <v>40179</v>
      </c>
      <c r="I48" s="4">
        <v>347367000000</v>
      </c>
      <c r="J48" s="2">
        <v>40179</v>
      </c>
      <c r="K48" s="4">
        <v>371047240000</v>
      </c>
      <c r="L48" s="2">
        <v>40179</v>
      </c>
      <c r="M48" s="4">
        <v>118296000000</v>
      </c>
      <c r="N48" s="2">
        <v>40179</v>
      </c>
      <c r="O48" s="4">
        <v>129296930000</v>
      </c>
      <c r="P48" s="2">
        <v>40179</v>
      </c>
      <c r="Q48" s="4">
        <v>0.66213333333333302</v>
      </c>
      <c r="R48" s="2">
        <v>40179</v>
      </c>
      <c r="S48" s="4">
        <v>88.116534628162498</v>
      </c>
      <c r="T48" s="2">
        <v>40179</v>
      </c>
      <c r="U48">
        <f>S48/G48*100</f>
        <v>95.673442236391949</v>
      </c>
      <c r="V48" s="2">
        <v>40179</v>
      </c>
      <c r="W48" s="6">
        <v>80297</v>
      </c>
      <c r="X48" s="2">
        <v>40179</v>
      </c>
      <c r="Y48" s="6">
        <v>40539</v>
      </c>
      <c r="Z48" s="2">
        <v>40179</v>
      </c>
      <c r="AA48">
        <f t="shared" si="0"/>
        <v>1</v>
      </c>
      <c r="AB48" s="2">
        <v>40179</v>
      </c>
      <c r="AC48" s="7">
        <v>2576</v>
      </c>
      <c r="AF48">
        <f>W48/$W$48</f>
        <v>1</v>
      </c>
      <c r="AG48">
        <f>Y48/$Y$48</f>
        <v>1</v>
      </c>
      <c r="AH48">
        <f>LN((I48/G48)/W48)*100</f>
        <v>1075.7270523345298</v>
      </c>
      <c r="AI48">
        <f t="shared" si="1"/>
        <v>968.00786234858651</v>
      </c>
      <c r="AJ48">
        <f t="shared" si="2"/>
        <v>1594.9840903981597</v>
      </c>
      <c r="AK48">
        <f t="shared" si="3"/>
        <v>785.39930872242439</v>
      </c>
      <c r="AL48">
        <f t="shared" si="18"/>
        <v>4.6070640894768644E-2</v>
      </c>
      <c r="AM48">
        <f t="shared" si="4"/>
        <v>-4.4229436633888062</v>
      </c>
      <c r="AO48">
        <f>AH48-AH47</f>
        <v>0.98551332183774321</v>
      </c>
      <c r="AP48">
        <f t="shared" si="5"/>
        <v>0.82384310063184785</v>
      </c>
      <c r="AQ48">
        <f t="shared" si="19"/>
        <v>0.99413581073326895</v>
      </c>
      <c r="AR48">
        <f t="shared" si="6"/>
        <v>-4.342931336444849</v>
      </c>
      <c r="AS48">
        <f t="shared" si="20"/>
        <v>4.6070640894768644E-2</v>
      </c>
      <c r="AT48">
        <f t="shared" si="21"/>
        <v>0.30256422704902874</v>
      </c>
      <c r="AU48">
        <f t="shared" si="7"/>
        <v>0.66213333333333302</v>
      </c>
      <c r="AX48">
        <f t="shared" si="8"/>
        <v>1</v>
      </c>
      <c r="AY48">
        <f t="shared" si="9"/>
        <v>1</v>
      </c>
      <c r="AZ48">
        <f t="shared" si="10"/>
        <v>2205.075806268188</v>
      </c>
      <c r="BA48">
        <f t="shared" si="11"/>
        <v>2097.3566162822449</v>
      </c>
      <c r="BB48">
        <f t="shared" si="12"/>
        <v>2272.0438811123026</v>
      </c>
      <c r="BC48">
        <f t="shared" si="13"/>
        <v>785.39930872242439</v>
      </c>
      <c r="BD48">
        <f t="shared" si="22"/>
        <v>-1.3402957146260164</v>
      </c>
      <c r="BE48">
        <f t="shared" si="14"/>
        <v>-4.4229436633888062</v>
      </c>
      <c r="BF48">
        <v>40</v>
      </c>
      <c r="BG48">
        <f>AZ48-AZ47</f>
        <v>0.98551332183751583</v>
      </c>
      <c r="BH48">
        <f t="shared" si="15"/>
        <v>0.82384310063207522</v>
      </c>
      <c r="BI48">
        <f t="shared" si="23"/>
        <v>0.94806516983862821</v>
      </c>
      <c r="BJ48">
        <f t="shared" si="16"/>
        <v>-4.342931336444849</v>
      </c>
      <c r="BK48">
        <f t="shared" si="24"/>
        <v>4.6070640894768644E-2</v>
      </c>
      <c r="BL48">
        <f t="shared" si="25"/>
        <v>0.30256422704902874</v>
      </c>
      <c r="BM48">
        <f t="shared" si="17"/>
        <v>0.66213333333333302</v>
      </c>
    </row>
    <row r="49" spans="1:65" x14ac:dyDescent="0.25">
      <c r="A49" s="2">
        <v>40269</v>
      </c>
      <c r="B49" s="4">
        <v>693903030000</v>
      </c>
      <c r="C49">
        <f>LN(B49)-LN(B48)</f>
        <v>2.2269618147632286E-2</v>
      </c>
      <c r="D49" s="2">
        <v>40269</v>
      </c>
      <c r="E49" s="4">
        <v>635561000000</v>
      </c>
      <c r="F49" s="2">
        <v>40269</v>
      </c>
      <c r="G49" s="4">
        <v>91.592192946644005</v>
      </c>
      <c r="H49" s="2">
        <v>40269</v>
      </c>
      <c r="I49" s="4">
        <v>352158000000</v>
      </c>
      <c r="J49" s="2">
        <v>40269</v>
      </c>
      <c r="K49" s="4">
        <v>374453560000</v>
      </c>
      <c r="L49" s="2">
        <v>40269</v>
      </c>
      <c r="M49" s="4">
        <v>126095000000</v>
      </c>
      <c r="N49" s="2">
        <v>40269</v>
      </c>
      <c r="O49" s="4">
        <v>137142300000</v>
      </c>
      <c r="P49" s="2">
        <v>40269</v>
      </c>
      <c r="Q49" s="4">
        <v>0.68626666666666603</v>
      </c>
      <c r="R49" s="2">
        <v>40269</v>
      </c>
      <c r="S49" s="4">
        <v>87.707641196013299</v>
      </c>
      <c r="T49" s="2">
        <v>40269</v>
      </c>
      <c r="U49">
        <f>S49/G49*100</f>
        <v>95.75886150810517</v>
      </c>
      <c r="V49" s="2">
        <v>40269</v>
      </c>
      <c r="W49" s="6">
        <v>80271</v>
      </c>
      <c r="X49" s="2">
        <v>40269</v>
      </c>
      <c r="Y49" s="6">
        <v>40896</v>
      </c>
      <c r="Z49" s="2">
        <v>40269</v>
      </c>
      <c r="AA49">
        <f t="shared" si="0"/>
        <v>0.99967620209970487</v>
      </c>
      <c r="AB49" s="2">
        <v>40269</v>
      </c>
      <c r="AC49" s="7">
        <v>2423</v>
      </c>
      <c r="AF49">
        <f>W49/$W$48</f>
        <v>0.99967620209970487</v>
      </c>
      <c r="AG49">
        <f>Y49/$Y$48</f>
        <v>1.0088063346407163</v>
      </c>
      <c r="AH49">
        <f>LN((I49/G49)/W49)*100</f>
        <v>1077.6836048261614</v>
      </c>
      <c r="AI49">
        <f t="shared" si="1"/>
        <v>974.97917008504714</v>
      </c>
      <c r="AJ49">
        <f t="shared" si="2"/>
        <v>1597.2434372463385</v>
      </c>
      <c r="AK49">
        <f t="shared" si="3"/>
        <v>779.30855711506797</v>
      </c>
      <c r="AL49">
        <f t="shared" si="18"/>
        <v>-0.55435939874666218</v>
      </c>
      <c r="AM49">
        <f t="shared" si="4"/>
        <v>-4.3337013822152501</v>
      </c>
      <c r="AO49">
        <f>AH49-AH48</f>
        <v>1.9565524916315553</v>
      </c>
      <c r="AP49">
        <f t="shared" si="5"/>
        <v>6.9713077364606306</v>
      </c>
      <c r="AQ49">
        <f t="shared" si="19"/>
        <v>2.2593468481788932</v>
      </c>
      <c r="AR49">
        <f t="shared" si="6"/>
        <v>-10.433682943801273</v>
      </c>
      <c r="AS49">
        <f t="shared" si="20"/>
        <v>-0.55435939874666218</v>
      </c>
      <c r="AT49">
        <f t="shared" si="21"/>
        <v>8.9242281173556037E-2</v>
      </c>
      <c r="AU49">
        <f t="shared" si="7"/>
        <v>0.68626666666666603</v>
      </c>
      <c r="AX49">
        <f t="shared" si="8"/>
        <v>0.99967620209970487</v>
      </c>
      <c r="AY49">
        <f t="shared" si="9"/>
        <v>1.0088063346407163</v>
      </c>
      <c r="AZ49">
        <f t="shared" si="10"/>
        <v>2207.0323587598195</v>
      </c>
      <c r="BA49">
        <f t="shared" si="11"/>
        <v>2104.3279240187053</v>
      </c>
      <c r="BB49">
        <f t="shared" si="12"/>
        <v>2274.8575873592285</v>
      </c>
      <c r="BC49">
        <f t="shared" si="13"/>
        <v>779.30855711506797</v>
      </c>
      <c r="BD49">
        <f t="shared" si="22"/>
        <v>0.87677850310114991</v>
      </c>
      <c r="BE49">
        <f t="shared" si="14"/>
        <v>-4.3337013822152501</v>
      </c>
      <c r="BF49">
        <v>41</v>
      </c>
      <c r="BG49">
        <f>AZ49-AZ48</f>
        <v>1.9565524916315553</v>
      </c>
      <c r="BH49">
        <f t="shared" si="15"/>
        <v>6.9713077364604032</v>
      </c>
      <c r="BI49">
        <f t="shared" si="23"/>
        <v>2.8137062469259035</v>
      </c>
      <c r="BJ49">
        <f t="shared" si="16"/>
        <v>-10.433682943801273</v>
      </c>
      <c r="BK49">
        <f t="shared" si="24"/>
        <v>-0.55435939874666218</v>
      </c>
      <c r="BL49">
        <f t="shared" si="25"/>
        <v>8.9242281173556037E-2</v>
      </c>
      <c r="BM49">
        <f t="shared" si="17"/>
        <v>0.68626666666666603</v>
      </c>
    </row>
    <row r="50" spans="1:65" x14ac:dyDescent="0.25">
      <c r="A50" s="2">
        <v>40360</v>
      </c>
      <c r="B50" s="4">
        <v>699577160000</v>
      </c>
      <c r="C50">
        <f>LN(B50)-LN(B49)</f>
        <v>8.1438708651262459E-3</v>
      </c>
      <c r="D50" s="2">
        <v>40360</v>
      </c>
      <c r="E50" s="4">
        <v>645696000000</v>
      </c>
      <c r="F50" s="2">
        <v>40360</v>
      </c>
      <c r="G50" s="4">
        <v>92.298039309016303</v>
      </c>
      <c r="H50" s="2">
        <v>40360</v>
      </c>
      <c r="I50" s="4">
        <v>354417000000</v>
      </c>
      <c r="J50" s="2">
        <v>40360</v>
      </c>
      <c r="K50" s="4">
        <v>375295130000</v>
      </c>
      <c r="L50" s="2">
        <v>40360</v>
      </c>
      <c r="M50" s="4">
        <v>127644000000</v>
      </c>
      <c r="N50" s="2">
        <v>40360</v>
      </c>
      <c r="O50" s="4">
        <v>138672000000</v>
      </c>
      <c r="P50" s="2">
        <v>40360</v>
      </c>
      <c r="Q50" s="4">
        <v>0.87493333333333301</v>
      </c>
      <c r="R50" s="2">
        <v>40360</v>
      </c>
      <c r="S50" s="4">
        <v>88.423204702274504</v>
      </c>
      <c r="T50" s="2">
        <v>40360</v>
      </c>
      <c r="U50">
        <f>S50/G50*100</f>
        <v>95.801823488613067</v>
      </c>
      <c r="V50" s="2">
        <v>40360</v>
      </c>
      <c r="W50" s="6">
        <v>80274</v>
      </c>
      <c r="X50" s="2">
        <v>40360</v>
      </c>
      <c r="Y50" s="6">
        <v>41147</v>
      </c>
      <c r="Z50" s="2">
        <v>40360</v>
      </c>
      <c r="AA50">
        <f t="shared" si="0"/>
        <v>0.99971356339589279</v>
      </c>
      <c r="AB50" s="2">
        <v>40360</v>
      </c>
      <c r="AC50" s="7">
        <v>2659</v>
      </c>
      <c r="AF50">
        <f>W50/$W$48</f>
        <v>0.99971356339589279</v>
      </c>
      <c r="AG50">
        <f>Y50/$Y$48</f>
        <v>1.0149979032536569</v>
      </c>
      <c r="AH50">
        <f>LN((I50/G50)/W50)*100</f>
        <v>1077.5516062528534</v>
      </c>
      <c r="AI50">
        <f t="shared" si="1"/>
        <v>975.42870156082915</v>
      </c>
      <c r="AJ50">
        <f t="shared" si="2"/>
        <v>1598.0540870629263</v>
      </c>
      <c r="AK50">
        <f t="shared" si="3"/>
        <v>788.59918688779271</v>
      </c>
      <c r="AL50">
        <f t="shared" si="18"/>
        <v>0.76768604862893497</v>
      </c>
      <c r="AM50">
        <f t="shared" si="4"/>
        <v>-4.2888466864524428</v>
      </c>
      <c r="AO50">
        <f>AH50-AH49</f>
        <v>-0.13199857330801024</v>
      </c>
      <c r="AP50">
        <f t="shared" si="5"/>
        <v>0.44953147578200969</v>
      </c>
      <c r="AQ50">
        <f t="shared" si="19"/>
        <v>0.81064981658778379</v>
      </c>
      <c r="AR50">
        <f t="shared" si="6"/>
        <v>-1.1430531710765308</v>
      </c>
      <c r="AS50">
        <f t="shared" si="20"/>
        <v>0.76768604862893497</v>
      </c>
      <c r="AT50">
        <f t="shared" si="21"/>
        <v>4.4854695762807317E-2</v>
      </c>
      <c r="AU50">
        <f t="shared" si="7"/>
        <v>0.87493333333333301</v>
      </c>
      <c r="AX50">
        <f t="shared" si="8"/>
        <v>0.99971356339589279</v>
      </c>
      <c r="AY50">
        <f t="shared" si="9"/>
        <v>1.0149979032536569</v>
      </c>
      <c r="AZ50">
        <f t="shared" si="10"/>
        <v>2206.9003601865111</v>
      </c>
      <c r="BA50">
        <f t="shared" si="11"/>
        <v>2104.7774554944872</v>
      </c>
      <c r="BB50">
        <f t="shared" si="12"/>
        <v>2274.9005511271871</v>
      </c>
      <c r="BC50">
        <f t="shared" si="13"/>
        <v>788.59918688779271</v>
      </c>
      <c r="BD50">
        <f t="shared" si="22"/>
        <v>0.61187617006623896</v>
      </c>
      <c r="BE50">
        <f t="shared" si="14"/>
        <v>-4.2888466864524428</v>
      </c>
      <c r="BF50">
        <v>42</v>
      </c>
      <c r="BG50">
        <f>AZ50-AZ49</f>
        <v>-0.13199857330846498</v>
      </c>
      <c r="BH50">
        <f t="shared" si="15"/>
        <v>0.44953147578189601</v>
      </c>
      <c r="BI50">
        <f t="shared" si="23"/>
        <v>4.2963767958553944E-2</v>
      </c>
      <c r="BJ50">
        <f t="shared" si="16"/>
        <v>-1.1430531710765308</v>
      </c>
      <c r="BK50">
        <f t="shared" si="24"/>
        <v>0.76768604862893497</v>
      </c>
      <c r="BL50">
        <f t="shared" si="25"/>
        <v>4.4854695762807317E-2</v>
      </c>
      <c r="BM50">
        <f t="shared" si="17"/>
        <v>0.87493333333333301</v>
      </c>
    </row>
    <row r="51" spans="1:65" x14ac:dyDescent="0.25">
      <c r="A51" s="2">
        <v>40452</v>
      </c>
      <c r="B51" s="4">
        <v>705251260000</v>
      </c>
      <c r="C51">
        <f>LN(B51)-LN(B50)</f>
        <v>8.0780410964784721E-3</v>
      </c>
      <c r="D51" s="2">
        <v>40452</v>
      </c>
      <c r="E51" s="4">
        <v>652590000000</v>
      </c>
      <c r="F51" s="2">
        <v>40452</v>
      </c>
      <c r="G51" s="4">
        <v>92.532979261388505</v>
      </c>
      <c r="H51" s="2">
        <v>40452</v>
      </c>
      <c r="I51" s="4">
        <v>357861000000</v>
      </c>
      <c r="J51" s="2">
        <v>40452</v>
      </c>
      <c r="K51" s="4">
        <v>377539290000</v>
      </c>
      <c r="L51" s="2">
        <v>40452</v>
      </c>
      <c r="M51" s="4">
        <v>126403000000</v>
      </c>
      <c r="N51" s="2">
        <v>40452</v>
      </c>
      <c r="O51" s="4">
        <v>137278609999.99899</v>
      </c>
      <c r="P51" s="2">
        <v>40452</v>
      </c>
      <c r="Q51" s="4">
        <v>1.02046666666667</v>
      </c>
      <c r="R51" s="2">
        <v>40452</v>
      </c>
      <c r="S51" s="4">
        <v>89.138768208535595</v>
      </c>
      <c r="T51" s="2">
        <v>40452</v>
      </c>
      <c r="U51">
        <f>S51/G51*100</f>
        <v>96.331890446037733</v>
      </c>
      <c r="V51" s="2">
        <v>40452</v>
      </c>
      <c r="W51" s="6">
        <v>80295</v>
      </c>
      <c r="X51" s="2">
        <v>40452</v>
      </c>
      <c r="Y51" s="6">
        <v>41457</v>
      </c>
      <c r="Z51" s="2">
        <v>40452</v>
      </c>
      <c r="AA51">
        <f t="shared" si="0"/>
        <v>0.99997509246920802</v>
      </c>
      <c r="AB51" s="2">
        <v>40452</v>
      </c>
      <c r="AC51" s="7">
        <v>2764</v>
      </c>
      <c r="AF51">
        <f>W51/$W$48</f>
        <v>0.99997509246920802</v>
      </c>
      <c r="AG51">
        <f>Y51/$Y$48</f>
        <v>1.0226448605046992</v>
      </c>
      <c r="AH51">
        <f>LN((I51/G51)/W51)*100</f>
        <v>1078.2382734768196</v>
      </c>
      <c r="AI51">
        <f t="shared" si="1"/>
        <v>974.17133075278389</v>
      </c>
      <c r="AJ51">
        <f t="shared" si="2"/>
        <v>1598.8357341931826</v>
      </c>
      <c r="AK51">
        <f t="shared" si="3"/>
        <v>792.44590927285503</v>
      </c>
      <c r="AL51">
        <f t="shared" si="18"/>
        <v>0.25422148373293041</v>
      </c>
      <c r="AM51">
        <f t="shared" si="4"/>
        <v>-3.73707647247537</v>
      </c>
      <c r="AO51">
        <f>AH51-AH50</f>
        <v>0.68666722396619662</v>
      </c>
      <c r="AP51">
        <f t="shared" si="5"/>
        <v>-1.2573708080452661</v>
      </c>
      <c r="AQ51">
        <f t="shared" si="19"/>
        <v>0.78164713025626043</v>
      </c>
      <c r="AR51">
        <f t="shared" si="6"/>
        <v>2.7036692139857905</v>
      </c>
      <c r="AS51">
        <f t="shared" si="20"/>
        <v>0.25422148373293041</v>
      </c>
      <c r="AT51">
        <f t="shared" si="21"/>
        <v>0.55177021397707282</v>
      </c>
      <c r="AU51">
        <f t="shared" si="7"/>
        <v>1.02046666666667</v>
      </c>
      <c r="AX51">
        <f t="shared" si="8"/>
        <v>0.99997509246920802</v>
      </c>
      <c r="AY51">
        <f t="shared" si="9"/>
        <v>1.0226448605046992</v>
      </c>
      <c r="AZ51">
        <f t="shared" si="10"/>
        <v>2207.5870274104777</v>
      </c>
      <c r="BA51">
        <f t="shared" si="11"/>
        <v>2103.5200846864418</v>
      </c>
      <c r="BB51">
        <f t="shared" si="12"/>
        <v>2275.4279767737107</v>
      </c>
      <c r="BC51">
        <f t="shared" si="13"/>
        <v>792.44590927285503</v>
      </c>
      <c r="BD51">
        <f t="shared" si="22"/>
        <v>0.75057250337255965</v>
      </c>
      <c r="BE51">
        <f t="shared" si="14"/>
        <v>-3.73707647247537</v>
      </c>
      <c r="BF51">
        <v>43</v>
      </c>
      <c r="BG51">
        <f>AZ51-AZ50</f>
        <v>0.68666722396665136</v>
      </c>
      <c r="BH51">
        <f t="shared" si="15"/>
        <v>-1.2573708080453798</v>
      </c>
      <c r="BI51">
        <f t="shared" si="23"/>
        <v>0.52742564652362489</v>
      </c>
      <c r="BJ51">
        <f t="shared" si="16"/>
        <v>2.7036692139857905</v>
      </c>
      <c r="BK51">
        <f t="shared" si="24"/>
        <v>0.25422148373293041</v>
      </c>
      <c r="BL51">
        <f t="shared" si="25"/>
        <v>0.55177021397707282</v>
      </c>
      <c r="BM51">
        <f t="shared" si="17"/>
        <v>1.02046666666667</v>
      </c>
    </row>
    <row r="52" spans="1:65" x14ac:dyDescent="0.25">
      <c r="A52" s="2">
        <v>40544</v>
      </c>
      <c r="B52" s="4">
        <v>718925870000</v>
      </c>
      <c r="C52">
        <f>LN(B52)-LN(B51)</f>
        <v>1.920411439481029E-2</v>
      </c>
      <c r="D52" s="2">
        <v>40544</v>
      </c>
      <c r="E52" s="4">
        <v>665197000000</v>
      </c>
      <c r="F52" s="2">
        <v>40544</v>
      </c>
      <c r="G52" s="4">
        <v>92.526507941373794</v>
      </c>
      <c r="H52" s="2">
        <v>40544</v>
      </c>
      <c r="I52" s="4">
        <v>362326000000</v>
      </c>
      <c r="J52" s="2">
        <v>40544</v>
      </c>
      <c r="K52" s="4">
        <v>379753330000</v>
      </c>
      <c r="L52" s="2">
        <v>40544</v>
      </c>
      <c r="M52" s="4">
        <v>134431999999.99899</v>
      </c>
      <c r="N52" s="2">
        <v>40544</v>
      </c>
      <c r="O52" s="4">
        <v>144525930000</v>
      </c>
      <c r="P52" s="2">
        <v>40544</v>
      </c>
      <c r="Q52" s="4">
        <v>1.09313333333333</v>
      </c>
      <c r="R52" s="2">
        <v>40544</v>
      </c>
      <c r="S52" s="4">
        <v>90.058778430871399</v>
      </c>
      <c r="T52" s="2">
        <v>40544</v>
      </c>
      <c r="U52">
        <f>S52/G52*100</f>
        <v>97.332948616124156</v>
      </c>
      <c r="V52" s="2">
        <v>40544</v>
      </c>
      <c r="W52" s="6">
        <v>80229</v>
      </c>
      <c r="X52" s="2">
        <v>40544</v>
      </c>
      <c r="Y52" s="6">
        <v>41037</v>
      </c>
      <c r="Z52" s="2">
        <v>40544</v>
      </c>
      <c r="AA52">
        <f t="shared" si="0"/>
        <v>0.9991531439530742</v>
      </c>
      <c r="AB52" s="2">
        <v>40544</v>
      </c>
      <c r="AC52" s="7">
        <v>2742</v>
      </c>
      <c r="AF52">
        <f>W52/$W$48</f>
        <v>0.9991531439530742</v>
      </c>
      <c r="AG52">
        <f>Y52/$Y$48</f>
        <v>1.0122844668097388</v>
      </c>
      <c r="AH52">
        <f>LN((I52/G52)/W52)*100</f>
        <v>1079.5674695696218</v>
      </c>
      <c r="AI52">
        <f t="shared" si="1"/>
        <v>980.41888316253301</v>
      </c>
      <c r="AJ52">
        <f t="shared" si="2"/>
        <v>1600.8383763317727</v>
      </c>
      <c r="AK52">
        <f t="shared" si="3"/>
        <v>791.72900749543419</v>
      </c>
      <c r="AL52">
        <f t="shared" si="18"/>
        <v>-6.9937727756652635E-3</v>
      </c>
      <c r="AM52">
        <f t="shared" si="4"/>
        <v>-2.7032624969797605</v>
      </c>
      <c r="AO52">
        <f>AH52-AH51</f>
        <v>1.329196092802249</v>
      </c>
      <c r="AP52">
        <f t="shared" si="5"/>
        <v>6.2475524097491189</v>
      </c>
      <c r="AQ52">
        <f t="shared" si="19"/>
        <v>2.0026421385900903</v>
      </c>
      <c r="AR52">
        <f t="shared" si="6"/>
        <v>1.9867674365649464</v>
      </c>
      <c r="AS52">
        <f t="shared" si="20"/>
        <v>-6.9937727756652635E-3</v>
      </c>
      <c r="AT52">
        <f t="shared" si="21"/>
        <v>1.0338139754956095</v>
      </c>
      <c r="AU52">
        <f t="shared" si="7"/>
        <v>1.09313333333333</v>
      </c>
      <c r="AX52">
        <f t="shared" si="8"/>
        <v>0.9991531439530742</v>
      </c>
      <c r="AY52">
        <f t="shared" si="9"/>
        <v>1.0122844668097388</v>
      </c>
      <c r="AZ52">
        <f t="shared" si="10"/>
        <v>2208.91622350328</v>
      </c>
      <c r="BA52">
        <f t="shared" si="11"/>
        <v>2109.7676370961908</v>
      </c>
      <c r="BB52">
        <f t="shared" si="12"/>
        <v>2277.4376126850766</v>
      </c>
      <c r="BC52">
        <f t="shared" si="13"/>
        <v>791.72900749543419</v>
      </c>
      <c r="BD52">
        <f t="shared" si="22"/>
        <v>-1.0182646714040899</v>
      </c>
      <c r="BE52">
        <f t="shared" si="14"/>
        <v>-2.7032624969797605</v>
      </c>
      <c r="BF52">
        <v>44</v>
      </c>
      <c r="BG52">
        <f>AZ52-AZ51</f>
        <v>1.329196092802249</v>
      </c>
      <c r="BH52">
        <f t="shared" si="15"/>
        <v>6.2475524097490052</v>
      </c>
      <c r="BI52">
        <f t="shared" si="23"/>
        <v>2.0096359113658764</v>
      </c>
      <c r="BJ52">
        <f t="shared" si="16"/>
        <v>1.9867674365649464</v>
      </c>
      <c r="BK52">
        <f t="shared" si="24"/>
        <v>-6.9937727756652635E-3</v>
      </c>
      <c r="BL52">
        <f t="shared" si="25"/>
        <v>1.0338139754956095</v>
      </c>
      <c r="BM52">
        <f t="shared" si="17"/>
        <v>1.09313333333333</v>
      </c>
    </row>
    <row r="53" spans="1:65" x14ac:dyDescent="0.25">
      <c r="A53" s="2">
        <v>40634</v>
      </c>
      <c r="B53" s="4">
        <v>719606740000</v>
      </c>
      <c r="C53">
        <f>LN(B53)-LN(B52)</f>
        <v>9.466174713175235E-4</v>
      </c>
      <c r="D53" s="2">
        <v>40634</v>
      </c>
      <c r="E53" s="4">
        <v>668389000000</v>
      </c>
      <c r="F53" s="2">
        <v>40634</v>
      </c>
      <c r="G53" s="4">
        <v>92.882537788443798</v>
      </c>
      <c r="H53" s="2">
        <v>40634</v>
      </c>
      <c r="I53" s="4">
        <v>363325000000</v>
      </c>
      <c r="J53" s="2">
        <v>40634</v>
      </c>
      <c r="K53" s="4">
        <v>378831620000</v>
      </c>
      <c r="L53" s="2">
        <v>40634</v>
      </c>
      <c r="M53" s="4">
        <v>135908999999.99899</v>
      </c>
      <c r="N53" s="2">
        <v>40634</v>
      </c>
      <c r="O53" s="4">
        <v>145237800000</v>
      </c>
      <c r="P53" s="2">
        <v>40634</v>
      </c>
      <c r="Q53" s="4">
        <v>1.41163333333333</v>
      </c>
      <c r="R53" s="2">
        <v>40634</v>
      </c>
      <c r="S53" s="4">
        <v>90.978788653207204</v>
      </c>
      <c r="T53" s="2">
        <v>40634</v>
      </c>
      <c r="U53">
        <f>S53/G53*100</f>
        <v>97.950369164575676</v>
      </c>
      <c r="V53" s="2">
        <v>40634</v>
      </c>
      <c r="W53" s="6">
        <v>80236</v>
      </c>
      <c r="X53" s="2">
        <v>40634</v>
      </c>
      <c r="Y53" s="6">
        <v>41389</v>
      </c>
      <c r="Z53" s="2">
        <v>40634</v>
      </c>
      <c r="AA53">
        <f t="shared" si="0"/>
        <v>0.99924032031084598</v>
      </c>
      <c r="AB53" s="2">
        <v>40634</v>
      </c>
      <c r="AC53" s="7">
        <v>2515</v>
      </c>
      <c r="AF53">
        <f>W53/$W$48</f>
        <v>0.99924032031084598</v>
      </c>
      <c r="AG53">
        <f>Y53/$Y$48</f>
        <v>1.020967463430277</v>
      </c>
      <c r="AH53">
        <f>LN((I53/G53)/W53)*100</f>
        <v>1079.4500356194037</v>
      </c>
      <c r="AI53">
        <f t="shared" si="1"/>
        <v>981.11881498116668</v>
      </c>
      <c r="AJ53">
        <f t="shared" si="2"/>
        <v>1600.9243134348956</v>
      </c>
      <c r="AK53">
        <f t="shared" si="3"/>
        <v>783.07880509258325</v>
      </c>
      <c r="AL53">
        <f t="shared" si="18"/>
        <v>0.38404845164734525</v>
      </c>
      <c r="AM53">
        <f t="shared" si="4"/>
        <v>-2.0709272696265377</v>
      </c>
      <c r="AO53">
        <f>AH53-AH52</f>
        <v>-0.1174339502181283</v>
      </c>
      <c r="AP53">
        <f t="shared" si="5"/>
        <v>0.69993181863367226</v>
      </c>
      <c r="AQ53">
        <f t="shared" si="19"/>
        <v>8.5937103122887493E-2</v>
      </c>
      <c r="AR53">
        <f t="shared" si="6"/>
        <v>-6.6634349662859904</v>
      </c>
      <c r="AS53">
        <f t="shared" si="20"/>
        <v>0.38404845164734525</v>
      </c>
      <c r="AT53">
        <f t="shared" si="21"/>
        <v>0.63233522735322278</v>
      </c>
      <c r="AU53">
        <f t="shared" si="7"/>
        <v>1.41163333333333</v>
      </c>
      <c r="AX53">
        <f t="shared" si="8"/>
        <v>0.99924032031084598</v>
      </c>
      <c r="AY53">
        <f t="shared" si="9"/>
        <v>1.020967463430277</v>
      </c>
      <c r="AZ53">
        <f t="shared" si="10"/>
        <v>2208.7987895530619</v>
      </c>
      <c r="BA53">
        <f t="shared" si="11"/>
        <v>2110.4675689148248</v>
      </c>
      <c r="BB53">
        <f t="shared" si="12"/>
        <v>2277.1395013365518</v>
      </c>
      <c r="BC53">
        <f t="shared" si="13"/>
        <v>783.07880509258325</v>
      </c>
      <c r="BD53">
        <f t="shared" si="22"/>
        <v>0.85410462681334565</v>
      </c>
      <c r="BE53">
        <f t="shared" si="14"/>
        <v>-2.0709272696265377</v>
      </c>
      <c r="BF53">
        <v>45</v>
      </c>
      <c r="BG53">
        <f>AZ53-AZ52</f>
        <v>-0.1174339502181283</v>
      </c>
      <c r="BH53">
        <f t="shared" si="15"/>
        <v>0.69993181863401333</v>
      </c>
      <c r="BI53">
        <f t="shared" si="23"/>
        <v>-0.29811134852479881</v>
      </c>
      <c r="BJ53">
        <f t="shared" si="16"/>
        <v>-6.6634349662859904</v>
      </c>
      <c r="BK53">
        <f t="shared" si="24"/>
        <v>0.38404845164734525</v>
      </c>
      <c r="BL53">
        <f t="shared" si="25"/>
        <v>0.63233522735322278</v>
      </c>
      <c r="BM53">
        <f t="shared" si="17"/>
        <v>1.41163333333333</v>
      </c>
    </row>
    <row r="54" spans="1:65" x14ac:dyDescent="0.25">
      <c r="A54" s="2">
        <v>40725</v>
      </c>
      <c r="B54" s="4">
        <v>725961590000</v>
      </c>
      <c r="C54">
        <f>LN(B54)-LN(B53)</f>
        <v>8.7922387419858694E-3</v>
      </c>
      <c r="D54" s="2">
        <v>40725</v>
      </c>
      <c r="E54" s="4">
        <v>676815000000</v>
      </c>
      <c r="F54" s="2">
        <v>40725</v>
      </c>
      <c r="G54" s="4">
        <v>93.230139384720403</v>
      </c>
      <c r="H54" s="2">
        <v>40725</v>
      </c>
      <c r="I54" s="4">
        <v>367443000000</v>
      </c>
      <c r="J54" s="2">
        <v>40725</v>
      </c>
      <c r="K54" s="4">
        <v>383079570000</v>
      </c>
      <c r="L54" s="2">
        <v>40725</v>
      </c>
      <c r="M54" s="4">
        <v>138232000000</v>
      </c>
      <c r="N54" s="2">
        <v>40725</v>
      </c>
      <c r="O54" s="4">
        <v>147221970000</v>
      </c>
      <c r="P54" s="2">
        <v>40725</v>
      </c>
      <c r="Q54" s="4">
        <v>1.56206666666667</v>
      </c>
      <c r="R54" s="2">
        <v>40725</v>
      </c>
      <c r="S54" s="4">
        <v>91.285458727319195</v>
      </c>
      <c r="T54" s="2">
        <v>40725</v>
      </c>
      <c r="U54">
        <f>S54/G54*100</f>
        <v>97.914107315257411</v>
      </c>
      <c r="V54" s="2">
        <v>40725</v>
      </c>
      <c r="W54" s="6">
        <v>80289</v>
      </c>
      <c r="X54" s="2">
        <v>40725</v>
      </c>
      <c r="Y54" s="6">
        <v>41639</v>
      </c>
      <c r="Z54" s="2">
        <v>40725</v>
      </c>
      <c r="AA54">
        <f t="shared" si="0"/>
        <v>0.99990036987683228</v>
      </c>
      <c r="AB54" s="2">
        <v>40725</v>
      </c>
      <c r="AC54" s="7">
        <v>2752</v>
      </c>
      <c r="AF54">
        <f>W54/$W$48</f>
        <v>0.99990036987683228</v>
      </c>
      <c r="AG54">
        <f>Y54/$Y$48</f>
        <v>1.0271343644391819</v>
      </c>
      <c r="AH54">
        <f>LN((I54/G54)/W54)*100</f>
        <v>1080.1375083908465</v>
      </c>
      <c r="AI54">
        <f t="shared" si="1"/>
        <v>982.37403123367778</v>
      </c>
      <c r="AJ54">
        <f t="shared" si="2"/>
        <v>1601.7375039785527</v>
      </c>
      <c r="AK54">
        <f t="shared" si="3"/>
        <v>792.01828341398118</v>
      </c>
      <c r="AL54">
        <f t="shared" si="18"/>
        <v>0.37353930504320232</v>
      </c>
      <c r="AM54">
        <f t="shared" si="4"/>
        <v>-2.1079547596382966</v>
      </c>
      <c r="AO54">
        <f>AH54-AH53</f>
        <v>0.68747277144279906</v>
      </c>
      <c r="AP54">
        <f t="shared" si="5"/>
        <v>1.2552162525111044</v>
      </c>
      <c r="AQ54">
        <f t="shared" si="19"/>
        <v>0.81319054365712873</v>
      </c>
      <c r="AR54">
        <f t="shared" si="6"/>
        <v>2.2760433551119377</v>
      </c>
      <c r="AS54">
        <f t="shared" si="20"/>
        <v>0.37353930504320232</v>
      </c>
      <c r="AT54">
        <f t="shared" si="21"/>
        <v>-3.7027490011758868E-2</v>
      </c>
      <c r="AU54">
        <f t="shared" si="7"/>
        <v>1.56206666666667</v>
      </c>
      <c r="AX54">
        <f t="shared" si="8"/>
        <v>0.99990036987683228</v>
      </c>
      <c r="AY54">
        <f t="shared" si="9"/>
        <v>1.0271343644391819</v>
      </c>
      <c r="AZ54">
        <f t="shared" si="10"/>
        <v>2209.4862623245044</v>
      </c>
      <c r="BA54">
        <f t="shared" si="11"/>
        <v>2111.722785167336</v>
      </c>
      <c r="BB54">
        <f t="shared" si="12"/>
        <v>2277.5791525751656</v>
      </c>
      <c r="BC54">
        <f t="shared" si="13"/>
        <v>792.01828341398118</v>
      </c>
      <c r="BD54">
        <f t="shared" si="22"/>
        <v>0.6022083045007065</v>
      </c>
      <c r="BE54">
        <f t="shared" si="14"/>
        <v>-2.1079547596382966</v>
      </c>
      <c r="BF54">
        <v>46</v>
      </c>
      <c r="BG54">
        <f>AZ54-AZ53</f>
        <v>0.68747277144257168</v>
      </c>
      <c r="BH54">
        <f t="shared" si="15"/>
        <v>1.255216252511218</v>
      </c>
      <c r="BI54">
        <f t="shared" si="23"/>
        <v>0.43965123861380562</v>
      </c>
      <c r="BJ54">
        <f t="shared" si="16"/>
        <v>2.2760433551119377</v>
      </c>
      <c r="BK54">
        <f t="shared" si="24"/>
        <v>0.37353930504320232</v>
      </c>
      <c r="BL54">
        <f t="shared" si="25"/>
        <v>-3.7027490011758868E-2</v>
      </c>
      <c r="BM54">
        <f t="shared" si="17"/>
        <v>1.56206666666667</v>
      </c>
    </row>
    <row r="55" spans="1:65" x14ac:dyDescent="0.25">
      <c r="A55" s="2">
        <v>40817</v>
      </c>
      <c r="B55" s="4">
        <v>723616370000</v>
      </c>
      <c r="C55">
        <f>LN(B55)-LN(B54)</f>
        <v>-3.2357308277468633E-3</v>
      </c>
      <c r="D55" s="2">
        <v>40817</v>
      </c>
      <c r="E55" s="4">
        <v>679296000000</v>
      </c>
      <c r="F55" s="2">
        <v>40817</v>
      </c>
      <c r="G55" s="4">
        <v>93.875156838247193</v>
      </c>
      <c r="H55" s="2">
        <v>40817</v>
      </c>
      <c r="I55" s="4">
        <v>370453000000</v>
      </c>
      <c r="J55" s="2">
        <v>40817</v>
      </c>
      <c r="K55" s="4">
        <v>384562360000</v>
      </c>
      <c r="L55" s="2">
        <v>40817</v>
      </c>
      <c r="M55" s="4">
        <v>138117000000</v>
      </c>
      <c r="N55" s="2">
        <v>40817</v>
      </c>
      <c r="O55" s="4">
        <v>146555540000</v>
      </c>
      <c r="P55" s="2">
        <v>40817</v>
      </c>
      <c r="Q55" s="4">
        <v>1.49556666666667</v>
      </c>
      <c r="R55" s="2">
        <v>40817</v>
      </c>
      <c r="S55" s="4">
        <v>91.694352159468394</v>
      </c>
      <c r="T55" s="2">
        <v>40817</v>
      </c>
      <c r="U55">
        <f>S55/G55*100</f>
        <v>97.676909682785976</v>
      </c>
      <c r="V55" s="2">
        <v>40817</v>
      </c>
      <c r="W55" s="6">
        <v>80345</v>
      </c>
      <c r="X55" s="2">
        <v>40817</v>
      </c>
      <c r="Y55" s="6">
        <v>41931</v>
      </c>
      <c r="Z55" s="2">
        <v>40817</v>
      </c>
      <c r="AA55">
        <f t="shared" si="0"/>
        <v>1.0005977807390065</v>
      </c>
      <c r="AB55" s="2">
        <v>40817</v>
      </c>
      <c r="AC55" s="7">
        <v>2776</v>
      </c>
      <c r="AF55">
        <f>W55/$W$48</f>
        <v>1.0005977807390065</v>
      </c>
      <c r="AG55">
        <f>Y55/$Y$48</f>
        <v>1.034337304817583</v>
      </c>
      <c r="AH55">
        <f>LN((I55/G55)/W55)*100</f>
        <v>1080.1941495762719</v>
      </c>
      <c r="AI55">
        <f t="shared" si="1"/>
        <v>981.53160667166071</v>
      </c>
      <c r="AJ55">
        <f t="shared" si="2"/>
        <v>1601.3442071731934</v>
      </c>
      <c r="AK55">
        <f t="shared" si="3"/>
        <v>792.81687194874223</v>
      </c>
      <c r="AL55">
        <f t="shared" si="18"/>
        <v>0.68947274261370595</v>
      </c>
      <c r="AM55">
        <f t="shared" si="4"/>
        <v>-2.3504993840223203</v>
      </c>
      <c r="AO55">
        <f>AH55-AH54</f>
        <v>5.6641185425405638E-2</v>
      </c>
      <c r="AP55">
        <f t="shared" si="5"/>
        <v>-0.84242456201707228</v>
      </c>
      <c r="AQ55">
        <f t="shared" si="19"/>
        <v>-0.39329680535934131</v>
      </c>
      <c r="AR55">
        <f t="shared" si="6"/>
        <v>3.0746318898729896</v>
      </c>
      <c r="AS55">
        <f t="shared" si="20"/>
        <v>0.68947274261370595</v>
      </c>
      <c r="AT55">
        <f t="shared" si="21"/>
        <v>-0.24254462438402369</v>
      </c>
      <c r="AU55">
        <f t="shared" si="7"/>
        <v>1.49556666666667</v>
      </c>
      <c r="AX55">
        <f t="shared" si="8"/>
        <v>1.0005977807390065</v>
      </c>
      <c r="AY55">
        <f t="shared" si="9"/>
        <v>1.034337304817583</v>
      </c>
      <c r="AZ55">
        <f t="shared" si="10"/>
        <v>2209.5429035099301</v>
      </c>
      <c r="BA55">
        <f t="shared" si="11"/>
        <v>2110.8803606053189</v>
      </c>
      <c r="BB55">
        <f t="shared" si="12"/>
        <v>2276.4963830271922</v>
      </c>
      <c r="BC55">
        <f t="shared" si="13"/>
        <v>792.81687194874223</v>
      </c>
      <c r="BD55">
        <f t="shared" si="22"/>
        <v>0.69881820823223251</v>
      </c>
      <c r="BE55">
        <f t="shared" si="14"/>
        <v>-2.3504993840223203</v>
      </c>
      <c r="BF55">
        <v>47</v>
      </c>
      <c r="BG55">
        <f>AZ55-AZ54</f>
        <v>5.6641185425633012E-2</v>
      </c>
      <c r="BH55">
        <f t="shared" si="15"/>
        <v>-0.84242456201718596</v>
      </c>
      <c r="BI55">
        <f t="shared" si="23"/>
        <v>-1.0827695479733848</v>
      </c>
      <c r="BJ55">
        <f t="shared" si="16"/>
        <v>3.0746318898729896</v>
      </c>
      <c r="BK55">
        <f t="shared" si="24"/>
        <v>0.68947274261370595</v>
      </c>
      <c r="BL55">
        <f t="shared" si="25"/>
        <v>-0.24254462438402369</v>
      </c>
      <c r="BM55">
        <f t="shared" si="17"/>
        <v>1.49556666666667</v>
      </c>
    </row>
    <row r="56" spans="1:65" x14ac:dyDescent="0.25">
      <c r="A56" s="2">
        <v>40909</v>
      </c>
      <c r="B56" s="4">
        <v>725129520000</v>
      </c>
      <c r="C56">
        <f>LN(B56)-LN(B55)</f>
        <v>2.0889109134607509E-3</v>
      </c>
      <c r="D56" s="2">
        <v>40909</v>
      </c>
      <c r="E56" s="4">
        <v>680649000000</v>
      </c>
      <c r="F56" s="2">
        <v>40909</v>
      </c>
      <c r="G56" s="4">
        <v>93.865852027262903</v>
      </c>
      <c r="H56" s="2">
        <v>40909</v>
      </c>
      <c r="I56" s="4">
        <v>373906000000</v>
      </c>
      <c r="J56" s="2">
        <v>40909</v>
      </c>
      <c r="K56" s="4">
        <v>385954850000</v>
      </c>
      <c r="L56" s="2">
        <v>40909</v>
      </c>
      <c r="M56" s="4">
        <v>139499000000</v>
      </c>
      <c r="N56" s="2">
        <v>40909</v>
      </c>
      <c r="O56" s="4">
        <v>146983410000</v>
      </c>
      <c r="P56" s="2">
        <v>40909</v>
      </c>
      <c r="Q56" s="4">
        <v>1.0429999999999999</v>
      </c>
      <c r="R56" s="2">
        <v>40909</v>
      </c>
      <c r="S56" s="4">
        <v>92.0010222335804</v>
      </c>
      <c r="T56" s="2">
        <v>40909</v>
      </c>
      <c r="U56">
        <f>S56/G56*100</f>
        <v>98.013303290379909</v>
      </c>
      <c r="V56" s="2">
        <v>40909</v>
      </c>
      <c r="W56" s="6">
        <v>80339</v>
      </c>
      <c r="X56" s="2">
        <v>40909</v>
      </c>
      <c r="Y56" s="6">
        <v>41538</v>
      </c>
      <c r="Z56" s="2">
        <v>40909</v>
      </c>
      <c r="AA56">
        <f t="shared" si="0"/>
        <v>1.0005230581466307</v>
      </c>
      <c r="AB56" s="2">
        <v>40909</v>
      </c>
      <c r="AC56" s="7">
        <v>2822</v>
      </c>
      <c r="AF56">
        <f>W56/$W$48</f>
        <v>1.0005230581466307</v>
      </c>
      <c r="AG56">
        <f>Y56/$Y$48</f>
        <v>1.0246429364315843</v>
      </c>
      <c r="AH56">
        <f>LN((I56/G56)/W56)*100</f>
        <v>1081.1393148244865</v>
      </c>
      <c r="AI56">
        <f t="shared" si="1"/>
        <v>982.54461520960876</v>
      </c>
      <c r="AJ56">
        <f t="shared" si="2"/>
        <v>1601.5605663385263</v>
      </c>
      <c r="AK56">
        <f t="shared" si="3"/>
        <v>794.46782110133586</v>
      </c>
      <c r="AL56">
        <f t="shared" si="18"/>
        <v>-9.9123905300757542E-3</v>
      </c>
      <c r="AM56">
        <f t="shared" si="4"/>
        <v>-2.006696866940715</v>
      </c>
      <c r="AO56">
        <f>AH56-AH55</f>
        <v>0.94516524821460735</v>
      </c>
      <c r="AP56">
        <f t="shared" si="5"/>
        <v>1.0130085379480533</v>
      </c>
      <c r="AQ56">
        <f t="shared" si="19"/>
        <v>0.2163591653329604</v>
      </c>
      <c r="AR56">
        <f t="shared" si="6"/>
        <v>4.7255810424666151</v>
      </c>
      <c r="AS56">
        <f t="shared" si="20"/>
        <v>-9.9123905300757542E-3</v>
      </c>
      <c r="AT56">
        <f t="shared" si="21"/>
        <v>0.34380251708160525</v>
      </c>
      <c r="AU56">
        <f t="shared" si="7"/>
        <v>1.0429999999999999</v>
      </c>
      <c r="AX56">
        <f t="shared" si="8"/>
        <v>1.0005230581466307</v>
      </c>
      <c r="AY56">
        <f t="shared" si="9"/>
        <v>1.0246429364315843</v>
      </c>
      <c r="AZ56">
        <f t="shared" si="10"/>
        <v>2210.4880687581444</v>
      </c>
      <c r="BA56">
        <f t="shared" si="11"/>
        <v>2111.8933691432671</v>
      </c>
      <c r="BB56">
        <f t="shared" si="12"/>
        <v>2276.7226545830558</v>
      </c>
      <c r="BC56">
        <f t="shared" si="13"/>
        <v>794.46782110133586</v>
      </c>
      <c r="BD56">
        <f t="shared" si="22"/>
        <v>-0.94167392469373112</v>
      </c>
      <c r="BE56">
        <f t="shared" si="14"/>
        <v>-2.006696866940715</v>
      </c>
      <c r="BF56">
        <v>48</v>
      </c>
      <c r="BG56">
        <f>AZ56-AZ55</f>
        <v>0.94516524821437997</v>
      </c>
      <c r="BH56">
        <f t="shared" si="15"/>
        <v>1.0130085379482807</v>
      </c>
      <c r="BI56">
        <f t="shared" si="23"/>
        <v>0.22627155586360459</v>
      </c>
      <c r="BJ56">
        <f t="shared" si="16"/>
        <v>4.7255810424666151</v>
      </c>
      <c r="BK56">
        <f t="shared" si="24"/>
        <v>-9.9123905300757542E-3</v>
      </c>
      <c r="BL56">
        <f t="shared" si="25"/>
        <v>0.34380251708160525</v>
      </c>
      <c r="BM56">
        <f t="shared" si="17"/>
        <v>1.0429999999999999</v>
      </c>
    </row>
    <row r="57" spans="1:65" x14ac:dyDescent="0.25">
      <c r="A57" s="2">
        <v>41000</v>
      </c>
      <c r="B57" s="4">
        <v>726642500000</v>
      </c>
      <c r="C57">
        <f>LN(B57)-LN(B56)</f>
        <v>2.0843225064339777E-3</v>
      </c>
      <c r="D57" s="2">
        <v>41000</v>
      </c>
      <c r="E57" s="4">
        <v>683762000000</v>
      </c>
      <c r="F57" s="2">
        <v>41000</v>
      </c>
      <c r="G57" s="4">
        <v>94.098817817494705</v>
      </c>
      <c r="H57" s="2">
        <v>41000</v>
      </c>
      <c r="I57" s="4">
        <v>375438000000</v>
      </c>
      <c r="J57" s="2">
        <v>41000</v>
      </c>
      <c r="K57" s="4">
        <v>387357460000</v>
      </c>
      <c r="L57" s="2">
        <v>41000</v>
      </c>
      <c r="M57" s="4">
        <v>139796000000</v>
      </c>
      <c r="N57" s="2">
        <v>41000</v>
      </c>
      <c r="O57" s="4">
        <v>146680480000</v>
      </c>
      <c r="P57" s="2">
        <v>41000</v>
      </c>
      <c r="Q57" s="4">
        <v>0.69603333333333295</v>
      </c>
      <c r="R57" s="2">
        <v>41000</v>
      </c>
      <c r="S57" s="4">
        <v>94.863276258625106</v>
      </c>
      <c r="T57" s="2">
        <v>41000</v>
      </c>
      <c r="U57">
        <f>S57/G57*100</f>
        <v>100.81239962292945</v>
      </c>
      <c r="V57" s="2">
        <v>41000</v>
      </c>
      <c r="W57" s="6">
        <v>80375</v>
      </c>
      <c r="X57" s="2">
        <v>41000</v>
      </c>
      <c r="Y57" s="6">
        <v>41861</v>
      </c>
      <c r="Z57" s="2">
        <v>41000</v>
      </c>
      <c r="AA57">
        <f t="shared" si="0"/>
        <v>1.0009713937008855</v>
      </c>
      <c r="AB57" s="2">
        <v>41000</v>
      </c>
      <c r="AC57" s="7">
        <v>2495</v>
      </c>
      <c r="AF57">
        <f>W57/$W$48</f>
        <v>1.0009713937008855</v>
      </c>
      <c r="AG57">
        <f>Y57/$Y$48</f>
        <v>1.0326105725350896</v>
      </c>
      <c r="AH57">
        <f>LN((I57/G57)/W57)*100</f>
        <v>1081.2555236327846</v>
      </c>
      <c r="AI57">
        <f t="shared" si="1"/>
        <v>982.46461090258424</v>
      </c>
      <c r="AJ57">
        <f t="shared" si="2"/>
        <v>1601.724198508776</v>
      </c>
      <c r="AK57">
        <f t="shared" si="3"/>
        <v>782.10730859822797</v>
      </c>
      <c r="AL57">
        <f t="shared" si="18"/>
        <v>0.24788265764410511</v>
      </c>
      <c r="AM57">
        <f t="shared" si="4"/>
        <v>0.80911742160415523</v>
      </c>
      <c r="AO57">
        <f>AH57-AH56</f>
        <v>0.11620880829809721</v>
      </c>
      <c r="AP57">
        <f t="shared" si="5"/>
        <v>-8.0004307024523769E-2</v>
      </c>
      <c r="AQ57">
        <f t="shared" si="19"/>
        <v>0.16363217024968435</v>
      </c>
      <c r="AR57">
        <f t="shared" si="6"/>
        <v>-7.634931460641269</v>
      </c>
      <c r="AS57">
        <f t="shared" si="20"/>
        <v>0.24788265764410511</v>
      </c>
      <c r="AT57">
        <f t="shared" si="21"/>
        <v>2.8158142885448703</v>
      </c>
      <c r="AU57">
        <f t="shared" si="7"/>
        <v>0.69603333333333295</v>
      </c>
      <c r="AX57">
        <f t="shared" si="8"/>
        <v>1.0009713937008855</v>
      </c>
      <c r="AY57">
        <f t="shared" si="9"/>
        <v>1.0326105725350896</v>
      </c>
      <c r="AZ57">
        <f t="shared" si="10"/>
        <v>2210.6042775664428</v>
      </c>
      <c r="BA57">
        <f t="shared" si="11"/>
        <v>2111.8133648362423</v>
      </c>
      <c r="BB57">
        <f t="shared" si="12"/>
        <v>2276.6384040956614</v>
      </c>
      <c r="BC57">
        <f t="shared" si="13"/>
        <v>782.10730859822797</v>
      </c>
      <c r="BD57">
        <f t="shared" si="22"/>
        <v>0.77459349628945517</v>
      </c>
      <c r="BE57">
        <f t="shared" si="14"/>
        <v>0.80911742160415523</v>
      </c>
      <c r="BF57">
        <v>49</v>
      </c>
      <c r="BG57">
        <f>AZ57-AZ56</f>
        <v>0.11620880829832458</v>
      </c>
      <c r="BH57">
        <f t="shared" si="15"/>
        <v>-8.0004307024864829E-2</v>
      </c>
      <c r="BI57">
        <f t="shared" si="23"/>
        <v>-8.4250487394456286E-2</v>
      </c>
      <c r="BJ57">
        <f t="shared" si="16"/>
        <v>-7.634931460641269</v>
      </c>
      <c r="BK57">
        <f t="shared" si="24"/>
        <v>0.24788265764410511</v>
      </c>
      <c r="BL57">
        <f t="shared" si="25"/>
        <v>2.8158142885448703</v>
      </c>
      <c r="BM57">
        <f t="shared" si="17"/>
        <v>0.69603333333333295</v>
      </c>
    </row>
    <row r="58" spans="1:65" x14ac:dyDescent="0.25">
      <c r="A58" s="2">
        <v>41091</v>
      </c>
      <c r="B58" s="4">
        <v>728685170000</v>
      </c>
      <c r="C58">
        <f>LN(B58)-LN(B57)</f>
        <v>2.8071634773247922E-3</v>
      </c>
      <c r="D58" s="2">
        <v>41091</v>
      </c>
      <c r="E58" s="4">
        <v>690444000000</v>
      </c>
      <c r="F58" s="2">
        <v>41091</v>
      </c>
      <c r="G58" s="4">
        <v>94.752031564134796</v>
      </c>
      <c r="H58" s="2">
        <v>41091</v>
      </c>
      <c r="I58" s="4">
        <v>377204000000</v>
      </c>
      <c r="J58" s="2">
        <v>41091</v>
      </c>
      <c r="K58" s="4">
        <v>387838370000</v>
      </c>
      <c r="L58" s="2">
        <v>41091</v>
      </c>
      <c r="M58" s="4">
        <v>140159000000</v>
      </c>
      <c r="N58" s="2">
        <v>41091</v>
      </c>
      <c r="O58" s="4">
        <v>146407840000</v>
      </c>
      <c r="P58" s="2">
        <v>41091</v>
      </c>
      <c r="Q58" s="4">
        <v>0.35856666666666698</v>
      </c>
      <c r="R58" s="2">
        <v>41091</v>
      </c>
      <c r="S58" s="4">
        <v>93.943266036289302</v>
      </c>
      <c r="T58" s="2">
        <v>41091</v>
      </c>
      <c r="U58">
        <f>S58/G58*100</f>
        <v>99.146439907942167</v>
      </c>
      <c r="V58" s="2">
        <v>41091</v>
      </c>
      <c r="W58" s="6">
        <v>80450</v>
      </c>
      <c r="X58" s="2">
        <v>41091</v>
      </c>
      <c r="Y58" s="6">
        <v>42082</v>
      </c>
      <c r="Z58" s="2">
        <v>41091</v>
      </c>
      <c r="AA58">
        <f t="shared" si="0"/>
        <v>1.0019054261055831</v>
      </c>
      <c r="AB58" s="2">
        <v>41091</v>
      </c>
      <c r="AC58" s="7">
        <v>2710</v>
      </c>
      <c r="AF58">
        <f>W58/$W$48</f>
        <v>1.0019054261055831</v>
      </c>
      <c r="AG58">
        <f>Y58/$Y$48</f>
        <v>1.0380621130269616</v>
      </c>
      <c r="AH58">
        <f>LN((I58/G58)/W58)*100</f>
        <v>1080.9397554640022</v>
      </c>
      <c r="AI58">
        <f t="shared" si="1"/>
        <v>981.93888919425115</v>
      </c>
      <c r="AJ58">
        <f t="shared" si="2"/>
        <v>1601.9116457684477</v>
      </c>
      <c r="AK58">
        <f t="shared" si="3"/>
        <v>790.28003007897985</v>
      </c>
      <c r="AL58">
        <f t="shared" si="18"/>
        <v>0.69178015750752664</v>
      </c>
      <c r="AM58">
        <f t="shared" si="4"/>
        <v>-0.85722377895472801</v>
      </c>
      <c r="AO58">
        <f>AH58-AH57</f>
        <v>-0.31576816878236968</v>
      </c>
      <c r="AP58">
        <f t="shared" si="5"/>
        <v>-0.52572170833309428</v>
      </c>
      <c r="AQ58">
        <f t="shared" si="19"/>
        <v>0.18744725967167142</v>
      </c>
      <c r="AR58">
        <f t="shared" si="6"/>
        <v>0.53779002011060584</v>
      </c>
      <c r="AS58">
        <f t="shared" si="20"/>
        <v>0.69178015750752664</v>
      </c>
      <c r="AT58">
        <f t="shared" si="21"/>
        <v>-1.6663412005588834</v>
      </c>
      <c r="AU58">
        <f t="shared" si="7"/>
        <v>0.35856666666666698</v>
      </c>
      <c r="AX58">
        <f t="shared" si="8"/>
        <v>1.0019054261055831</v>
      </c>
      <c r="AY58">
        <f t="shared" si="9"/>
        <v>1.0380621130269616</v>
      </c>
      <c r="AZ58">
        <f t="shared" si="10"/>
        <v>2210.2885093976606</v>
      </c>
      <c r="BA58">
        <f t="shared" si="11"/>
        <v>2111.2876431279092</v>
      </c>
      <c r="BB58">
        <f t="shared" si="12"/>
        <v>2276.1340711978255</v>
      </c>
      <c r="BC58">
        <f t="shared" si="13"/>
        <v>790.28003007897985</v>
      </c>
      <c r="BD58">
        <f t="shared" si="22"/>
        <v>0.52654899302826408</v>
      </c>
      <c r="BE58">
        <f t="shared" si="14"/>
        <v>-0.85722377895472801</v>
      </c>
      <c r="BF58">
        <v>50</v>
      </c>
      <c r="BG58">
        <f>AZ58-AZ57</f>
        <v>-0.31576816878214231</v>
      </c>
      <c r="BH58">
        <f t="shared" si="15"/>
        <v>-0.52572170833309428</v>
      </c>
      <c r="BI58">
        <f t="shared" si="23"/>
        <v>-0.50433289783586588</v>
      </c>
      <c r="BJ58">
        <f t="shared" si="16"/>
        <v>0.53779002011060584</v>
      </c>
      <c r="BK58">
        <f t="shared" si="24"/>
        <v>0.69178015750752664</v>
      </c>
      <c r="BL58">
        <f t="shared" si="25"/>
        <v>-1.6663412005588834</v>
      </c>
      <c r="BM58">
        <f t="shared" si="17"/>
        <v>0.35856666666666698</v>
      </c>
    </row>
    <row r="59" spans="1:65" x14ac:dyDescent="0.25">
      <c r="A59" s="2">
        <v>41183</v>
      </c>
      <c r="B59" s="4">
        <v>725432110000</v>
      </c>
      <c r="C59">
        <f>LN(B59)-LN(B58)</f>
        <v>-4.4742820564920294E-3</v>
      </c>
      <c r="D59" s="2">
        <v>41183</v>
      </c>
      <c r="E59" s="4">
        <v>691705000000</v>
      </c>
      <c r="F59" s="2">
        <v>41183</v>
      </c>
      <c r="G59" s="4">
        <v>95.350756156318496</v>
      </c>
      <c r="H59" s="2">
        <v>41183</v>
      </c>
      <c r="I59" s="4">
        <v>379858000000</v>
      </c>
      <c r="J59" s="2">
        <v>41183</v>
      </c>
      <c r="K59" s="4">
        <v>388399410000</v>
      </c>
      <c r="L59" s="2">
        <v>41183</v>
      </c>
      <c r="M59" s="4">
        <v>139660000000</v>
      </c>
      <c r="N59" s="2">
        <v>41183</v>
      </c>
      <c r="O59" s="4">
        <v>145544490000</v>
      </c>
      <c r="P59" s="2">
        <v>41183</v>
      </c>
      <c r="Q59" s="4">
        <v>0.19513333333333299</v>
      </c>
      <c r="R59" s="2">
        <v>41183</v>
      </c>
      <c r="S59" s="4">
        <v>95.169946332736998</v>
      </c>
      <c r="T59" s="2">
        <v>41183</v>
      </c>
      <c r="U59">
        <f>S59/G59*100</f>
        <v>99.810374001350255</v>
      </c>
      <c r="V59" s="2">
        <v>41183</v>
      </c>
      <c r="W59" s="6">
        <v>80539</v>
      </c>
      <c r="X59" s="2">
        <v>41183</v>
      </c>
      <c r="Y59" s="6">
        <v>42371</v>
      </c>
      <c r="Z59" s="2">
        <v>41183</v>
      </c>
      <c r="AA59">
        <f t="shared" si="0"/>
        <v>1.0030138112258242</v>
      </c>
      <c r="AB59" s="2">
        <v>41183</v>
      </c>
      <c r="AC59" s="7">
        <v>2737</v>
      </c>
      <c r="AF59">
        <f>W59/$W$48</f>
        <v>1.0030138112258242</v>
      </c>
      <c r="AG59">
        <f>Y59/$Y$48</f>
        <v>1.0451910505932558</v>
      </c>
      <c r="AH59">
        <f>LN((I59/G59)/W59)*100</f>
        <v>1080.9004255143125</v>
      </c>
      <c r="AI59">
        <f t="shared" si="1"/>
        <v>980.84176538884515</v>
      </c>
      <c r="AJ59">
        <f t="shared" si="2"/>
        <v>1601.3536509910859</v>
      </c>
      <c r="AK59">
        <f t="shared" si="3"/>
        <v>791.16084302396087</v>
      </c>
      <c r="AL59">
        <f t="shared" si="18"/>
        <v>0.62989772953931933</v>
      </c>
      <c r="AM59">
        <f t="shared" si="4"/>
        <v>-0.18980601635614494</v>
      </c>
      <c r="AO59">
        <f>AH59-AH58</f>
        <v>-3.9329949689772548E-2</v>
      </c>
      <c r="AP59">
        <f t="shared" si="5"/>
        <v>-1.0971238054059995</v>
      </c>
      <c r="AQ59">
        <f t="shared" si="19"/>
        <v>-0.55799477736172776</v>
      </c>
      <c r="AR59">
        <f t="shared" si="6"/>
        <v>1.4186029650916225</v>
      </c>
      <c r="AS59">
        <f t="shared" si="20"/>
        <v>0.62989772953931933</v>
      </c>
      <c r="AT59">
        <f t="shared" si="21"/>
        <v>0.6674177625985831</v>
      </c>
      <c r="AU59">
        <f t="shared" si="7"/>
        <v>0.19513333333333299</v>
      </c>
      <c r="AX59">
        <f t="shared" si="8"/>
        <v>1.0030138112258242</v>
      </c>
      <c r="AY59">
        <f t="shared" si="9"/>
        <v>1.0451910505932558</v>
      </c>
      <c r="AZ59">
        <f t="shared" si="10"/>
        <v>2210.2491794479702</v>
      </c>
      <c r="BA59">
        <f t="shared" si="11"/>
        <v>2110.1905193225034</v>
      </c>
      <c r="BB59">
        <f t="shared" si="12"/>
        <v>2274.9461786909242</v>
      </c>
      <c r="BC59">
        <f t="shared" si="13"/>
        <v>791.16084302396087</v>
      </c>
      <c r="BD59">
        <f t="shared" si="22"/>
        <v>0.68440701477445742</v>
      </c>
      <c r="BE59">
        <f t="shared" si="14"/>
        <v>-0.18980601635614494</v>
      </c>
      <c r="BF59">
        <v>51</v>
      </c>
      <c r="BG59">
        <f>AZ59-AZ58</f>
        <v>-3.9329949690454669E-2</v>
      </c>
      <c r="BH59">
        <f t="shared" si="15"/>
        <v>-1.0971238054057721</v>
      </c>
      <c r="BI59">
        <f t="shared" si="23"/>
        <v>-1.1878925069013349</v>
      </c>
      <c r="BJ59">
        <f t="shared" si="16"/>
        <v>1.4186029650916225</v>
      </c>
      <c r="BK59">
        <f t="shared" si="24"/>
        <v>0.62989772953931933</v>
      </c>
      <c r="BL59">
        <f t="shared" si="25"/>
        <v>0.6674177625985831</v>
      </c>
      <c r="BM59">
        <f t="shared" si="17"/>
        <v>0.19513333333333299</v>
      </c>
    </row>
    <row r="60" spans="1:65" x14ac:dyDescent="0.25">
      <c r="A60" s="2">
        <v>41275</v>
      </c>
      <c r="B60" s="4">
        <v>722122230000</v>
      </c>
      <c r="C60">
        <f>LN(B60)-LN(B59)</f>
        <v>-4.5730729090145417E-3</v>
      </c>
      <c r="D60" s="2">
        <v>41275</v>
      </c>
      <c r="E60" s="4">
        <v>692443000000</v>
      </c>
      <c r="F60" s="2">
        <v>41275</v>
      </c>
      <c r="G60" s="4">
        <v>95.889999437930996</v>
      </c>
      <c r="H60" s="2">
        <v>41275</v>
      </c>
      <c r="I60" s="4">
        <v>381085000000</v>
      </c>
      <c r="J60" s="2">
        <v>41275</v>
      </c>
      <c r="K60" s="4">
        <v>387788300000</v>
      </c>
      <c r="L60" s="2">
        <v>41275</v>
      </c>
      <c r="M60" s="4">
        <v>134850000000</v>
      </c>
      <c r="N60" s="2">
        <v>41275</v>
      </c>
      <c r="O60" s="4">
        <v>140194120000</v>
      </c>
      <c r="P60" s="2">
        <v>41275</v>
      </c>
      <c r="Q60" s="4">
        <v>0.211466666666667</v>
      </c>
      <c r="R60" s="2">
        <v>41275</v>
      </c>
      <c r="S60" s="4">
        <v>94.454382826475793</v>
      </c>
      <c r="T60" s="2">
        <v>41275</v>
      </c>
      <c r="U60">
        <f>S60/G60*100</f>
        <v>98.502850537209071</v>
      </c>
      <c r="V60" s="2">
        <v>41275</v>
      </c>
      <c r="W60" s="6">
        <v>80547</v>
      </c>
      <c r="X60" s="2">
        <v>41275</v>
      </c>
      <c r="Y60" s="6">
        <v>41916</v>
      </c>
      <c r="Z60" s="2">
        <v>41275</v>
      </c>
      <c r="AA60">
        <f t="shared" si="0"/>
        <v>1.0031134413489919</v>
      </c>
      <c r="AB60" s="2">
        <v>41275</v>
      </c>
      <c r="AC60" s="7">
        <v>2723</v>
      </c>
      <c r="AF60">
        <f>W60/$W$48</f>
        <v>1.0031134413489919</v>
      </c>
      <c r="AG60">
        <f>Y60/$Y$48</f>
        <v>1.0339672907570487</v>
      </c>
      <c r="AH60">
        <f>LN((I60/G60)/W60)*100</f>
        <v>1080.6490445035836</v>
      </c>
      <c r="AI60">
        <f t="shared" si="1"/>
        <v>976.7631047264473</v>
      </c>
      <c r="AJ60">
        <f t="shared" si="2"/>
        <v>1600.8864111175808</v>
      </c>
      <c r="AK60">
        <f t="shared" si="3"/>
        <v>790.63808880466513</v>
      </c>
      <c r="AL60">
        <f t="shared" si="18"/>
        <v>0.56394329657907249</v>
      </c>
      <c r="AM60">
        <f t="shared" si="4"/>
        <v>-1.5084698764734863</v>
      </c>
      <c r="AO60">
        <f>AH60-AH59</f>
        <v>-0.25138101072889185</v>
      </c>
      <c r="AP60">
        <f t="shared" si="5"/>
        <v>-4.0786606623978514</v>
      </c>
      <c r="AQ60">
        <f t="shared" si="19"/>
        <v>-0.46723987350515017</v>
      </c>
      <c r="AR60">
        <f t="shared" si="6"/>
        <v>0.89584874579588814</v>
      </c>
      <c r="AS60">
        <f t="shared" si="20"/>
        <v>0.56394329657907249</v>
      </c>
      <c r="AT60">
        <f t="shared" si="21"/>
        <v>-1.3186638601173413</v>
      </c>
      <c r="AU60">
        <f t="shared" si="7"/>
        <v>0.211466666666667</v>
      </c>
      <c r="AX60">
        <f t="shared" si="8"/>
        <v>1.0031134413489919</v>
      </c>
      <c r="AY60">
        <f t="shared" si="9"/>
        <v>1.0339672907570487</v>
      </c>
      <c r="AZ60">
        <f t="shared" si="10"/>
        <v>2209.9977984372417</v>
      </c>
      <c r="BA60">
        <f t="shared" si="11"/>
        <v>2106.1118586601056</v>
      </c>
      <c r="BB60">
        <f t="shared" si="12"/>
        <v>2273.91499552084</v>
      </c>
      <c r="BC60">
        <f t="shared" si="13"/>
        <v>790.63808880466513</v>
      </c>
      <c r="BD60">
        <f t="shared" si="22"/>
        <v>-1.079655035216831</v>
      </c>
      <c r="BE60">
        <f t="shared" si="14"/>
        <v>-1.5084698764734863</v>
      </c>
      <c r="BF60">
        <v>52</v>
      </c>
      <c r="BG60">
        <f>AZ60-AZ59</f>
        <v>-0.2513810107284371</v>
      </c>
      <c r="BH60">
        <f t="shared" si="15"/>
        <v>-4.0786606623978514</v>
      </c>
      <c r="BI60">
        <f t="shared" si="23"/>
        <v>-1.0311831700842049</v>
      </c>
      <c r="BJ60">
        <f t="shared" si="16"/>
        <v>0.89584874579588814</v>
      </c>
      <c r="BK60">
        <f t="shared" si="24"/>
        <v>0.56394329657907249</v>
      </c>
      <c r="BL60">
        <f t="shared" si="25"/>
        <v>-1.3186638601173413</v>
      </c>
      <c r="BM60">
        <f t="shared" si="17"/>
        <v>0.211466666666667</v>
      </c>
    </row>
    <row r="61" spans="1:65" x14ac:dyDescent="0.25">
      <c r="A61" s="2">
        <v>41365</v>
      </c>
      <c r="B61" s="4">
        <v>729838940000</v>
      </c>
      <c r="C61">
        <f>LN(B61)-LN(B60)</f>
        <v>1.0629461469953583E-2</v>
      </c>
      <c r="D61" s="2">
        <v>41365</v>
      </c>
      <c r="E61" s="4">
        <v>701924000000</v>
      </c>
      <c r="F61" s="2">
        <v>41365</v>
      </c>
      <c r="G61" s="4">
        <v>96.175192066280403</v>
      </c>
      <c r="H61" s="2">
        <v>41365</v>
      </c>
      <c r="I61" s="4">
        <v>383062000000</v>
      </c>
      <c r="J61" s="2">
        <v>41365</v>
      </c>
      <c r="K61" s="4">
        <v>389591600000</v>
      </c>
      <c r="L61" s="2">
        <v>41365</v>
      </c>
      <c r="M61" s="4">
        <v>140012000000</v>
      </c>
      <c r="N61" s="2">
        <v>41365</v>
      </c>
      <c r="O61" s="4">
        <v>145071220000</v>
      </c>
      <c r="P61" s="2">
        <v>41365</v>
      </c>
      <c r="Q61" s="4">
        <v>0.20680000000000001</v>
      </c>
      <c r="R61" s="2">
        <v>41365</v>
      </c>
      <c r="S61" s="4">
        <v>95.374393048811598</v>
      </c>
      <c r="T61" s="2">
        <v>41365</v>
      </c>
      <c r="U61">
        <f>S61/G61*100</f>
        <v>99.167353867183422</v>
      </c>
      <c r="V61" s="2">
        <v>41365</v>
      </c>
      <c r="W61" s="6">
        <v>80572</v>
      </c>
      <c r="X61" s="2">
        <v>41365</v>
      </c>
      <c r="Y61" s="6">
        <v>42187</v>
      </c>
      <c r="Z61" s="2">
        <v>41365</v>
      </c>
      <c r="AA61">
        <f t="shared" si="0"/>
        <v>1.0034247854838911</v>
      </c>
      <c r="AB61" s="2">
        <v>41365</v>
      </c>
      <c r="AC61" s="7">
        <v>2556</v>
      </c>
      <c r="AF61">
        <f>W61/$W$48</f>
        <v>1.0034247854838911</v>
      </c>
      <c r="AG61">
        <f>Y61/$Y$48</f>
        <v>1.0406522114507017</v>
      </c>
      <c r="AH61">
        <f>LN((I61/G61)/W61)*100</f>
        <v>1080.8384773636838</v>
      </c>
      <c r="AI61">
        <f t="shared" si="1"/>
        <v>980.1916050883525</v>
      </c>
      <c r="AJ61">
        <f t="shared" si="2"/>
        <v>1601.9183243011139</v>
      </c>
      <c r="AK61">
        <f t="shared" si="3"/>
        <v>784.27798812356912</v>
      </c>
      <c r="AL61">
        <f t="shared" si="18"/>
        <v>0.29697503823422622</v>
      </c>
      <c r="AM61">
        <f t="shared" si="4"/>
        <v>-0.83613199414171546</v>
      </c>
      <c r="AO61">
        <f>AH61-AH60</f>
        <v>0.18943286010016891</v>
      </c>
      <c r="AP61">
        <f t="shared" si="5"/>
        <v>3.4285003619052077</v>
      </c>
      <c r="AQ61">
        <f t="shared" si="19"/>
        <v>1.0319131835331063</v>
      </c>
      <c r="AR61">
        <f t="shared" si="6"/>
        <v>-5.4642519353001262</v>
      </c>
      <c r="AS61">
        <f t="shared" si="20"/>
        <v>0.29697503823422622</v>
      </c>
      <c r="AT61">
        <f t="shared" si="21"/>
        <v>0.67233788233177083</v>
      </c>
      <c r="AU61">
        <f t="shared" si="7"/>
        <v>0.20680000000000001</v>
      </c>
      <c r="AX61">
        <f t="shared" si="8"/>
        <v>1.0034247854838911</v>
      </c>
      <c r="AY61">
        <f t="shared" si="9"/>
        <v>1.0406522114507017</v>
      </c>
      <c r="AZ61">
        <f t="shared" si="10"/>
        <v>2210.1872312973419</v>
      </c>
      <c r="BA61">
        <f t="shared" si="11"/>
        <v>2109.5403590220103</v>
      </c>
      <c r="BB61">
        <f t="shared" si="12"/>
        <v>2274.6499336661391</v>
      </c>
      <c r="BC61">
        <f t="shared" si="13"/>
        <v>784.27798812356912</v>
      </c>
      <c r="BD61">
        <f t="shared" si="22"/>
        <v>0.64445010979667927</v>
      </c>
      <c r="BE61">
        <f t="shared" si="14"/>
        <v>-0.83613199414171546</v>
      </c>
      <c r="BF61">
        <v>53</v>
      </c>
      <c r="BG61">
        <f>AZ61-AZ60</f>
        <v>0.18943286010016891</v>
      </c>
      <c r="BH61">
        <f t="shared" si="15"/>
        <v>3.4285003619047529</v>
      </c>
      <c r="BI61">
        <f t="shared" si="23"/>
        <v>0.73493814529911106</v>
      </c>
      <c r="BJ61">
        <f t="shared" si="16"/>
        <v>-5.4642519353001262</v>
      </c>
      <c r="BK61">
        <f t="shared" si="24"/>
        <v>0.29697503823422622</v>
      </c>
      <c r="BL61">
        <f t="shared" si="25"/>
        <v>0.67233788233177083</v>
      </c>
      <c r="BM61">
        <f t="shared" si="17"/>
        <v>0.20680000000000001</v>
      </c>
    </row>
    <row r="62" spans="1:65" x14ac:dyDescent="0.25">
      <c r="A62" s="2">
        <v>41456</v>
      </c>
      <c r="B62" s="4">
        <v>733924270000</v>
      </c>
      <c r="C62">
        <f>LN(B62)-LN(B61)</f>
        <v>5.5819692417102829E-3</v>
      </c>
      <c r="D62" s="2">
        <v>41456</v>
      </c>
      <c r="E62" s="4">
        <v>708956000000</v>
      </c>
      <c r="F62" s="2">
        <v>41456</v>
      </c>
      <c r="G62" s="4">
        <v>96.597977655479696</v>
      </c>
      <c r="H62" s="2">
        <v>41456</v>
      </c>
      <c r="I62" s="4">
        <v>385342000000</v>
      </c>
      <c r="J62" s="2">
        <v>41456</v>
      </c>
      <c r="K62" s="4">
        <v>390553350000</v>
      </c>
      <c r="L62" s="2">
        <v>41456</v>
      </c>
      <c r="M62" s="4">
        <v>141578000000</v>
      </c>
      <c r="N62" s="2">
        <v>41456</v>
      </c>
      <c r="O62" s="4">
        <v>145389300000</v>
      </c>
      <c r="P62" s="2">
        <v>41456</v>
      </c>
      <c r="Q62" s="4">
        <v>0.2235</v>
      </c>
      <c r="R62" s="2">
        <v>41456</v>
      </c>
      <c r="S62" s="4">
        <v>94.454382826475793</v>
      </c>
      <c r="T62" s="2">
        <v>41456</v>
      </c>
      <c r="U62">
        <f>S62/G62*100</f>
        <v>97.780911276787691</v>
      </c>
      <c r="V62" s="2">
        <v>41456</v>
      </c>
      <c r="W62" s="6">
        <v>80671</v>
      </c>
      <c r="X62" s="2">
        <v>41456</v>
      </c>
      <c r="Y62" s="6">
        <v>42391</v>
      </c>
      <c r="Z62" s="2">
        <v>41456</v>
      </c>
      <c r="AA62">
        <f t="shared" si="0"/>
        <v>1.0046577082580919</v>
      </c>
      <c r="AB62" s="2">
        <v>41456</v>
      </c>
      <c r="AC62" s="7">
        <v>2783</v>
      </c>
      <c r="AF62">
        <f>W62/$W$48</f>
        <v>1.0046577082580919</v>
      </c>
      <c r="AG62">
        <f>Y62/$Y$48</f>
        <v>1.0456844026739682</v>
      </c>
      <c r="AH62">
        <f>LN((I62/G62)/W62)*100</f>
        <v>1080.8704848815171</v>
      </c>
      <c r="AI62">
        <f t="shared" si="1"/>
        <v>980.74243991116441</v>
      </c>
      <c r="AJ62">
        <f t="shared" si="2"/>
        <v>1602.3537251815001</v>
      </c>
      <c r="AK62">
        <f t="shared" si="3"/>
        <v>792.66378668263076</v>
      </c>
      <c r="AL62">
        <f t="shared" si="18"/>
        <v>0.43863600695157601</v>
      </c>
      <c r="AM62">
        <f t="shared" si="4"/>
        <v>-2.2440809216592537</v>
      </c>
      <c r="AO62">
        <f>AH62-AH61</f>
        <v>3.2007517833335442E-2</v>
      </c>
      <c r="AP62">
        <f t="shared" si="5"/>
        <v>0.55083482281190754</v>
      </c>
      <c r="AQ62">
        <f t="shared" si="19"/>
        <v>0.43540088038616886</v>
      </c>
      <c r="AR62">
        <f t="shared" si="6"/>
        <v>2.9215466237615146</v>
      </c>
      <c r="AS62">
        <f t="shared" si="20"/>
        <v>0.43863600695157601</v>
      </c>
      <c r="AT62">
        <f t="shared" si="21"/>
        <v>-1.4079489275175381</v>
      </c>
      <c r="AU62">
        <f t="shared" si="7"/>
        <v>0.2235</v>
      </c>
      <c r="AX62">
        <f t="shared" si="8"/>
        <v>1.0046577082580919</v>
      </c>
      <c r="AY62">
        <f t="shared" si="9"/>
        <v>1.0456844026739682</v>
      </c>
      <c r="AZ62">
        <f t="shared" si="10"/>
        <v>2210.2192388151748</v>
      </c>
      <c r="BA62">
        <f t="shared" si="11"/>
        <v>2110.0911938448226</v>
      </c>
      <c r="BB62">
        <f t="shared" si="12"/>
        <v>2274.6466985395737</v>
      </c>
      <c r="BC62">
        <f t="shared" si="13"/>
        <v>792.66378668263076</v>
      </c>
      <c r="BD62">
        <f t="shared" si="22"/>
        <v>0.48239588450833537</v>
      </c>
      <c r="BE62">
        <f t="shared" si="14"/>
        <v>-2.2440809216592537</v>
      </c>
      <c r="BF62">
        <v>54</v>
      </c>
      <c r="BG62">
        <f>AZ62-AZ61</f>
        <v>3.2007517832880694E-2</v>
      </c>
      <c r="BH62">
        <f t="shared" si="15"/>
        <v>0.5508348228122486</v>
      </c>
      <c r="BI62">
        <f t="shared" si="23"/>
        <v>-3.235126565414248E-3</v>
      </c>
      <c r="BJ62">
        <f t="shared" si="16"/>
        <v>2.9215466237615146</v>
      </c>
      <c r="BK62">
        <f t="shared" si="24"/>
        <v>0.43863600695157601</v>
      </c>
      <c r="BL62">
        <f t="shared" si="25"/>
        <v>-1.4079489275175381</v>
      </c>
      <c r="BM62">
        <f t="shared" si="17"/>
        <v>0.2235</v>
      </c>
    </row>
    <row r="63" spans="1:65" x14ac:dyDescent="0.25">
      <c r="A63" s="2">
        <v>41548</v>
      </c>
      <c r="B63" s="4">
        <v>736042650000</v>
      </c>
      <c r="C63">
        <f>LN(B63)-LN(B62)</f>
        <v>2.8822165147488477E-3</v>
      </c>
      <c r="D63" s="2">
        <v>41548</v>
      </c>
      <c r="E63" s="4">
        <v>712631000000</v>
      </c>
      <c r="F63" s="2">
        <v>41548</v>
      </c>
      <c r="G63" s="4">
        <v>96.819253932484301</v>
      </c>
      <c r="H63" s="2">
        <v>41548</v>
      </c>
      <c r="I63" s="4">
        <v>385873000000</v>
      </c>
      <c r="J63" s="2">
        <v>41548</v>
      </c>
      <c r="K63" s="4">
        <v>389791950000</v>
      </c>
      <c r="L63" s="2">
        <v>41548</v>
      </c>
      <c r="M63" s="4">
        <v>145062000000</v>
      </c>
      <c r="N63" s="2">
        <v>41548</v>
      </c>
      <c r="O63" s="4">
        <v>148206520000</v>
      </c>
      <c r="P63" s="2">
        <v>41548</v>
      </c>
      <c r="Q63" s="4">
        <v>0.2409</v>
      </c>
      <c r="R63" s="2">
        <v>41548</v>
      </c>
      <c r="S63" s="4">
        <v>95.885509838998203</v>
      </c>
      <c r="T63" s="2">
        <v>41548</v>
      </c>
      <c r="U63">
        <f>S63/G63*100</f>
        <v>99.035580160391206</v>
      </c>
      <c r="V63" s="2">
        <v>41548</v>
      </c>
      <c r="W63" s="6">
        <v>80793</v>
      </c>
      <c r="X63" s="2">
        <v>41548</v>
      </c>
      <c r="Y63" s="6">
        <v>42648</v>
      </c>
      <c r="Z63" s="2">
        <v>41548</v>
      </c>
      <c r="AA63">
        <f t="shared" si="0"/>
        <v>1.0061770676363999</v>
      </c>
      <c r="AB63" s="2">
        <v>41548</v>
      </c>
      <c r="AC63" s="7">
        <v>2756</v>
      </c>
      <c r="AF63">
        <f>W63/$W$48</f>
        <v>1.0061770676363999</v>
      </c>
      <c r="AG63">
        <f>Y63/$Y$48</f>
        <v>1.0520239769111226</v>
      </c>
      <c r="AH63">
        <f>LN((I63/G63)/W63)*100</f>
        <v>1080.6282650871899</v>
      </c>
      <c r="AI63">
        <f t="shared" si="1"/>
        <v>982.79355883271398</v>
      </c>
      <c r="AJ63">
        <f t="shared" si="2"/>
        <v>1602.4908295273003</v>
      </c>
      <c r="AK63">
        <f t="shared" si="3"/>
        <v>791.53775643772224</v>
      </c>
      <c r="AL63">
        <f t="shared" si="18"/>
        <v>0.22880730090566459</v>
      </c>
      <c r="AM63">
        <f t="shared" si="4"/>
        <v>-0.96910048611088295</v>
      </c>
      <c r="AO63">
        <f>AH63-AH62</f>
        <v>-0.24221979432718399</v>
      </c>
      <c r="AP63">
        <f t="shared" si="5"/>
        <v>2.0511189215495733</v>
      </c>
      <c r="AQ63">
        <f t="shared" si="19"/>
        <v>0.13710434580025321</v>
      </c>
      <c r="AR63">
        <f t="shared" si="6"/>
        <v>1.7955163788529944</v>
      </c>
      <c r="AS63">
        <f t="shared" si="20"/>
        <v>0.22880730090566459</v>
      </c>
      <c r="AT63">
        <f t="shared" si="21"/>
        <v>1.2749804355483707</v>
      </c>
      <c r="AU63">
        <f t="shared" si="7"/>
        <v>0.2409</v>
      </c>
      <c r="AX63">
        <f t="shared" si="8"/>
        <v>1.0061770676363999</v>
      </c>
      <c r="AY63">
        <f t="shared" si="9"/>
        <v>1.0520239769111226</v>
      </c>
      <c r="AZ63">
        <f t="shared" si="10"/>
        <v>2209.9770190208483</v>
      </c>
      <c r="BA63">
        <f t="shared" si="11"/>
        <v>2112.142312766372</v>
      </c>
      <c r="BB63">
        <f t="shared" si="12"/>
        <v>2274.5549955844681</v>
      </c>
      <c r="BC63">
        <f t="shared" si="13"/>
        <v>791.53775643772224</v>
      </c>
      <c r="BD63">
        <f t="shared" si="22"/>
        <v>0.6044303964714004</v>
      </c>
      <c r="BE63">
        <f t="shared" si="14"/>
        <v>-0.96910048611088295</v>
      </c>
      <c r="BF63">
        <v>55</v>
      </c>
      <c r="BG63">
        <f>AZ63-AZ62</f>
        <v>-0.24221979432650187</v>
      </c>
      <c r="BH63">
        <f t="shared" si="15"/>
        <v>2.0511189215494596</v>
      </c>
      <c r="BI63">
        <f t="shared" si="23"/>
        <v>-9.1702955105574802E-2</v>
      </c>
      <c r="BJ63">
        <f t="shared" si="16"/>
        <v>1.7955163788529944</v>
      </c>
      <c r="BK63">
        <f t="shared" si="24"/>
        <v>0.22880730090566459</v>
      </c>
      <c r="BL63">
        <f t="shared" si="25"/>
        <v>1.2749804355483707</v>
      </c>
      <c r="BM63">
        <f t="shared" si="17"/>
        <v>0.2409</v>
      </c>
    </row>
    <row r="64" spans="1:65" x14ac:dyDescent="0.25">
      <c r="A64" s="2">
        <v>41640</v>
      </c>
      <c r="B64" s="4">
        <v>743210970000</v>
      </c>
      <c r="C64">
        <f>LN(B64)-LN(B63)</f>
        <v>9.6918824663525527E-3</v>
      </c>
      <c r="D64" s="2">
        <v>41640</v>
      </c>
      <c r="E64" s="4">
        <v>725479000000</v>
      </c>
      <c r="F64" s="2">
        <v>41640</v>
      </c>
      <c r="G64" s="4">
        <v>97.614140759701399</v>
      </c>
      <c r="H64" s="2">
        <v>41640</v>
      </c>
      <c r="I64" s="4">
        <v>388903000000</v>
      </c>
      <c r="J64" s="2">
        <v>41640</v>
      </c>
      <c r="K64" s="4">
        <v>391284730000</v>
      </c>
      <c r="L64" s="2">
        <v>41640</v>
      </c>
      <c r="M64" s="4">
        <v>147747000000</v>
      </c>
      <c r="N64" s="2">
        <v>41640</v>
      </c>
      <c r="O64" s="4">
        <v>150735810000</v>
      </c>
      <c r="P64" s="2">
        <v>41640</v>
      </c>
      <c r="Q64" s="4">
        <v>0.29513333333333303</v>
      </c>
      <c r="R64" s="2">
        <v>41640</v>
      </c>
      <c r="S64" s="4">
        <v>96.294403271147402</v>
      </c>
      <c r="T64" s="2">
        <v>41640</v>
      </c>
      <c r="U64">
        <f>S64/G64*100</f>
        <v>98.648005833701063</v>
      </c>
      <c r="V64" s="2">
        <v>41640</v>
      </c>
      <c r="W64" s="6">
        <v>80824</v>
      </c>
      <c r="X64" s="2">
        <v>41640</v>
      </c>
      <c r="Y64" s="6">
        <v>42288</v>
      </c>
      <c r="Z64" s="2">
        <v>41640</v>
      </c>
      <c r="AA64">
        <f t="shared" si="0"/>
        <v>1.0065631343636749</v>
      </c>
      <c r="AB64" s="2">
        <v>41640</v>
      </c>
      <c r="AC64" s="7">
        <v>2809</v>
      </c>
      <c r="AF64">
        <f>W64/$W$48</f>
        <v>1.0065631343636749</v>
      </c>
      <c r="AG64">
        <f>Y64/$Y$48</f>
        <v>1.0431436394582994</v>
      </c>
      <c r="AH64">
        <f>LN((I64/G64)/W64)*100</f>
        <v>1080.5544194278846</v>
      </c>
      <c r="AI64">
        <f t="shared" si="1"/>
        <v>983.77155905931227</v>
      </c>
      <c r="AJ64">
        <f t="shared" si="2"/>
        <v>1603.4216554724694</v>
      </c>
      <c r="AK64">
        <f t="shared" si="3"/>
        <v>793.40421363332564</v>
      </c>
      <c r="AL64">
        <f t="shared" si="18"/>
        <v>0.81764889923565676</v>
      </c>
      <c r="AM64">
        <f t="shared" si="4"/>
        <v>-1.3612168283327233</v>
      </c>
      <c r="AO64">
        <f>AH64-AH63</f>
        <v>-7.3845659305334266E-2</v>
      </c>
      <c r="AP64">
        <f t="shared" si="5"/>
        <v>0.97800022659828301</v>
      </c>
      <c r="AQ64">
        <f t="shared" si="19"/>
        <v>0.93082594516909012</v>
      </c>
      <c r="AR64">
        <f t="shared" si="6"/>
        <v>3.6619735744563968</v>
      </c>
      <c r="AS64">
        <f t="shared" si="20"/>
        <v>0.81764889923565676</v>
      </c>
      <c r="AT64">
        <f t="shared" si="21"/>
        <v>-0.39211634222184033</v>
      </c>
      <c r="AU64">
        <f t="shared" si="7"/>
        <v>0.29513333333333303</v>
      </c>
      <c r="AX64">
        <f t="shared" si="8"/>
        <v>1.0065631343636749</v>
      </c>
      <c r="AY64">
        <f t="shared" si="9"/>
        <v>1.0431436394582994</v>
      </c>
      <c r="AZ64">
        <f t="shared" si="10"/>
        <v>2209.9031733615425</v>
      </c>
      <c r="BA64">
        <f t="shared" si="11"/>
        <v>2113.1203129929704</v>
      </c>
      <c r="BB64">
        <f t="shared" si="12"/>
        <v>2274.6681726304014</v>
      </c>
      <c r="BC64">
        <f t="shared" si="13"/>
        <v>793.40421363332564</v>
      </c>
      <c r="BD64">
        <f t="shared" si="22"/>
        <v>-0.84770216585265956</v>
      </c>
      <c r="BE64">
        <f t="shared" si="14"/>
        <v>-1.3612168283327233</v>
      </c>
      <c r="BF64">
        <v>56</v>
      </c>
      <c r="BG64">
        <f>AZ64-AZ63</f>
        <v>-7.3845659305789013E-2</v>
      </c>
      <c r="BH64">
        <f t="shared" si="15"/>
        <v>0.97800022659839669</v>
      </c>
      <c r="BI64">
        <f t="shared" si="23"/>
        <v>0.11317704593329836</v>
      </c>
      <c r="BJ64">
        <f t="shared" si="16"/>
        <v>3.6619735744563968</v>
      </c>
      <c r="BK64">
        <f t="shared" si="24"/>
        <v>0.81764889923565676</v>
      </c>
      <c r="BL64">
        <f t="shared" si="25"/>
        <v>-0.39211634222184033</v>
      </c>
      <c r="BM64">
        <f t="shared" si="17"/>
        <v>0.29513333333333303</v>
      </c>
    </row>
    <row r="65" spans="1:65" x14ac:dyDescent="0.25">
      <c r="A65" s="2">
        <v>41730</v>
      </c>
      <c r="B65" s="4">
        <v>743210970000</v>
      </c>
      <c r="C65">
        <f>LN(B65)-LN(B64)</f>
        <v>0</v>
      </c>
      <c r="D65" s="2">
        <v>41730</v>
      </c>
      <c r="E65" s="4">
        <v>729269000000</v>
      </c>
      <c r="F65" s="2">
        <v>41730</v>
      </c>
      <c r="G65" s="4">
        <v>98.124090177230102</v>
      </c>
      <c r="H65" s="2">
        <v>41730</v>
      </c>
      <c r="I65" s="4">
        <v>388706000000</v>
      </c>
      <c r="J65" s="2">
        <v>41730</v>
      </c>
      <c r="K65" s="4">
        <v>391445010000</v>
      </c>
      <c r="L65" s="2">
        <v>41730</v>
      </c>
      <c r="M65" s="4">
        <v>145898000000</v>
      </c>
      <c r="N65" s="2">
        <v>41730</v>
      </c>
      <c r="O65" s="4">
        <v>148433590000</v>
      </c>
      <c r="P65" s="2">
        <v>41730</v>
      </c>
      <c r="Q65" s="4">
        <v>0.29856666666666698</v>
      </c>
      <c r="R65" s="2">
        <v>41730</v>
      </c>
      <c r="S65" s="4">
        <v>96.9077434193713</v>
      </c>
      <c r="T65" s="2">
        <v>41730</v>
      </c>
      <c r="U65">
        <f>S65/G65*100</f>
        <v>98.760399453730614</v>
      </c>
      <c r="V65" s="2">
        <v>41730</v>
      </c>
      <c r="W65" s="6">
        <v>80895</v>
      </c>
      <c r="X65" s="2">
        <v>41730</v>
      </c>
      <c r="Y65" s="6">
        <v>42599</v>
      </c>
      <c r="Z65" s="2">
        <v>41730</v>
      </c>
      <c r="AA65">
        <f t="shared" si="0"/>
        <v>1.0074473517067886</v>
      </c>
      <c r="AB65" s="2">
        <v>41730</v>
      </c>
      <c r="AC65" s="7">
        <v>2567</v>
      </c>
      <c r="AF65">
        <f>W65/$W$48</f>
        <v>1.0074473517067886</v>
      </c>
      <c r="AG65">
        <f>Y65/$Y$48</f>
        <v>1.0508152643133772</v>
      </c>
      <c r="AH65">
        <f>LN((I65/G65)/W65)*100</f>
        <v>1079.8948910334561</v>
      </c>
      <c r="AI65">
        <f t="shared" si="1"/>
        <v>981.90333839421646</v>
      </c>
      <c r="AJ65">
        <f t="shared" si="2"/>
        <v>1603.3338488392826</v>
      </c>
      <c r="AK65">
        <f t="shared" si="3"/>
        <v>784.30734237682839</v>
      </c>
      <c r="AL65">
        <f t="shared" si="18"/>
        <v>0.52105362231431585</v>
      </c>
      <c r="AM65">
        <f t="shared" si="4"/>
        <v>-1.2473476827811814</v>
      </c>
      <c r="AO65">
        <f>AH65-AH64</f>
        <v>-0.65952839442843469</v>
      </c>
      <c r="AP65">
        <f t="shared" si="5"/>
        <v>-1.8682206650958051</v>
      </c>
      <c r="AQ65">
        <f t="shared" si="19"/>
        <v>-8.7806633186801264E-2</v>
      </c>
      <c r="AR65">
        <f t="shared" si="6"/>
        <v>-5.4348976820408552</v>
      </c>
      <c r="AS65">
        <f t="shared" si="20"/>
        <v>0.52105362231431585</v>
      </c>
      <c r="AT65">
        <f t="shared" si="21"/>
        <v>0.11386914555154193</v>
      </c>
      <c r="AU65">
        <f t="shared" si="7"/>
        <v>0.29856666666666698</v>
      </c>
      <c r="AX65">
        <f t="shared" si="8"/>
        <v>1.0074473517067886</v>
      </c>
      <c r="AY65">
        <f t="shared" si="9"/>
        <v>1.0508152643133772</v>
      </c>
      <c r="AZ65">
        <f t="shared" si="10"/>
        <v>2209.2436449671145</v>
      </c>
      <c r="BA65">
        <f t="shared" si="11"/>
        <v>2111.2520923278744</v>
      </c>
      <c r="BB65">
        <f t="shared" si="12"/>
        <v>2274.0593123748999</v>
      </c>
      <c r="BC65">
        <f t="shared" si="13"/>
        <v>784.30734237682839</v>
      </c>
      <c r="BD65">
        <f t="shared" si="22"/>
        <v>0.73274209594647033</v>
      </c>
      <c r="BE65">
        <f t="shared" si="14"/>
        <v>-1.2473476827811814</v>
      </c>
      <c r="BF65">
        <v>57</v>
      </c>
      <c r="BG65">
        <f>AZ65-AZ64</f>
        <v>-0.65952839442797995</v>
      </c>
      <c r="BH65">
        <f t="shared" si="15"/>
        <v>-1.8682206650960325</v>
      </c>
      <c r="BI65">
        <f t="shared" si="23"/>
        <v>-0.60886025550144041</v>
      </c>
      <c r="BJ65">
        <f t="shared" si="16"/>
        <v>-5.4348976820408552</v>
      </c>
      <c r="BK65">
        <f t="shared" si="24"/>
        <v>0.52105362231431585</v>
      </c>
      <c r="BL65">
        <f t="shared" si="25"/>
        <v>0.11386914555154193</v>
      </c>
      <c r="BM65">
        <f t="shared" si="17"/>
        <v>0.29856666666666698</v>
      </c>
    </row>
    <row r="66" spans="1:65" x14ac:dyDescent="0.25">
      <c r="A66" s="2">
        <v>41821</v>
      </c>
      <c r="B66" s="4">
        <v>746993570000</v>
      </c>
      <c r="C66">
        <f>LN(B66)-LN(B65)</f>
        <v>5.0766294455293348E-3</v>
      </c>
      <c r="D66" s="2">
        <v>41821</v>
      </c>
      <c r="E66" s="4">
        <v>734681000000</v>
      </c>
      <c r="F66" s="2">
        <v>41821</v>
      </c>
      <c r="G66" s="4">
        <v>98.351717060663603</v>
      </c>
      <c r="H66" s="2">
        <v>41821</v>
      </c>
      <c r="I66" s="4">
        <v>392712000000</v>
      </c>
      <c r="J66" s="2">
        <v>41821</v>
      </c>
      <c r="K66" s="4">
        <v>394570810000</v>
      </c>
      <c r="L66" s="2">
        <v>41821</v>
      </c>
      <c r="M66" s="4">
        <v>146540000000</v>
      </c>
      <c r="N66" s="2">
        <v>41821</v>
      </c>
      <c r="O66" s="4">
        <v>148463880000</v>
      </c>
      <c r="P66" s="2">
        <v>41821</v>
      </c>
      <c r="Q66" s="4">
        <v>0.164566666666667</v>
      </c>
      <c r="R66" s="2">
        <v>41821</v>
      </c>
      <c r="S66" s="4">
        <v>97.316636851520599</v>
      </c>
      <c r="T66" s="2">
        <v>41821</v>
      </c>
      <c r="U66">
        <f>S66/G66*100</f>
        <v>98.947572813086154</v>
      </c>
      <c r="V66" s="2">
        <v>41821</v>
      </c>
      <c r="W66" s="6">
        <v>81024</v>
      </c>
      <c r="X66" s="2">
        <v>41821</v>
      </c>
      <c r="Y66" s="6">
        <v>42754</v>
      </c>
      <c r="Z66" s="2">
        <v>41821</v>
      </c>
      <c r="AA66">
        <f t="shared" si="0"/>
        <v>1.0090538874428683</v>
      </c>
      <c r="AB66" s="2">
        <v>41821</v>
      </c>
      <c r="AC66" s="7">
        <v>2810</v>
      </c>
      <c r="AF66">
        <f>W66/$W$48</f>
        <v>1.0090538874428683</v>
      </c>
      <c r="AG66">
        <f>Y66/$Y$48</f>
        <v>1.0546387429388984</v>
      </c>
      <c r="AH66">
        <f>LN((I66/G66)/W66)*100</f>
        <v>1080.5291666319886</v>
      </c>
      <c r="AI66">
        <f t="shared" si="1"/>
        <v>981.95135762569987</v>
      </c>
      <c r="AJ66">
        <f t="shared" si="2"/>
        <v>1603.6821728213997</v>
      </c>
      <c r="AK66">
        <f t="shared" si="3"/>
        <v>793.1926615600579</v>
      </c>
      <c r="AL66">
        <f t="shared" si="18"/>
        <v>0.23170993770342818</v>
      </c>
      <c r="AM66">
        <f t="shared" si="4"/>
        <v>-1.0580043668501782</v>
      </c>
      <c r="AO66">
        <f>AH66-AH65</f>
        <v>0.6342755985324402</v>
      </c>
      <c r="AP66">
        <f t="shared" si="5"/>
        <v>4.8019231483408475E-2</v>
      </c>
      <c r="AQ66">
        <f t="shared" si="19"/>
        <v>0.34832398211710824</v>
      </c>
      <c r="AR66">
        <f t="shared" si="6"/>
        <v>3.4504215011886572</v>
      </c>
      <c r="AS66">
        <f t="shared" si="20"/>
        <v>0.23170993770342818</v>
      </c>
      <c r="AT66">
        <f t="shared" si="21"/>
        <v>0.18934331593100318</v>
      </c>
      <c r="AU66">
        <f t="shared" si="7"/>
        <v>0.164566666666667</v>
      </c>
      <c r="AX66">
        <f t="shared" si="8"/>
        <v>1.0090538874428683</v>
      </c>
      <c r="AY66">
        <f t="shared" si="9"/>
        <v>1.0546387429388984</v>
      </c>
      <c r="AZ66">
        <f t="shared" si="10"/>
        <v>2209.8779205656465</v>
      </c>
      <c r="BA66">
        <f t="shared" si="11"/>
        <v>2111.3001115593579</v>
      </c>
      <c r="BB66">
        <f t="shared" si="12"/>
        <v>2274.1759264193142</v>
      </c>
      <c r="BC66">
        <f t="shared" si="13"/>
        <v>793.1926615600579</v>
      </c>
      <c r="BD66">
        <f t="shared" si="22"/>
        <v>0.3631979435690269</v>
      </c>
      <c r="BE66">
        <f t="shared" si="14"/>
        <v>-1.0580043668501782</v>
      </c>
      <c r="BF66">
        <v>58</v>
      </c>
      <c r="BG66">
        <f>AZ66-AZ65</f>
        <v>0.63427559853198545</v>
      </c>
      <c r="BH66">
        <f t="shared" si="15"/>
        <v>4.8019231483522162E-2</v>
      </c>
      <c r="BI66">
        <f t="shared" si="23"/>
        <v>0.11661404441429113</v>
      </c>
      <c r="BJ66">
        <f t="shared" si="16"/>
        <v>3.4504215011886572</v>
      </c>
      <c r="BK66">
        <f t="shared" si="24"/>
        <v>0.23170993770342818</v>
      </c>
      <c r="BL66">
        <f t="shared" si="25"/>
        <v>0.18934331593100318</v>
      </c>
      <c r="BM66">
        <f t="shared" si="17"/>
        <v>0.164566666666667</v>
      </c>
    </row>
    <row r="67" spans="1:65" x14ac:dyDescent="0.25">
      <c r="A67" s="2">
        <v>41913</v>
      </c>
      <c r="B67" s="4">
        <v>753045820000</v>
      </c>
      <c r="C67">
        <f>LN(B67)-LN(B66)</f>
        <v>8.0694985508280581E-3</v>
      </c>
      <c r="D67" s="2">
        <v>41913</v>
      </c>
      <c r="E67" s="4">
        <v>742521000000</v>
      </c>
      <c r="F67" s="2">
        <v>41913</v>
      </c>
      <c r="G67" s="4">
        <v>98.602366912236207</v>
      </c>
      <c r="H67" s="2">
        <v>41913</v>
      </c>
      <c r="I67" s="4">
        <v>395528000000</v>
      </c>
      <c r="J67" s="2">
        <v>41913</v>
      </c>
      <c r="K67" s="4">
        <v>397135580000</v>
      </c>
      <c r="L67" s="2">
        <v>41913</v>
      </c>
      <c r="M67" s="4">
        <v>148443000000</v>
      </c>
      <c r="N67" s="2">
        <v>41913</v>
      </c>
      <c r="O67" s="4">
        <v>149827040000</v>
      </c>
      <c r="P67" s="2">
        <v>41913</v>
      </c>
      <c r="Q67" s="4">
        <v>8.1466666666666701E-2</v>
      </c>
      <c r="R67" s="2">
        <v>41913</v>
      </c>
      <c r="S67" s="4">
        <v>98.134423715818997</v>
      </c>
      <c r="T67" s="2">
        <v>41913</v>
      </c>
      <c r="U67">
        <f>S67/G67*100</f>
        <v>99.525423971988715</v>
      </c>
      <c r="V67" s="2">
        <v>41913</v>
      </c>
      <c r="W67" s="6">
        <v>81188</v>
      </c>
      <c r="X67" s="2">
        <v>41913</v>
      </c>
      <c r="Y67" s="6">
        <v>42962</v>
      </c>
      <c r="Z67" s="2">
        <v>41913</v>
      </c>
      <c r="AA67">
        <f t="shared" si="0"/>
        <v>1.011096304967807</v>
      </c>
      <c r="AB67" s="2">
        <v>41913</v>
      </c>
      <c r="AC67" s="7">
        <v>2813</v>
      </c>
      <c r="AF67">
        <f>W67/$W$48</f>
        <v>1.011096304967807</v>
      </c>
      <c r="AG67">
        <f>Y67/$Y$48</f>
        <v>1.0597696045783074</v>
      </c>
      <c r="AH67">
        <f>LN((I67/G67)/W67)*100</f>
        <v>1080.7869419615265</v>
      </c>
      <c r="AI67">
        <f t="shared" si="1"/>
        <v>982.78488846274388</v>
      </c>
      <c r="AJ67">
        <f t="shared" si="2"/>
        <v>1604.2869180851105</v>
      </c>
      <c r="AK67">
        <f t="shared" si="3"/>
        <v>793.09716158489209</v>
      </c>
      <c r="AL67">
        <f t="shared" si="18"/>
        <v>0.25452631581259766</v>
      </c>
      <c r="AM67">
        <f t="shared" si="4"/>
        <v>-0.47570571561122249</v>
      </c>
      <c r="AO67">
        <f>AH67-AH66</f>
        <v>0.25777532953793525</v>
      </c>
      <c r="AP67">
        <f t="shared" si="5"/>
        <v>0.83353083704400888</v>
      </c>
      <c r="AQ67">
        <f t="shared" si="19"/>
        <v>0.60474526371081083</v>
      </c>
      <c r="AR67">
        <f t="shared" si="6"/>
        <v>3.3549215260228493</v>
      </c>
      <c r="AS67">
        <f t="shared" si="20"/>
        <v>0.25452631581259766</v>
      </c>
      <c r="AT67">
        <f t="shared" si="21"/>
        <v>0.58229865123895563</v>
      </c>
      <c r="AU67">
        <f t="shared" si="7"/>
        <v>8.1466666666666701E-2</v>
      </c>
      <c r="AX67">
        <f t="shared" si="8"/>
        <v>1.011096304967807</v>
      </c>
      <c r="AY67">
        <f t="shared" si="9"/>
        <v>1.0597696045783074</v>
      </c>
      <c r="AZ67">
        <f t="shared" si="10"/>
        <v>2210.1356958951847</v>
      </c>
      <c r="BA67">
        <f t="shared" si="11"/>
        <v>2112.1336423964021</v>
      </c>
      <c r="BB67">
        <f t="shared" si="12"/>
        <v>2274.5261453672119</v>
      </c>
      <c r="BC67">
        <f t="shared" si="13"/>
        <v>793.09716158489209</v>
      </c>
      <c r="BD67">
        <f t="shared" si="22"/>
        <v>0.48532457946972585</v>
      </c>
      <c r="BE67">
        <f t="shared" si="14"/>
        <v>-0.47570571561122249</v>
      </c>
      <c r="BF67">
        <v>59</v>
      </c>
      <c r="BG67">
        <f>AZ67-AZ66</f>
        <v>0.25777532953816262</v>
      </c>
      <c r="BH67">
        <f t="shared" si="15"/>
        <v>0.83353083704423625</v>
      </c>
      <c r="BI67">
        <f t="shared" si="23"/>
        <v>0.35021894789770158</v>
      </c>
      <c r="BJ67">
        <f t="shared" si="16"/>
        <v>3.3549215260228493</v>
      </c>
      <c r="BK67">
        <f t="shared" si="24"/>
        <v>0.25452631581259766</v>
      </c>
      <c r="BL67">
        <f t="shared" si="25"/>
        <v>0.58229865123895563</v>
      </c>
      <c r="BM67">
        <f t="shared" si="17"/>
        <v>8.1466666666666701E-2</v>
      </c>
    </row>
    <row r="68" spans="1:65" x14ac:dyDescent="0.25">
      <c r="A68" s="2">
        <v>42005</v>
      </c>
      <c r="B68" s="4">
        <v>749187790000</v>
      </c>
      <c r="C68">
        <f>LN(B68)-LN(B67)</f>
        <v>-5.1364028289562214E-3</v>
      </c>
      <c r="D68" s="2">
        <v>42005</v>
      </c>
      <c r="E68" s="4">
        <v>745302000000</v>
      </c>
      <c r="F68" s="2">
        <v>42005</v>
      </c>
      <c r="G68" s="4">
        <v>99.481333306679701</v>
      </c>
      <c r="H68" s="2">
        <v>42005</v>
      </c>
      <c r="I68" s="4">
        <v>396090000000</v>
      </c>
      <c r="J68" s="2">
        <v>42005</v>
      </c>
      <c r="K68" s="4">
        <v>397335950000</v>
      </c>
      <c r="L68" s="2">
        <v>42005</v>
      </c>
      <c r="M68" s="4">
        <v>148711000000</v>
      </c>
      <c r="N68" s="2">
        <v>42005</v>
      </c>
      <c r="O68" s="4">
        <v>149414290000</v>
      </c>
      <c r="P68" s="2">
        <v>42005</v>
      </c>
      <c r="Q68" s="4">
        <v>4.6033333333333301E-2</v>
      </c>
      <c r="R68" s="2">
        <v>42005</v>
      </c>
      <c r="S68" s="4">
        <v>98.952210580117594</v>
      </c>
      <c r="T68" s="2">
        <v>42005</v>
      </c>
      <c r="U68">
        <f>S68/G68*100</f>
        <v>99.468118581673068</v>
      </c>
      <c r="V68" s="2">
        <v>42005</v>
      </c>
      <c r="W68" s="6">
        <v>81383</v>
      </c>
      <c r="X68" s="2">
        <v>42005</v>
      </c>
      <c r="Y68" s="6">
        <v>42576</v>
      </c>
      <c r="Z68" s="2">
        <v>42005</v>
      </c>
      <c r="AA68">
        <f t="shared" si="0"/>
        <v>1.0135247892200208</v>
      </c>
      <c r="AB68" s="2">
        <v>42005</v>
      </c>
      <c r="AC68" s="7">
        <v>2818</v>
      </c>
      <c r="AF68">
        <f>W68/$W$48</f>
        <v>1.0135247892200208</v>
      </c>
      <c r="AG68">
        <f>Y68/$Y$48</f>
        <v>1.0502479094205579</v>
      </c>
      <c r="AH68">
        <f>LN((I68/G68)/W68)*100</f>
        <v>1079.8015588528499</v>
      </c>
      <c r="AI68">
        <f t="shared" si="1"/>
        <v>981.8378955544606</v>
      </c>
      <c r="AJ68">
        <f t="shared" si="2"/>
        <v>1603.5333825029074</v>
      </c>
      <c r="AK68">
        <f t="shared" si="3"/>
        <v>793.03485468246174</v>
      </c>
      <c r="AL68">
        <f t="shared" si="18"/>
        <v>0.88747550909804573</v>
      </c>
      <c r="AM68">
        <f t="shared" si="4"/>
        <v>-0.53330094323958277</v>
      </c>
      <c r="AO68">
        <f>AH68-AH67</f>
        <v>-0.98538310867661494</v>
      </c>
      <c r="AP68">
        <f t="shared" si="5"/>
        <v>-0.94699290828327776</v>
      </c>
      <c r="AQ68">
        <f t="shared" si="19"/>
        <v>-0.75353558220308514</v>
      </c>
      <c r="AR68">
        <f t="shared" si="6"/>
        <v>3.2926146235924989</v>
      </c>
      <c r="AS68">
        <f t="shared" si="20"/>
        <v>0.88747550909804573</v>
      </c>
      <c r="AT68">
        <f t="shared" si="21"/>
        <v>-5.7595227628360279E-2</v>
      </c>
      <c r="AU68">
        <f t="shared" si="7"/>
        <v>4.6033333333333301E-2</v>
      </c>
      <c r="AX68">
        <f t="shared" si="8"/>
        <v>1.0135247892200208</v>
      </c>
      <c r="AY68">
        <f t="shared" si="9"/>
        <v>1.0502479094205579</v>
      </c>
      <c r="AZ68">
        <f t="shared" si="10"/>
        <v>2209.150312786508</v>
      </c>
      <c r="BA68">
        <f t="shared" si="11"/>
        <v>2111.1866494881187</v>
      </c>
      <c r="BB68">
        <f t="shared" si="12"/>
        <v>2272.8851342759112</v>
      </c>
      <c r="BC68">
        <f t="shared" si="13"/>
        <v>793.03485468246174</v>
      </c>
      <c r="BD68">
        <f t="shared" si="22"/>
        <v>-0.90252898164528972</v>
      </c>
      <c r="BE68">
        <f t="shared" si="14"/>
        <v>-0.53330094323958277</v>
      </c>
      <c r="BF68">
        <v>60</v>
      </c>
      <c r="BG68">
        <f>AZ68-AZ67</f>
        <v>-0.98538310867661494</v>
      </c>
      <c r="BH68">
        <f t="shared" si="15"/>
        <v>-0.94699290828339144</v>
      </c>
      <c r="BI68">
        <f t="shared" si="23"/>
        <v>-1.6410110913006974</v>
      </c>
      <c r="BJ68">
        <f t="shared" si="16"/>
        <v>3.2926146235924989</v>
      </c>
      <c r="BK68">
        <f t="shared" si="24"/>
        <v>0.88747550909804573</v>
      </c>
      <c r="BL68">
        <f t="shared" si="25"/>
        <v>-5.7595227628360279E-2</v>
      </c>
      <c r="BM68">
        <f t="shared" si="17"/>
        <v>4.6033333333333301E-2</v>
      </c>
    </row>
    <row r="69" spans="1:65" x14ac:dyDescent="0.25">
      <c r="A69" s="2">
        <v>42095</v>
      </c>
      <c r="B69" s="4">
        <v>754710400000</v>
      </c>
      <c r="C69">
        <f>LN(B69)-LN(B68)</f>
        <v>7.3444264526791869E-3</v>
      </c>
      <c r="D69" s="2">
        <v>42095</v>
      </c>
      <c r="E69" s="4">
        <v>753930000000</v>
      </c>
      <c r="F69" s="2">
        <v>42095</v>
      </c>
      <c r="G69" s="4">
        <v>99.896596428425894</v>
      </c>
      <c r="H69" s="2">
        <v>42095</v>
      </c>
      <c r="I69" s="4">
        <v>399949000000</v>
      </c>
      <c r="J69" s="2">
        <v>42095</v>
      </c>
      <c r="K69" s="4">
        <v>399700330000</v>
      </c>
      <c r="L69" s="2">
        <v>42095</v>
      </c>
      <c r="M69" s="4">
        <v>149445000000</v>
      </c>
      <c r="N69" s="2">
        <v>42095</v>
      </c>
      <c r="O69" s="4">
        <v>149717210000</v>
      </c>
      <c r="P69" s="2">
        <v>42095</v>
      </c>
      <c r="Q69" s="4">
        <v>-6.5333333333333302E-3</v>
      </c>
      <c r="R69" s="2">
        <v>42095</v>
      </c>
      <c r="S69" s="4">
        <v>100.076667518528</v>
      </c>
      <c r="T69" s="2">
        <v>42095</v>
      </c>
      <c r="U69">
        <f>S69/G69*100</f>
        <v>100.18025748277732</v>
      </c>
      <c r="V69" s="2">
        <v>42095</v>
      </c>
      <c r="W69" s="6">
        <v>81507</v>
      </c>
      <c r="X69" s="2">
        <v>42095</v>
      </c>
      <c r="Y69" s="6">
        <v>42948</v>
      </c>
      <c r="Z69" s="2">
        <v>42095</v>
      </c>
      <c r="AA69">
        <f t="shared" si="0"/>
        <v>1.0150690561291207</v>
      </c>
      <c r="AB69" s="2">
        <v>42095</v>
      </c>
      <c r="AC69" s="7">
        <v>2583</v>
      </c>
      <c r="AF69">
        <f>W69/$W$48</f>
        <v>1.0150690561291207</v>
      </c>
      <c r="AG69">
        <f>Y69/$Y$48</f>
        <v>1.0594242581218087</v>
      </c>
      <c r="AH69">
        <f>LN((I69/G69)/W69)*100</f>
        <v>1080.2023075525776</v>
      </c>
      <c r="AI69">
        <f t="shared" si="1"/>
        <v>981.76144687115402</v>
      </c>
      <c r="AJ69">
        <f t="shared" si="2"/>
        <v>1604.1155751341137</v>
      </c>
      <c r="AK69">
        <f t="shared" si="3"/>
        <v>784.17501473212133</v>
      </c>
      <c r="AL69">
        <f t="shared" si="18"/>
        <v>0.41655936820497175</v>
      </c>
      <c r="AM69">
        <f t="shared" si="4"/>
        <v>0.18009521394871122</v>
      </c>
      <c r="AO69">
        <f>AH69-AH68</f>
        <v>0.40074869972772831</v>
      </c>
      <c r="AP69">
        <f t="shared" si="5"/>
        <v>-7.6448683306580278E-2</v>
      </c>
      <c r="AQ69">
        <f t="shared" si="19"/>
        <v>0.582192631206226</v>
      </c>
      <c r="AR69">
        <f t="shared" si="6"/>
        <v>-5.5672253267479164</v>
      </c>
      <c r="AS69">
        <f t="shared" si="20"/>
        <v>0.41655936820497175</v>
      </c>
      <c r="AT69">
        <f t="shared" si="21"/>
        <v>0.71339615718829397</v>
      </c>
      <c r="AU69">
        <f t="shared" si="7"/>
        <v>-6.5333333333333302E-3</v>
      </c>
      <c r="AX69">
        <f t="shared" si="8"/>
        <v>1.0150690561291207</v>
      </c>
      <c r="AY69">
        <f t="shared" si="9"/>
        <v>1.0594242581218087</v>
      </c>
      <c r="AZ69">
        <f t="shared" si="10"/>
        <v>2209.5510614862355</v>
      </c>
      <c r="BA69">
        <f t="shared" si="11"/>
        <v>2111.1102008048119</v>
      </c>
      <c r="BB69">
        <f t="shared" si="12"/>
        <v>2273.0507675389122</v>
      </c>
      <c r="BC69">
        <f t="shared" si="13"/>
        <v>784.17501473212133</v>
      </c>
      <c r="BD69">
        <f t="shared" si="22"/>
        <v>0.86993673365558521</v>
      </c>
      <c r="BE69">
        <f t="shared" si="14"/>
        <v>0.18009521394871122</v>
      </c>
      <c r="BF69">
        <v>61</v>
      </c>
      <c r="BG69">
        <f>AZ69-AZ68</f>
        <v>0.40074869972750093</v>
      </c>
      <c r="BH69">
        <f t="shared" si="15"/>
        <v>-7.6448683306807652E-2</v>
      </c>
      <c r="BI69">
        <f t="shared" si="23"/>
        <v>0.1656332630009274</v>
      </c>
      <c r="BJ69">
        <f t="shared" si="16"/>
        <v>-5.5672253267479164</v>
      </c>
      <c r="BK69">
        <f t="shared" si="24"/>
        <v>0.41655936820497175</v>
      </c>
      <c r="BL69">
        <f t="shared" si="25"/>
        <v>0.71339615718829397</v>
      </c>
      <c r="BM69">
        <f t="shared" si="17"/>
        <v>-6.5333333333333302E-3</v>
      </c>
    </row>
    <row r="70" spans="1:65" x14ac:dyDescent="0.25">
      <c r="A70" s="2">
        <v>42186</v>
      </c>
      <c r="B70" s="4">
        <v>758114760000</v>
      </c>
      <c r="C70">
        <f>LN(B70)-LN(B69)</f>
        <v>4.5006730937444672E-3</v>
      </c>
      <c r="D70" s="2">
        <v>42186</v>
      </c>
      <c r="E70" s="4">
        <v>759577000000</v>
      </c>
      <c r="F70" s="2">
        <v>42186</v>
      </c>
      <c r="G70" s="4">
        <v>100.19287878131</v>
      </c>
      <c r="H70" s="2">
        <v>42186</v>
      </c>
      <c r="I70" s="4">
        <v>402420000000</v>
      </c>
      <c r="J70" s="2">
        <v>42186</v>
      </c>
      <c r="K70" s="4">
        <v>402345220000</v>
      </c>
      <c r="L70" s="2">
        <v>42186</v>
      </c>
      <c r="M70" s="4">
        <v>151124000000</v>
      </c>
      <c r="N70" s="2">
        <v>42186</v>
      </c>
      <c r="O70" s="4">
        <v>150883450000</v>
      </c>
      <c r="P70" s="2">
        <v>42186</v>
      </c>
      <c r="Q70" s="4">
        <v>-2.7799999999999998E-2</v>
      </c>
      <c r="R70" s="2">
        <v>42186</v>
      </c>
      <c r="S70" s="4">
        <v>100.38333759264</v>
      </c>
      <c r="T70" s="2">
        <v>42186</v>
      </c>
      <c r="U70">
        <f>S70/G70*100</f>
        <v>100.19009216388095</v>
      </c>
      <c r="V70" s="2">
        <v>42186</v>
      </c>
      <c r="W70" s="6">
        <v>81735</v>
      </c>
      <c r="X70" s="2">
        <v>42186</v>
      </c>
      <c r="Y70" s="6">
        <v>43164</v>
      </c>
      <c r="Z70" s="2">
        <v>42186</v>
      </c>
      <c r="AA70">
        <f t="shared" si="0"/>
        <v>1.0179085146394011</v>
      </c>
      <c r="AB70" s="2">
        <v>42186</v>
      </c>
      <c r="AC70" s="7">
        <v>2815</v>
      </c>
      <c r="AF70">
        <f>W70/$W$48</f>
        <v>1.0179085146394011</v>
      </c>
      <c r="AG70">
        <f>Y70/$Y$48</f>
        <v>1.0647524605935026</v>
      </c>
      <c r="AH70">
        <f>LN((I70/G70)/W70)*100</f>
        <v>1080.242745452244</v>
      </c>
      <c r="AI70">
        <f t="shared" si="1"/>
        <v>982.30318270569296</v>
      </c>
      <c r="AJ70">
        <f t="shared" si="2"/>
        <v>1604.286302386078</v>
      </c>
      <c r="AK70">
        <f t="shared" si="3"/>
        <v>792.49674942250635</v>
      </c>
      <c r="AL70">
        <f t="shared" si="18"/>
        <v>0.29615007897696444</v>
      </c>
      <c r="AM70">
        <f t="shared" si="4"/>
        <v>0.1899117173673727</v>
      </c>
      <c r="AO70">
        <f>AH70-AH69</f>
        <v>4.0437899666358135E-2</v>
      </c>
      <c r="AP70">
        <f t="shared" si="5"/>
        <v>0.54173583453894025</v>
      </c>
      <c r="AQ70">
        <f t="shared" si="19"/>
        <v>0.17072725196430838</v>
      </c>
      <c r="AR70">
        <f t="shared" si="6"/>
        <v>2.7545093636371121</v>
      </c>
      <c r="AS70">
        <f t="shared" si="20"/>
        <v>0.29615007897696444</v>
      </c>
      <c r="AT70">
        <f t="shared" si="21"/>
        <v>9.8165034186614708E-3</v>
      </c>
      <c r="AU70">
        <f t="shared" si="7"/>
        <v>-2.7799999999999998E-2</v>
      </c>
      <c r="AX70">
        <f t="shared" si="8"/>
        <v>1.0179085146394011</v>
      </c>
      <c r="AY70">
        <f t="shared" si="9"/>
        <v>1.0647524605935026</v>
      </c>
      <c r="AZ70">
        <f t="shared" si="10"/>
        <v>2209.5914993859024</v>
      </c>
      <c r="BA70">
        <f t="shared" si="11"/>
        <v>2111.6519366393513</v>
      </c>
      <c r="BB70">
        <f t="shared" si="12"/>
        <v>2272.9253447118995</v>
      </c>
      <c r="BC70">
        <f t="shared" si="13"/>
        <v>792.49674942250635</v>
      </c>
      <c r="BD70">
        <f t="shared" si="22"/>
        <v>0.50167329295991436</v>
      </c>
      <c r="BE70">
        <f t="shared" si="14"/>
        <v>0.1899117173673727</v>
      </c>
      <c r="BF70">
        <v>62</v>
      </c>
      <c r="BG70">
        <f>AZ70-AZ69</f>
        <v>4.0437899666812882E-2</v>
      </c>
      <c r="BH70">
        <f t="shared" si="15"/>
        <v>0.541735834539395</v>
      </c>
      <c r="BI70">
        <f t="shared" si="23"/>
        <v>-0.12542282701269869</v>
      </c>
      <c r="BJ70">
        <f t="shared" si="16"/>
        <v>2.7545093636371121</v>
      </c>
      <c r="BK70">
        <f t="shared" si="24"/>
        <v>0.29615007897696444</v>
      </c>
      <c r="BL70">
        <f t="shared" si="25"/>
        <v>9.8165034186614708E-3</v>
      </c>
      <c r="BM70">
        <f t="shared" si="17"/>
        <v>-2.7799999999999998E-2</v>
      </c>
    </row>
    <row r="71" spans="1:65" x14ac:dyDescent="0.25">
      <c r="A71" s="2">
        <v>42278</v>
      </c>
      <c r="B71" s="4">
        <v>761443490000</v>
      </c>
      <c r="C71">
        <f>LN(B71)-LN(B70)</f>
        <v>4.3811881835083E-3</v>
      </c>
      <c r="D71" s="2">
        <v>42278</v>
      </c>
      <c r="E71" s="4">
        <v>764593000000</v>
      </c>
      <c r="F71" s="2">
        <v>42278</v>
      </c>
      <c r="G71" s="4">
        <v>100.41362393506</v>
      </c>
      <c r="H71" s="2">
        <v>42278</v>
      </c>
      <c r="I71" s="4">
        <v>404790000000</v>
      </c>
      <c r="J71" s="2">
        <v>42278</v>
      </c>
      <c r="K71" s="4">
        <v>403827960000</v>
      </c>
      <c r="L71" s="2">
        <v>42278</v>
      </c>
      <c r="M71" s="4">
        <v>155079000000</v>
      </c>
      <c r="N71" s="2">
        <v>42278</v>
      </c>
      <c r="O71" s="4">
        <v>154351860000</v>
      </c>
      <c r="P71" s="2">
        <v>42278</v>
      </c>
      <c r="Q71" s="4">
        <v>-8.9166666666666602E-2</v>
      </c>
      <c r="R71" s="2">
        <v>42278</v>
      </c>
      <c r="S71" s="4">
        <v>100.587784308715</v>
      </c>
      <c r="T71" s="2">
        <v>42278</v>
      </c>
      <c r="U71">
        <f>S71/G71*100</f>
        <v>100.1734429720091</v>
      </c>
      <c r="V71" s="2">
        <v>42278</v>
      </c>
      <c r="W71" s="6">
        <v>82122</v>
      </c>
      <c r="X71" s="2">
        <v>42278</v>
      </c>
      <c r="Y71" s="6">
        <v>43460</v>
      </c>
      <c r="Z71" s="2">
        <v>42278</v>
      </c>
      <c r="AA71">
        <f t="shared" si="0"/>
        <v>1.0227281218476407</v>
      </c>
      <c r="AB71" s="2">
        <v>42278</v>
      </c>
      <c r="AC71" s="7">
        <v>2864</v>
      </c>
      <c r="AF71">
        <f>W71/$W$48</f>
        <v>1.0227281218476407</v>
      </c>
      <c r="AG71">
        <f>Y71/$Y$48</f>
        <v>1.072054071388046</v>
      </c>
      <c r="AH71">
        <f>LN((I71/G71)/W71)*100</f>
        <v>1080.1375131001871</v>
      </c>
      <c r="AI71">
        <f t="shared" si="1"/>
        <v>984.19413813882454</v>
      </c>
      <c r="AJ71">
        <f t="shared" si="2"/>
        <v>1604.2520572290273</v>
      </c>
      <c r="AK71">
        <f t="shared" si="3"/>
        <v>793.75008419777964</v>
      </c>
      <c r="AL71">
        <f t="shared" si="18"/>
        <v>0.2200778537662984</v>
      </c>
      <c r="AM71">
        <f t="shared" si="4"/>
        <v>0.17329273338021006</v>
      </c>
      <c r="AO71">
        <f>AH71-AH70</f>
        <v>-0.10523235205687342</v>
      </c>
      <c r="AP71">
        <f t="shared" si="5"/>
        <v>1.8909554331315803</v>
      </c>
      <c r="AQ71">
        <f t="shared" si="19"/>
        <v>-3.4245157050690977E-2</v>
      </c>
      <c r="AR71">
        <f t="shared" si="6"/>
        <v>4.0078441389104</v>
      </c>
      <c r="AS71">
        <f t="shared" si="20"/>
        <v>0.2200778537662984</v>
      </c>
      <c r="AT71">
        <f t="shared" si="21"/>
        <v>-1.6618983987162633E-2</v>
      </c>
      <c r="AU71">
        <f t="shared" si="7"/>
        <v>-8.9166666666666602E-2</v>
      </c>
      <c r="AX71">
        <f t="shared" si="8"/>
        <v>1.0227281218476407</v>
      </c>
      <c r="AY71">
        <f t="shared" si="9"/>
        <v>1.072054071388046</v>
      </c>
      <c r="AZ71">
        <f t="shared" si="10"/>
        <v>2209.4862670338453</v>
      </c>
      <c r="BA71">
        <f t="shared" si="11"/>
        <v>2113.5428920724826</v>
      </c>
      <c r="BB71">
        <f t="shared" si="12"/>
        <v>2272.6710217010827</v>
      </c>
      <c r="BC71">
        <f t="shared" si="13"/>
        <v>793.75008419777964</v>
      </c>
      <c r="BD71">
        <f t="shared" si="22"/>
        <v>0.6834160326794958</v>
      </c>
      <c r="BE71">
        <f t="shared" si="14"/>
        <v>0.17329273338021006</v>
      </c>
      <c r="BF71">
        <v>63</v>
      </c>
      <c r="BG71">
        <f>AZ71-AZ70</f>
        <v>-0.1052323520571008</v>
      </c>
      <c r="BH71">
        <f t="shared" si="15"/>
        <v>1.8909554331312393</v>
      </c>
      <c r="BI71">
        <f t="shared" si="23"/>
        <v>-0.25432301081673359</v>
      </c>
      <c r="BJ71">
        <f t="shared" si="16"/>
        <v>4.0078441389104</v>
      </c>
      <c r="BK71">
        <f t="shared" si="24"/>
        <v>0.2200778537662984</v>
      </c>
      <c r="BL71">
        <f t="shared" si="25"/>
        <v>-1.6618983987162633E-2</v>
      </c>
      <c r="BM71">
        <f t="shared" si="17"/>
        <v>-8.9166666666666602E-2</v>
      </c>
    </row>
    <row r="72" spans="1:65" x14ac:dyDescent="0.25">
      <c r="A72" s="2">
        <v>42370</v>
      </c>
      <c r="B72" s="4">
        <v>767836330000</v>
      </c>
      <c r="C72">
        <f>LN(B72)-LN(B71)</f>
        <v>8.360637673735738E-3</v>
      </c>
      <c r="D72" s="2">
        <v>42370</v>
      </c>
      <c r="E72" s="4">
        <v>774643000000</v>
      </c>
      <c r="F72" s="2">
        <v>42370</v>
      </c>
      <c r="G72" s="4">
        <v>100.886474407873</v>
      </c>
      <c r="H72" s="2">
        <v>42370</v>
      </c>
      <c r="I72" s="4">
        <v>407803000000</v>
      </c>
      <c r="J72" s="2">
        <v>42370</v>
      </c>
      <c r="K72" s="4">
        <v>407785350000</v>
      </c>
      <c r="L72" s="2">
        <v>42370</v>
      </c>
      <c r="M72" s="4">
        <v>157738000000</v>
      </c>
      <c r="N72" s="2">
        <v>42370</v>
      </c>
      <c r="O72" s="4">
        <v>156839580000</v>
      </c>
      <c r="P72" s="2">
        <v>42370</v>
      </c>
      <c r="Q72" s="4">
        <v>-0.18606666666666699</v>
      </c>
      <c r="R72" s="2">
        <v>42370</v>
      </c>
      <c r="S72" s="4">
        <v>102.427804753386</v>
      </c>
      <c r="T72" s="2">
        <v>42370</v>
      </c>
      <c r="U72">
        <f>S72/G72*100</f>
        <v>101.52778690558813</v>
      </c>
      <c r="V72" s="2">
        <v>42370</v>
      </c>
      <c r="W72" s="6">
        <v>82212</v>
      </c>
      <c r="X72" s="2">
        <v>42370</v>
      </c>
      <c r="Y72" s="6">
        <v>43107</v>
      </c>
      <c r="Z72" s="2">
        <v>42370</v>
      </c>
      <c r="AA72">
        <f t="shared" si="0"/>
        <v>1.0238489607332777</v>
      </c>
      <c r="AB72" s="2">
        <v>42370</v>
      </c>
      <c r="AC72" s="7">
        <v>2785</v>
      </c>
      <c r="AF72">
        <f>W72/$W$48</f>
        <v>1.0238489607332777</v>
      </c>
      <c r="AG72">
        <f>Y72/$Y$48</f>
        <v>1.0633464071634722</v>
      </c>
      <c r="AH72">
        <f>LN((I72/G72)/W72)*100</f>
        <v>1080.2997626917991</v>
      </c>
      <c r="AI72">
        <f t="shared" si="1"/>
        <v>985.31488410546558</v>
      </c>
      <c r="AJ72">
        <f t="shared" si="2"/>
        <v>1604.9785879612432</v>
      </c>
      <c r="AK72">
        <f t="shared" si="3"/>
        <v>790.84341359070663</v>
      </c>
      <c r="AL72">
        <f t="shared" si="18"/>
        <v>0.46979742821173787</v>
      </c>
      <c r="AM72">
        <f t="shared" si="4"/>
        <v>1.516233764423502</v>
      </c>
      <c r="AO72">
        <f>AH72-AH71</f>
        <v>0.16224959161195329</v>
      </c>
      <c r="AP72">
        <f t="shared" si="5"/>
        <v>1.1207459666410386</v>
      </c>
      <c r="AQ72">
        <f t="shared" si="19"/>
        <v>0.72653073221590603</v>
      </c>
      <c r="AR72">
        <f t="shared" si="6"/>
        <v>1.1011735318373894</v>
      </c>
      <c r="AS72">
        <f t="shared" si="20"/>
        <v>0.46979742821173787</v>
      </c>
      <c r="AT72">
        <f t="shared" si="21"/>
        <v>1.3429410310432919</v>
      </c>
      <c r="AU72">
        <f t="shared" si="7"/>
        <v>-0.18606666666666699</v>
      </c>
      <c r="AX72">
        <f t="shared" si="8"/>
        <v>1.0238489607332777</v>
      </c>
      <c r="AY72">
        <f t="shared" si="9"/>
        <v>1.0633464071634722</v>
      </c>
      <c r="AZ72">
        <f t="shared" si="10"/>
        <v>2209.6485166254574</v>
      </c>
      <c r="BA72">
        <f t="shared" si="11"/>
        <v>2114.6636380391237</v>
      </c>
      <c r="BB72">
        <f t="shared" si="12"/>
        <v>2272.927755005087</v>
      </c>
      <c r="BC72">
        <f t="shared" si="13"/>
        <v>790.84341359070663</v>
      </c>
      <c r="BD72">
        <f t="shared" si="22"/>
        <v>-0.81555779131043948</v>
      </c>
      <c r="BE72">
        <f t="shared" si="14"/>
        <v>1.516233764423502</v>
      </c>
      <c r="BF72">
        <v>64</v>
      </c>
      <c r="BG72">
        <f>AZ72-AZ71</f>
        <v>0.16224959161218067</v>
      </c>
      <c r="BH72">
        <f t="shared" si="15"/>
        <v>1.1207459666411523</v>
      </c>
      <c r="BI72">
        <f t="shared" si="23"/>
        <v>0.25673330400422856</v>
      </c>
      <c r="BJ72">
        <f t="shared" si="16"/>
        <v>1.1011735318373894</v>
      </c>
      <c r="BK72">
        <f t="shared" si="24"/>
        <v>0.46979742821173787</v>
      </c>
      <c r="BL72">
        <f t="shared" si="25"/>
        <v>1.3429410310432919</v>
      </c>
      <c r="BM72">
        <f t="shared" si="17"/>
        <v>-0.18606666666666699</v>
      </c>
    </row>
    <row r="73" spans="1:65" x14ac:dyDescent="0.25">
      <c r="A73" s="2">
        <v>42461</v>
      </c>
      <c r="B73" s="4">
        <v>771240860000</v>
      </c>
      <c r="C73">
        <f>LN(B73)-LN(B72)</f>
        <v>4.424125801044454E-3</v>
      </c>
      <c r="D73" s="2">
        <v>42461</v>
      </c>
      <c r="E73" s="4">
        <v>780577000000</v>
      </c>
      <c r="F73" s="2">
        <v>42461</v>
      </c>
      <c r="G73" s="4">
        <v>101.21053526383599</v>
      </c>
      <c r="H73" s="2">
        <v>42461</v>
      </c>
      <c r="I73" s="4">
        <v>410662000000</v>
      </c>
      <c r="J73" s="2">
        <v>42461</v>
      </c>
      <c r="K73" s="4">
        <v>408306310000</v>
      </c>
      <c r="L73" s="2">
        <v>42461</v>
      </c>
      <c r="M73" s="4">
        <v>156767000000</v>
      </c>
      <c r="N73" s="2">
        <v>42461</v>
      </c>
      <c r="O73" s="4">
        <v>155218940000</v>
      </c>
      <c r="P73" s="2">
        <v>42461</v>
      </c>
      <c r="Q73" s="4">
        <v>-0.2581</v>
      </c>
      <c r="R73" s="2">
        <v>42461</v>
      </c>
      <c r="S73" s="4">
        <v>100.690007666752</v>
      </c>
      <c r="T73" s="2">
        <v>42461</v>
      </c>
      <c r="U73">
        <f>S73/G73*100</f>
        <v>99.485698207477043</v>
      </c>
      <c r="V73" s="2">
        <v>42461</v>
      </c>
      <c r="W73" s="6">
        <v>82300</v>
      </c>
      <c r="X73" s="2">
        <v>42461</v>
      </c>
      <c r="Y73" s="6">
        <v>43465</v>
      </c>
      <c r="Z73" s="2">
        <v>42461</v>
      </c>
      <c r="AA73">
        <f t="shared" ref="AA73:AA100" si="26">W73/$W$48</f>
        <v>1.0249448920881228</v>
      </c>
      <c r="AB73" s="2">
        <v>42461</v>
      </c>
      <c r="AC73" s="7">
        <v>2655</v>
      </c>
      <c r="AF73">
        <f>W73/$W$48</f>
        <v>1.0249448920881228</v>
      </c>
      <c r="AG73">
        <f>Y73/$Y$48</f>
        <v>1.0721774094082241</v>
      </c>
      <c r="AH73">
        <f>LN((I73/G73)/W73)*100</f>
        <v>1080.5707087173105</v>
      </c>
      <c r="AI73">
        <f t="shared" ref="AI73:AI100" si="27">LN((M73/G73)/W73)*100</f>
        <v>984.26972220316702</v>
      </c>
      <c r="AJ73">
        <f t="shared" ref="AJ73:AJ100" si="28">LN(B73/W73)*100</f>
        <v>1605.3140174539217</v>
      </c>
      <c r="AK73">
        <f t="shared" ref="AK73:AK100" si="29">LN(AC73/AA73)*100</f>
        <v>785.95610863474587</v>
      </c>
      <c r="AL73">
        <f t="shared" si="18"/>
        <v>0.32069859344288076</v>
      </c>
      <c r="AM73">
        <f t="shared" ref="AM73:AM99" si="30">LN(S73/G73)*100</f>
        <v>-0.51562887629115417</v>
      </c>
      <c r="AO73">
        <f>AH73-AH72</f>
        <v>0.27094602551142088</v>
      </c>
      <c r="AP73">
        <f t="shared" ref="AP73:AP100" si="31">AI73-AI72</f>
        <v>-1.0451619022985597</v>
      </c>
      <c r="AQ73">
        <f t="shared" si="19"/>
        <v>0.33542949267848599</v>
      </c>
      <c r="AR73">
        <f t="shared" ref="AR73:AR100" si="32">AK73-$AK$101</f>
        <v>-3.7861314241233686</v>
      </c>
      <c r="AS73">
        <f t="shared" si="20"/>
        <v>0.32069859344288076</v>
      </c>
      <c r="AT73">
        <f t="shared" si="21"/>
        <v>-2.0318626407146563</v>
      </c>
      <c r="AU73">
        <f t="shared" ref="AU73:AU100" si="33">Q73</f>
        <v>-0.2581</v>
      </c>
      <c r="AX73">
        <f t="shared" ref="AX73:AX100" si="34">W73/$W$48</f>
        <v>1.0249448920881228</v>
      </c>
      <c r="AY73">
        <f t="shared" ref="AY73:AY100" si="35">Y73/$Y$48</f>
        <v>1.0721774094082241</v>
      </c>
      <c r="AZ73">
        <f t="shared" ref="AZ73:AZ100" si="36">LN((I73/G73)/AX73)*100</f>
        <v>2209.9194626509684</v>
      </c>
      <c r="BA73">
        <f t="shared" ref="BA73:BA100" si="37">LN((M73/G73)/AX73)*100</f>
        <v>2113.6184761368254</v>
      </c>
      <c r="BB73">
        <f t="shared" ref="BB73:BB100" si="38">LN((B73/G73)/AX73)*100</f>
        <v>2272.9424859043224</v>
      </c>
      <c r="BC73">
        <f t="shared" ref="BC73:BC100" si="39">LN(AC73/AA73)*100</f>
        <v>785.95610863474587</v>
      </c>
      <c r="BD73">
        <f t="shared" si="22"/>
        <v>0.82706196158497391</v>
      </c>
      <c r="BE73">
        <f t="shared" ref="BE73:BE100" si="40">LN(S73/G73)*100</f>
        <v>-0.51562887629115417</v>
      </c>
      <c r="BF73">
        <v>65</v>
      </c>
      <c r="BG73">
        <f>AZ73-AZ72</f>
        <v>0.27094602551096614</v>
      </c>
      <c r="BH73">
        <f t="shared" ref="BH73:BH100" si="41">BA73-BA72</f>
        <v>-1.0451619022983323</v>
      </c>
      <c r="BI73">
        <f t="shared" si="23"/>
        <v>1.4730899235473771E-2</v>
      </c>
      <c r="BJ73">
        <f t="shared" ref="BJ73:BJ100" si="42">BC73-$AK$101</f>
        <v>-3.7861314241233686</v>
      </c>
      <c r="BK73">
        <f t="shared" si="24"/>
        <v>0.32069859344288076</v>
      </c>
      <c r="BL73">
        <f t="shared" si="25"/>
        <v>-2.0318626407146563</v>
      </c>
      <c r="BM73">
        <f t="shared" ref="BM73:BM100" si="43">Q73</f>
        <v>-0.2581</v>
      </c>
    </row>
    <row r="74" spans="1:65" x14ac:dyDescent="0.25">
      <c r="A74" s="2">
        <v>42552</v>
      </c>
      <c r="B74" s="4">
        <v>773207900000</v>
      </c>
      <c r="C74">
        <f>LN(B74)-LN(B73)</f>
        <v>2.5472403028565793E-3</v>
      </c>
      <c r="D74" s="2">
        <v>42552</v>
      </c>
      <c r="E74" s="4">
        <v>783874000000</v>
      </c>
      <c r="F74" s="2">
        <v>42552</v>
      </c>
      <c r="G74" s="4">
        <v>101.37946115013899</v>
      </c>
      <c r="H74" s="2">
        <v>42552</v>
      </c>
      <c r="I74" s="4">
        <v>413874000000</v>
      </c>
      <c r="J74" s="2">
        <v>42552</v>
      </c>
      <c r="K74" s="4">
        <v>410029440000</v>
      </c>
      <c r="L74" s="2">
        <v>42552</v>
      </c>
      <c r="M74" s="4">
        <v>159194000000</v>
      </c>
      <c r="N74" s="2">
        <v>42552</v>
      </c>
      <c r="O74" s="4">
        <v>157006200000</v>
      </c>
      <c r="P74" s="2">
        <v>42552</v>
      </c>
      <c r="Q74" s="4">
        <v>-0.29809999999999998</v>
      </c>
      <c r="R74" s="2">
        <v>42552</v>
      </c>
      <c r="S74" s="4">
        <v>103.347814975722</v>
      </c>
      <c r="T74" s="2">
        <v>42552</v>
      </c>
      <c r="U74">
        <f>S74/G74*100</f>
        <v>101.94157061327043</v>
      </c>
      <c r="V74" s="2">
        <v>42552</v>
      </c>
      <c r="W74" s="6">
        <v>82383</v>
      </c>
      <c r="X74" s="2">
        <v>42552</v>
      </c>
      <c r="Y74" s="6">
        <v>43664</v>
      </c>
      <c r="Z74" s="2">
        <v>42552</v>
      </c>
      <c r="AA74">
        <f t="shared" si="26"/>
        <v>1.0259785546159881</v>
      </c>
      <c r="AB74" s="2">
        <v>42552</v>
      </c>
      <c r="AC74" s="7">
        <v>2817</v>
      </c>
      <c r="AF74">
        <f>W74/$W$48</f>
        <v>1.0259785546159881</v>
      </c>
      <c r="AG74">
        <f>Y74/$Y$48</f>
        <v>1.0770862626113125</v>
      </c>
      <c r="AH74">
        <f>LN((I74/G74)/W74)*100</f>
        <v>1081.0822514808933</v>
      </c>
      <c r="AI74">
        <f t="shared" si="27"/>
        <v>985.53845193907478</v>
      </c>
      <c r="AJ74">
        <f t="shared" si="28"/>
        <v>1605.4679417574257</v>
      </c>
      <c r="AK74">
        <f t="shared" si="29"/>
        <v>791.7780923279978</v>
      </c>
      <c r="AL74">
        <f t="shared" ref="AL74:AL100" si="44">(LN(G74)-LN(G73))*100</f>
        <v>0.16676630479599552</v>
      </c>
      <c r="AM74">
        <f t="shared" si="30"/>
        <v>1.9229626037509895</v>
      </c>
      <c r="AO74">
        <f>AH74-AH73</f>
        <v>0.51154276358283823</v>
      </c>
      <c r="AP74">
        <f t="shared" si="31"/>
        <v>1.2687297359077547</v>
      </c>
      <c r="AQ74">
        <f t="shared" ref="AQ74:AQ100" si="45">AJ74-AJ73</f>
        <v>0.15392430350402719</v>
      </c>
      <c r="AR74">
        <f t="shared" si="32"/>
        <v>2.0358522691285543</v>
      </c>
      <c r="AS74">
        <f t="shared" ref="AS74:AS100" si="46">(LN(G74)-LN(G73))*100</f>
        <v>0.16676630479599552</v>
      </c>
      <c r="AT74">
        <f t="shared" ref="AT74:AT100" si="47">AM74-AM73</f>
        <v>2.4385914800421435</v>
      </c>
      <c r="AU74">
        <f t="shared" si="33"/>
        <v>-0.29809999999999998</v>
      </c>
      <c r="AX74">
        <f t="shared" si="34"/>
        <v>1.0259785546159881</v>
      </c>
      <c r="AY74">
        <f t="shared" si="35"/>
        <v>1.0770862626113125</v>
      </c>
      <c r="AZ74">
        <f t="shared" si="36"/>
        <v>2210.4310054145517</v>
      </c>
      <c r="BA74">
        <f t="shared" si="37"/>
        <v>2114.8872058727329</v>
      </c>
      <c r="BB74">
        <f t="shared" si="38"/>
        <v>2272.9296439030309</v>
      </c>
      <c r="BC74">
        <f t="shared" si="39"/>
        <v>791.7780923279978</v>
      </c>
      <c r="BD74">
        <f t="shared" ref="BD74:BD100" si="48">(LN(Y74)-LN(Y73))*100</f>
        <v>0.45679474349551441</v>
      </c>
      <c r="BE74">
        <f t="shared" si="40"/>
        <v>1.9229626037509895</v>
      </c>
      <c r="BF74">
        <v>66</v>
      </c>
      <c r="BG74">
        <f>AZ74-AZ73</f>
        <v>0.51154276358329298</v>
      </c>
      <c r="BH74">
        <f t="shared" si="41"/>
        <v>1.2687297359075274</v>
      </c>
      <c r="BI74">
        <f t="shared" ref="BI74:BI100" si="49">BB74-BB73</f>
        <v>-1.2842001291573979E-2</v>
      </c>
      <c r="BJ74">
        <f t="shared" si="42"/>
        <v>2.0358522691285543</v>
      </c>
      <c r="BK74">
        <f t="shared" ref="BK74:BK100" si="50">(LN(G74)-LN(G73))*100</f>
        <v>0.16676630479599552</v>
      </c>
      <c r="BL74">
        <f t="shared" ref="BL74:BL100" si="51">BE74-BE73</f>
        <v>2.4385914800421435</v>
      </c>
      <c r="BM74">
        <f t="shared" si="43"/>
        <v>-0.29809999999999998</v>
      </c>
    </row>
    <row r="75" spans="1:65" x14ac:dyDescent="0.25">
      <c r="A75" s="2">
        <v>42644</v>
      </c>
      <c r="B75" s="4">
        <v>776007200000</v>
      </c>
      <c r="C75">
        <f>LN(B75)-LN(B74)</f>
        <v>3.6138339298688038E-3</v>
      </c>
      <c r="D75" s="2">
        <v>42644</v>
      </c>
      <c r="E75" s="4">
        <v>790204000000</v>
      </c>
      <c r="F75" s="2">
        <v>42644</v>
      </c>
      <c r="G75" s="4">
        <v>101.829467898136</v>
      </c>
      <c r="H75" s="2">
        <v>42644</v>
      </c>
      <c r="I75" s="4">
        <v>418104000000</v>
      </c>
      <c r="J75" s="2">
        <v>42644</v>
      </c>
      <c r="K75" s="4">
        <v>412754420000</v>
      </c>
      <c r="L75" s="2">
        <v>42644</v>
      </c>
      <c r="M75" s="4">
        <v>159987000000</v>
      </c>
      <c r="N75" s="2">
        <v>42644</v>
      </c>
      <c r="O75" s="4">
        <v>157263670000</v>
      </c>
      <c r="P75" s="2">
        <v>42644</v>
      </c>
      <c r="Q75" s="4">
        <v>-0.3125</v>
      </c>
      <c r="R75" s="2">
        <v>42644</v>
      </c>
      <c r="S75" s="4">
        <v>102.427804753386</v>
      </c>
      <c r="T75" s="2">
        <v>42644</v>
      </c>
      <c r="U75">
        <f>S75/G75*100</f>
        <v>100.58758713720133</v>
      </c>
      <c r="V75" s="2">
        <v>42644</v>
      </c>
      <c r="W75" s="6">
        <v>82500</v>
      </c>
      <c r="X75" s="2">
        <v>42644</v>
      </c>
      <c r="Y75" s="6">
        <v>44001</v>
      </c>
      <c r="Z75" s="2">
        <v>42644</v>
      </c>
      <c r="AA75">
        <f t="shared" si="26"/>
        <v>1.0274356451673163</v>
      </c>
      <c r="AB75" s="2">
        <v>42644</v>
      </c>
      <c r="AC75" s="7">
        <v>2810</v>
      </c>
      <c r="AF75">
        <f>W75/$W$48</f>
        <v>1.0274356451673163</v>
      </c>
      <c r="AG75">
        <f>Y75/$Y$48</f>
        <v>1.0853992451713166</v>
      </c>
      <c r="AH75">
        <f>LN((I75/G75)/W75)*100</f>
        <v>1081.5142939253617</v>
      </c>
      <c r="AI75">
        <f t="shared" si="27"/>
        <v>985.45052957805149</v>
      </c>
      <c r="AJ75">
        <f t="shared" si="28"/>
        <v>1605.6874063114328</v>
      </c>
      <c r="AK75">
        <f t="shared" si="29"/>
        <v>791.38737293416</v>
      </c>
      <c r="AL75">
        <f t="shared" si="44"/>
        <v>0.44290128954589392</v>
      </c>
      <c r="AM75">
        <f t="shared" si="30"/>
        <v>0.58586757663876288</v>
      </c>
      <c r="AO75">
        <f>AH75-AH74</f>
        <v>0.43204244446837947</v>
      </c>
      <c r="AP75">
        <f t="shared" si="31"/>
        <v>-8.7922361023288431E-2</v>
      </c>
      <c r="AQ75">
        <f t="shared" si="45"/>
        <v>0.21946455400711784</v>
      </c>
      <c r="AR75">
        <f t="shared" si="32"/>
        <v>1.6451328752907557</v>
      </c>
      <c r="AS75">
        <f t="shared" si="46"/>
        <v>0.44290128954589392</v>
      </c>
      <c r="AT75">
        <f t="shared" si="47"/>
        <v>-1.3370950271122266</v>
      </c>
      <c r="AU75">
        <f t="shared" si="33"/>
        <v>-0.3125</v>
      </c>
      <c r="AX75">
        <f t="shared" si="34"/>
        <v>1.0274356451673163</v>
      </c>
      <c r="AY75">
        <f t="shared" si="35"/>
        <v>1.0853992451713166</v>
      </c>
      <c r="AZ75">
        <f t="shared" si="36"/>
        <v>2210.8630478590198</v>
      </c>
      <c r="BA75">
        <f t="shared" si="37"/>
        <v>2114.7992835117097</v>
      </c>
      <c r="BB75">
        <f t="shared" si="38"/>
        <v>2272.7062071674918</v>
      </c>
      <c r="BC75">
        <f t="shared" si="39"/>
        <v>791.38737293416</v>
      </c>
      <c r="BD75">
        <f t="shared" si="48"/>
        <v>0.76883969667438379</v>
      </c>
      <c r="BE75">
        <f t="shared" si="40"/>
        <v>0.58586757663876288</v>
      </c>
      <c r="BF75">
        <v>67</v>
      </c>
      <c r="BG75">
        <f>AZ75-AZ74</f>
        <v>0.4320424444681521</v>
      </c>
      <c r="BH75">
        <f t="shared" si="41"/>
        <v>-8.7922361023174744E-2</v>
      </c>
      <c r="BI75">
        <f t="shared" si="49"/>
        <v>-0.22343673553905319</v>
      </c>
      <c r="BJ75">
        <f t="shared" si="42"/>
        <v>1.6451328752907557</v>
      </c>
      <c r="BK75">
        <f t="shared" si="50"/>
        <v>0.44290128954589392</v>
      </c>
      <c r="BL75">
        <f t="shared" si="51"/>
        <v>-1.3370950271122266</v>
      </c>
      <c r="BM75">
        <f t="shared" si="43"/>
        <v>-0.3125</v>
      </c>
    </row>
    <row r="76" spans="1:65" x14ac:dyDescent="0.25">
      <c r="A76" s="2">
        <v>42736</v>
      </c>
      <c r="B76" s="4">
        <v>785350680000</v>
      </c>
      <c r="C76">
        <f>LN(B76)-LN(B75)</f>
        <v>1.1968545653964213E-2</v>
      </c>
      <c r="D76" s="2">
        <v>42736</v>
      </c>
      <c r="E76" s="4">
        <v>801646000000</v>
      </c>
      <c r="F76" s="2">
        <v>42736</v>
      </c>
      <c r="G76" s="4">
        <v>102.07491036348701</v>
      </c>
      <c r="H76" s="2">
        <v>42736</v>
      </c>
      <c r="I76" s="4">
        <v>421325000000</v>
      </c>
      <c r="J76" s="2">
        <v>42736</v>
      </c>
      <c r="K76" s="4">
        <v>413846510000</v>
      </c>
      <c r="L76" s="2">
        <v>42736</v>
      </c>
      <c r="M76" s="4">
        <v>162104000000</v>
      </c>
      <c r="N76" s="2">
        <v>42736</v>
      </c>
      <c r="O76" s="4">
        <v>158214080000</v>
      </c>
      <c r="P76" s="2">
        <v>42736</v>
      </c>
      <c r="Q76" s="4">
        <v>-0.32779999999999998</v>
      </c>
      <c r="R76" s="2">
        <v>42736</v>
      </c>
      <c r="S76" s="4">
        <v>104.57449527217</v>
      </c>
      <c r="T76" s="2">
        <v>42736</v>
      </c>
      <c r="U76">
        <f>S76/G76*100</f>
        <v>102.44877502197357</v>
      </c>
      <c r="V76" s="2">
        <v>42736</v>
      </c>
      <c r="W76" s="6">
        <v>82541</v>
      </c>
      <c r="X76" s="2">
        <v>42736</v>
      </c>
      <c r="Y76" s="6">
        <v>43682</v>
      </c>
      <c r="Z76" s="2">
        <v>42736</v>
      </c>
      <c r="AA76">
        <f t="shared" si="26"/>
        <v>1.027946249548551</v>
      </c>
      <c r="AB76" s="2">
        <v>42736</v>
      </c>
      <c r="AC76" s="7">
        <v>2884</v>
      </c>
      <c r="AF76">
        <f>W76/$W$48</f>
        <v>1.027946249548551</v>
      </c>
      <c r="AG76">
        <f>Y76/$Y$48</f>
        <v>1.0775302794839536</v>
      </c>
      <c r="AH76">
        <f>LN((I76/G76)/W76)*100</f>
        <v>1081.991296667569</v>
      </c>
      <c r="AI76">
        <f t="shared" si="27"/>
        <v>986.47465638766346</v>
      </c>
      <c r="AJ76">
        <f t="shared" si="28"/>
        <v>1606.8345762519864</v>
      </c>
      <c r="AK76">
        <f t="shared" si="29"/>
        <v>793.93706191702199</v>
      </c>
      <c r="AL76">
        <f t="shared" si="44"/>
        <v>0.24074282856139106</v>
      </c>
      <c r="AM76">
        <f t="shared" si="30"/>
        <v>2.4192731787594273</v>
      </c>
      <c r="AO76">
        <f>AH76-AH75</f>
        <v>0.47700274220733263</v>
      </c>
      <c r="AP76">
        <f t="shared" si="31"/>
        <v>1.0241268096119711</v>
      </c>
      <c r="AQ76">
        <f t="shared" si="45"/>
        <v>1.1471699405535674</v>
      </c>
      <c r="AR76">
        <f t="shared" si="32"/>
        <v>4.1948218581527499</v>
      </c>
      <c r="AS76">
        <f t="shared" si="46"/>
        <v>0.24074282856139106</v>
      </c>
      <c r="AT76">
        <f t="shared" si="47"/>
        <v>1.8334056021206644</v>
      </c>
      <c r="AU76">
        <f t="shared" si="33"/>
        <v>-0.32779999999999998</v>
      </c>
      <c r="AX76">
        <f t="shared" si="34"/>
        <v>1.027946249548551</v>
      </c>
      <c r="AY76">
        <f t="shared" si="35"/>
        <v>1.0775302794839536</v>
      </c>
      <c r="AZ76">
        <f t="shared" si="36"/>
        <v>2211.3400506012267</v>
      </c>
      <c r="BA76">
        <f t="shared" si="37"/>
        <v>2115.8234103213213</v>
      </c>
      <c r="BB76">
        <f t="shared" si="38"/>
        <v>2273.6126342794842</v>
      </c>
      <c r="BC76">
        <f t="shared" si="39"/>
        <v>793.93706191702199</v>
      </c>
      <c r="BD76">
        <f t="shared" si="48"/>
        <v>-0.72762429985075983</v>
      </c>
      <c r="BE76">
        <f t="shared" si="40"/>
        <v>2.4192731787594273</v>
      </c>
      <c r="BF76">
        <v>68</v>
      </c>
      <c r="BG76">
        <f>AZ76-AZ75</f>
        <v>0.47700274220687788</v>
      </c>
      <c r="BH76">
        <f t="shared" si="41"/>
        <v>1.0241268096115164</v>
      </c>
      <c r="BI76">
        <f t="shared" si="49"/>
        <v>0.90642711199234327</v>
      </c>
      <c r="BJ76">
        <f t="shared" si="42"/>
        <v>4.1948218581527499</v>
      </c>
      <c r="BK76">
        <f t="shared" si="50"/>
        <v>0.24074282856139106</v>
      </c>
      <c r="BL76">
        <f t="shared" si="51"/>
        <v>1.8334056021206644</v>
      </c>
      <c r="BM76">
        <f t="shared" si="43"/>
        <v>-0.32779999999999998</v>
      </c>
    </row>
    <row r="77" spans="1:65" x14ac:dyDescent="0.25">
      <c r="A77" s="2">
        <v>42826</v>
      </c>
      <c r="B77" s="4">
        <v>792008100000</v>
      </c>
      <c r="C77">
        <f>LN(B77)-LN(B76)</f>
        <v>8.4412748902025214E-3</v>
      </c>
      <c r="D77" s="2">
        <v>42826</v>
      </c>
      <c r="E77" s="4">
        <v>812923000000</v>
      </c>
      <c r="F77" s="2">
        <v>42826</v>
      </c>
      <c r="G77" s="4">
        <v>102.640743533595</v>
      </c>
      <c r="H77" s="2">
        <v>42826</v>
      </c>
      <c r="I77" s="4">
        <v>423543000000</v>
      </c>
      <c r="J77" s="2">
        <v>42826</v>
      </c>
      <c r="K77" s="4">
        <v>414888440000</v>
      </c>
      <c r="L77" s="2">
        <v>42826</v>
      </c>
      <c r="M77" s="4">
        <v>166582000000</v>
      </c>
      <c r="N77" s="2">
        <v>42826</v>
      </c>
      <c r="O77" s="4">
        <v>161682490000</v>
      </c>
      <c r="P77" s="2">
        <v>42826</v>
      </c>
      <c r="Q77" s="4">
        <v>-0.32996666666666702</v>
      </c>
      <c r="R77" s="2">
        <v>42826</v>
      </c>
      <c r="S77" s="4">
        <v>104.67671863020701</v>
      </c>
      <c r="T77" s="2">
        <v>42826</v>
      </c>
      <c r="U77">
        <f>S77/G77*100</f>
        <v>101.98359348005465</v>
      </c>
      <c r="V77" s="2">
        <v>42826</v>
      </c>
      <c r="W77" s="6">
        <v>82622</v>
      </c>
      <c r="X77" s="2">
        <v>42826</v>
      </c>
      <c r="Y77" s="6">
        <v>44027</v>
      </c>
      <c r="Z77" s="2">
        <v>42826</v>
      </c>
      <c r="AA77">
        <f t="shared" si="26"/>
        <v>1.0289550045456244</v>
      </c>
      <c r="AB77" s="2">
        <v>42826</v>
      </c>
      <c r="AC77" s="7">
        <v>2593</v>
      </c>
      <c r="AF77">
        <f>W77/$W$48</f>
        <v>1.0289550045456244</v>
      </c>
      <c r="AG77">
        <f>Y77/$Y$48</f>
        <v>1.0860406028762426</v>
      </c>
      <c r="AH77">
        <f>LN((I77/G77)/W77)*100</f>
        <v>1081.8654648468435</v>
      </c>
      <c r="AI77">
        <f t="shared" si="27"/>
        <v>988.54872853801976</v>
      </c>
      <c r="AJ77">
        <f t="shared" si="28"/>
        <v>1607.5806188109752</v>
      </c>
      <c r="AK77">
        <f t="shared" si="29"/>
        <v>783.20270570037303</v>
      </c>
      <c r="AL77">
        <f t="shared" si="44"/>
        <v>0.55280053114614702</v>
      </c>
      <c r="AM77">
        <f t="shared" si="30"/>
        <v>1.9641766123956808</v>
      </c>
      <c r="AO77">
        <f>AH77-AH76</f>
        <v>-0.12583182072557975</v>
      </c>
      <c r="AP77">
        <f t="shared" si="31"/>
        <v>2.0740721503563009</v>
      </c>
      <c r="AQ77">
        <f t="shared" si="45"/>
        <v>0.7460425589888473</v>
      </c>
      <c r="AR77">
        <f t="shared" si="32"/>
        <v>-6.539534358496212</v>
      </c>
      <c r="AS77">
        <f t="shared" si="46"/>
        <v>0.55280053114614702</v>
      </c>
      <c r="AT77">
        <f t="shared" si="47"/>
        <v>-0.45509656636374651</v>
      </c>
      <c r="AU77">
        <f t="shared" si="33"/>
        <v>-0.32996666666666702</v>
      </c>
      <c r="AX77">
        <f t="shared" si="34"/>
        <v>1.0289550045456244</v>
      </c>
      <c r="AY77">
        <f t="shared" si="35"/>
        <v>1.0860406028762426</v>
      </c>
      <c r="AZ77">
        <f t="shared" si="36"/>
        <v>2211.2142187805016</v>
      </c>
      <c r="BA77">
        <f t="shared" si="37"/>
        <v>2117.8974824716779</v>
      </c>
      <c r="BB77">
        <f t="shared" si="38"/>
        <v>2273.8058763073263</v>
      </c>
      <c r="BC77">
        <f t="shared" si="39"/>
        <v>783.20270570037303</v>
      </c>
      <c r="BD77">
        <f t="shared" si="48"/>
        <v>0.78669641498709808</v>
      </c>
      <c r="BE77">
        <f t="shared" si="40"/>
        <v>1.9641766123956808</v>
      </c>
      <c r="BF77">
        <v>69</v>
      </c>
      <c r="BG77">
        <f>AZ77-AZ76</f>
        <v>-0.125831820725125</v>
      </c>
      <c r="BH77">
        <f t="shared" si="41"/>
        <v>2.0740721503566419</v>
      </c>
      <c r="BI77">
        <f t="shared" si="49"/>
        <v>0.19324202784218869</v>
      </c>
      <c r="BJ77">
        <f t="shared" si="42"/>
        <v>-6.539534358496212</v>
      </c>
      <c r="BK77">
        <f t="shared" si="50"/>
        <v>0.55280053114614702</v>
      </c>
      <c r="BL77">
        <f t="shared" si="51"/>
        <v>-0.45509656636374651</v>
      </c>
      <c r="BM77">
        <f t="shared" si="43"/>
        <v>-0.32996666666666702</v>
      </c>
    </row>
    <row r="78" spans="1:65" x14ac:dyDescent="0.25">
      <c r="A78" s="2">
        <v>42917</v>
      </c>
      <c r="B78" s="4">
        <v>797833410000</v>
      </c>
      <c r="C78">
        <f>LN(B78)-LN(B77)</f>
        <v>7.328197223181121E-3</v>
      </c>
      <c r="D78" s="2">
        <v>42917</v>
      </c>
      <c r="E78" s="4">
        <v>822783000000</v>
      </c>
      <c r="F78" s="2">
        <v>42917</v>
      </c>
      <c r="G78" s="4">
        <v>103.127168204059</v>
      </c>
      <c r="H78" s="2">
        <v>42917</v>
      </c>
      <c r="I78" s="4">
        <v>427245000000</v>
      </c>
      <c r="J78" s="2">
        <v>42917</v>
      </c>
      <c r="K78" s="4">
        <v>416892150000</v>
      </c>
      <c r="L78" s="2">
        <v>42917</v>
      </c>
      <c r="M78" s="4">
        <v>168945000000</v>
      </c>
      <c r="N78" s="2">
        <v>42917</v>
      </c>
      <c r="O78" s="4">
        <v>163212220000</v>
      </c>
      <c r="P78" s="2">
        <v>42917</v>
      </c>
      <c r="Q78" s="4">
        <v>-0.329633333333333</v>
      </c>
      <c r="R78" s="2">
        <v>42917</v>
      </c>
      <c r="S78" s="4">
        <v>105.903398926655</v>
      </c>
      <c r="T78" s="2">
        <v>42917</v>
      </c>
      <c r="U78">
        <f>S78/G78*100</f>
        <v>102.69204591859116</v>
      </c>
      <c r="V78" s="2">
        <v>42917</v>
      </c>
      <c r="W78" s="6">
        <v>82690</v>
      </c>
      <c r="X78" s="2">
        <v>42917</v>
      </c>
      <c r="Y78" s="6">
        <v>44247</v>
      </c>
      <c r="Z78" s="2">
        <v>42917</v>
      </c>
      <c r="AA78">
        <f t="shared" si="26"/>
        <v>1.0298018605925501</v>
      </c>
      <c r="AB78" s="2">
        <v>42917</v>
      </c>
      <c r="AC78" s="7">
        <v>2813</v>
      </c>
      <c r="AF78">
        <f>W78/$W$48</f>
        <v>1.0298018605925501</v>
      </c>
      <c r="AG78">
        <f>Y78/$Y$48</f>
        <v>1.091467475764079</v>
      </c>
      <c r="AH78">
        <f>LN((I78/G78)/W78)*100</f>
        <v>1082.1806631964396</v>
      </c>
      <c r="AI78">
        <f t="shared" si="27"/>
        <v>989.40222309550893</v>
      </c>
      <c r="AJ78">
        <f t="shared" si="28"/>
        <v>1608.2311698488234</v>
      </c>
      <c r="AK78">
        <f t="shared" si="29"/>
        <v>791.26403931102254</v>
      </c>
      <c r="AL78">
        <f t="shared" si="44"/>
        <v>0.47279050698136871</v>
      </c>
      <c r="AM78">
        <f t="shared" si="30"/>
        <v>2.6564478274120793</v>
      </c>
      <c r="AO78">
        <f>AH78-AH77</f>
        <v>0.31519834959613036</v>
      </c>
      <c r="AP78">
        <f t="shared" si="31"/>
        <v>0.8534945574891708</v>
      </c>
      <c r="AQ78">
        <f t="shared" si="45"/>
        <v>0.65055103784811763</v>
      </c>
      <c r="AR78">
        <f t="shared" si="32"/>
        <v>1.5217992521533006</v>
      </c>
      <c r="AS78">
        <f t="shared" si="46"/>
        <v>0.47279050698136871</v>
      </c>
      <c r="AT78">
        <f t="shared" si="47"/>
        <v>0.69227121501639854</v>
      </c>
      <c r="AU78">
        <f t="shared" si="33"/>
        <v>-0.329633333333333</v>
      </c>
      <c r="AX78">
        <f t="shared" si="34"/>
        <v>1.0298018605925501</v>
      </c>
      <c r="AY78">
        <f t="shared" si="35"/>
        <v>1.091467475764079</v>
      </c>
      <c r="AZ78">
        <f t="shared" si="36"/>
        <v>2211.529417130098</v>
      </c>
      <c r="BA78">
        <f t="shared" si="37"/>
        <v>2118.7509770291667</v>
      </c>
      <c r="BB78">
        <f t="shared" si="38"/>
        <v>2273.9836368381939</v>
      </c>
      <c r="BC78">
        <f t="shared" si="39"/>
        <v>791.26403931102254</v>
      </c>
      <c r="BD78">
        <f t="shared" si="48"/>
        <v>0.49844904613838281</v>
      </c>
      <c r="BE78">
        <f t="shared" si="40"/>
        <v>2.6564478274120793</v>
      </c>
      <c r="BF78">
        <v>70</v>
      </c>
      <c r="BG78">
        <f>AZ78-AZ77</f>
        <v>0.31519834959635773</v>
      </c>
      <c r="BH78">
        <f t="shared" si="41"/>
        <v>0.85349455748882974</v>
      </c>
      <c r="BI78">
        <f t="shared" si="49"/>
        <v>0.17776053086754473</v>
      </c>
      <c r="BJ78">
        <f t="shared" si="42"/>
        <v>1.5217992521533006</v>
      </c>
      <c r="BK78">
        <f t="shared" si="50"/>
        <v>0.47279050698136871</v>
      </c>
      <c r="BL78">
        <f t="shared" si="51"/>
        <v>0.69227121501639854</v>
      </c>
      <c r="BM78">
        <f t="shared" si="43"/>
        <v>-0.329633333333333</v>
      </c>
    </row>
    <row r="79" spans="1:65" x14ac:dyDescent="0.25">
      <c r="A79" s="2">
        <v>43009</v>
      </c>
      <c r="B79" s="4">
        <v>805096070000</v>
      </c>
      <c r="C79">
        <f>LN(B79)-LN(B78)</f>
        <v>9.0617956547873746E-3</v>
      </c>
      <c r="D79" s="2">
        <v>43009</v>
      </c>
      <c r="E79" s="4">
        <v>833723000000</v>
      </c>
      <c r="F79" s="2">
        <v>43009</v>
      </c>
      <c r="G79" s="4">
        <v>103.55571636997701</v>
      </c>
      <c r="H79" s="2">
        <v>43009</v>
      </c>
      <c r="I79" s="4">
        <v>431922000000</v>
      </c>
      <c r="J79" s="2">
        <v>43009</v>
      </c>
      <c r="K79" s="4">
        <v>421300330000</v>
      </c>
      <c r="L79" s="2">
        <v>43009</v>
      </c>
      <c r="M79" s="4">
        <v>170935000000</v>
      </c>
      <c r="N79" s="2">
        <v>43009</v>
      </c>
      <c r="O79" s="4">
        <v>163908930000</v>
      </c>
      <c r="P79" s="2">
        <v>43009</v>
      </c>
      <c r="Q79" s="4">
        <v>-0.32879999999999998</v>
      </c>
      <c r="R79" s="2">
        <v>43009</v>
      </c>
      <c r="S79" s="4">
        <v>105.903398926655</v>
      </c>
      <c r="T79" s="2">
        <v>43009</v>
      </c>
      <c r="U79">
        <f>S79/G79*100</f>
        <v>102.26707190966681</v>
      </c>
      <c r="V79" s="2">
        <v>43009</v>
      </c>
      <c r="W79" s="6">
        <v>82775</v>
      </c>
      <c r="X79" s="2">
        <v>43009</v>
      </c>
      <c r="Y79" s="6">
        <v>44568</v>
      </c>
      <c r="Z79" s="2">
        <v>43009</v>
      </c>
      <c r="AA79">
        <f t="shared" si="26"/>
        <v>1.0308604306512075</v>
      </c>
      <c r="AB79" s="2">
        <v>43009</v>
      </c>
      <c r="AC79" s="7">
        <v>2792</v>
      </c>
      <c r="AF79">
        <f>W79/$W$48</f>
        <v>1.0308604306512075</v>
      </c>
      <c r="AG79">
        <f>Y79/$Y$48</f>
        <v>1.099385776659513</v>
      </c>
      <c r="AH79">
        <f>LN((I79/G79)/W79)*100</f>
        <v>1082.7519700640273</v>
      </c>
      <c r="AI79">
        <f t="shared" si="27"/>
        <v>990.05580515346662</v>
      </c>
      <c r="AJ79">
        <f t="shared" si="28"/>
        <v>1609.0346086443792</v>
      </c>
      <c r="AK79">
        <f t="shared" si="29"/>
        <v>790.41196408033966</v>
      </c>
      <c r="AL79">
        <f t="shared" si="44"/>
        <v>0.41469208342492792</v>
      </c>
      <c r="AM79">
        <f t="shared" si="30"/>
        <v>2.2417557439871802</v>
      </c>
      <c r="AO79">
        <f>AH79-AH78</f>
        <v>0.57130686758773663</v>
      </c>
      <c r="AP79">
        <f t="shared" si="31"/>
        <v>0.65358205795769209</v>
      </c>
      <c r="AQ79">
        <f t="shared" si="45"/>
        <v>0.80343879555584863</v>
      </c>
      <c r="AR79">
        <f t="shared" si="32"/>
        <v>0.66972402147041521</v>
      </c>
      <c r="AS79">
        <f t="shared" si="46"/>
        <v>0.41469208342492792</v>
      </c>
      <c r="AT79">
        <f t="shared" si="47"/>
        <v>-0.41469208342489905</v>
      </c>
      <c r="AU79">
        <f t="shared" si="33"/>
        <v>-0.32879999999999998</v>
      </c>
      <c r="AX79">
        <f t="shared" si="34"/>
        <v>1.0308604306512075</v>
      </c>
      <c r="AY79">
        <f t="shared" si="35"/>
        <v>1.099385776659513</v>
      </c>
      <c r="AZ79">
        <f t="shared" si="36"/>
        <v>2212.1007239976857</v>
      </c>
      <c r="BA79">
        <f t="shared" si="37"/>
        <v>2119.4045590871247</v>
      </c>
      <c r="BB79">
        <f t="shared" si="38"/>
        <v>2274.3723835503242</v>
      </c>
      <c r="BC79">
        <f t="shared" si="39"/>
        <v>790.41196408033966</v>
      </c>
      <c r="BD79">
        <f t="shared" si="48"/>
        <v>0.72285401730400878</v>
      </c>
      <c r="BE79">
        <f t="shared" si="40"/>
        <v>2.2417557439871802</v>
      </c>
      <c r="BF79">
        <v>71</v>
      </c>
      <c r="BG79">
        <f>AZ79-AZ78</f>
        <v>0.57130686758773663</v>
      </c>
      <c r="BH79">
        <f t="shared" si="41"/>
        <v>0.65358205795791946</v>
      </c>
      <c r="BI79">
        <f t="shared" si="49"/>
        <v>0.38874671213034162</v>
      </c>
      <c r="BJ79">
        <f t="shared" si="42"/>
        <v>0.66972402147041521</v>
      </c>
      <c r="BK79">
        <f t="shared" si="50"/>
        <v>0.41469208342492792</v>
      </c>
      <c r="BL79">
        <f t="shared" si="51"/>
        <v>-0.41469208342489905</v>
      </c>
      <c r="BM79">
        <f t="shared" si="43"/>
        <v>-0.32879999999999998</v>
      </c>
    </row>
    <row r="80" spans="1:65" x14ac:dyDescent="0.25">
      <c r="A80" s="2">
        <v>43101</v>
      </c>
      <c r="B80" s="4">
        <v>800424590000</v>
      </c>
      <c r="C80">
        <f>LN(B80)-LN(B79)</f>
        <v>-5.8192875362301777E-3</v>
      </c>
      <c r="D80" s="2">
        <v>43101</v>
      </c>
      <c r="E80" s="4">
        <v>832194000000</v>
      </c>
      <c r="F80" s="2">
        <v>43101</v>
      </c>
      <c r="G80" s="4">
        <v>103.969070059427</v>
      </c>
      <c r="H80" s="2">
        <v>43101</v>
      </c>
      <c r="I80" s="4">
        <v>435286000000</v>
      </c>
      <c r="J80" s="2">
        <v>43101</v>
      </c>
      <c r="K80" s="4">
        <v>422252120000</v>
      </c>
      <c r="L80" s="2">
        <v>43101</v>
      </c>
      <c r="M80" s="4">
        <v>172494000000</v>
      </c>
      <c r="N80" s="2">
        <v>43101</v>
      </c>
      <c r="O80" s="4">
        <v>164261010000</v>
      </c>
      <c r="P80" s="2">
        <v>43101</v>
      </c>
      <c r="Q80" s="4">
        <v>-0.32829999999999998</v>
      </c>
      <c r="R80" s="2">
        <v>43101</v>
      </c>
      <c r="S80" s="4">
        <v>107.538972655252</v>
      </c>
      <c r="T80" s="2">
        <v>43101</v>
      </c>
      <c r="U80">
        <f>S80/G80*100</f>
        <v>103.4336198196103</v>
      </c>
      <c r="V80" s="2">
        <v>43101</v>
      </c>
      <c r="W80" s="6">
        <v>82811</v>
      </c>
      <c r="X80" s="2">
        <v>43101</v>
      </c>
      <c r="Y80" s="6">
        <v>44328</v>
      </c>
      <c r="Z80" s="2">
        <v>43101</v>
      </c>
      <c r="AA80">
        <f t="shared" si="26"/>
        <v>1.0313087662054623</v>
      </c>
      <c r="AB80" s="2">
        <v>43101</v>
      </c>
      <c r="AC80" s="7">
        <v>2843</v>
      </c>
      <c r="AF80">
        <f>W80/$W$48</f>
        <v>1.0313087662054623</v>
      </c>
      <c r="AG80">
        <f>Y80/$Y$48</f>
        <v>1.0934655516909642</v>
      </c>
      <c r="AH80">
        <f>LN((I80/G80)/W80)*100</f>
        <v>1083.0859489835327</v>
      </c>
      <c r="AI80">
        <f t="shared" si="27"/>
        <v>990.52186567796082</v>
      </c>
      <c r="AJ80">
        <f t="shared" si="28"/>
        <v>1608.409197953192</v>
      </c>
      <c r="AK80">
        <f t="shared" si="29"/>
        <v>792.17864691964962</v>
      </c>
      <c r="AL80">
        <f t="shared" si="44"/>
        <v>0.39836613563792866</v>
      </c>
      <c r="AM80">
        <f t="shared" si="30"/>
        <v>3.3759866561719192</v>
      </c>
      <c r="AO80">
        <f>AH80-AH79</f>
        <v>0.33397891950539815</v>
      </c>
      <c r="AP80">
        <f t="shared" si="31"/>
        <v>0.46606052449419622</v>
      </c>
      <c r="AQ80">
        <f t="shared" si="45"/>
        <v>-0.62541069118719861</v>
      </c>
      <c r="AR80">
        <f t="shared" si="32"/>
        <v>2.4364068607803802</v>
      </c>
      <c r="AS80">
        <f t="shared" si="46"/>
        <v>0.39836613563792866</v>
      </c>
      <c r="AT80">
        <f t="shared" si="47"/>
        <v>1.1342309121847389</v>
      </c>
      <c r="AU80">
        <f t="shared" si="33"/>
        <v>-0.32829999999999998</v>
      </c>
      <c r="AX80">
        <f t="shared" si="34"/>
        <v>1.0313087662054623</v>
      </c>
      <c r="AY80">
        <f t="shared" si="35"/>
        <v>1.0934655516909642</v>
      </c>
      <c r="AZ80">
        <f t="shared" si="36"/>
        <v>2212.4347029171909</v>
      </c>
      <c r="BA80">
        <f t="shared" si="37"/>
        <v>2119.8706196116186</v>
      </c>
      <c r="BB80">
        <f t="shared" si="38"/>
        <v>2273.348606723499</v>
      </c>
      <c r="BC80">
        <f t="shared" si="39"/>
        <v>792.17864691964962</v>
      </c>
      <c r="BD80">
        <f t="shared" si="48"/>
        <v>-0.53995811534655047</v>
      </c>
      <c r="BE80">
        <f t="shared" si="40"/>
        <v>3.3759866561719192</v>
      </c>
      <c r="BF80">
        <v>72</v>
      </c>
      <c r="BG80">
        <f>AZ80-AZ79</f>
        <v>0.33397891950517078</v>
      </c>
      <c r="BH80">
        <f t="shared" si="41"/>
        <v>0.46606052449396884</v>
      </c>
      <c r="BI80">
        <f t="shared" si="49"/>
        <v>-1.0237768268252694</v>
      </c>
      <c r="BJ80">
        <f t="shared" si="42"/>
        <v>2.4364068607803802</v>
      </c>
      <c r="BK80">
        <f t="shared" si="50"/>
        <v>0.39836613563792866</v>
      </c>
      <c r="BL80">
        <f t="shared" si="51"/>
        <v>1.1342309121847389</v>
      </c>
      <c r="BM80">
        <f t="shared" si="43"/>
        <v>-0.32829999999999998</v>
      </c>
    </row>
    <row r="81" spans="1:65" x14ac:dyDescent="0.25">
      <c r="A81" s="2">
        <v>43191</v>
      </c>
      <c r="B81" s="4">
        <v>806098690000</v>
      </c>
      <c r="C81">
        <f>LN(B81)-LN(B80)</f>
        <v>7.063854803092795E-3</v>
      </c>
      <c r="D81" s="2">
        <v>43191</v>
      </c>
      <c r="E81" s="4">
        <v>842410000000</v>
      </c>
      <c r="F81" s="2">
        <v>43191</v>
      </c>
      <c r="G81" s="4">
        <v>104.50457409672001</v>
      </c>
      <c r="H81" s="2">
        <v>43191</v>
      </c>
      <c r="I81" s="4">
        <v>437059000000</v>
      </c>
      <c r="J81" s="2">
        <v>43191</v>
      </c>
      <c r="K81" s="4">
        <v>422171940000</v>
      </c>
      <c r="L81" s="2">
        <v>43191</v>
      </c>
      <c r="M81" s="4">
        <v>176214000000</v>
      </c>
      <c r="N81" s="2">
        <v>43191</v>
      </c>
      <c r="O81" s="4">
        <v>166578390000</v>
      </c>
      <c r="P81" s="2">
        <v>43191</v>
      </c>
      <c r="Q81" s="4">
        <v>-0.32523333333333299</v>
      </c>
      <c r="R81" s="2">
        <v>43191</v>
      </c>
      <c r="S81" s="4">
        <v>107.947866087401</v>
      </c>
      <c r="T81" s="2">
        <v>43191</v>
      </c>
      <c r="U81">
        <f>S81/G81*100</f>
        <v>103.29487203832264</v>
      </c>
      <c r="V81" s="2">
        <v>43191</v>
      </c>
      <c r="W81" s="6">
        <v>82847</v>
      </c>
      <c r="X81" s="2">
        <v>43191</v>
      </c>
      <c r="Y81" s="6">
        <v>44640</v>
      </c>
      <c r="Z81" s="2">
        <v>43191</v>
      </c>
      <c r="AA81">
        <f t="shared" si="26"/>
        <v>1.0317571017597171</v>
      </c>
      <c r="AB81" s="2">
        <v>43191</v>
      </c>
      <c r="AC81" s="7">
        <v>2660</v>
      </c>
      <c r="AF81">
        <f>W81/$W$48</f>
        <v>1.0317571017597171</v>
      </c>
      <c r="AG81">
        <f>Y81/$Y$48</f>
        <v>1.1011618441500777</v>
      </c>
      <c r="AH81">
        <f>LN((I81/G81)/W81)*100</f>
        <v>1082.935238048201</v>
      </c>
      <c r="AI81">
        <f t="shared" si="27"/>
        <v>992.09833485682657</v>
      </c>
      <c r="AJ81">
        <f t="shared" si="28"/>
        <v>1609.0721203945095</v>
      </c>
      <c r="AK81">
        <f t="shared" si="29"/>
        <v>785.48181289313209</v>
      </c>
      <c r="AL81">
        <f t="shared" si="44"/>
        <v>0.51373900739024592</v>
      </c>
      <c r="AM81">
        <f t="shared" si="30"/>
        <v>3.2417547456365985</v>
      </c>
      <c r="AO81">
        <f>AH81-AH80</f>
        <v>-0.15071093533174462</v>
      </c>
      <c r="AP81">
        <f t="shared" si="31"/>
        <v>1.5764691788657501</v>
      </c>
      <c r="AQ81">
        <f t="shared" si="45"/>
        <v>0.66292244131750522</v>
      </c>
      <c r="AR81">
        <f t="shared" si="32"/>
        <v>-4.2604271657371555</v>
      </c>
      <c r="AS81">
        <f t="shared" si="46"/>
        <v>0.51373900739024592</v>
      </c>
      <c r="AT81">
        <f t="shared" si="47"/>
        <v>-0.13423191053532069</v>
      </c>
      <c r="AU81">
        <f t="shared" si="33"/>
        <v>-0.32523333333333299</v>
      </c>
      <c r="AX81">
        <f t="shared" si="34"/>
        <v>1.0317571017597171</v>
      </c>
      <c r="AY81">
        <f t="shared" si="35"/>
        <v>1.1011618441500777</v>
      </c>
      <c r="AZ81">
        <f t="shared" si="36"/>
        <v>2212.2839919818589</v>
      </c>
      <c r="BA81">
        <f t="shared" si="37"/>
        <v>2121.4470887904845</v>
      </c>
      <c r="BB81">
        <f t="shared" si="38"/>
        <v>2273.4977901574266</v>
      </c>
      <c r="BC81">
        <f t="shared" si="39"/>
        <v>785.48181289313209</v>
      </c>
      <c r="BD81">
        <f t="shared" si="48"/>
        <v>0.70137865080059925</v>
      </c>
      <c r="BE81">
        <f t="shared" si="40"/>
        <v>3.2417547456365985</v>
      </c>
      <c r="BF81">
        <v>73</v>
      </c>
      <c r="BG81">
        <f>AZ81-AZ80</f>
        <v>-0.150710935331972</v>
      </c>
      <c r="BH81">
        <f t="shared" si="41"/>
        <v>1.5764691788658638</v>
      </c>
      <c r="BI81">
        <f t="shared" si="49"/>
        <v>0.14918343392764655</v>
      </c>
      <c r="BJ81">
        <f t="shared" si="42"/>
        <v>-4.2604271657371555</v>
      </c>
      <c r="BK81">
        <f t="shared" si="50"/>
        <v>0.51373900739024592</v>
      </c>
      <c r="BL81">
        <f t="shared" si="51"/>
        <v>-0.13423191053532069</v>
      </c>
      <c r="BM81">
        <f t="shared" si="43"/>
        <v>-0.32523333333333299</v>
      </c>
    </row>
    <row r="82" spans="1:65" x14ac:dyDescent="0.25">
      <c r="A82" s="2">
        <v>43282</v>
      </c>
      <c r="B82" s="4">
        <v>799743690000</v>
      </c>
      <c r="C82">
        <f>LN(B82)-LN(B81)</f>
        <v>-7.9148903468002629E-3</v>
      </c>
      <c r="D82" s="2">
        <v>43282</v>
      </c>
      <c r="E82" s="4">
        <v>841544000000</v>
      </c>
      <c r="F82" s="2">
        <v>43282</v>
      </c>
      <c r="G82" s="4">
        <v>105.226713671336</v>
      </c>
      <c r="H82" s="2">
        <v>43282</v>
      </c>
      <c r="I82" s="4">
        <v>437556000000</v>
      </c>
      <c r="J82" s="2">
        <v>43282</v>
      </c>
      <c r="K82" s="4">
        <v>420689240000</v>
      </c>
      <c r="L82" s="2">
        <v>43282</v>
      </c>
      <c r="M82" s="4">
        <v>179969000000</v>
      </c>
      <c r="N82" s="2">
        <v>43282</v>
      </c>
      <c r="O82" s="4">
        <v>168638260000</v>
      </c>
      <c r="P82" s="2">
        <v>43282</v>
      </c>
      <c r="Q82" s="4">
        <v>-0.31950000000000001</v>
      </c>
      <c r="R82" s="2">
        <v>43282</v>
      </c>
      <c r="S82" s="4">
        <v>109.37899309992299</v>
      </c>
      <c r="T82" s="2">
        <v>43282</v>
      </c>
      <c r="U82">
        <f>S82/G82*100</f>
        <v>103.94603165271907</v>
      </c>
      <c r="V82" s="2">
        <v>43282</v>
      </c>
      <c r="W82" s="6">
        <v>82931</v>
      </c>
      <c r="X82" s="2">
        <v>43282</v>
      </c>
      <c r="Y82" s="6">
        <v>44820</v>
      </c>
      <c r="Z82" s="2">
        <v>43282</v>
      </c>
      <c r="AA82">
        <f t="shared" si="26"/>
        <v>1.0328032180529783</v>
      </c>
      <c r="AB82" s="2">
        <v>43282</v>
      </c>
      <c r="AC82" s="7">
        <v>2837</v>
      </c>
      <c r="AF82">
        <f>W82/$W$48</f>
        <v>1.0328032180529783</v>
      </c>
      <c r="AG82">
        <f>Y82/$Y$48</f>
        <v>1.1056020128764894</v>
      </c>
      <c r="AH82">
        <f>LN((I82/G82)/W82)*100</f>
        <v>1082.2589118512446</v>
      </c>
      <c r="AI82">
        <f t="shared" si="27"/>
        <v>993.41690347421172</v>
      </c>
      <c r="AJ82">
        <f t="shared" si="28"/>
        <v>1608.1792910044276</v>
      </c>
      <c r="AK82">
        <f t="shared" si="29"/>
        <v>791.82257584104093</v>
      </c>
      <c r="AL82">
        <f t="shared" si="44"/>
        <v>0.68863585978995445</v>
      </c>
      <c r="AM82">
        <f t="shared" si="30"/>
        <v>3.8701652048208071</v>
      </c>
      <c r="AO82">
        <f>AH82-AH81</f>
        <v>-0.67632619695632457</v>
      </c>
      <c r="AP82">
        <f t="shared" si="31"/>
        <v>1.3185686173851536</v>
      </c>
      <c r="AQ82">
        <f t="shared" si="45"/>
        <v>-0.89282939008194262</v>
      </c>
      <c r="AR82">
        <f t="shared" si="32"/>
        <v>2.0803357821716872</v>
      </c>
      <c r="AS82">
        <f t="shared" si="46"/>
        <v>0.68863585978995445</v>
      </c>
      <c r="AT82">
        <f t="shared" si="47"/>
        <v>0.62841045918420857</v>
      </c>
      <c r="AU82">
        <f t="shared" si="33"/>
        <v>-0.31950000000000001</v>
      </c>
      <c r="AX82">
        <f t="shared" si="34"/>
        <v>1.0328032180529783</v>
      </c>
      <c r="AY82">
        <f t="shared" si="35"/>
        <v>1.1056020128764894</v>
      </c>
      <c r="AZ82">
        <f t="shared" si="36"/>
        <v>2211.607665784903</v>
      </c>
      <c r="BA82">
        <f t="shared" si="37"/>
        <v>2122.7656574078696</v>
      </c>
      <c r="BB82">
        <f t="shared" si="38"/>
        <v>2271.9163249075546</v>
      </c>
      <c r="BC82">
        <f t="shared" si="39"/>
        <v>791.82257584104093</v>
      </c>
      <c r="BD82">
        <f t="shared" si="48"/>
        <v>0.40241502997258038</v>
      </c>
      <c r="BE82">
        <f t="shared" si="40"/>
        <v>3.8701652048208071</v>
      </c>
      <c r="BF82">
        <v>74</v>
      </c>
      <c r="BG82">
        <f>AZ82-AZ81</f>
        <v>-0.67632619695586982</v>
      </c>
      <c r="BH82">
        <f t="shared" si="41"/>
        <v>1.3185686173851536</v>
      </c>
      <c r="BI82">
        <f t="shared" si="49"/>
        <v>-1.5814652498720534</v>
      </c>
      <c r="BJ82">
        <f t="shared" si="42"/>
        <v>2.0803357821716872</v>
      </c>
      <c r="BK82">
        <f t="shared" si="50"/>
        <v>0.68863585978995445</v>
      </c>
      <c r="BL82">
        <f t="shared" si="51"/>
        <v>0.62841045918420857</v>
      </c>
      <c r="BM82">
        <f t="shared" si="43"/>
        <v>-0.31950000000000001</v>
      </c>
    </row>
    <row r="83" spans="1:65" x14ac:dyDescent="0.25">
      <c r="A83" s="2">
        <v>43374</v>
      </c>
      <c r="B83" s="4">
        <v>806098730000</v>
      </c>
      <c r="C83">
        <f>LN(B83)-LN(B82)</f>
        <v>7.9149399685150001E-3</v>
      </c>
      <c r="D83" s="2">
        <v>43374</v>
      </c>
      <c r="E83" s="4">
        <v>854104000000</v>
      </c>
      <c r="F83" s="2">
        <v>43374</v>
      </c>
      <c r="G83" s="4">
        <v>105.955259701548</v>
      </c>
      <c r="H83" s="2">
        <v>43374</v>
      </c>
      <c r="I83" s="4">
        <v>444588000000</v>
      </c>
      <c r="J83" s="2">
        <v>43374</v>
      </c>
      <c r="K83" s="4">
        <v>426259430000</v>
      </c>
      <c r="L83" s="2">
        <v>43374</v>
      </c>
      <c r="M83" s="4">
        <v>182661000000</v>
      </c>
      <c r="N83" s="2">
        <v>43374</v>
      </c>
      <c r="O83" s="4">
        <v>169789390000</v>
      </c>
      <c r="P83" s="2">
        <v>43374</v>
      </c>
      <c r="Q83" s="4">
        <v>-0.31533333333333302</v>
      </c>
      <c r="R83" s="2">
        <v>43374</v>
      </c>
      <c r="S83" s="4">
        <v>108.867876309737</v>
      </c>
      <c r="T83" s="2">
        <v>43374</v>
      </c>
      <c r="U83">
        <f>S83/G83*100</f>
        <v>102.74891177313252</v>
      </c>
      <c r="V83" s="2">
        <v>43374</v>
      </c>
      <c r="W83" s="6">
        <v>83033</v>
      </c>
      <c r="X83" s="2">
        <v>43374</v>
      </c>
      <c r="Y83" s="6">
        <v>45120</v>
      </c>
      <c r="Z83" s="2">
        <v>43374</v>
      </c>
      <c r="AA83">
        <f t="shared" si="26"/>
        <v>1.0340735021233669</v>
      </c>
      <c r="AB83" s="2">
        <v>43374</v>
      </c>
      <c r="AC83" s="7">
        <v>2852</v>
      </c>
      <c r="AF83">
        <f>W83/$W$48</f>
        <v>1.0340735021233669</v>
      </c>
      <c r="AG83">
        <f>Y83/$Y$48</f>
        <v>1.1130022940871753</v>
      </c>
      <c r="AH83">
        <f>LN((I83/G83)/W83)*100</f>
        <v>1083.0403522712202</v>
      </c>
      <c r="AI83">
        <f t="shared" si="27"/>
        <v>994.08874880005692</v>
      </c>
      <c r="AJ83">
        <f t="shared" si="28"/>
        <v>1608.8478667625736</v>
      </c>
      <c r="AK83">
        <f t="shared" si="29"/>
        <v>792.22699227486908</v>
      </c>
      <c r="AL83">
        <f t="shared" si="44"/>
        <v>0.68997264193608743</v>
      </c>
      <c r="AM83">
        <f t="shared" si="30"/>
        <v>2.7118076316425546</v>
      </c>
      <c r="AO83">
        <f>AH83-AH82</f>
        <v>0.78144041997552449</v>
      </c>
      <c r="AP83">
        <f t="shared" si="31"/>
        <v>0.67184532584519729</v>
      </c>
      <c r="AQ83">
        <f t="shared" si="45"/>
        <v>0.66857575814606207</v>
      </c>
      <c r="AR83">
        <f t="shared" si="32"/>
        <v>2.4847522159998334</v>
      </c>
      <c r="AS83">
        <f t="shared" si="46"/>
        <v>0.68997264193608743</v>
      </c>
      <c r="AT83">
        <f t="shared" si="47"/>
        <v>-1.1583575731782525</v>
      </c>
      <c r="AU83">
        <f t="shared" si="33"/>
        <v>-0.31533333333333302</v>
      </c>
      <c r="AX83">
        <f t="shared" si="34"/>
        <v>1.0340735021233669</v>
      </c>
      <c r="AY83">
        <f t="shared" si="35"/>
        <v>1.1130022940871753</v>
      </c>
      <c r="AZ83">
        <f t="shared" si="36"/>
        <v>2212.3891062048779</v>
      </c>
      <c r="BA83">
        <f t="shared" si="37"/>
        <v>2123.4375027337151</v>
      </c>
      <c r="BB83">
        <f t="shared" si="38"/>
        <v>2271.8949280237644</v>
      </c>
      <c r="BC83">
        <f t="shared" si="39"/>
        <v>792.22699227486908</v>
      </c>
      <c r="BD83">
        <f t="shared" si="48"/>
        <v>0.66711388170226371</v>
      </c>
      <c r="BE83">
        <f t="shared" si="40"/>
        <v>2.7118076316425546</v>
      </c>
      <c r="BF83">
        <v>75</v>
      </c>
      <c r="BG83">
        <f>AZ83-AZ82</f>
        <v>0.78144041997484237</v>
      </c>
      <c r="BH83">
        <f t="shared" si="41"/>
        <v>0.67184532584542467</v>
      </c>
      <c r="BI83">
        <f t="shared" si="49"/>
        <v>-2.1396883790202992E-2</v>
      </c>
      <c r="BJ83">
        <f t="shared" si="42"/>
        <v>2.4847522159998334</v>
      </c>
      <c r="BK83">
        <f t="shared" si="50"/>
        <v>0.68997264193608743</v>
      </c>
      <c r="BL83">
        <f t="shared" si="51"/>
        <v>-1.1583575731782525</v>
      </c>
      <c r="BM83">
        <f t="shared" si="43"/>
        <v>-0.31533333333333302</v>
      </c>
    </row>
    <row r="84" spans="1:65" x14ac:dyDescent="0.25">
      <c r="A84" s="2">
        <v>43466</v>
      </c>
      <c r="B84" s="4">
        <v>811867390000</v>
      </c>
      <c r="C84">
        <f>LN(B84)-LN(B83)</f>
        <v>7.1307852154056661E-3</v>
      </c>
      <c r="D84" s="2">
        <v>43466</v>
      </c>
      <c r="E84" s="4">
        <v>861296000000</v>
      </c>
      <c r="F84" s="2">
        <v>43466</v>
      </c>
      <c r="G84" s="4">
        <v>106.08826188303399</v>
      </c>
      <c r="H84" s="2">
        <v>43466</v>
      </c>
      <c r="I84" s="4">
        <v>449030000000</v>
      </c>
      <c r="J84" s="2">
        <v>43466</v>
      </c>
      <c r="K84" s="4">
        <v>430667650000</v>
      </c>
      <c r="L84" s="2">
        <v>43466</v>
      </c>
      <c r="M84" s="4">
        <v>184258000000</v>
      </c>
      <c r="N84" s="2">
        <v>43466</v>
      </c>
      <c r="O84" s="4">
        <v>170372460000</v>
      </c>
      <c r="P84" s="2">
        <v>43466</v>
      </c>
      <c r="Q84" s="4">
        <v>-0.30853333333333299</v>
      </c>
      <c r="R84" s="2">
        <v>43466</v>
      </c>
      <c r="S84" s="4">
        <v>109.99233324814701</v>
      </c>
      <c r="T84" s="2">
        <v>43466</v>
      </c>
      <c r="U84">
        <f>S84/G84*100</f>
        <v>103.68002198906548</v>
      </c>
      <c r="V84" s="2">
        <v>43466</v>
      </c>
      <c r="W84" s="6">
        <v>83037</v>
      </c>
      <c r="X84" s="2">
        <v>43466</v>
      </c>
      <c r="Y84" s="6">
        <v>44838</v>
      </c>
      <c r="Z84" s="2">
        <v>43466</v>
      </c>
      <c r="AA84">
        <f t="shared" si="26"/>
        <v>1.0341233171849509</v>
      </c>
      <c r="AB84" s="2">
        <v>43466</v>
      </c>
      <c r="AC84" s="7">
        <v>2891</v>
      </c>
      <c r="AF84">
        <f>W84/$W$48</f>
        <v>1.0341233171849509</v>
      </c>
      <c r="AG84">
        <f>Y84/$Y$48</f>
        <v>1.1060460297491306</v>
      </c>
      <c r="AH84">
        <f>LN((I84/G84)/W84)*100</f>
        <v>1083.9042560104363</v>
      </c>
      <c r="AI84">
        <f t="shared" si="27"/>
        <v>994.8289808843532</v>
      </c>
      <c r="AJ84">
        <f t="shared" si="28"/>
        <v>1609.5561280383733</v>
      </c>
      <c r="AK84">
        <f t="shared" si="29"/>
        <v>793.58037107734435</v>
      </c>
      <c r="AL84">
        <f t="shared" si="44"/>
        <v>0.12544801928822125</v>
      </c>
      <c r="AM84">
        <f t="shared" si="30"/>
        <v>3.6139258701744552</v>
      </c>
      <c r="AO84">
        <f>AH84-AH83</f>
        <v>0.86390373921608443</v>
      </c>
      <c r="AP84">
        <f t="shared" si="31"/>
        <v>0.74023208429628085</v>
      </c>
      <c r="AQ84">
        <f t="shared" si="45"/>
        <v>0.70826127579971399</v>
      </c>
      <c r="AR84">
        <f t="shared" si="32"/>
        <v>3.8381310184751101</v>
      </c>
      <c r="AS84">
        <f t="shared" si="46"/>
        <v>0.12544801928822125</v>
      </c>
      <c r="AT84">
        <f t="shared" si="47"/>
        <v>0.90211823853190065</v>
      </c>
      <c r="AU84">
        <f t="shared" si="33"/>
        <v>-0.30853333333333299</v>
      </c>
      <c r="AX84">
        <f t="shared" si="34"/>
        <v>1.0341233171849509</v>
      </c>
      <c r="AY84">
        <f t="shared" si="35"/>
        <v>1.1060460297491306</v>
      </c>
      <c r="AZ84">
        <f t="shared" si="36"/>
        <v>2213.2530099440946</v>
      </c>
      <c r="BA84">
        <f t="shared" si="37"/>
        <v>2124.1777348180112</v>
      </c>
      <c r="BB84">
        <f t="shared" si="38"/>
        <v>2272.4777412802764</v>
      </c>
      <c r="BC84">
        <f t="shared" si="39"/>
        <v>793.58037107734435</v>
      </c>
      <c r="BD84">
        <f t="shared" si="48"/>
        <v>-0.62696130135950767</v>
      </c>
      <c r="BE84">
        <f t="shared" si="40"/>
        <v>3.6139258701744552</v>
      </c>
      <c r="BF84">
        <v>76</v>
      </c>
      <c r="BG84">
        <f>AZ84-AZ83</f>
        <v>0.86390373921676655</v>
      </c>
      <c r="BH84">
        <f t="shared" si="41"/>
        <v>0.74023208429616716</v>
      </c>
      <c r="BI84">
        <f t="shared" si="49"/>
        <v>0.58281325651205407</v>
      </c>
      <c r="BJ84">
        <f t="shared" si="42"/>
        <v>3.8381310184751101</v>
      </c>
      <c r="BK84">
        <f t="shared" si="50"/>
        <v>0.12544801928822125</v>
      </c>
      <c r="BL84">
        <f t="shared" si="51"/>
        <v>0.90211823853190065</v>
      </c>
      <c r="BM84">
        <f t="shared" si="43"/>
        <v>-0.30853333333333299</v>
      </c>
    </row>
    <row r="85" spans="1:65" x14ac:dyDescent="0.25">
      <c r="A85" s="2">
        <v>43556</v>
      </c>
      <c r="B85" s="4">
        <v>810505530000</v>
      </c>
      <c r="C85">
        <f>LN(B85)-LN(B84)</f>
        <v>-1.6788499155566683E-3</v>
      </c>
      <c r="D85" s="2">
        <v>43556</v>
      </c>
      <c r="E85" s="4">
        <v>864772000000</v>
      </c>
      <c r="F85" s="2">
        <v>43556</v>
      </c>
      <c r="G85" s="4">
        <v>106.695385885601</v>
      </c>
      <c r="H85" s="2">
        <v>43556</v>
      </c>
      <c r="I85" s="4">
        <v>450450000000</v>
      </c>
      <c r="J85" s="2">
        <v>43556</v>
      </c>
      <c r="K85" s="4">
        <v>428463630000</v>
      </c>
      <c r="L85" s="2">
        <v>43556</v>
      </c>
      <c r="M85" s="4">
        <v>185732000000</v>
      </c>
      <c r="N85" s="2">
        <v>43556</v>
      </c>
      <c r="O85" s="4">
        <v>170554200000</v>
      </c>
      <c r="P85" s="2">
        <v>43556</v>
      </c>
      <c r="Q85" s="4">
        <v>-0.31709999999999999</v>
      </c>
      <c r="R85" s="2">
        <v>43556</v>
      </c>
      <c r="S85" s="4">
        <v>111.52568361870701</v>
      </c>
      <c r="T85" s="2">
        <v>43556</v>
      </c>
      <c r="U85">
        <f>S85/G85*100</f>
        <v>104.52718521331848</v>
      </c>
      <c r="V85" s="2">
        <v>43556</v>
      </c>
      <c r="W85" s="6">
        <v>83058</v>
      </c>
      <c r="X85" s="2">
        <v>43556</v>
      </c>
      <c r="Y85" s="6">
        <v>45084</v>
      </c>
      <c r="Z85" s="2">
        <v>43556</v>
      </c>
      <c r="AA85">
        <f t="shared" si="26"/>
        <v>1.0343848462582661</v>
      </c>
      <c r="AB85" s="2">
        <v>43556</v>
      </c>
      <c r="AC85" s="7">
        <v>2617</v>
      </c>
      <c r="AF85">
        <f>W85/$W$48</f>
        <v>1.0343848462582661</v>
      </c>
      <c r="AG85">
        <f>Y85/$Y$48</f>
        <v>1.112114260341893</v>
      </c>
      <c r="AH85">
        <f>LN((I85/G85)/W85)*100</f>
        <v>1083.6240568564203</v>
      </c>
      <c r="AI85">
        <f t="shared" si="27"/>
        <v>995.02982599276299</v>
      </c>
      <c r="AJ85">
        <f t="shared" si="28"/>
        <v>1609.3629563131874</v>
      </c>
      <c r="AK85">
        <f t="shared" si="29"/>
        <v>783.59770039509374</v>
      </c>
      <c r="AL85">
        <f t="shared" si="44"/>
        <v>0.57065066463133363</v>
      </c>
      <c r="AM85">
        <f t="shared" si="30"/>
        <v>4.4276997166774743</v>
      </c>
      <c r="AO85">
        <f>AH85-AH84</f>
        <v>-0.28019915401591788</v>
      </c>
      <c r="AP85">
        <f t="shared" si="31"/>
        <v>0.20084510840979419</v>
      </c>
      <c r="AQ85">
        <f t="shared" si="45"/>
        <v>-0.19317172518594816</v>
      </c>
      <c r="AR85">
        <f t="shared" si="32"/>
        <v>-6.1445396637755039</v>
      </c>
      <c r="AS85">
        <f t="shared" si="46"/>
        <v>0.57065066463133363</v>
      </c>
      <c r="AT85">
        <f t="shared" si="47"/>
        <v>0.81377384650301909</v>
      </c>
      <c r="AU85">
        <f t="shared" si="33"/>
        <v>-0.31709999999999999</v>
      </c>
      <c r="AX85">
        <f t="shared" si="34"/>
        <v>1.0343848462582661</v>
      </c>
      <c r="AY85">
        <f t="shared" si="35"/>
        <v>1.112114260341893</v>
      </c>
      <c r="AZ85">
        <f t="shared" si="36"/>
        <v>2212.9728107900787</v>
      </c>
      <c r="BA85">
        <f t="shared" si="37"/>
        <v>2124.3785799264215</v>
      </c>
      <c r="BB85">
        <f t="shared" si="38"/>
        <v>2271.7139188904584</v>
      </c>
      <c r="BC85">
        <f t="shared" si="39"/>
        <v>783.59770039509374</v>
      </c>
      <c r="BD85">
        <f t="shared" si="48"/>
        <v>0.54714222036231774</v>
      </c>
      <c r="BE85">
        <f t="shared" si="40"/>
        <v>4.4276997166774743</v>
      </c>
      <c r="BF85">
        <v>77</v>
      </c>
      <c r="BG85">
        <f>AZ85-AZ84</f>
        <v>-0.28019915401591788</v>
      </c>
      <c r="BH85">
        <f t="shared" si="41"/>
        <v>0.20084510841024894</v>
      </c>
      <c r="BI85">
        <f t="shared" si="49"/>
        <v>-0.76382238981796036</v>
      </c>
      <c r="BJ85">
        <f t="shared" si="42"/>
        <v>-6.1445396637755039</v>
      </c>
      <c r="BK85">
        <f t="shared" si="50"/>
        <v>0.57065066463133363</v>
      </c>
      <c r="BL85">
        <f t="shared" si="51"/>
        <v>0.81377384650301909</v>
      </c>
      <c r="BM85">
        <f t="shared" si="43"/>
        <v>-0.31709999999999999</v>
      </c>
    </row>
    <row r="86" spans="1:65" x14ac:dyDescent="0.25">
      <c r="A86" s="2">
        <v>43647</v>
      </c>
      <c r="B86" s="4">
        <v>811413430000</v>
      </c>
      <c r="C86">
        <f>LN(B86)-LN(B85)</f>
        <v>1.1195381732598264E-3</v>
      </c>
      <c r="D86" s="2">
        <v>43647</v>
      </c>
      <c r="E86" s="4">
        <v>873250000000</v>
      </c>
      <c r="F86" s="2">
        <v>43647</v>
      </c>
      <c r="G86" s="4">
        <v>107.62084661153</v>
      </c>
      <c r="H86" s="2">
        <v>43647</v>
      </c>
      <c r="I86" s="4">
        <v>451626000000</v>
      </c>
      <c r="J86" s="2">
        <v>43647</v>
      </c>
      <c r="K86" s="4">
        <v>428463610000</v>
      </c>
      <c r="L86" s="2">
        <v>43647</v>
      </c>
      <c r="M86" s="4">
        <v>187765000000</v>
      </c>
      <c r="N86" s="2">
        <v>43647</v>
      </c>
      <c r="O86" s="4">
        <v>171372060000</v>
      </c>
      <c r="P86" s="2">
        <v>43647</v>
      </c>
      <c r="Q86" s="4">
        <v>-0.39673333333333299</v>
      </c>
      <c r="R86" s="2">
        <v>43647</v>
      </c>
      <c r="S86" s="4">
        <v>112.54791719908</v>
      </c>
      <c r="T86" s="2">
        <v>43647</v>
      </c>
      <c r="U86">
        <f>S86/G86*100</f>
        <v>104.57817490075583</v>
      </c>
      <c r="V86" s="2">
        <v>43647</v>
      </c>
      <c r="W86" s="6">
        <v>83099</v>
      </c>
      <c r="X86" s="2">
        <v>43647</v>
      </c>
      <c r="Y86" s="6">
        <v>45175</v>
      </c>
      <c r="Z86" s="2">
        <v>43647</v>
      </c>
      <c r="AA86">
        <f t="shared" si="26"/>
        <v>1.0348954506395009</v>
      </c>
      <c r="AB86" s="2">
        <v>43647</v>
      </c>
      <c r="AC86" s="7">
        <v>2859</v>
      </c>
      <c r="AF86">
        <f>W86/$W$48</f>
        <v>1.0348954506395009</v>
      </c>
      <c r="AG86">
        <f>Y86/$Y$48</f>
        <v>1.1143590123091345</v>
      </c>
      <c r="AH86">
        <f>LN((I86/G86)/W86)*100</f>
        <v>1082.971792285636</v>
      </c>
      <c r="AI86">
        <f t="shared" si="27"/>
        <v>995.2054700092898</v>
      </c>
      <c r="AJ86">
        <f t="shared" si="28"/>
        <v>1609.4255592144134</v>
      </c>
      <c r="AK86">
        <f t="shared" si="29"/>
        <v>792.3926784582103</v>
      </c>
      <c r="AL86">
        <f t="shared" si="44"/>
        <v>0.86364571411534641</v>
      </c>
      <c r="AM86">
        <f t="shared" si="30"/>
        <v>4.4764690915229348</v>
      </c>
      <c r="AO86">
        <f>AH86-AH85</f>
        <v>-0.65226457078438216</v>
      </c>
      <c r="AP86">
        <f t="shared" si="31"/>
        <v>0.17564401652680317</v>
      </c>
      <c r="AQ86">
        <f t="shared" si="45"/>
        <v>6.260290122600054E-2</v>
      </c>
      <c r="AR86">
        <f t="shared" si="32"/>
        <v>2.6504383993410556</v>
      </c>
      <c r="AS86">
        <f t="shared" si="46"/>
        <v>0.86364571411534641</v>
      </c>
      <c r="AT86">
        <f t="shared" si="47"/>
        <v>4.8769374845460511E-2</v>
      </c>
      <c r="AU86">
        <f t="shared" si="33"/>
        <v>-0.39673333333333299</v>
      </c>
      <c r="AX86">
        <f t="shared" si="34"/>
        <v>1.0348954506395009</v>
      </c>
      <c r="AY86">
        <f t="shared" si="35"/>
        <v>1.1143590123091345</v>
      </c>
      <c r="AZ86">
        <f t="shared" si="36"/>
        <v>2212.3205462192936</v>
      </c>
      <c r="BA86">
        <f t="shared" si="37"/>
        <v>2124.5542239429478</v>
      </c>
      <c r="BB86">
        <f t="shared" si="38"/>
        <v>2270.9128760775693</v>
      </c>
      <c r="BC86">
        <f t="shared" si="39"/>
        <v>792.3926784582103</v>
      </c>
      <c r="BD86">
        <f t="shared" si="48"/>
        <v>0.20164200984602587</v>
      </c>
      <c r="BE86">
        <f t="shared" si="40"/>
        <v>4.4764690915229348</v>
      </c>
      <c r="BF86">
        <v>78</v>
      </c>
      <c r="BG86">
        <f>AZ86-AZ85</f>
        <v>-0.65226457078506428</v>
      </c>
      <c r="BH86">
        <f t="shared" si="41"/>
        <v>0.17564401652634842</v>
      </c>
      <c r="BI86">
        <f t="shared" si="49"/>
        <v>-0.80104281288913626</v>
      </c>
      <c r="BJ86">
        <f t="shared" si="42"/>
        <v>2.6504383993410556</v>
      </c>
      <c r="BK86">
        <f t="shared" si="50"/>
        <v>0.86364571411534641</v>
      </c>
      <c r="BL86">
        <f t="shared" si="51"/>
        <v>4.8769374845460511E-2</v>
      </c>
      <c r="BM86">
        <f t="shared" si="43"/>
        <v>-0.39673333333333299</v>
      </c>
    </row>
    <row r="87" spans="1:65" x14ac:dyDescent="0.25">
      <c r="A87" s="2">
        <v>43739</v>
      </c>
      <c r="B87" s="4">
        <v>813531820000</v>
      </c>
      <c r="C87">
        <f>LN(B87)-LN(B86)</f>
        <v>2.6073385550766659E-3</v>
      </c>
      <c r="D87" s="2">
        <v>43739</v>
      </c>
      <c r="E87" s="4">
        <v>880050000000</v>
      </c>
      <c r="F87" s="2">
        <v>43739</v>
      </c>
      <c r="G87" s="4">
        <v>108.176469717942</v>
      </c>
      <c r="H87" s="2">
        <v>43739</v>
      </c>
      <c r="I87" s="4">
        <v>456321000000</v>
      </c>
      <c r="J87" s="2">
        <v>43739</v>
      </c>
      <c r="K87" s="4">
        <v>432190450000</v>
      </c>
      <c r="L87" s="2">
        <v>43739</v>
      </c>
      <c r="M87" s="4">
        <v>187645000000</v>
      </c>
      <c r="N87" s="2">
        <v>43739</v>
      </c>
      <c r="O87" s="4">
        <v>170296730000</v>
      </c>
      <c r="P87" s="2">
        <v>43739</v>
      </c>
      <c r="Q87" s="4">
        <v>-0.40296666666666697</v>
      </c>
      <c r="R87" s="2">
        <v>43739</v>
      </c>
      <c r="S87" s="4">
        <v>111.730130334782</v>
      </c>
      <c r="T87" s="2">
        <v>43739</v>
      </c>
      <c r="U87">
        <f>S87/G87*100</f>
        <v>103.28505878044068</v>
      </c>
      <c r="V87" s="2">
        <v>43739</v>
      </c>
      <c r="W87" s="6">
        <v>83178</v>
      </c>
      <c r="X87" s="2">
        <v>43739</v>
      </c>
      <c r="Y87" s="6">
        <v>45432</v>
      </c>
      <c r="Z87" s="2">
        <v>43739</v>
      </c>
      <c r="AA87">
        <f t="shared" si="26"/>
        <v>1.0358792981057823</v>
      </c>
      <c r="AB87" s="2">
        <v>43739</v>
      </c>
      <c r="AC87" s="7">
        <v>2788</v>
      </c>
      <c r="AF87">
        <f>W87/$W$48</f>
        <v>1.0358792981057823</v>
      </c>
      <c r="AG87">
        <f>Y87/$Y$48</f>
        <v>1.1206985865462888</v>
      </c>
      <c r="AH87">
        <f>LN((I87/G87)/W87)*100</f>
        <v>1083.3960304905077</v>
      </c>
      <c r="AI87">
        <f t="shared" si="27"/>
        <v>994.53156755526516</v>
      </c>
      <c r="AJ87">
        <f t="shared" si="28"/>
        <v>1609.5912709009567</v>
      </c>
      <c r="AK87">
        <f t="shared" si="29"/>
        <v>789.78291424505653</v>
      </c>
      <c r="AL87">
        <f t="shared" si="44"/>
        <v>0.5149501797959033</v>
      </c>
      <c r="AM87">
        <f t="shared" si="30"/>
        <v>3.2322540571133227</v>
      </c>
      <c r="AO87">
        <f>AH87-AH86</f>
        <v>0.42423820487169905</v>
      </c>
      <c r="AP87">
        <f t="shared" si="31"/>
        <v>-0.67390245402464188</v>
      </c>
      <c r="AQ87">
        <f t="shared" si="45"/>
        <v>0.16571168654331814</v>
      </c>
      <c r="AR87">
        <f t="shared" si="32"/>
        <v>4.0674186187288797E-2</v>
      </c>
      <c r="AS87">
        <f t="shared" si="46"/>
        <v>0.5149501797959033</v>
      </c>
      <c r="AT87">
        <f t="shared" si="47"/>
        <v>-1.2442150344096121</v>
      </c>
      <c r="AU87">
        <f t="shared" si="33"/>
        <v>-0.40296666666666697</v>
      </c>
      <c r="AX87">
        <f t="shared" si="34"/>
        <v>1.0358792981057823</v>
      </c>
      <c r="AY87">
        <f t="shared" si="35"/>
        <v>1.1206985865462888</v>
      </c>
      <c r="AZ87">
        <f t="shared" si="36"/>
        <v>2212.744784424166</v>
      </c>
      <c r="BA87">
        <f t="shared" si="37"/>
        <v>2123.8803214889231</v>
      </c>
      <c r="BB87">
        <f t="shared" si="38"/>
        <v>2270.5636375843169</v>
      </c>
      <c r="BC87">
        <f t="shared" si="39"/>
        <v>789.78291424505653</v>
      </c>
      <c r="BD87">
        <f t="shared" si="48"/>
        <v>0.56728660968392575</v>
      </c>
      <c r="BE87">
        <f t="shared" si="40"/>
        <v>3.2322540571133227</v>
      </c>
      <c r="BF87">
        <v>79</v>
      </c>
      <c r="BG87">
        <f>AZ87-AZ86</f>
        <v>0.42423820487238117</v>
      </c>
      <c r="BH87">
        <f t="shared" si="41"/>
        <v>-0.67390245402475557</v>
      </c>
      <c r="BI87">
        <f t="shared" si="49"/>
        <v>-0.34923849325241463</v>
      </c>
      <c r="BJ87">
        <f t="shared" si="42"/>
        <v>4.0674186187288797E-2</v>
      </c>
      <c r="BK87">
        <f t="shared" si="50"/>
        <v>0.5149501797959033</v>
      </c>
      <c r="BL87">
        <f t="shared" si="51"/>
        <v>-1.2442150344096121</v>
      </c>
      <c r="BM87">
        <f t="shared" si="43"/>
        <v>-0.40296666666666697</v>
      </c>
    </row>
    <row r="88" spans="1:65" x14ac:dyDescent="0.25">
      <c r="A88" s="2">
        <v>43831</v>
      </c>
      <c r="B88" s="4">
        <v>801957170000</v>
      </c>
      <c r="C88">
        <f>LN(B88)-LN(B87)</f>
        <v>-1.4329838379143922E-2</v>
      </c>
      <c r="D88" s="2">
        <v>43831</v>
      </c>
      <c r="E88" s="4">
        <v>873312000000</v>
      </c>
      <c r="F88" s="2">
        <v>43831</v>
      </c>
      <c r="G88" s="4">
        <v>108.897586499022</v>
      </c>
      <c r="H88" s="2">
        <v>43831</v>
      </c>
      <c r="I88" s="4">
        <v>448787000000</v>
      </c>
      <c r="J88" s="2">
        <v>43831</v>
      </c>
      <c r="K88" s="4">
        <v>423624620000</v>
      </c>
      <c r="L88" s="2">
        <v>43831</v>
      </c>
      <c r="M88" s="4">
        <v>187023000000</v>
      </c>
      <c r="N88" s="2">
        <v>43831</v>
      </c>
      <c r="O88" s="4">
        <v>168975400000</v>
      </c>
      <c r="P88" s="2">
        <v>43831</v>
      </c>
      <c r="Q88" s="4">
        <v>-0.40550000000000003</v>
      </c>
      <c r="R88" s="2">
        <v>43831</v>
      </c>
      <c r="S88" s="4">
        <v>114.08126756964</v>
      </c>
      <c r="T88" s="2">
        <v>43831</v>
      </c>
      <c r="U88">
        <f>S88/G88*100</f>
        <v>104.76014321094671</v>
      </c>
      <c r="V88" s="2">
        <v>43831</v>
      </c>
      <c r="W88" s="6">
        <v>83171</v>
      </c>
      <c r="X88" s="2">
        <v>43831</v>
      </c>
      <c r="Y88" s="6">
        <v>45060</v>
      </c>
      <c r="Z88" s="2">
        <v>43831</v>
      </c>
      <c r="AA88">
        <f t="shared" si="26"/>
        <v>1.0357921217480106</v>
      </c>
      <c r="AB88" s="2">
        <v>43831</v>
      </c>
      <c r="AC88" s="7">
        <v>2817</v>
      </c>
      <c r="AF88">
        <f>W88/$W$48</f>
        <v>1.0357921217480106</v>
      </c>
      <c r="AG88">
        <f>Y88/$Y$48</f>
        <v>1.111522237845038</v>
      </c>
      <c r="AH88">
        <f>LN((I88/G88)/W88)*100</f>
        <v>1081.0752349096917</v>
      </c>
      <c r="AI88">
        <f t="shared" si="27"/>
        <v>993.54355653836353</v>
      </c>
      <c r="AJ88">
        <f t="shared" si="28"/>
        <v>1608.1667031040215</v>
      </c>
      <c r="AK88">
        <f t="shared" si="29"/>
        <v>790.8261298856313</v>
      </c>
      <c r="AL88">
        <f t="shared" si="44"/>
        <v>0.66439946469269984</v>
      </c>
      <c r="AM88">
        <f t="shared" si="30"/>
        <v>4.6503200688922854</v>
      </c>
      <c r="AO88">
        <f>AH88-AH87</f>
        <v>-2.3207955808159113</v>
      </c>
      <c r="AP88">
        <f t="shared" si="31"/>
        <v>-0.98801101690162341</v>
      </c>
      <c r="AQ88">
        <f t="shared" si="45"/>
        <v>-1.4245677969352073</v>
      </c>
      <c r="AR88">
        <f t="shared" si="32"/>
        <v>1.0838898267620607</v>
      </c>
      <c r="AS88">
        <f t="shared" si="46"/>
        <v>0.66439946469269984</v>
      </c>
      <c r="AT88">
        <f t="shared" si="47"/>
        <v>1.4180660117789627</v>
      </c>
      <c r="AU88">
        <f t="shared" si="33"/>
        <v>-0.40550000000000003</v>
      </c>
      <c r="AX88">
        <f t="shared" si="34"/>
        <v>1.0357921217480106</v>
      </c>
      <c r="AY88">
        <f t="shared" si="35"/>
        <v>1.111522237845038</v>
      </c>
      <c r="AZ88">
        <f t="shared" si="36"/>
        <v>2210.4239888433499</v>
      </c>
      <c r="BA88">
        <f t="shared" si="37"/>
        <v>2122.8923104720216</v>
      </c>
      <c r="BB88">
        <f t="shared" si="38"/>
        <v>2268.4746703226892</v>
      </c>
      <c r="BC88">
        <f t="shared" si="39"/>
        <v>790.8261298856313</v>
      </c>
      <c r="BD88">
        <f t="shared" si="48"/>
        <v>-0.82217675710332117</v>
      </c>
      <c r="BE88">
        <f t="shared" si="40"/>
        <v>4.6503200688922854</v>
      </c>
      <c r="BF88">
        <v>80</v>
      </c>
      <c r="BG88">
        <f>AZ88-AZ87</f>
        <v>-2.3207955808161387</v>
      </c>
      <c r="BH88">
        <f t="shared" si="41"/>
        <v>-0.98801101690150972</v>
      </c>
      <c r="BI88">
        <f t="shared" si="49"/>
        <v>-2.0889672616276584</v>
      </c>
      <c r="BJ88">
        <f t="shared" si="42"/>
        <v>1.0838898267620607</v>
      </c>
      <c r="BK88">
        <f t="shared" si="50"/>
        <v>0.66439946469269984</v>
      </c>
      <c r="BL88">
        <f t="shared" si="51"/>
        <v>1.4180660117789627</v>
      </c>
      <c r="BM88">
        <f t="shared" si="43"/>
        <v>-0.40550000000000003</v>
      </c>
    </row>
    <row r="89" spans="1:65" x14ac:dyDescent="0.25">
      <c r="A89" s="2">
        <v>43922</v>
      </c>
      <c r="B89" s="4">
        <v>725922540000</v>
      </c>
      <c r="C89">
        <f>LN(B89)-LN(B88)</f>
        <v>-9.9611887532756072E-2</v>
      </c>
      <c r="D89" s="2">
        <v>43922</v>
      </c>
      <c r="E89" s="4">
        <v>798112000000</v>
      </c>
      <c r="F89" s="2">
        <v>43922</v>
      </c>
      <c r="G89" s="4">
        <v>109.944513175932</v>
      </c>
      <c r="H89" s="2">
        <v>43922</v>
      </c>
      <c r="I89" s="4">
        <v>399030000000</v>
      </c>
      <c r="J89" s="2">
        <v>43922</v>
      </c>
      <c r="K89" s="4">
        <v>374774170000</v>
      </c>
      <c r="L89" s="2">
        <v>43922</v>
      </c>
      <c r="M89" s="4">
        <v>174986000000</v>
      </c>
      <c r="N89" s="2">
        <v>43922</v>
      </c>
      <c r="O89" s="4">
        <v>157463980000</v>
      </c>
      <c r="P89" s="2">
        <v>43922</v>
      </c>
      <c r="Q89" s="4">
        <v>-0.30066666666666703</v>
      </c>
      <c r="R89" s="2">
        <v>43922</v>
      </c>
      <c r="S89" s="4">
        <v>113.87682085356499</v>
      </c>
      <c r="T89" s="2">
        <v>43922</v>
      </c>
      <c r="U89">
        <f>S89/G89*100</f>
        <v>103.57662930513007</v>
      </c>
      <c r="V89" s="2">
        <v>43922</v>
      </c>
      <c r="W89" s="6">
        <v>83128</v>
      </c>
      <c r="X89" s="2">
        <v>43922</v>
      </c>
      <c r="Y89" s="6">
        <v>44635</v>
      </c>
      <c r="Z89" s="2">
        <v>43922</v>
      </c>
      <c r="AA89">
        <f t="shared" si="26"/>
        <v>1.0352566098359839</v>
      </c>
      <c r="AB89" s="2">
        <v>43922</v>
      </c>
      <c r="AC89" s="7">
        <v>2341</v>
      </c>
      <c r="AF89">
        <f>W89/$W$48</f>
        <v>1.0352566098359839</v>
      </c>
      <c r="AG89">
        <f>Y89/$Y$48</f>
        <v>1.1010385061298995</v>
      </c>
      <c r="AH89">
        <f>LN((I89/G89)/W89)*100</f>
        <v>1068.4189758593602</v>
      </c>
      <c r="AI89">
        <f t="shared" si="27"/>
        <v>985.98591272836313</v>
      </c>
      <c r="AJ89">
        <f t="shared" si="28"/>
        <v>1598.2572284331616</v>
      </c>
      <c r="AK89">
        <f t="shared" si="29"/>
        <v>772.36841392950089</v>
      </c>
      <c r="AL89">
        <f t="shared" si="44"/>
        <v>0.95679457037354254</v>
      </c>
      <c r="AM89">
        <f t="shared" si="30"/>
        <v>3.5141532531156621</v>
      </c>
      <c r="AO89">
        <f>AH89-AH88</f>
        <v>-12.656259050331528</v>
      </c>
      <c r="AP89">
        <f t="shared" si="31"/>
        <v>-7.5576438100003998</v>
      </c>
      <c r="AQ89">
        <f t="shared" si="45"/>
        <v>-9.9094746708599359</v>
      </c>
      <c r="AR89">
        <f t="shared" si="32"/>
        <v>-17.373826129368354</v>
      </c>
      <c r="AS89">
        <f t="shared" si="46"/>
        <v>0.95679457037354254</v>
      </c>
      <c r="AT89">
        <f t="shared" si="47"/>
        <v>-1.1361668157766234</v>
      </c>
      <c r="AU89">
        <f t="shared" si="33"/>
        <v>-0.30066666666666703</v>
      </c>
      <c r="AX89">
        <f t="shared" si="34"/>
        <v>1.0352566098359839</v>
      </c>
      <c r="AY89">
        <f t="shared" si="35"/>
        <v>1.1010385061298995</v>
      </c>
      <c r="AZ89">
        <f t="shared" si="36"/>
        <v>2197.7677297930181</v>
      </c>
      <c r="BA89">
        <f t="shared" si="37"/>
        <v>2115.3346666620214</v>
      </c>
      <c r="BB89">
        <f t="shared" si="38"/>
        <v>2257.6084010814557</v>
      </c>
      <c r="BC89">
        <f t="shared" si="39"/>
        <v>772.36841392950089</v>
      </c>
      <c r="BD89">
        <f t="shared" si="48"/>
        <v>-0.94766303727720214</v>
      </c>
      <c r="BE89">
        <f t="shared" si="40"/>
        <v>3.5141532531156621</v>
      </c>
      <c r="BF89">
        <v>81</v>
      </c>
      <c r="BG89">
        <f>AZ89-AZ88</f>
        <v>-12.656259050331755</v>
      </c>
      <c r="BH89">
        <f t="shared" si="41"/>
        <v>-7.5576438100001724</v>
      </c>
      <c r="BI89">
        <f t="shared" si="49"/>
        <v>-10.866269241233567</v>
      </c>
      <c r="BJ89">
        <f t="shared" si="42"/>
        <v>-17.373826129368354</v>
      </c>
      <c r="BK89">
        <f t="shared" si="50"/>
        <v>0.95679457037354254</v>
      </c>
      <c r="BL89">
        <f t="shared" si="51"/>
        <v>-1.1361668157766234</v>
      </c>
      <c r="BM89">
        <f t="shared" si="43"/>
        <v>-0.30066666666666703</v>
      </c>
    </row>
    <row r="90" spans="1:65" x14ac:dyDescent="0.25">
      <c r="A90" s="2">
        <v>44013</v>
      </c>
      <c r="B90" s="4">
        <v>791289650000</v>
      </c>
      <c r="C90">
        <f>LN(B90)-LN(B89)</f>
        <v>8.6220767869722437E-2</v>
      </c>
      <c r="D90" s="2">
        <v>44013</v>
      </c>
      <c r="E90" s="4">
        <v>857040000000</v>
      </c>
      <c r="F90" s="2">
        <v>44013</v>
      </c>
      <c r="G90" s="4">
        <v>108.309264860483</v>
      </c>
      <c r="H90" s="2">
        <v>44013</v>
      </c>
      <c r="I90" s="4">
        <v>434255000000</v>
      </c>
      <c r="J90" s="2">
        <v>44013</v>
      </c>
      <c r="K90" s="4">
        <v>413686220000</v>
      </c>
      <c r="L90" s="2">
        <v>44013</v>
      </c>
      <c r="M90" s="4">
        <v>182881000000</v>
      </c>
      <c r="N90" s="2">
        <v>44013</v>
      </c>
      <c r="O90" s="4">
        <v>165643150000</v>
      </c>
      <c r="P90" s="2">
        <v>44013</v>
      </c>
      <c r="Q90" s="4">
        <v>-0.471733333333333</v>
      </c>
      <c r="R90" s="2">
        <v>44013</v>
      </c>
      <c r="S90" s="4">
        <v>117.556861742908</v>
      </c>
      <c r="T90" s="2">
        <v>44013</v>
      </c>
      <c r="U90">
        <f>S90/G90*100</f>
        <v>108.53814019912069</v>
      </c>
      <c r="V90" s="2">
        <v>44013</v>
      </c>
      <c r="W90" s="6">
        <v>83151</v>
      </c>
      <c r="X90" s="2">
        <v>44013</v>
      </c>
      <c r="Y90" s="6">
        <v>44681</v>
      </c>
      <c r="Z90" s="2">
        <v>44013</v>
      </c>
      <c r="AA90">
        <f t="shared" si="26"/>
        <v>1.0355430464400912</v>
      </c>
      <c r="AB90" s="2">
        <v>44013</v>
      </c>
      <c r="AC90" s="7">
        <v>2585</v>
      </c>
      <c r="AF90">
        <f>W90/$W$48</f>
        <v>1.0355430464400912</v>
      </c>
      <c r="AG90">
        <f>Y90/$Y$48</f>
        <v>1.1021732159155382</v>
      </c>
      <c r="AH90">
        <f>LN((I90/G90)/W90)*100</f>
        <v>1078.3493546639668</v>
      </c>
      <c r="AI90">
        <f t="shared" si="27"/>
        <v>991.86972955780061</v>
      </c>
      <c r="AJ90">
        <f t="shared" si="28"/>
        <v>1606.8516408726857</v>
      </c>
      <c r="AK90">
        <f t="shared" si="29"/>
        <v>782.25548152721456</v>
      </c>
      <c r="AL90">
        <f t="shared" si="44"/>
        <v>-1.4985114394157506</v>
      </c>
      <c r="AM90">
        <f t="shared" si="30"/>
        <v>8.1931447795379491</v>
      </c>
      <c r="AO90">
        <f>AH90-AH89</f>
        <v>9.930378804606562</v>
      </c>
      <c r="AP90">
        <f t="shared" si="31"/>
        <v>5.8838168294374782</v>
      </c>
      <c r="AQ90">
        <f t="shared" si="45"/>
        <v>8.5944124395241488</v>
      </c>
      <c r="AR90">
        <f t="shared" si="32"/>
        <v>-7.4867585316546865</v>
      </c>
      <c r="AS90">
        <f t="shared" si="46"/>
        <v>-1.4985114394157506</v>
      </c>
      <c r="AT90">
        <f t="shared" si="47"/>
        <v>4.678991526422287</v>
      </c>
      <c r="AU90">
        <f t="shared" si="33"/>
        <v>-0.471733333333333</v>
      </c>
      <c r="AX90">
        <f t="shared" si="34"/>
        <v>1.0355430464400912</v>
      </c>
      <c r="AY90">
        <f t="shared" si="35"/>
        <v>1.1021732159155382</v>
      </c>
      <c r="AZ90">
        <f t="shared" si="36"/>
        <v>2207.6981085976249</v>
      </c>
      <c r="BA90">
        <f t="shared" si="37"/>
        <v>2121.2184834914588</v>
      </c>
      <c r="BB90">
        <f t="shared" si="38"/>
        <v>2267.7013249603956</v>
      </c>
      <c r="BC90">
        <f t="shared" si="39"/>
        <v>782.25548152721456</v>
      </c>
      <c r="BD90">
        <f t="shared" si="48"/>
        <v>0.10300506979081803</v>
      </c>
      <c r="BE90">
        <f t="shared" si="40"/>
        <v>8.1931447795379491</v>
      </c>
      <c r="BF90">
        <v>82</v>
      </c>
      <c r="BG90">
        <f>AZ90-AZ89</f>
        <v>9.9303788046067893</v>
      </c>
      <c r="BH90">
        <f t="shared" si="41"/>
        <v>5.8838168294373645</v>
      </c>
      <c r="BI90">
        <f t="shared" si="49"/>
        <v>10.092923878939928</v>
      </c>
      <c r="BJ90">
        <f t="shared" si="42"/>
        <v>-7.4867585316546865</v>
      </c>
      <c r="BK90">
        <f t="shared" si="50"/>
        <v>-1.4985114394157506</v>
      </c>
      <c r="BL90">
        <f t="shared" si="51"/>
        <v>4.678991526422287</v>
      </c>
      <c r="BM90">
        <f t="shared" si="43"/>
        <v>-0.471733333333333</v>
      </c>
    </row>
    <row r="91" spans="1:65" x14ac:dyDescent="0.25">
      <c r="A91" s="2">
        <v>44105</v>
      </c>
      <c r="B91" s="4">
        <v>796207290000</v>
      </c>
      <c r="C91">
        <f>LN(B91)-LN(B90)</f>
        <v>6.195483727847062E-3</v>
      </c>
      <c r="D91" s="2">
        <v>44105</v>
      </c>
      <c r="E91" s="4">
        <v>869793000000</v>
      </c>
      <c r="F91" s="2">
        <v>44105</v>
      </c>
      <c r="G91" s="4">
        <v>109.242029531559</v>
      </c>
      <c r="H91" s="2">
        <v>44105</v>
      </c>
      <c r="I91" s="4">
        <v>429294000000</v>
      </c>
      <c r="J91" s="2">
        <v>44105</v>
      </c>
      <c r="K91" s="4">
        <v>406713320000</v>
      </c>
      <c r="L91" s="2">
        <v>44105</v>
      </c>
      <c r="M91" s="4">
        <v>188351000000</v>
      </c>
      <c r="N91" s="2">
        <v>44105</v>
      </c>
      <c r="O91" s="4">
        <v>169808450000</v>
      </c>
      <c r="P91" s="2">
        <v>44105</v>
      </c>
      <c r="Q91" s="4">
        <v>-0.52270000000000005</v>
      </c>
      <c r="R91" s="2">
        <v>44105</v>
      </c>
      <c r="S91" s="4">
        <v>113.979044211602</v>
      </c>
      <c r="T91" s="2">
        <v>44105</v>
      </c>
      <c r="U91">
        <f>S91/G91*100</f>
        <v>104.33625656750959</v>
      </c>
      <c r="V91" s="2">
        <v>44105</v>
      </c>
      <c r="W91" s="6">
        <v>83194</v>
      </c>
      <c r="X91" s="2">
        <v>44105</v>
      </c>
      <c r="Y91" s="6">
        <v>44907</v>
      </c>
      <c r="Z91" s="2">
        <v>44105</v>
      </c>
      <c r="AA91">
        <f t="shared" si="26"/>
        <v>1.0360785583521177</v>
      </c>
      <c r="AB91" s="2">
        <v>44105</v>
      </c>
      <c r="AC91" s="7">
        <v>2721</v>
      </c>
      <c r="AF91">
        <f>W91/$W$48</f>
        <v>1.0360785583521177</v>
      </c>
      <c r="AG91">
        <f>Y91/$Y$48</f>
        <v>1.1077480944275881</v>
      </c>
      <c r="AH91">
        <f>LN((I91/G91)/W91)*100</f>
        <v>1076.2911451933226</v>
      </c>
      <c r="AI91">
        <f t="shared" si="27"/>
        <v>993.90766964293937</v>
      </c>
      <c r="AJ91">
        <f t="shared" si="28"/>
        <v>1607.4194894637426</v>
      </c>
      <c r="AK91">
        <f t="shared" si="29"/>
        <v>787.33117692955818</v>
      </c>
      <c r="AL91">
        <f t="shared" si="44"/>
        <v>0.85751766219104297</v>
      </c>
      <c r="AM91">
        <f t="shared" si="30"/>
        <v>4.2448733710391044</v>
      </c>
      <c r="AO91">
        <f>AH91-AH90</f>
        <v>-2.0582094706442149</v>
      </c>
      <c r="AP91">
        <f t="shared" si="31"/>
        <v>2.0379400851387572</v>
      </c>
      <c r="AQ91">
        <f t="shared" si="45"/>
        <v>0.56784859105687246</v>
      </c>
      <c r="AR91">
        <f t="shared" si="32"/>
        <v>-2.41106312931106</v>
      </c>
      <c r="AS91">
        <f t="shared" si="46"/>
        <v>0.85751766219104297</v>
      </c>
      <c r="AT91">
        <f t="shared" si="47"/>
        <v>-3.9482714084988446</v>
      </c>
      <c r="AU91">
        <f t="shared" si="33"/>
        <v>-0.52270000000000005</v>
      </c>
      <c r="AX91">
        <f t="shared" si="34"/>
        <v>1.0360785583521177</v>
      </c>
      <c r="AY91">
        <f t="shared" si="35"/>
        <v>1.1077480944275881</v>
      </c>
      <c r="AZ91">
        <f t="shared" si="36"/>
        <v>2205.6398991269807</v>
      </c>
      <c r="BA91">
        <f t="shared" si="37"/>
        <v>2123.2564235765972</v>
      </c>
      <c r="BB91">
        <f t="shared" si="38"/>
        <v>2267.4116558892611</v>
      </c>
      <c r="BC91">
        <f t="shared" si="39"/>
        <v>787.33117692955818</v>
      </c>
      <c r="BD91">
        <f t="shared" si="48"/>
        <v>0.50453292719740972</v>
      </c>
      <c r="BE91">
        <f t="shared" si="40"/>
        <v>4.2448733710391044</v>
      </c>
      <c r="BF91">
        <v>83</v>
      </c>
      <c r="BG91">
        <f>AZ91-AZ90</f>
        <v>-2.0582094706442149</v>
      </c>
      <c r="BH91">
        <f t="shared" si="41"/>
        <v>2.0379400851384162</v>
      </c>
      <c r="BI91">
        <f t="shared" si="49"/>
        <v>-0.28966907113453999</v>
      </c>
      <c r="BJ91">
        <f t="shared" si="42"/>
        <v>-2.41106312931106</v>
      </c>
      <c r="BK91">
        <f t="shared" si="50"/>
        <v>0.85751766219104297</v>
      </c>
      <c r="BL91">
        <f t="shared" si="51"/>
        <v>-3.9482714084988446</v>
      </c>
      <c r="BM91">
        <f t="shared" si="43"/>
        <v>-0.52270000000000005</v>
      </c>
    </row>
    <row r="92" spans="1:65" x14ac:dyDescent="0.25">
      <c r="A92" s="2">
        <v>44197</v>
      </c>
      <c r="B92" s="4">
        <v>784518580000</v>
      </c>
      <c r="C92">
        <f>LN(B92)-LN(B91)</f>
        <v>-1.4789310747548967E-2</v>
      </c>
      <c r="D92" s="2">
        <v>44197</v>
      </c>
      <c r="E92" s="4">
        <v>869593000000</v>
      </c>
      <c r="F92" s="2">
        <v>44197</v>
      </c>
      <c r="G92" s="4">
        <v>110.844156536556</v>
      </c>
      <c r="H92" s="2">
        <v>44197</v>
      </c>
      <c r="I92" s="4">
        <v>418527000000</v>
      </c>
      <c r="J92" s="2">
        <v>44197</v>
      </c>
      <c r="K92" s="4">
        <v>387678040000</v>
      </c>
      <c r="L92" s="2">
        <v>44197</v>
      </c>
      <c r="M92" s="4">
        <v>188426000000</v>
      </c>
      <c r="N92" s="2">
        <v>44197</v>
      </c>
      <c r="O92" s="4">
        <v>167339490000</v>
      </c>
      <c r="P92" s="2">
        <v>44197</v>
      </c>
      <c r="Q92" s="4">
        <v>-0.54246666666666699</v>
      </c>
      <c r="R92" s="2">
        <v>44197</v>
      </c>
      <c r="S92" s="4">
        <v>114.592384359826</v>
      </c>
      <c r="T92" s="2">
        <v>44197</v>
      </c>
      <c r="U92">
        <f>S92/G92*100</f>
        <v>103.38152947380121</v>
      </c>
      <c r="V92" s="2">
        <v>44197</v>
      </c>
      <c r="W92" s="6">
        <v>83155</v>
      </c>
      <c r="X92" s="2">
        <v>44197</v>
      </c>
      <c r="Y92" s="6">
        <v>44459</v>
      </c>
      <c r="Z92" s="2">
        <v>44197</v>
      </c>
      <c r="AA92">
        <f t="shared" si="26"/>
        <v>1.035592861501675</v>
      </c>
      <c r="AB92" s="2">
        <v>44197</v>
      </c>
      <c r="AC92" s="7">
        <v>2727</v>
      </c>
      <c r="AF92">
        <f>W92/$W$48</f>
        <v>1.035592861501675</v>
      </c>
      <c r="AG92">
        <f>Y92/$Y$48</f>
        <v>1.0966970078196305</v>
      </c>
      <c r="AH92">
        <f>LN((I92/G92)/W92)*100</f>
        <v>1072.342040619819</v>
      </c>
      <c r="AI92">
        <f t="shared" si="27"/>
        <v>992.53843590875408</v>
      </c>
      <c r="AJ92">
        <f t="shared" si="28"/>
        <v>1605.9874477609878</v>
      </c>
      <c r="AK92">
        <f t="shared" si="29"/>
        <v>787.59833070779291</v>
      </c>
      <c r="AL92">
        <f t="shared" si="44"/>
        <v>1.4559344540072239</v>
      </c>
      <c r="AM92">
        <f t="shared" si="30"/>
        <v>3.3256128348260874</v>
      </c>
      <c r="AO92">
        <f>AH92-AH91</f>
        <v>-3.9491045735035186</v>
      </c>
      <c r="AP92">
        <f t="shared" si="31"/>
        <v>-1.3692337341852863</v>
      </c>
      <c r="AQ92">
        <f t="shared" si="45"/>
        <v>-1.4320417027547592</v>
      </c>
      <c r="AR92">
        <f t="shared" si="32"/>
        <v>-2.1439093510763314</v>
      </c>
      <c r="AS92">
        <f t="shared" si="46"/>
        <v>1.4559344540072239</v>
      </c>
      <c r="AT92">
        <f t="shared" si="47"/>
        <v>-0.91926053621301707</v>
      </c>
      <c r="AU92">
        <f t="shared" si="33"/>
        <v>-0.54246666666666699</v>
      </c>
      <c r="AX92">
        <f t="shared" si="34"/>
        <v>1.035592861501675</v>
      </c>
      <c r="AY92">
        <f t="shared" si="35"/>
        <v>1.0966970078196305</v>
      </c>
      <c r="AZ92">
        <f t="shared" si="36"/>
        <v>2201.6907945534772</v>
      </c>
      <c r="BA92">
        <f t="shared" si="37"/>
        <v>2121.8871898424122</v>
      </c>
      <c r="BB92">
        <f t="shared" si="38"/>
        <v>2264.5236797324992</v>
      </c>
      <c r="BC92">
        <f t="shared" si="39"/>
        <v>787.59833070779291</v>
      </c>
      <c r="BD92">
        <f t="shared" si="48"/>
        <v>-1.0026268445864517</v>
      </c>
      <c r="BE92">
        <f t="shared" si="40"/>
        <v>3.3256128348260874</v>
      </c>
      <c r="BF92">
        <v>84</v>
      </c>
      <c r="BG92">
        <f>AZ92-AZ91</f>
        <v>-3.9491045735035186</v>
      </c>
      <c r="BH92">
        <f t="shared" si="41"/>
        <v>-1.3692337341849452</v>
      </c>
      <c r="BI92">
        <f t="shared" si="49"/>
        <v>-2.8879761567618516</v>
      </c>
      <c r="BJ92">
        <f t="shared" si="42"/>
        <v>-2.1439093510763314</v>
      </c>
      <c r="BK92">
        <f t="shared" si="50"/>
        <v>1.4559344540072239</v>
      </c>
      <c r="BL92">
        <f t="shared" si="51"/>
        <v>-0.91926053621301707</v>
      </c>
      <c r="BM92">
        <f t="shared" si="43"/>
        <v>-0.54246666666666699</v>
      </c>
    </row>
    <row r="93" spans="1:65" x14ac:dyDescent="0.25">
      <c r="A93" s="2">
        <v>44287</v>
      </c>
      <c r="B93" s="4">
        <v>799649150000</v>
      </c>
      <c r="C93">
        <f>LN(B93)-LN(B92)</f>
        <v>1.9102813203559776E-2</v>
      </c>
      <c r="D93" s="2">
        <v>44287</v>
      </c>
      <c r="E93" s="4">
        <v>886212000000</v>
      </c>
      <c r="F93" s="2">
        <v>44287</v>
      </c>
      <c r="G93" s="4">
        <v>110.82510410077801</v>
      </c>
      <c r="H93" s="2">
        <v>44287</v>
      </c>
      <c r="I93" s="4">
        <v>432806000000</v>
      </c>
      <c r="J93" s="2">
        <v>44287</v>
      </c>
      <c r="K93" s="4">
        <v>399499950000</v>
      </c>
      <c r="L93" s="2">
        <v>44287</v>
      </c>
      <c r="M93" s="4">
        <v>195056000000</v>
      </c>
      <c r="N93" s="2">
        <v>44287</v>
      </c>
      <c r="O93" s="4">
        <v>169838670000</v>
      </c>
      <c r="P93" s="2">
        <v>44287</v>
      </c>
      <c r="Q93" s="4">
        <v>-0.54039999999999999</v>
      </c>
      <c r="R93" s="2">
        <v>44287</v>
      </c>
      <c r="S93" s="4">
        <v>114.28571428571399</v>
      </c>
      <c r="T93" s="2">
        <v>44287</v>
      </c>
      <c r="U93">
        <f>S93/G93*100</f>
        <v>103.12258690214186</v>
      </c>
      <c r="V93" s="2">
        <v>44287</v>
      </c>
      <c r="W93" s="6">
        <v>83150</v>
      </c>
      <c r="X93" s="2">
        <v>44287</v>
      </c>
      <c r="Y93" s="6">
        <v>44694</v>
      </c>
      <c r="Z93" s="2">
        <v>44287</v>
      </c>
      <c r="AA93">
        <f t="shared" si="26"/>
        <v>1.0355305926746952</v>
      </c>
      <c r="AB93" s="2">
        <v>44287</v>
      </c>
      <c r="AC93" s="7">
        <v>2528</v>
      </c>
      <c r="AF93">
        <f>W93/$W$48</f>
        <v>1.0355305926746952</v>
      </c>
      <c r="AG93">
        <f>Y93/$Y$48</f>
        <v>1.1024938947680012</v>
      </c>
      <c r="AH93">
        <f>LN((I93/G93)/W93)*100</f>
        <v>1075.720062302134</v>
      </c>
      <c r="AI93">
        <f t="shared" si="27"/>
        <v>996.01977291916853</v>
      </c>
      <c r="AJ93">
        <f t="shared" si="28"/>
        <v>1607.9037421296605</v>
      </c>
      <c r="AK93">
        <f t="shared" si="29"/>
        <v>780.02698099822555</v>
      </c>
      <c r="AL93">
        <f t="shared" si="44"/>
        <v>-1.7189966502506593E-2</v>
      </c>
      <c r="AM93">
        <f t="shared" si="30"/>
        <v>3.0748258656169427</v>
      </c>
      <c r="AO93">
        <f>AH93-AH92</f>
        <v>3.3780216823149658</v>
      </c>
      <c r="AP93">
        <f t="shared" si="31"/>
        <v>3.4813370104144497</v>
      </c>
      <c r="AQ93">
        <f t="shared" si="45"/>
        <v>1.9162943686726521</v>
      </c>
      <c r="AR93">
        <f t="shared" si="32"/>
        <v>-9.7152590606436888</v>
      </c>
      <c r="AS93">
        <f t="shared" si="46"/>
        <v>-1.7189966502506593E-2</v>
      </c>
      <c r="AT93">
        <f t="shared" si="47"/>
        <v>-0.25078696920914467</v>
      </c>
      <c r="AU93">
        <f t="shared" si="33"/>
        <v>-0.54039999999999999</v>
      </c>
      <c r="AX93">
        <f t="shared" si="34"/>
        <v>1.0355305926746952</v>
      </c>
      <c r="AY93">
        <f t="shared" si="35"/>
        <v>1.1024938947680012</v>
      </c>
      <c r="AZ93">
        <f t="shared" si="36"/>
        <v>2205.0688162357924</v>
      </c>
      <c r="BA93">
        <f t="shared" si="37"/>
        <v>2125.3685268528266</v>
      </c>
      <c r="BB93">
        <f t="shared" si="38"/>
        <v>2266.4571640676745</v>
      </c>
      <c r="BC93">
        <f t="shared" si="39"/>
        <v>780.02698099822555</v>
      </c>
      <c r="BD93">
        <f t="shared" si="48"/>
        <v>0.52718482668510092</v>
      </c>
      <c r="BE93">
        <f t="shared" si="40"/>
        <v>3.0748258656169427</v>
      </c>
      <c r="BF93">
        <v>85</v>
      </c>
      <c r="BG93">
        <f>AZ93-AZ92</f>
        <v>3.3780216823151932</v>
      </c>
      <c r="BH93">
        <f t="shared" si="41"/>
        <v>3.481337010414336</v>
      </c>
      <c r="BI93">
        <f t="shared" si="49"/>
        <v>1.9334843351753079</v>
      </c>
      <c r="BJ93">
        <f t="shared" si="42"/>
        <v>-9.7152590606436888</v>
      </c>
      <c r="BK93">
        <f t="shared" si="50"/>
        <v>-1.7189966502506593E-2</v>
      </c>
      <c r="BL93">
        <f t="shared" si="51"/>
        <v>-0.25078696920914467</v>
      </c>
      <c r="BM93">
        <f t="shared" si="43"/>
        <v>-0.54039999999999999</v>
      </c>
    </row>
    <row r="94" spans="1:65" x14ac:dyDescent="0.25">
      <c r="A94" s="2">
        <v>44378</v>
      </c>
      <c r="B94" s="4">
        <v>805928290000</v>
      </c>
      <c r="C94">
        <f>LN(B94)-LN(B93)</f>
        <v>7.8216993539506063E-3</v>
      </c>
      <c r="D94" s="2">
        <v>44378</v>
      </c>
      <c r="E94" s="4">
        <v>912219000000</v>
      </c>
      <c r="F94" s="2">
        <v>44378</v>
      </c>
      <c r="G94" s="4">
        <v>113.188606769769</v>
      </c>
      <c r="H94" s="2">
        <v>44378</v>
      </c>
      <c r="I94" s="4">
        <v>456873000000</v>
      </c>
      <c r="J94" s="2">
        <v>44378</v>
      </c>
      <c r="K94" s="4">
        <v>419096260000</v>
      </c>
      <c r="L94" s="2">
        <v>44378</v>
      </c>
      <c r="M94" s="4">
        <v>196381000000</v>
      </c>
      <c r="N94" s="2">
        <v>44378</v>
      </c>
      <c r="O94" s="4">
        <v>165855120000</v>
      </c>
      <c r="P94" s="2">
        <v>44378</v>
      </c>
      <c r="Q94" s="4">
        <v>-0.54579999999999995</v>
      </c>
      <c r="R94" s="2">
        <v>44378</v>
      </c>
      <c r="S94" s="4">
        <v>120.214669051878</v>
      </c>
      <c r="T94" s="2">
        <v>44378</v>
      </c>
      <c r="U94">
        <f>S94/G94*100</f>
        <v>106.20739355543121</v>
      </c>
      <c r="V94" s="2">
        <v>44378</v>
      </c>
      <c r="W94" s="6">
        <v>83196</v>
      </c>
      <c r="X94" s="2">
        <v>44378</v>
      </c>
      <c r="Y94" s="6">
        <v>44986</v>
      </c>
      <c r="Z94" s="2">
        <v>44378</v>
      </c>
      <c r="AA94">
        <f t="shared" si="26"/>
        <v>1.0361034658829098</v>
      </c>
      <c r="AB94" s="2">
        <v>44378</v>
      </c>
      <c r="AC94" s="7">
        <v>2633</v>
      </c>
      <c r="AF94">
        <f>W94/$W$48</f>
        <v>1.0361034658829098</v>
      </c>
      <c r="AG94">
        <f>Y94/$Y$48</f>
        <v>1.1096968351464023</v>
      </c>
      <c r="AH94">
        <f>LN((I94/G94)/W94)*100</f>
        <v>1078.9661227351728</v>
      </c>
      <c r="AI94">
        <f t="shared" si="27"/>
        <v>994.53124243186699</v>
      </c>
      <c r="AJ94">
        <f t="shared" si="28"/>
        <v>1608.6306056541141</v>
      </c>
      <c r="AK94">
        <f t="shared" si="29"/>
        <v>784.04121501023997</v>
      </c>
      <c r="AL94">
        <f t="shared" si="44"/>
        <v>2.110219383723333</v>
      </c>
      <c r="AM94">
        <f t="shared" si="30"/>
        <v>6.0223539562464321</v>
      </c>
      <c r="AO94">
        <f>AH94-AH93</f>
        <v>3.2460604330387923</v>
      </c>
      <c r="AP94">
        <f t="shared" si="31"/>
        <v>-1.4885304873015457</v>
      </c>
      <c r="AQ94">
        <f t="shared" si="45"/>
        <v>0.7268635244536199</v>
      </c>
      <c r="AR94">
        <f t="shared" si="32"/>
        <v>-5.7010250486292762</v>
      </c>
      <c r="AS94">
        <f t="shared" si="46"/>
        <v>2.110219383723333</v>
      </c>
      <c r="AT94">
        <f t="shared" si="47"/>
        <v>2.9475280906294894</v>
      </c>
      <c r="AU94">
        <f t="shared" si="33"/>
        <v>-0.54579999999999995</v>
      </c>
      <c r="AX94">
        <f t="shared" si="34"/>
        <v>1.0361034658829098</v>
      </c>
      <c r="AY94">
        <f t="shared" si="35"/>
        <v>1.1096968351464023</v>
      </c>
      <c r="AZ94">
        <f t="shared" si="36"/>
        <v>2208.3148766688305</v>
      </c>
      <c r="BA94">
        <f t="shared" si="37"/>
        <v>2123.8799963655251</v>
      </c>
      <c r="BB94">
        <f t="shared" si="38"/>
        <v>2265.0738082084044</v>
      </c>
      <c r="BC94">
        <f t="shared" si="39"/>
        <v>784.04121501023997</v>
      </c>
      <c r="BD94">
        <f t="shared" si="48"/>
        <v>0.65120658319131053</v>
      </c>
      <c r="BE94">
        <f t="shared" si="40"/>
        <v>6.0223539562464321</v>
      </c>
      <c r="BF94">
        <v>86</v>
      </c>
      <c r="BG94">
        <f>AZ94-AZ93</f>
        <v>3.2460604330381102</v>
      </c>
      <c r="BH94">
        <f t="shared" si="41"/>
        <v>-1.488530487301432</v>
      </c>
      <c r="BI94">
        <f t="shared" si="49"/>
        <v>-1.3833558592700683</v>
      </c>
      <c r="BJ94">
        <f t="shared" si="42"/>
        <v>-5.7010250486292762</v>
      </c>
      <c r="BK94">
        <f t="shared" si="50"/>
        <v>2.110219383723333</v>
      </c>
      <c r="BL94">
        <f t="shared" si="51"/>
        <v>2.9475280906294894</v>
      </c>
      <c r="BM94">
        <f t="shared" si="43"/>
        <v>-0.54579999999999995</v>
      </c>
    </row>
    <row r="95" spans="1:65" x14ac:dyDescent="0.25">
      <c r="A95" s="2">
        <v>44470</v>
      </c>
      <c r="B95" s="4">
        <v>805701380000</v>
      </c>
      <c r="C95">
        <f>LN(B95)-LN(B94)</f>
        <v>-2.815907472104584E-4</v>
      </c>
      <c r="D95" s="2">
        <v>44470</v>
      </c>
      <c r="E95" s="4">
        <v>924492000000</v>
      </c>
      <c r="F95" s="2">
        <v>44470</v>
      </c>
      <c r="G95" s="4">
        <v>114.743753207296</v>
      </c>
      <c r="H95" s="2">
        <v>44470</v>
      </c>
      <c r="I95" s="4">
        <v>463203000000</v>
      </c>
      <c r="J95" s="2">
        <v>44470</v>
      </c>
      <c r="K95" s="4">
        <v>418976020000</v>
      </c>
      <c r="L95" s="2">
        <v>44470</v>
      </c>
      <c r="M95" s="4">
        <v>199420000000</v>
      </c>
      <c r="N95" s="2">
        <v>44470</v>
      </c>
      <c r="O95" s="4">
        <v>165779390000</v>
      </c>
      <c r="P95" s="2">
        <v>44470</v>
      </c>
      <c r="Q95" s="4">
        <v>-0.56640000000000001</v>
      </c>
      <c r="R95" s="2">
        <v>44470</v>
      </c>
      <c r="S95" s="4">
        <v>118.681318681319</v>
      </c>
      <c r="T95" s="2">
        <v>44470</v>
      </c>
      <c r="U95">
        <f>S95/G95*100</f>
        <v>103.43161641828938</v>
      </c>
      <c r="V95" s="2">
        <v>44470</v>
      </c>
      <c r="W95" s="6">
        <v>83283</v>
      </c>
      <c r="X95" s="2">
        <v>44470</v>
      </c>
      <c r="Y95" s="6">
        <v>45324</v>
      </c>
      <c r="Z95" s="2">
        <v>44470</v>
      </c>
      <c r="AA95">
        <f t="shared" si="26"/>
        <v>1.0371869434723588</v>
      </c>
      <c r="AB95" s="2">
        <v>44470</v>
      </c>
      <c r="AC95" s="7">
        <v>2718</v>
      </c>
      <c r="AF95">
        <f>W95/$W$48</f>
        <v>1.0371869434723588</v>
      </c>
      <c r="AG95">
        <f>Y95/$Y$48</f>
        <v>1.1180344853104418</v>
      </c>
      <c r="AH95">
        <f>LN((I95/G95)/W95)*100</f>
        <v>1078.8730104995177</v>
      </c>
      <c r="AI95">
        <f t="shared" si="27"/>
        <v>994.59778554740751</v>
      </c>
      <c r="AJ95">
        <f t="shared" si="28"/>
        <v>1608.4979288829629</v>
      </c>
      <c r="AK95">
        <f t="shared" si="29"/>
        <v>787.11394083528785</v>
      </c>
      <c r="AL95">
        <f t="shared" si="44"/>
        <v>1.3645895384517992</v>
      </c>
      <c r="AM95">
        <f t="shared" si="30"/>
        <v>3.3740497417271107</v>
      </c>
      <c r="AO95">
        <f>AH95-AH94</f>
        <v>-9.311223565509863E-2</v>
      </c>
      <c r="AP95">
        <f t="shared" si="31"/>
        <v>6.6543115540525832E-2</v>
      </c>
      <c r="AQ95">
        <f t="shared" si="45"/>
        <v>-0.13267677115118204</v>
      </c>
      <c r="AR95">
        <f t="shared" si="32"/>
        <v>-2.6282992235813936</v>
      </c>
      <c r="AS95">
        <f t="shared" si="46"/>
        <v>1.3645895384517992</v>
      </c>
      <c r="AT95">
        <f t="shared" si="47"/>
        <v>-2.6483042145193214</v>
      </c>
      <c r="AU95">
        <f t="shared" si="33"/>
        <v>-0.56640000000000001</v>
      </c>
      <c r="AX95">
        <f t="shared" si="34"/>
        <v>1.0371869434723588</v>
      </c>
      <c r="AY95">
        <f t="shared" si="35"/>
        <v>1.1180344853104418</v>
      </c>
      <c r="AZ95">
        <f t="shared" si="36"/>
        <v>2208.2217644331758</v>
      </c>
      <c r="BA95">
        <f t="shared" si="37"/>
        <v>2123.9465394810654</v>
      </c>
      <c r="BB95">
        <f t="shared" si="38"/>
        <v>2263.5765418988017</v>
      </c>
      <c r="BC95">
        <f t="shared" si="39"/>
        <v>787.11394083528785</v>
      </c>
      <c r="BD95">
        <f t="shared" si="48"/>
        <v>0.74853632642124523</v>
      </c>
      <c r="BE95">
        <f t="shared" si="40"/>
        <v>3.3740497417271107</v>
      </c>
      <c r="BF95">
        <v>87</v>
      </c>
      <c r="BG95">
        <f>AZ95-AZ94</f>
        <v>-9.3112235654643882E-2</v>
      </c>
      <c r="BH95">
        <f t="shared" si="41"/>
        <v>6.6543115540298459E-2</v>
      </c>
      <c r="BI95">
        <f t="shared" si="49"/>
        <v>-1.4972663096027645</v>
      </c>
      <c r="BJ95">
        <f t="shared" si="42"/>
        <v>-2.6282992235813936</v>
      </c>
      <c r="BK95">
        <f t="shared" si="50"/>
        <v>1.3645895384517992</v>
      </c>
      <c r="BL95">
        <f t="shared" si="51"/>
        <v>-2.6483042145193214</v>
      </c>
      <c r="BM95">
        <f t="shared" si="43"/>
        <v>-0.56640000000000001</v>
      </c>
    </row>
    <row r="96" spans="1:65" x14ac:dyDescent="0.25">
      <c r="A96" s="2">
        <v>44562</v>
      </c>
      <c r="B96" s="4">
        <v>813947830000</v>
      </c>
      <c r="C96">
        <f>LN(B96)-LN(B95)</f>
        <v>1.0183095461531622E-2</v>
      </c>
      <c r="D96" s="2">
        <v>44562</v>
      </c>
      <c r="E96" s="4">
        <v>946245000000</v>
      </c>
      <c r="F96" s="2">
        <v>44562</v>
      </c>
      <c r="G96" s="4">
        <v>116.253765689978</v>
      </c>
      <c r="H96" s="2">
        <v>44562</v>
      </c>
      <c r="I96" s="4">
        <v>478219000000</v>
      </c>
      <c r="J96" s="2">
        <v>44562</v>
      </c>
      <c r="K96" s="4">
        <v>421871330000</v>
      </c>
      <c r="L96" s="2">
        <v>44562</v>
      </c>
      <c r="M96" s="4">
        <v>210284000000</v>
      </c>
      <c r="N96" s="2">
        <v>44562</v>
      </c>
      <c r="O96" s="4">
        <v>169660550000</v>
      </c>
      <c r="P96" s="2">
        <v>44562</v>
      </c>
      <c r="Q96" s="4">
        <v>-0.52900000000000003</v>
      </c>
      <c r="R96" s="2">
        <v>44562</v>
      </c>
      <c r="S96" s="4">
        <v>118.579095323281</v>
      </c>
      <c r="T96" s="2">
        <v>44562</v>
      </c>
      <c r="U96">
        <f>S96/G96*100</f>
        <v>102.00021876237895</v>
      </c>
      <c r="V96" s="2">
        <v>44562</v>
      </c>
      <c r="W96" s="6">
        <v>83176</v>
      </c>
      <c r="X96" s="2">
        <v>44562</v>
      </c>
      <c r="Y96" s="6">
        <v>45111</v>
      </c>
      <c r="Z96" s="2">
        <v>44562</v>
      </c>
      <c r="AA96">
        <f t="shared" si="26"/>
        <v>1.0358543905749904</v>
      </c>
      <c r="AB96" s="2">
        <v>44562</v>
      </c>
      <c r="AC96" s="7">
        <v>2729</v>
      </c>
      <c r="AF96">
        <f>W96/$W$48</f>
        <v>1.0358543905749904</v>
      </c>
      <c r="AG96">
        <f>Y96/$Y$48</f>
        <v>1.1127802856508546</v>
      </c>
      <c r="AH96">
        <f>LN((I96/G96)/W96)*100</f>
        <v>1080.8845062878199</v>
      </c>
      <c r="AI96">
        <f t="shared" si="27"/>
        <v>998.72352743400802</v>
      </c>
      <c r="AJ96">
        <f t="shared" si="28"/>
        <v>1609.6447986328144</v>
      </c>
      <c r="AK96">
        <f t="shared" si="29"/>
        <v>787.64639363871129</v>
      </c>
      <c r="AL96">
        <f t="shared" si="44"/>
        <v>1.3074027796698751</v>
      </c>
      <c r="AM96">
        <f t="shared" si="30"/>
        <v>1.9804772023085147</v>
      </c>
      <c r="AO96">
        <f>AH96-AH95</f>
        <v>2.0114957883022271</v>
      </c>
      <c r="AP96">
        <f t="shared" si="31"/>
        <v>4.1257418866005082</v>
      </c>
      <c r="AQ96">
        <f t="shared" si="45"/>
        <v>1.1468697498514757</v>
      </c>
      <c r="AR96">
        <f t="shared" si="32"/>
        <v>-2.0958464201579545</v>
      </c>
      <c r="AS96">
        <f t="shared" si="46"/>
        <v>1.3074027796698751</v>
      </c>
      <c r="AT96">
        <f t="shared" si="47"/>
        <v>-1.393572539418596</v>
      </c>
      <c r="AU96">
        <f t="shared" si="33"/>
        <v>-0.52900000000000003</v>
      </c>
      <c r="AX96">
        <f t="shared" si="34"/>
        <v>1.0358543905749904</v>
      </c>
      <c r="AY96">
        <f t="shared" si="35"/>
        <v>1.1127802856508546</v>
      </c>
      <c r="AZ96">
        <f t="shared" si="36"/>
        <v>2210.2332602214778</v>
      </c>
      <c r="BA96">
        <f t="shared" si="37"/>
        <v>2128.0722813676662</v>
      </c>
      <c r="BB96">
        <f t="shared" si="38"/>
        <v>2263.4160088689832</v>
      </c>
      <c r="BC96">
        <f t="shared" si="39"/>
        <v>787.64639363871129</v>
      </c>
      <c r="BD96">
        <f t="shared" si="48"/>
        <v>-0.47105743100281927</v>
      </c>
      <c r="BE96">
        <f t="shared" si="40"/>
        <v>1.9804772023085147</v>
      </c>
      <c r="BF96">
        <v>88</v>
      </c>
      <c r="BG96">
        <f>AZ96-AZ95</f>
        <v>2.0114957883019997</v>
      </c>
      <c r="BH96">
        <f t="shared" si="41"/>
        <v>4.1257418866007356</v>
      </c>
      <c r="BI96">
        <f t="shared" si="49"/>
        <v>-0.16053302981845263</v>
      </c>
      <c r="BJ96">
        <f t="shared" si="42"/>
        <v>-2.0958464201579545</v>
      </c>
      <c r="BK96">
        <f t="shared" si="50"/>
        <v>1.3074027796698751</v>
      </c>
      <c r="BL96">
        <f t="shared" si="51"/>
        <v>-1.393572539418596</v>
      </c>
      <c r="BM96">
        <f t="shared" si="43"/>
        <v>-0.52900000000000003</v>
      </c>
    </row>
    <row r="97" spans="1:65" x14ac:dyDescent="0.25">
      <c r="A97" s="2">
        <v>44652</v>
      </c>
      <c r="B97" s="4">
        <v>812964370000</v>
      </c>
      <c r="C97">
        <f>LN(B97)-LN(B96)</f>
        <v>-1.2089897903422298E-3</v>
      </c>
      <c r="D97" s="2">
        <v>44652</v>
      </c>
      <c r="E97" s="4">
        <v>957437000000</v>
      </c>
      <c r="F97" s="2">
        <v>44652</v>
      </c>
      <c r="G97" s="4">
        <v>117.771090406317</v>
      </c>
      <c r="H97" s="2">
        <v>44652</v>
      </c>
      <c r="I97" s="4">
        <v>490171000000</v>
      </c>
      <c r="J97" s="2">
        <v>44652</v>
      </c>
      <c r="K97" s="4">
        <v>424275830000</v>
      </c>
      <c r="L97" s="2">
        <v>44652</v>
      </c>
      <c r="M97" s="4">
        <v>216274000000</v>
      </c>
      <c r="N97" s="2">
        <v>44652</v>
      </c>
      <c r="O97" s="4">
        <v>167555330000</v>
      </c>
      <c r="P97" s="2">
        <v>44652</v>
      </c>
      <c r="Q97" s="4">
        <v>-0.35759999999999997</v>
      </c>
      <c r="R97" s="2">
        <v>44652</v>
      </c>
      <c r="S97" s="4">
        <v>122.770253002811</v>
      </c>
      <c r="T97" s="2">
        <v>44652</v>
      </c>
      <c r="U97">
        <f>S97/G97*100</f>
        <v>104.24481303454576</v>
      </c>
      <c r="V97" s="2">
        <v>44652</v>
      </c>
      <c r="W97" s="6">
        <v>83790</v>
      </c>
      <c r="X97" s="2">
        <v>44652</v>
      </c>
      <c r="Y97" s="6">
        <v>45352</v>
      </c>
      <c r="Z97" s="2">
        <v>44652</v>
      </c>
      <c r="AA97">
        <f t="shared" si="26"/>
        <v>1.0435010025281144</v>
      </c>
      <c r="AB97" s="2">
        <v>44652</v>
      </c>
      <c r="AC97" s="7">
        <v>2478</v>
      </c>
      <c r="AF97">
        <f>W97/$W$48</f>
        <v>1.0435010025281144</v>
      </c>
      <c r="AG97">
        <f>Y97/$Y$48</f>
        <v>1.1187251782234391</v>
      </c>
      <c r="AH97">
        <f>LN((I97/G97)/W97)*100</f>
        <v>1081.3208370567506</v>
      </c>
      <c r="AI97">
        <f t="shared" si="27"/>
        <v>999.50001830630413</v>
      </c>
      <c r="AJ97">
        <f t="shared" si="28"/>
        <v>1608.7884172588278</v>
      </c>
      <c r="AK97">
        <f t="shared" si="29"/>
        <v>777.26256539183373</v>
      </c>
      <c r="AL97">
        <f t="shared" si="44"/>
        <v>1.2967391613974755</v>
      </c>
      <c r="AM97">
        <f t="shared" si="30"/>
        <v>4.1571918388685916</v>
      </c>
      <c r="AO97">
        <f>AH97-AH96</f>
        <v>0.43633076893070211</v>
      </c>
      <c r="AP97">
        <f t="shared" si="31"/>
        <v>0.77649087229610814</v>
      </c>
      <c r="AQ97">
        <f t="shared" si="45"/>
        <v>-0.8563813739865509</v>
      </c>
      <c r="AR97">
        <f t="shared" si="32"/>
        <v>-12.479674667035511</v>
      </c>
      <c r="AS97">
        <f t="shared" si="46"/>
        <v>1.2967391613974755</v>
      </c>
      <c r="AT97">
        <f t="shared" si="47"/>
        <v>2.1767146365600771</v>
      </c>
      <c r="AU97">
        <f t="shared" si="33"/>
        <v>-0.35759999999999997</v>
      </c>
      <c r="AX97">
        <f t="shared" si="34"/>
        <v>1.0435010025281144</v>
      </c>
      <c r="AY97">
        <f t="shared" si="35"/>
        <v>1.1187251782234391</v>
      </c>
      <c r="AZ97">
        <f t="shared" si="36"/>
        <v>2210.6695909904092</v>
      </c>
      <c r="BA97">
        <f t="shared" si="37"/>
        <v>2128.8487722399623</v>
      </c>
      <c r="BB97">
        <f t="shared" si="38"/>
        <v>2261.2628883335992</v>
      </c>
      <c r="BC97">
        <f t="shared" si="39"/>
        <v>777.26256539183373</v>
      </c>
      <c r="BD97">
        <f t="shared" si="48"/>
        <v>0.53281578137109875</v>
      </c>
      <c r="BE97">
        <f t="shared" si="40"/>
        <v>4.1571918388685916</v>
      </c>
      <c r="BF97">
        <v>89</v>
      </c>
      <c r="BG97">
        <f>AZ97-AZ96</f>
        <v>0.43633076893138423</v>
      </c>
      <c r="BH97">
        <f t="shared" si="41"/>
        <v>0.77649087229610814</v>
      </c>
      <c r="BI97">
        <f t="shared" si="49"/>
        <v>-2.1531205353840051</v>
      </c>
      <c r="BJ97">
        <f t="shared" si="42"/>
        <v>-12.479674667035511</v>
      </c>
      <c r="BK97">
        <f t="shared" si="50"/>
        <v>1.2967391613974755</v>
      </c>
      <c r="BL97">
        <f t="shared" si="51"/>
        <v>2.1767146365600771</v>
      </c>
      <c r="BM97">
        <f t="shared" si="43"/>
        <v>-0.35759999999999997</v>
      </c>
    </row>
    <row r="98" spans="1:65" x14ac:dyDescent="0.25">
      <c r="A98" s="2">
        <v>44743</v>
      </c>
      <c r="B98" s="4">
        <v>816822650000</v>
      </c>
      <c r="C98">
        <f>LN(B98)-LN(B97)</f>
        <v>4.7347133832857935E-3</v>
      </c>
      <c r="D98" s="2">
        <v>44743</v>
      </c>
      <c r="E98" s="4">
        <v>969645000000</v>
      </c>
      <c r="F98" s="2">
        <v>44743</v>
      </c>
      <c r="G98" s="4">
        <v>118.709367719442</v>
      </c>
      <c r="H98" s="2">
        <v>44743</v>
      </c>
      <c r="I98" s="4">
        <v>499693000000</v>
      </c>
      <c r="J98" s="2">
        <v>44743</v>
      </c>
      <c r="K98" s="4">
        <v>427121170000</v>
      </c>
      <c r="L98" s="2">
        <v>44743</v>
      </c>
      <c r="M98" s="4">
        <v>222600000000</v>
      </c>
      <c r="N98" s="2">
        <v>44743</v>
      </c>
      <c r="O98" s="4">
        <v>169721140000</v>
      </c>
      <c r="P98" s="2">
        <v>44743</v>
      </c>
      <c r="Q98" s="4">
        <v>0.48073333333333301</v>
      </c>
      <c r="R98" s="2">
        <v>44743</v>
      </c>
      <c r="S98" s="4">
        <v>122.361359570662</v>
      </c>
      <c r="T98" s="2">
        <v>44743</v>
      </c>
      <c r="U98">
        <f>S98/G98*100</f>
        <v>103.07641420502813</v>
      </c>
      <c r="V98" s="2">
        <v>44743</v>
      </c>
      <c r="W98" s="6">
        <v>84022</v>
      </c>
      <c r="X98" s="2">
        <v>44743</v>
      </c>
      <c r="Y98" s="6">
        <v>45475</v>
      </c>
      <c r="Z98" s="2">
        <v>44743</v>
      </c>
      <c r="AA98">
        <f t="shared" si="26"/>
        <v>1.0463902760999788</v>
      </c>
      <c r="AB98" s="2">
        <v>44743</v>
      </c>
      <c r="AC98" s="7">
        <v>2674</v>
      </c>
      <c r="AF98">
        <f>W98/$W$48</f>
        <v>1.0463902760999788</v>
      </c>
      <c r="AG98">
        <f>Y98/$Y$48</f>
        <v>1.1217592935198204</v>
      </c>
      <c r="AH98">
        <f>LN((I98/G98)/W98)*100</f>
        <v>1082.1747580707827</v>
      </c>
      <c r="AI98">
        <f t="shared" si="27"/>
        <v>1001.3130109702272</v>
      </c>
      <c r="AJ98">
        <f t="shared" si="28"/>
        <v>1608.9853885282605</v>
      </c>
      <c r="AK98">
        <f t="shared" si="29"/>
        <v>784.59843487021783</v>
      </c>
      <c r="AL98">
        <f t="shared" si="44"/>
        <v>0.79353892004254689</v>
      </c>
      <c r="AM98">
        <f t="shared" si="30"/>
        <v>3.0300412666251582</v>
      </c>
      <c r="AO98">
        <f>AH98-AH97</f>
        <v>0.85392101403203924</v>
      </c>
      <c r="AP98">
        <f t="shared" si="31"/>
        <v>1.8129926639230689</v>
      </c>
      <c r="AQ98">
        <f t="shared" si="45"/>
        <v>0.19697126943265175</v>
      </c>
      <c r="AR98">
        <f t="shared" si="32"/>
        <v>-5.1438051886514131</v>
      </c>
      <c r="AS98">
        <f t="shared" si="46"/>
        <v>0.79353892004254689</v>
      </c>
      <c r="AT98">
        <f t="shared" si="47"/>
        <v>-1.1271505722434334</v>
      </c>
      <c r="AU98">
        <f t="shared" si="33"/>
        <v>0.48073333333333301</v>
      </c>
      <c r="AX98">
        <f t="shared" si="34"/>
        <v>1.0463902760999788</v>
      </c>
      <c r="AY98">
        <f t="shared" si="35"/>
        <v>1.1217592935198204</v>
      </c>
      <c r="AZ98">
        <f t="shared" si="36"/>
        <v>2211.5235120044408</v>
      </c>
      <c r="BA98">
        <f t="shared" si="37"/>
        <v>2130.6617649038853</v>
      </c>
      <c r="BB98">
        <f t="shared" si="38"/>
        <v>2260.6663206829899</v>
      </c>
      <c r="BC98">
        <f t="shared" si="39"/>
        <v>784.59843487021783</v>
      </c>
      <c r="BD98">
        <f t="shared" si="48"/>
        <v>0.27084473821830102</v>
      </c>
      <c r="BE98">
        <f t="shared" si="40"/>
        <v>3.0300412666251582</v>
      </c>
      <c r="BF98">
        <v>90</v>
      </c>
      <c r="BG98">
        <f>AZ98-AZ97</f>
        <v>0.85392101403158449</v>
      </c>
      <c r="BH98">
        <f t="shared" si="41"/>
        <v>1.8129926639230689</v>
      </c>
      <c r="BI98">
        <f t="shared" si="49"/>
        <v>-0.59656765060935868</v>
      </c>
      <c r="BJ98">
        <f t="shared" si="42"/>
        <v>-5.1438051886514131</v>
      </c>
      <c r="BK98">
        <f t="shared" si="50"/>
        <v>0.79353892004254689</v>
      </c>
      <c r="BL98">
        <f t="shared" si="51"/>
        <v>-1.1271505722434334</v>
      </c>
      <c r="BM98">
        <f t="shared" si="43"/>
        <v>0.48073333333333301</v>
      </c>
    </row>
    <row r="99" spans="1:65" x14ac:dyDescent="0.25">
      <c r="A99" s="2">
        <v>44835</v>
      </c>
      <c r="B99" s="4">
        <v>812434820000</v>
      </c>
      <c r="C99">
        <f>LN(B99)-LN(B98)</f>
        <v>-5.3863071849740152E-3</v>
      </c>
      <c r="D99" s="2">
        <v>44835</v>
      </c>
      <c r="E99" s="4">
        <v>989930000000</v>
      </c>
      <c r="F99" s="2">
        <v>44835</v>
      </c>
      <c r="G99" s="4">
        <v>121.847313643108</v>
      </c>
      <c r="H99" s="2">
        <v>44835</v>
      </c>
      <c r="I99" s="4">
        <v>508678000000</v>
      </c>
      <c r="J99" s="2">
        <v>44835</v>
      </c>
      <c r="K99" s="4">
        <v>422833160000</v>
      </c>
      <c r="L99" s="2">
        <v>44835</v>
      </c>
      <c r="M99" s="4">
        <v>219519000000</v>
      </c>
      <c r="N99" s="2">
        <v>44835</v>
      </c>
      <c r="O99" s="4">
        <v>165556100000</v>
      </c>
      <c r="P99" s="2">
        <v>44835</v>
      </c>
      <c r="Q99" s="4">
        <v>1.77213333333333</v>
      </c>
      <c r="R99" s="2">
        <v>44835</v>
      </c>
      <c r="S99" s="4">
        <v>125.939177101968</v>
      </c>
      <c r="T99" s="2">
        <v>44835</v>
      </c>
      <c r="U99">
        <f>S99/G99*100</f>
        <v>103.3581893080098</v>
      </c>
      <c r="V99" s="2">
        <v>44835</v>
      </c>
      <c r="W99" s="6">
        <v>84200</v>
      </c>
      <c r="X99" s="2">
        <v>44835</v>
      </c>
      <c r="Y99" s="6">
        <v>45795</v>
      </c>
      <c r="Z99" s="2">
        <v>44835</v>
      </c>
      <c r="AA99">
        <f t="shared" si="26"/>
        <v>1.0486070463404611</v>
      </c>
      <c r="AB99" s="2">
        <v>44835</v>
      </c>
      <c r="AC99" s="7">
        <v>2663</v>
      </c>
      <c r="AF99">
        <f>W99/$W$48</f>
        <v>1.0486070463404611</v>
      </c>
      <c r="AG99">
        <f>Y99/$Y$48</f>
        <v>1.1296529268112188</v>
      </c>
      <c r="AH99">
        <f>LN((I99/G99)/W99)*100</f>
        <v>1081.1362106712759</v>
      </c>
      <c r="AI99">
        <f t="shared" si="27"/>
        <v>997.098569244641</v>
      </c>
      <c r="AJ99">
        <f t="shared" si="28"/>
        <v>1608.2351326163505</v>
      </c>
      <c r="AK99">
        <f t="shared" si="29"/>
        <v>783.97459249200949</v>
      </c>
      <c r="AL99">
        <f t="shared" si="44"/>
        <v>2.6090515613850229</v>
      </c>
      <c r="AM99">
        <f t="shared" si="30"/>
        <v>3.3030335587894268</v>
      </c>
      <c r="AO99">
        <f>AH99-AH98</f>
        <v>-1.0385473995067969</v>
      </c>
      <c r="AP99">
        <f t="shared" si="31"/>
        <v>-4.2144417255861981</v>
      </c>
      <c r="AQ99">
        <f t="shared" si="45"/>
        <v>-0.75025591191001695</v>
      </c>
      <c r="AR99">
        <f t="shared" si="32"/>
        <v>-5.7676475668597504</v>
      </c>
      <c r="AS99">
        <f t="shared" si="46"/>
        <v>2.6090515613850229</v>
      </c>
      <c r="AT99">
        <f t="shared" si="47"/>
        <v>0.27299229216426868</v>
      </c>
      <c r="AU99">
        <f t="shared" si="33"/>
        <v>1.77213333333333</v>
      </c>
      <c r="AX99">
        <f t="shared" si="34"/>
        <v>1.0486070463404611</v>
      </c>
      <c r="AY99">
        <f t="shared" si="35"/>
        <v>1.1296529268112188</v>
      </c>
      <c r="AZ99">
        <f t="shared" si="36"/>
        <v>2210.4849646049342</v>
      </c>
      <c r="BA99">
        <f t="shared" si="37"/>
        <v>2126.447323178299</v>
      </c>
      <c r="BB99">
        <f t="shared" si="38"/>
        <v>2257.3070132096946</v>
      </c>
      <c r="BC99">
        <f t="shared" si="39"/>
        <v>783.97459249200949</v>
      </c>
      <c r="BD99">
        <f t="shared" si="48"/>
        <v>0.70121904507658428</v>
      </c>
      <c r="BE99">
        <f t="shared" si="40"/>
        <v>3.3030335587894268</v>
      </c>
      <c r="BF99">
        <v>91</v>
      </c>
      <c r="BG99">
        <f>AZ99-AZ98</f>
        <v>-1.0385473995065695</v>
      </c>
      <c r="BH99">
        <f t="shared" si="41"/>
        <v>-4.2144417255863118</v>
      </c>
      <c r="BI99">
        <f t="shared" si="49"/>
        <v>-3.3593074732953028</v>
      </c>
      <c r="BJ99">
        <f t="shared" si="42"/>
        <v>-5.7676475668597504</v>
      </c>
      <c r="BK99">
        <f t="shared" si="50"/>
        <v>2.6090515613850229</v>
      </c>
      <c r="BL99">
        <f t="shared" si="51"/>
        <v>0.27299229216426868</v>
      </c>
      <c r="BM99">
        <f t="shared" si="43"/>
        <v>1.77213333333333</v>
      </c>
    </row>
    <row r="100" spans="1:65" x14ac:dyDescent="0.25">
      <c r="A100" s="2">
        <v>44927</v>
      </c>
      <c r="B100" s="4">
        <v>812813080000</v>
      </c>
      <c r="C100">
        <f>LN(B100)-LN(B99)</f>
        <v>4.6547976690902715E-4</v>
      </c>
      <c r="D100" s="2">
        <v>44927</v>
      </c>
      <c r="E100" s="4">
        <v>1005493000000</v>
      </c>
      <c r="F100" s="2">
        <v>44927</v>
      </c>
      <c r="G100" s="4">
        <v>123.70531774939499</v>
      </c>
      <c r="H100" s="2"/>
      <c r="I100" s="4"/>
      <c r="L100" s="2"/>
      <c r="M100" s="4"/>
      <c r="N100" s="2"/>
      <c r="O100" s="4"/>
      <c r="P100" s="2">
        <v>44927</v>
      </c>
      <c r="Q100" s="4">
        <v>2.6319333333333299</v>
      </c>
      <c r="R100" s="2"/>
      <c r="S100" s="4"/>
      <c r="T100" s="2">
        <v>44927</v>
      </c>
      <c r="V100" s="2">
        <v>44927</v>
      </c>
      <c r="W100" s="6">
        <v>84442</v>
      </c>
      <c r="X100" s="2">
        <v>44927</v>
      </c>
      <c r="Y100" s="6">
        <v>45550</v>
      </c>
      <c r="Z100" s="2">
        <v>44927</v>
      </c>
      <c r="AA100">
        <f t="shared" si="26"/>
        <v>1.0516208575662851</v>
      </c>
      <c r="AB100" s="2">
        <v>44927</v>
      </c>
      <c r="AC100" s="7">
        <v>2760</v>
      </c>
      <c r="AF100">
        <f>W100/$W$48</f>
        <v>1.0516208575662851</v>
      </c>
      <c r="AG100">
        <f>Y100/$Y$48</f>
        <v>1.123609363822492</v>
      </c>
      <c r="AH100" t="e">
        <f>LN((I100/G100)/W100)*100</f>
        <v>#NUM!</v>
      </c>
      <c r="AI100" t="e">
        <f t="shared" si="27"/>
        <v>#NUM!</v>
      </c>
      <c r="AJ100">
        <f t="shared" si="28"/>
        <v>1607.9946819021941</v>
      </c>
      <c r="AK100">
        <f t="shared" si="29"/>
        <v>787.26533109088871</v>
      </c>
      <c r="AL100">
        <f t="shared" si="44"/>
        <v>1.5133534152904637</v>
      </c>
      <c r="AM100" t="e">
        <f>LN(S100/G100)*100</f>
        <v>#NUM!</v>
      </c>
      <c r="AO100" t="e">
        <f>AH100-AH99</f>
        <v>#NUM!</v>
      </c>
      <c r="AP100" t="e">
        <f t="shared" si="31"/>
        <v>#NUM!</v>
      </c>
      <c r="AQ100">
        <f t="shared" si="45"/>
        <v>-0.24045071415639541</v>
      </c>
      <c r="AR100">
        <f t="shared" si="32"/>
        <v>-2.4769089679805347</v>
      </c>
      <c r="AS100">
        <f t="shared" si="46"/>
        <v>1.5133534152904637</v>
      </c>
      <c r="AT100" t="e">
        <f t="shared" si="47"/>
        <v>#NUM!</v>
      </c>
      <c r="AU100">
        <f t="shared" si="33"/>
        <v>2.6319333333333299</v>
      </c>
      <c r="AX100">
        <f t="shared" si="34"/>
        <v>1.0516208575662851</v>
      </c>
      <c r="AY100">
        <f t="shared" si="35"/>
        <v>1.123609363822492</v>
      </c>
      <c r="AZ100" t="e">
        <f t="shared" si="36"/>
        <v>#NUM!</v>
      </c>
      <c r="BA100" t="e">
        <f t="shared" si="37"/>
        <v>#NUM!</v>
      </c>
      <c r="BB100">
        <f t="shared" si="38"/>
        <v>2255.5532090802476</v>
      </c>
      <c r="BC100">
        <f t="shared" si="39"/>
        <v>787.26533109088871</v>
      </c>
      <c r="BD100">
        <f t="shared" si="48"/>
        <v>-0.53642911489841794</v>
      </c>
      <c r="BE100" t="e">
        <f t="shared" si="40"/>
        <v>#NUM!</v>
      </c>
      <c r="BF100">
        <v>92</v>
      </c>
      <c r="BG100" t="e">
        <f>AZ100-AZ99</f>
        <v>#NUM!</v>
      </c>
      <c r="BH100" t="e">
        <f t="shared" si="41"/>
        <v>#NUM!</v>
      </c>
      <c r="BI100">
        <f t="shared" si="49"/>
        <v>-1.7538041294469622</v>
      </c>
      <c r="BJ100">
        <f t="shared" si="42"/>
        <v>-2.4769089679805347</v>
      </c>
      <c r="BK100">
        <f t="shared" si="50"/>
        <v>1.5133534152904637</v>
      </c>
      <c r="BL100" t="e">
        <f t="shared" si="51"/>
        <v>#NUM!</v>
      </c>
      <c r="BM100">
        <f t="shared" si="43"/>
        <v>2.6319333333333299</v>
      </c>
    </row>
    <row r="101" spans="1:65" x14ac:dyDescent="0.25">
      <c r="D101" s="2"/>
      <c r="E101" s="4"/>
      <c r="H101" s="2"/>
      <c r="I101" s="4"/>
      <c r="L101" s="2"/>
      <c r="M101" s="4"/>
      <c r="P101" s="2"/>
      <c r="Q101" s="4"/>
      <c r="R101" s="2"/>
      <c r="S101" s="4"/>
      <c r="AC101" s="7" t="s">
        <v>41</v>
      </c>
      <c r="AK101">
        <f>AVERAGE(AK8:AK100)</f>
        <v>789.74224005886924</v>
      </c>
      <c r="BF101">
        <v>93</v>
      </c>
    </row>
    <row r="102" spans="1:65" x14ac:dyDescent="0.25">
      <c r="D102" s="2"/>
      <c r="E102" s="4"/>
      <c r="H102" s="2"/>
      <c r="I102" s="4"/>
      <c r="L102" s="2"/>
      <c r="M102" s="4"/>
      <c r="P102" s="2"/>
      <c r="Q102" s="4"/>
      <c r="R102" s="2"/>
      <c r="S102" s="4"/>
      <c r="AC102" s="7" t="s">
        <v>41</v>
      </c>
    </row>
    <row r="103" spans="1:65" x14ac:dyDescent="0.25">
      <c r="D103" s="2"/>
      <c r="E103" s="4"/>
      <c r="H103" s="2"/>
      <c r="I103" s="4"/>
      <c r="L103" s="2"/>
      <c r="M103" s="4"/>
      <c r="P103" s="2"/>
      <c r="Q103" s="4"/>
      <c r="R103" s="2"/>
      <c r="S103" s="4"/>
      <c r="AC103" s="7" t="s">
        <v>41</v>
      </c>
    </row>
    <row r="104" spans="1:65" x14ac:dyDescent="0.25">
      <c r="D104" s="2"/>
      <c r="E104" s="4"/>
      <c r="H104" s="2"/>
      <c r="I104" s="4"/>
      <c r="L104" s="2"/>
      <c r="M104" s="4"/>
      <c r="P104" s="2"/>
      <c r="Q104" s="4"/>
      <c r="R104" s="2"/>
      <c r="S104" s="4"/>
    </row>
    <row r="105" spans="1:65" x14ac:dyDescent="0.25">
      <c r="D105" s="2"/>
      <c r="E105" s="4"/>
      <c r="H105" s="2"/>
      <c r="I105" s="4"/>
      <c r="L105" s="2"/>
      <c r="M105" s="4"/>
      <c r="P105" s="2"/>
      <c r="Q105" s="4"/>
      <c r="R105" s="2"/>
      <c r="S105" s="4"/>
    </row>
    <row r="106" spans="1:65" x14ac:dyDescent="0.25">
      <c r="D106" s="2"/>
      <c r="E106" s="4"/>
      <c r="H106" s="2"/>
      <c r="I106" s="4"/>
      <c r="L106" s="2"/>
      <c r="M106" s="4"/>
      <c r="P106" s="2"/>
      <c r="Q106" s="4"/>
      <c r="R106" s="2"/>
      <c r="S106" s="4"/>
    </row>
    <row r="107" spans="1:65" x14ac:dyDescent="0.25">
      <c r="D107" s="2"/>
      <c r="E107" s="4"/>
      <c r="H107" s="2"/>
      <c r="I107" s="4"/>
      <c r="L107" s="2"/>
      <c r="M107" s="4"/>
      <c r="P107" s="2"/>
      <c r="Q107" s="4"/>
      <c r="R107" s="2"/>
      <c r="S107" s="4"/>
    </row>
    <row r="108" spans="1:65" x14ac:dyDescent="0.25">
      <c r="D108" s="2"/>
      <c r="E108" s="4"/>
      <c r="H108" s="2"/>
      <c r="I108" s="4"/>
      <c r="L108" s="2"/>
      <c r="M108" s="4"/>
      <c r="P108" s="2"/>
      <c r="Q108" s="4"/>
      <c r="R108" s="2"/>
      <c r="S108" s="4"/>
    </row>
    <row r="109" spans="1:65" x14ac:dyDescent="0.25">
      <c r="D109" s="2"/>
      <c r="E109" s="4"/>
      <c r="H109" s="2"/>
      <c r="I109" s="4"/>
      <c r="L109" s="2"/>
      <c r="M109" s="4"/>
      <c r="P109" s="2"/>
      <c r="Q109" s="4"/>
      <c r="R109" s="2"/>
      <c r="S109" s="4"/>
    </row>
    <row r="110" spans="1:65" x14ac:dyDescent="0.25">
      <c r="D110" s="2"/>
      <c r="E110" s="4"/>
      <c r="H110" s="2"/>
      <c r="I110" s="4"/>
      <c r="L110" s="2"/>
      <c r="M110" s="4"/>
      <c r="P110" s="2"/>
      <c r="Q110" s="4"/>
      <c r="R110" s="2"/>
      <c r="S110" s="4"/>
    </row>
    <row r="111" spans="1:65" x14ac:dyDescent="0.25">
      <c r="D111" s="2"/>
      <c r="E111" s="4"/>
      <c r="H111" s="2"/>
      <c r="I111" s="4"/>
      <c r="L111" s="2"/>
      <c r="M111" s="4"/>
      <c r="P111" s="2"/>
      <c r="Q111" s="4"/>
      <c r="R111" s="2"/>
      <c r="S111" s="4"/>
    </row>
    <row r="112" spans="1:65" x14ac:dyDescent="0.25">
      <c r="D112" s="2"/>
      <c r="E112" s="4"/>
      <c r="H112" s="2"/>
      <c r="I112" s="4"/>
      <c r="L112" s="2"/>
      <c r="M112" s="4"/>
      <c r="P112" s="2"/>
      <c r="Q112" s="4"/>
      <c r="R112" s="2"/>
      <c r="S112" s="4"/>
    </row>
    <row r="113" spans="4:19" x14ac:dyDescent="0.25">
      <c r="D113" s="2"/>
      <c r="E113" s="4"/>
      <c r="H113" s="2"/>
      <c r="I113" s="4"/>
      <c r="L113" s="2"/>
      <c r="M113" s="4"/>
      <c r="P113" s="2"/>
      <c r="Q113" s="4"/>
      <c r="R113" s="2"/>
      <c r="S113" s="4"/>
    </row>
    <row r="114" spans="4:19" x14ac:dyDescent="0.25">
      <c r="D114" s="2"/>
      <c r="E114" s="4"/>
      <c r="H114" s="2"/>
      <c r="I114" s="4"/>
      <c r="L114" s="2"/>
      <c r="M114" s="4"/>
      <c r="P114" s="2"/>
      <c r="Q114" s="4"/>
      <c r="R114" s="2"/>
      <c r="S114" s="4"/>
    </row>
    <row r="115" spans="4:19" x14ac:dyDescent="0.25">
      <c r="D115" s="2"/>
      <c r="E115" s="4"/>
      <c r="H115" s="2"/>
      <c r="I115" s="4"/>
      <c r="L115" s="2"/>
      <c r="M115" s="4"/>
      <c r="P115" s="2"/>
      <c r="Q115" s="4"/>
      <c r="R115" s="2"/>
      <c r="S115" s="4"/>
    </row>
    <row r="116" spans="4:19" x14ac:dyDescent="0.25">
      <c r="D116" s="2"/>
      <c r="E116" s="4"/>
      <c r="H116" s="2"/>
      <c r="I116" s="4"/>
      <c r="L116" s="2"/>
      <c r="M116" s="4"/>
      <c r="P116" s="2"/>
      <c r="Q116" s="4"/>
    </row>
    <row r="117" spans="4:19" x14ac:dyDescent="0.25">
      <c r="D117" s="2"/>
      <c r="E117" s="4"/>
      <c r="H117" s="2"/>
      <c r="I117" s="4"/>
      <c r="L117" s="2"/>
      <c r="M117" s="4"/>
      <c r="P117" s="2"/>
      <c r="Q117" s="4"/>
    </row>
    <row r="118" spans="4:19" x14ac:dyDescent="0.25">
      <c r="D118" s="2"/>
      <c r="E118" s="4"/>
      <c r="H118" s="2"/>
      <c r="I118" s="4"/>
      <c r="L118" s="2"/>
      <c r="M118" s="4"/>
      <c r="P118" s="2"/>
      <c r="Q118" s="4"/>
    </row>
    <row r="119" spans="4:19" x14ac:dyDescent="0.25">
      <c r="D119" s="2"/>
      <c r="E119" s="4"/>
      <c r="H119" s="2"/>
      <c r="I119" s="4"/>
      <c r="L119" s="2"/>
      <c r="M119" s="4"/>
      <c r="P119" s="2"/>
      <c r="Q119" s="4"/>
    </row>
    <row r="120" spans="4:19" x14ac:dyDescent="0.25">
      <c r="D120" s="2"/>
      <c r="E120" s="4"/>
      <c r="H120" s="2"/>
      <c r="I120" s="4"/>
      <c r="L120" s="2"/>
      <c r="M120" s="4"/>
      <c r="P120" s="2"/>
      <c r="Q120" s="4"/>
    </row>
    <row r="121" spans="4:19" x14ac:dyDescent="0.25">
      <c r="D121" s="2"/>
      <c r="E121" s="4"/>
      <c r="H121" s="2"/>
      <c r="I121" s="4"/>
      <c r="L121" s="2"/>
      <c r="M121" s="4"/>
      <c r="P121" s="2"/>
      <c r="Q121" s="4"/>
    </row>
    <row r="122" spans="4:19" x14ac:dyDescent="0.25">
      <c r="D122" s="2"/>
      <c r="E122" s="4"/>
      <c r="H122" s="2"/>
      <c r="I122" s="4"/>
      <c r="L122" s="2"/>
      <c r="M122" s="4"/>
      <c r="P122" s="2"/>
      <c r="Q122" s="4"/>
    </row>
    <row r="123" spans="4:19" x14ac:dyDescent="0.25">
      <c r="D123" s="2"/>
      <c r="E123" s="4"/>
      <c r="H123" s="2"/>
      <c r="I123" s="4"/>
      <c r="L123" s="2"/>
      <c r="M123" s="4"/>
      <c r="P123" s="2"/>
      <c r="Q123" s="4"/>
    </row>
    <row r="124" spans="4:19" x14ac:dyDescent="0.25">
      <c r="D124" s="2"/>
      <c r="E124" s="4"/>
      <c r="H124" s="2"/>
      <c r="I124" s="4"/>
      <c r="L124" s="2"/>
      <c r="M124" s="4"/>
      <c r="P124" s="2"/>
      <c r="Q124" s="4"/>
    </row>
    <row r="125" spans="4:19" x14ac:dyDescent="0.25">
      <c r="D125" s="2"/>
      <c r="E125" s="4"/>
      <c r="H125" s="2"/>
      <c r="I125" s="4"/>
      <c r="L125" s="2"/>
      <c r="M125" s="4"/>
      <c r="P125" s="2"/>
      <c r="Q125" s="4"/>
    </row>
    <row r="126" spans="4:19" x14ac:dyDescent="0.25">
      <c r="D126" s="2"/>
      <c r="E126" s="4"/>
      <c r="H126" s="2"/>
      <c r="I126" s="4"/>
      <c r="L126" s="2"/>
      <c r="M126" s="4"/>
      <c r="P126" s="2"/>
      <c r="Q126" s="4"/>
    </row>
    <row r="127" spans="4:19" x14ac:dyDescent="0.25">
      <c r="D127" s="2"/>
      <c r="E127" s="4"/>
      <c r="H127" s="2"/>
      <c r="I127" s="4"/>
      <c r="L127" s="2"/>
      <c r="M127" s="4"/>
      <c r="P127" s="2"/>
      <c r="Q127" s="4"/>
    </row>
    <row r="128" spans="4:19" x14ac:dyDescent="0.25">
      <c r="D128" s="2"/>
      <c r="E128" s="4"/>
      <c r="H128" s="2"/>
      <c r="I128" s="4"/>
      <c r="L128" s="2"/>
      <c r="M128" s="4"/>
      <c r="P128" s="2"/>
      <c r="Q128" s="4"/>
    </row>
    <row r="129" spans="4:17" x14ac:dyDescent="0.25">
      <c r="D129" s="2"/>
      <c r="E129" s="4"/>
      <c r="H129" s="2"/>
      <c r="I129" s="4"/>
      <c r="L129" s="2"/>
      <c r="M129" s="4"/>
      <c r="P129" s="2"/>
      <c r="Q129" s="4"/>
    </row>
    <row r="130" spans="4:17" x14ac:dyDescent="0.25">
      <c r="D130" s="2"/>
      <c r="E130" s="4"/>
      <c r="H130" s="2"/>
      <c r="I130" s="4"/>
      <c r="L130" s="2"/>
      <c r="M130" s="4"/>
      <c r="P130" s="2"/>
      <c r="Q130" s="4"/>
    </row>
    <row r="131" spans="4:17" x14ac:dyDescent="0.25">
      <c r="D131" s="2"/>
      <c r="E131" s="4"/>
      <c r="H131" s="2"/>
      <c r="I131" s="4"/>
      <c r="L131" s="2"/>
      <c r="M131" s="4"/>
      <c r="P131" s="2"/>
      <c r="Q131" s="4"/>
    </row>
    <row r="132" spans="4:17" x14ac:dyDescent="0.25">
      <c r="D132" s="2"/>
      <c r="E132" s="4"/>
      <c r="H132" s="2"/>
      <c r="I132" s="4"/>
      <c r="L132" s="2"/>
      <c r="M132" s="4"/>
      <c r="P132" s="2"/>
      <c r="Q132" s="4"/>
    </row>
    <row r="133" spans="4:17" x14ac:dyDescent="0.25">
      <c r="D133" s="2"/>
      <c r="E133" s="4"/>
      <c r="H133" s="2"/>
      <c r="I133" s="4"/>
      <c r="L133" s="2"/>
      <c r="M133" s="4"/>
      <c r="P133" s="2"/>
      <c r="Q133" s="4"/>
    </row>
    <row r="134" spans="4:17" x14ac:dyDescent="0.25">
      <c r="D134" s="2"/>
      <c r="E134" s="4"/>
      <c r="H134" s="2"/>
      <c r="I134" s="4"/>
      <c r="L134" s="2"/>
      <c r="M134" s="4"/>
      <c r="P134" s="2"/>
      <c r="Q134" s="4"/>
    </row>
    <row r="135" spans="4:17" x14ac:dyDescent="0.25">
      <c r="D135" s="2"/>
      <c r="E135" s="4"/>
      <c r="H135" s="2"/>
      <c r="I135" s="4"/>
      <c r="L135" s="2"/>
      <c r="M135" s="4"/>
      <c r="P135" s="2"/>
      <c r="Q135" s="4"/>
    </row>
    <row r="136" spans="4:17" x14ac:dyDescent="0.25">
      <c r="D136" s="2"/>
      <c r="E136" s="4"/>
      <c r="H136" s="2"/>
      <c r="I136" s="4"/>
      <c r="L136" s="2"/>
      <c r="M136" s="4"/>
      <c r="P136" s="2"/>
      <c r="Q136" s="4"/>
    </row>
    <row r="137" spans="4:17" x14ac:dyDescent="0.25">
      <c r="D137" s="2"/>
      <c r="E137" s="4"/>
      <c r="H137" s="2"/>
      <c r="I137" s="4"/>
      <c r="L137" s="2"/>
      <c r="M137" s="4"/>
      <c r="P137" s="2"/>
      <c r="Q137" s="4"/>
    </row>
    <row r="138" spans="4:17" x14ac:dyDescent="0.25">
      <c r="D138" s="2"/>
      <c r="E138" s="4"/>
      <c r="H138" s="2"/>
      <c r="I138" s="4"/>
      <c r="L138" s="2"/>
      <c r="M138" s="4"/>
      <c r="P138" s="2"/>
      <c r="Q138" s="4"/>
    </row>
    <row r="139" spans="4:17" x14ac:dyDescent="0.25">
      <c r="D139" s="2"/>
      <c r="E139" s="4"/>
      <c r="H139" s="2"/>
      <c r="I139" s="4"/>
      <c r="L139" s="2"/>
      <c r="M139" s="4"/>
      <c r="P139" s="2"/>
      <c r="Q139" s="4"/>
    </row>
    <row r="140" spans="4:17" x14ac:dyDescent="0.25">
      <c r="D140" s="2"/>
      <c r="E140" s="4"/>
      <c r="H140" s="2"/>
      <c r="I140" s="4"/>
      <c r="L140" s="2"/>
      <c r="M140" s="4"/>
      <c r="P140" s="2"/>
      <c r="Q140" s="4"/>
    </row>
    <row r="141" spans="4:17" x14ac:dyDescent="0.25">
      <c r="D141" s="2"/>
      <c r="E141" s="4"/>
      <c r="H141" s="2"/>
      <c r="I141" s="4"/>
      <c r="L141" s="2"/>
      <c r="M141" s="4"/>
      <c r="P141" s="2"/>
      <c r="Q141" s="4"/>
    </row>
    <row r="142" spans="4:17" x14ac:dyDescent="0.25">
      <c r="D142" s="2"/>
      <c r="E142" s="4"/>
      <c r="H142" s="2"/>
      <c r="I142" s="4"/>
      <c r="L142" s="2"/>
      <c r="M142" s="4"/>
      <c r="P142" s="2"/>
      <c r="Q142" s="4"/>
    </row>
    <row r="143" spans="4:17" x14ac:dyDescent="0.25">
      <c r="D143" s="2"/>
      <c r="E143" s="4"/>
      <c r="H143" s="2"/>
      <c r="I143" s="4"/>
      <c r="L143" s="2"/>
      <c r="M143" s="4"/>
      <c r="P143" s="2"/>
      <c r="Q143" s="4"/>
    </row>
    <row r="144" spans="4:17" x14ac:dyDescent="0.25">
      <c r="D144" s="2"/>
      <c r="E144" s="4"/>
      <c r="H144" s="2"/>
      <c r="I144" s="4"/>
      <c r="L144" s="2"/>
      <c r="M144" s="4"/>
      <c r="P144" s="2"/>
      <c r="Q144" s="4"/>
    </row>
    <row r="145" spans="4:17" x14ac:dyDescent="0.25">
      <c r="D145" s="2"/>
      <c r="E145" s="4"/>
      <c r="H145" s="2"/>
      <c r="I145" s="4"/>
      <c r="L145" s="2"/>
      <c r="M145" s="4"/>
      <c r="P145" s="2"/>
      <c r="Q145" s="4"/>
    </row>
    <row r="146" spans="4:17" x14ac:dyDescent="0.25">
      <c r="D146" s="2"/>
      <c r="E146" s="4"/>
      <c r="H146" s="2"/>
      <c r="I146" s="4"/>
      <c r="L146" s="2"/>
      <c r="M146" s="4"/>
      <c r="P146" s="2"/>
      <c r="Q146" s="4"/>
    </row>
    <row r="147" spans="4:17" x14ac:dyDescent="0.25">
      <c r="D147" s="2"/>
      <c r="E147" s="4"/>
      <c r="H147" s="2"/>
      <c r="I147" s="4"/>
      <c r="L147" s="2"/>
      <c r="M147" s="4"/>
      <c r="P147" s="2"/>
      <c r="Q147" s="4"/>
    </row>
    <row r="148" spans="4:17" x14ac:dyDescent="0.25">
      <c r="D148" s="2"/>
      <c r="E148" s="4"/>
      <c r="H148" s="2"/>
      <c r="I148" s="4"/>
      <c r="L148" s="2"/>
      <c r="M148" s="4"/>
      <c r="P148" s="2"/>
      <c r="Q148" s="4"/>
    </row>
    <row r="149" spans="4:17" x14ac:dyDescent="0.25">
      <c r="D149" s="2"/>
      <c r="E149" s="4"/>
      <c r="H149" s="2"/>
      <c r="I149" s="4"/>
      <c r="L149" s="2"/>
      <c r="M149" s="4"/>
      <c r="P149" s="2"/>
      <c r="Q149" s="4"/>
    </row>
    <row r="150" spans="4:17" x14ac:dyDescent="0.25">
      <c r="D150" s="2"/>
      <c r="E150" s="4"/>
      <c r="H150" s="2"/>
      <c r="I150" s="4"/>
      <c r="L150" s="2"/>
      <c r="M150" s="4"/>
      <c r="P150" s="2"/>
      <c r="Q150" s="4"/>
    </row>
    <row r="151" spans="4:17" x14ac:dyDescent="0.25">
      <c r="D151" s="2"/>
      <c r="E151" s="4"/>
      <c r="H151" s="2"/>
      <c r="I151" s="4"/>
      <c r="L151" s="2"/>
      <c r="M151" s="4"/>
      <c r="P151" s="2"/>
      <c r="Q151" s="4"/>
    </row>
    <row r="152" spans="4:17" x14ac:dyDescent="0.25">
      <c r="D152" s="2"/>
      <c r="E152" s="4"/>
      <c r="H152" s="2"/>
      <c r="I152" s="4"/>
      <c r="L152" s="2"/>
      <c r="M152" s="4"/>
      <c r="P152" s="2"/>
      <c r="Q152" s="4"/>
    </row>
    <row r="153" spans="4:17" x14ac:dyDescent="0.25">
      <c r="D153" s="2"/>
      <c r="E153" s="4"/>
      <c r="H153" s="2"/>
      <c r="I153" s="4"/>
      <c r="L153" s="2"/>
      <c r="M153" s="4"/>
      <c r="P153" s="2"/>
      <c r="Q153" s="4"/>
    </row>
    <row r="154" spans="4:17" x14ac:dyDescent="0.25">
      <c r="D154" s="2"/>
      <c r="E154" s="4"/>
      <c r="H154" s="2"/>
      <c r="I154" s="4"/>
      <c r="L154" s="2"/>
      <c r="M154" s="4"/>
      <c r="P154" s="2"/>
      <c r="Q154" s="4"/>
    </row>
    <row r="155" spans="4:17" x14ac:dyDescent="0.25">
      <c r="D155" s="2"/>
      <c r="E155" s="4"/>
      <c r="H155" s="2"/>
      <c r="I155" s="4"/>
      <c r="L155" s="2"/>
      <c r="M155" s="4"/>
      <c r="P155" s="2"/>
      <c r="Q155" s="4"/>
    </row>
    <row r="156" spans="4:17" x14ac:dyDescent="0.25">
      <c r="D156" s="2"/>
      <c r="E156" s="4"/>
      <c r="H156" s="2"/>
      <c r="I156" s="4"/>
      <c r="L156" s="2"/>
      <c r="M156" s="4"/>
      <c r="P156" s="2"/>
      <c r="Q156" s="4"/>
    </row>
    <row r="157" spans="4:17" x14ac:dyDescent="0.25">
      <c r="D157" s="2"/>
      <c r="E157" s="4"/>
      <c r="H157" s="2"/>
      <c r="I157" s="4"/>
      <c r="L157" s="2"/>
      <c r="M157" s="4"/>
      <c r="P157" s="2"/>
      <c r="Q157" s="4"/>
    </row>
    <row r="158" spans="4:17" x14ac:dyDescent="0.25">
      <c r="D158" s="2"/>
      <c r="E158" s="4"/>
      <c r="H158" s="2"/>
      <c r="I158" s="4"/>
      <c r="L158" s="2"/>
      <c r="M158" s="4"/>
      <c r="P158" s="2"/>
      <c r="Q158" s="4"/>
    </row>
    <row r="159" spans="4:17" x14ac:dyDescent="0.25">
      <c r="D159" s="2"/>
      <c r="E159" s="4"/>
      <c r="H159" s="2"/>
      <c r="I159" s="4"/>
      <c r="L159" s="2"/>
      <c r="M159" s="4"/>
      <c r="P159" s="2"/>
      <c r="Q159" s="4"/>
    </row>
    <row r="160" spans="4:17" x14ac:dyDescent="0.25">
      <c r="D160" s="2"/>
      <c r="E160" s="4"/>
      <c r="H160" s="2"/>
      <c r="I160" s="4"/>
      <c r="L160" s="2"/>
      <c r="M160" s="4"/>
      <c r="P160" s="2"/>
      <c r="Q160" s="4"/>
    </row>
    <row r="161" spans="4:17" x14ac:dyDescent="0.25">
      <c r="D161" s="2"/>
      <c r="E161" s="4"/>
      <c r="H161" s="2"/>
      <c r="I161" s="4"/>
      <c r="L161" s="2"/>
      <c r="M161" s="4"/>
      <c r="P161" s="2"/>
      <c r="Q161" s="4"/>
    </row>
    <row r="162" spans="4:17" x14ac:dyDescent="0.25">
      <c r="D162" s="2"/>
      <c r="E162" s="4"/>
      <c r="H162" s="2"/>
      <c r="I162" s="4"/>
      <c r="L162" s="2"/>
      <c r="M162" s="4"/>
      <c r="P162" s="2"/>
      <c r="Q162" s="4"/>
    </row>
    <row r="163" spans="4:17" x14ac:dyDescent="0.25">
      <c r="D163" s="2"/>
      <c r="E163" s="4"/>
      <c r="H163" s="2"/>
      <c r="I163" s="4"/>
      <c r="L163" s="2"/>
      <c r="M163" s="4"/>
      <c r="P163" s="2"/>
      <c r="Q163" s="4"/>
    </row>
    <row r="164" spans="4:17" x14ac:dyDescent="0.25">
      <c r="D164" s="2"/>
      <c r="E164" s="4"/>
      <c r="H164" s="2"/>
      <c r="I164" s="4"/>
      <c r="L164" s="2"/>
      <c r="M164" s="4"/>
      <c r="P164" s="2"/>
      <c r="Q164" s="4"/>
    </row>
    <row r="165" spans="4:17" x14ac:dyDescent="0.25">
      <c r="D165" s="2"/>
      <c r="E165" s="4"/>
      <c r="H165" s="2"/>
      <c r="I165" s="4"/>
      <c r="L165" s="2"/>
      <c r="M165" s="4"/>
      <c r="P165" s="2"/>
      <c r="Q165" s="4"/>
    </row>
    <row r="166" spans="4:17" x14ac:dyDescent="0.25">
      <c r="D166" s="2"/>
      <c r="E166" s="4"/>
      <c r="H166" s="2"/>
      <c r="I166" s="4"/>
      <c r="L166" s="2"/>
      <c r="M166" s="4"/>
      <c r="P166" s="2"/>
      <c r="Q166" s="4"/>
    </row>
    <row r="167" spans="4:17" x14ac:dyDescent="0.25">
      <c r="D167" s="2"/>
      <c r="E167" s="4"/>
      <c r="H167" s="2"/>
      <c r="I167" s="4"/>
      <c r="L167" s="2"/>
      <c r="M167" s="4"/>
      <c r="P167" s="2"/>
      <c r="Q167" s="4"/>
    </row>
    <row r="168" spans="4:17" x14ac:dyDescent="0.25">
      <c r="D168" s="2"/>
      <c r="E168" s="4"/>
      <c r="H168" s="2"/>
      <c r="I168" s="4"/>
      <c r="L168" s="2"/>
      <c r="M168" s="4"/>
      <c r="P168" s="2"/>
      <c r="Q168" s="4"/>
    </row>
    <row r="169" spans="4:17" x14ac:dyDescent="0.25">
      <c r="D169" s="2"/>
      <c r="E169" s="4"/>
      <c r="H169" s="2"/>
      <c r="I169" s="4"/>
      <c r="L169" s="2"/>
      <c r="M169" s="4"/>
      <c r="P169" s="2"/>
      <c r="Q169" s="4"/>
    </row>
    <row r="170" spans="4:17" x14ac:dyDescent="0.25">
      <c r="D170" s="2"/>
      <c r="E170" s="4"/>
      <c r="H170" s="2"/>
      <c r="I170" s="4"/>
      <c r="L170" s="2"/>
      <c r="M170" s="4"/>
      <c r="P170" s="2"/>
      <c r="Q170" s="4"/>
    </row>
    <row r="171" spans="4:17" x14ac:dyDescent="0.25">
      <c r="D171" s="2"/>
      <c r="E171" s="4"/>
      <c r="H171" s="2"/>
      <c r="I171" s="4"/>
      <c r="L171" s="2"/>
      <c r="M171" s="4"/>
      <c r="P171" s="2"/>
      <c r="Q171" s="4"/>
    </row>
    <row r="172" spans="4:17" x14ac:dyDescent="0.25">
      <c r="D172" s="2"/>
      <c r="E172" s="4"/>
      <c r="H172" s="2"/>
      <c r="I172" s="4"/>
      <c r="L172" s="2"/>
      <c r="M172" s="4"/>
      <c r="P172" s="2"/>
      <c r="Q172" s="4"/>
    </row>
    <row r="173" spans="4:17" x14ac:dyDescent="0.25">
      <c r="D173" s="2"/>
      <c r="E173" s="4"/>
      <c r="H173" s="2"/>
      <c r="I173" s="4"/>
      <c r="L173" s="2"/>
      <c r="M173" s="4"/>
      <c r="P173" s="2"/>
      <c r="Q173" s="4"/>
    </row>
    <row r="174" spans="4:17" x14ac:dyDescent="0.25">
      <c r="D174" s="2"/>
      <c r="E174" s="4"/>
      <c r="H174" s="2"/>
      <c r="I174" s="4"/>
      <c r="L174" s="2"/>
      <c r="M174" s="4"/>
      <c r="P174" s="2"/>
      <c r="Q174" s="4"/>
    </row>
    <row r="175" spans="4:17" x14ac:dyDescent="0.25">
      <c r="D175" s="2"/>
      <c r="E175" s="4"/>
      <c r="H175" s="2"/>
      <c r="I175" s="4"/>
      <c r="L175" s="2"/>
      <c r="M175" s="4"/>
      <c r="P175" s="2"/>
      <c r="Q175" s="4"/>
    </row>
    <row r="176" spans="4:17" x14ac:dyDescent="0.25">
      <c r="D176" s="2"/>
      <c r="E176" s="4"/>
      <c r="H176" s="2"/>
      <c r="I176" s="4"/>
      <c r="L176" s="2"/>
      <c r="M176" s="4"/>
      <c r="P176" s="2"/>
      <c r="Q176" s="4"/>
    </row>
    <row r="177" spans="4:17" x14ac:dyDescent="0.25">
      <c r="D177" s="2"/>
      <c r="E177" s="4"/>
      <c r="H177" s="2"/>
      <c r="I177" s="4"/>
      <c r="L177" s="2"/>
      <c r="M177" s="4"/>
      <c r="P177" s="2"/>
      <c r="Q177" s="4"/>
    </row>
    <row r="178" spans="4:17" x14ac:dyDescent="0.25">
      <c r="D178" s="2"/>
      <c r="E178" s="4"/>
      <c r="H178" s="2"/>
      <c r="I178" s="4"/>
      <c r="L178" s="2"/>
      <c r="M178" s="4"/>
      <c r="P178" s="2"/>
      <c r="Q178" s="4"/>
    </row>
    <row r="179" spans="4:17" x14ac:dyDescent="0.25">
      <c r="D179" s="2"/>
      <c r="E179" s="4"/>
      <c r="H179" s="2"/>
      <c r="I179" s="4"/>
      <c r="L179" s="2"/>
      <c r="M179" s="4"/>
      <c r="P179" s="2"/>
      <c r="Q179" s="4"/>
    </row>
    <row r="180" spans="4:17" x14ac:dyDescent="0.25">
      <c r="D180" s="2"/>
      <c r="E180" s="4"/>
      <c r="H180" s="2"/>
      <c r="I180" s="4"/>
      <c r="L180" s="2"/>
      <c r="M180" s="4"/>
      <c r="P180" s="2"/>
      <c r="Q180" s="4"/>
    </row>
    <row r="181" spans="4:17" x14ac:dyDescent="0.25">
      <c r="D181" s="2"/>
      <c r="E181" s="4"/>
      <c r="H181" s="2"/>
      <c r="I181" s="4"/>
      <c r="L181" s="2"/>
      <c r="M181" s="4"/>
      <c r="P181" s="2"/>
      <c r="Q181" s="4"/>
    </row>
    <row r="182" spans="4:17" x14ac:dyDescent="0.25">
      <c r="D182" s="2"/>
      <c r="E182" s="4"/>
      <c r="H182" s="2"/>
      <c r="I182" s="4"/>
      <c r="L182" s="2"/>
      <c r="M182" s="4"/>
      <c r="P182" s="2"/>
      <c r="Q182" s="4"/>
    </row>
    <row r="183" spans="4:17" x14ac:dyDescent="0.25">
      <c r="D183" s="2"/>
      <c r="E183" s="4"/>
      <c r="H183" s="2"/>
      <c r="I183" s="4"/>
      <c r="L183" s="2"/>
      <c r="M183" s="4"/>
      <c r="P183" s="2"/>
      <c r="Q183" s="4"/>
    </row>
    <row r="184" spans="4:17" x14ac:dyDescent="0.25">
      <c r="D184" s="2"/>
      <c r="E184" s="4"/>
      <c r="H184" s="2"/>
      <c r="I184" s="4"/>
      <c r="L184" s="2"/>
      <c r="M184" s="4"/>
      <c r="P184" s="2"/>
      <c r="Q184" s="4"/>
    </row>
    <row r="185" spans="4:17" x14ac:dyDescent="0.25">
      <c r="D185" s="2"/>
      <c r="E185" s="4"/>
      <c r="H185" s="2"/>
      <c r="I185" s="4"/>
      <c r="L185" s="2"/>
      <c r="M185" s="4"/>
      <c r="P185" s="2"/>
      <c r="Q185" s="4"/>
    </row>
    <row r="186" spans="4:17" x14ac:dyDescent="0.25">
      <c r="D186" s="2"/>
      <c r="E186" s="4"/>
      <c r="H186" s="2"/>
      <c r="I186" s="4"/>
      <c r="L186" s="2"/>
      <c r="M186" s="4"/>
      <c r="P186" s="2"/>
      <c r="Q186" s="4"/>
    </row>
    <row r="187" spans="4:17" x14ac:dyDescent="0.25">
      <c r="D187" s="2"/>
      <c r="E187" s="4"/>
      <c r="H187" s="2"/>
      <c r="I187" s="4"/>
      <c r="L187" s="2"/>
      <c r="M187" s="4"/>
      <c r="P187" s="2"/>
      <c r="Q187" s="4"/>
    </row>
    <row r="188" spans="4:17" x14ac:dyDescent="0.25">
      <c r="D188" s="2"/>
      <c r="E188" s="4"/>
      <c r="H188" s="2"/>
      <c r="I188" s="4"/>
      <c r="L188" s="2"/>
      <c r="M188" s="4"/>
      <c r="P188" s="2"/>
      <c r="Q188" s="4"/>
    </row>
    <row r="189" spans="4:17" x14ac:dyDescent="0.25">
      <c r="D189" s="2"/>
      <c r="E189" s="4"/>
      <c r="H189" s="2"/>
      <c r="I189" s="4"/>
      <c r="L189" s="2"/>
      <c r="M189" s="4"/>
      <c r="P189" s="2"/>
      <c r="Q189" s="4"/>
    </row>
    <row r="190" spans="4:17" x14ac:dyDescent="0.25">
      <c r="D190" s="2"/>
      <c r="E190" s="4"/>
      <c r="H190" s="2"/>
      <c r="I190" s="4"/>
      <c r="L190" s="2"/>
      <c r="M190" s="4"/>
      <c r="P190" s="2"/>
      <c r="Q190" s="4"/>
    </row>
    <row r="191" spans="4:17" x14ac:dyDescent="0.25">
      <c r="D191" s="2"/>
      <c r="E191" s="4"/>
      <c r="H191" s="2"/>
      <c r="I191" s="4"/>
      <c r="L191" s="2"/>
      <c r="M191" s="4"/>
      <c r="P191" s="2"/>
      <c r="Q191" s="4"/>
    </row>
    <row r="192" spans="4:17" x14ac:dyDescent="0.25">
      <c r="D192" s="2"/>
      <c r="E192" s="4"/>
      <c r="H192" s="2"/>
      <c r="I192" s="4"/>
      <c r="L192" s="2"/>
      <c r="M192" s="4"/>
      <c r="P192" s="2"/>
      <c r="Q192" s="4"/>
    </row>
    <row r="193" spans="4:17" x14ac:dyDescent="0.25">
      <c r="D193" s="2"/>
      <c r="E193" s="4"/>
      <c r="H193" s="2"/>
      <c r="I193" s="4"/>
      <c r="L193" s="2"/>
      <c r="M193" s="4"/>
      <c r="P193" s="2"/>
      <c r="Q193" s="4"/>
    </row>
    <row r="194" spans="4:17" x14ac:dyDescent="0.25">
      <c r="D194" s="2"/>
      <c r="E194" s="4"/>
      <c r="H194" s="2"/>
      <c r="I194" s="4"/>
      <c r="L194" s="2"/>
      <c r="M194" s="4"/>
      <c r="P194" s="2"/>
      <c r="Q194" s="4"/>
    </row>
    <row r="195" spans="4:17" x14ac:dyDescent="0.25">
      <c r="D195" s="2"/>
      <c r="E195" s="4"/>
      <c r="H195" s="2"/>
      <c r="I195" s="4"/>
      <c r="L195" s="2"/>
      <c r="M195" s="4"/>
      <c r="P195" s="2"/>
      <c r="Q195" s="4"/>
    </row>
    <row r="196" spans="4:17" x14ac:dyDescent="0.25">
      <c r="D196" s="2"/>
      <c r="E196" s="4"/>
      <c r="H196" s="2"/>
      <c r="I196" s="4"/>
      <c r="L196" s="2"/>
      <c r="M196" s="4"/>
      <c r="P196" s="2"/>
      <c r="Q196" s="4"/>
    </row>
    <row r="197" spans="4:17" x14ac:dyDescent="0.25">
      <c r="D197" s="2"/>
      <c r="E197" s="4"/>
      <c r="H197" s="2"/>
      <c r="I197" s="4"/>
      <c r="L197" s="2"/>
      <c r="M197" s="4"/>
      <c r="P197" s="2"/>
      <c r="Q197" s="4"/>
    </row>
    <row r="198" spans="4:17" x14ac:dyDescent="0.25">
      <c r="D198" s="2"/>
      <c r="E198" s="4"/>
      <c r="H198" s="2"/>
      <c r="I198" s="4"/>
      <c r="L198" s="2"/>
      <c r="M198" s="4"/>
      <c r="P198" s="2"/>
      <c r="Q198" s="4"/>
    </row>
    <row r="199" spans="4:17" x14ac:dyDescent="0.25">
      <c r="D199" s="2"/>
      <c r="E199" s="4"/>
      <c r="H199" s="2"/>
      <c r="I199" s="4"/>
      <c r="L199" s="2"/>
      <c r="M199" s="4"/>
      <c r="P199" s="2"/>
      <c r="Q199" s="4"/>
    </row>
    <row r="200" spans="4:17" x14ac:dyDescent="0.25">
      <c r="D200" s="2"/>
      <c r="E200" s="4"/>
      <c r="H200" s="2"/>
      <c r="I200" s="4"/>
      <c r="L200" s="2"/>
      <c r="M200" s="4"/>
      <c r="P200" s="2"/>
      <c r="Q200" s="4"/>
    </row>
    <row r="201" spans="4:17" x14ac:dyDescent="0.25">
      <c r="D201" s="2"/>
      <c r="E201" s="4"/>
      <c r="H201" s="2"/>
      <c r="I201" s="4"/>
      <c r="L201" s="2"/>
      <c r="M201" s="4"/>
      <c r="P201" s="2"/>
      <c r="Q201" s="4"/>
    </row>
    <row r="202" spans="4:17" x14ac:dyDescent="0.25">
      <c r="D202" s="2"/>
      <c r="E202" s="4"/>
      <c r="H202" s="2"/>
      <c r="I202" s="4"/>
      <c r="L202" s="2"/>
      <c r="M202" s="4"/>
      <c r="P202" s="2"/>
      <c r="Q202" s="4"/>
    </row>
    <row r="203" spans="4:17" x14ac:dyDescent="0.25">
      <c r="D203" s="2"/>
      <c r="E203" s="4"/>
      <c r="H203" s="2"/>
      <c r="I203" s="4"/>
      <c r="L203" s="2"/>
      <c r="M203" s="4"/>
      <c r="P203" s="2"/>
      <c r="Q203" s="4"/>
    </row>
    <row r="204" spans="4:17" x14ac:dyDescent="0.25">
      <c r="D204" s="2"/>
      <c r="E204" s="4"/>
      <c r="H204" s="2"/>
      <c r="I204" s="4"/>
      <c r="L204" s="2"/>
      <c r="M204" s="4"/>
      <c r="P204" s="2"/>
      <c r="Q204" s="4"/>
    </row>
    <row r="205" spans="4:17" x14ac:dyDescent="0.25">
      <c r="D205" s="2"/>
      <c r="E205" s="4"/>
      <c r="H205" s="2"/>
      <c r="I205" s="4"/>
      <c r="L205" s="2"/>
      <c r="M205" s="4"/>
      <c r="P205" s="2"/>
      <c r="Q205" s="4"/>
    </row>
    <row r="206" spans="4:17" x14ac:dyDescent="0.25">
      <c r="D206" s="2"/>
      <c r="E206" s="4"/>
      <c r="H206" s="2"/>
      <c r="I206" s="4"/>
      <c r="L206" s="2"/>
      <c r="M206" s="4"/>
      <c r="P206" s="2"/>
      <c r="Q206" s="4"/>
    </row>
    <row r="207" spans="4:17" x14ac:dyDescent="0.25">
      <c r="D207" s="2"/>
      <c r="E207" s="4"/>
      <c r="H207" s="2"/>
      <c r="I207" s="4"/>
      <c r="L207" s="2"/>
      <c r="M207" s="4"/>
      <c r="P207" s="2"/>
      <c r="Q207" s="4"/>
    </row>
    <row r="208" spans="4:17" x14ac:dyDescent="0.25">
      <c r="D208" s="2"/>
      <c r="E208" s="4"/>
      <c r="H208" s="2"/>
      <c r="I208" s="4"/>
      <c r="L208" s="2"/>
      <c r="M208" s="4"/>
      <c r="P208" s="2"/>
      <c r="Q208" s="4"/>
    </row>
    <row r="209" spans="4:17" x14ac:dyDescent="0.25">
      <c r="D209" s="2"/>
      <c r="E209" s="4"/>
      <c r="H209" s="2"/>
      <c r="I209" s="4"/>
      <c r="L209" s="2"/>
      <c r="M209" s="4"/>
      <c r="P209" s="2"/>
      <c r="Q209" s="4"/>
    </row>
    <row r="210" spans="4:17" x14ac:dyDescent="0.25">
      <c r="D210" s="2"/>
      <c r="E210" s="4"/>
      <c r="H210" s="2"/>
      <c r="I210" s="4"/>
      <c r="L210" s="2"/>
      <c r="M210" s="4"/>
      <c r="P210" s="2"/>
      <c r="Q210" s="4"/>
    </row>
    <row r="211" spans="4:17" x14ac:dyDescent="0.25">
      <c r="D211" s="2"/>
      <c r="E211" s="4"/>
      <c r="H211" s="2"/>
      <c r="I211" s="4"/>
      <c r="L211" s="2"/>
      <c r="M211" s="4"/>
      <c r="P211" s="2"/>
      <c r="Q211" s="4"/>
    </row>
    <row r="212" spans="4:17" x14ac:dyDescent="0.25">
      <c r="D212" s="2"/>
      <c r="E212" s="4"/>
      <c r="H212" s="2"/>
      <c r="I212" s="4"/>
      <c r="L212" s="2"/>
      <c r="M212" s="4"/>
      <c r="P212" s="2"/>
      <c r="Q212" s="4"/>
    </row>
    <row r="213" spans="4:17" x14ac:dyDescent="0.25">
      <c r="D213" s="2"/>
      <c r="E213" s="4"/>
      <c r="H213" s="2"/>
      <c r="I213" s="4"/>
      <c r="L213" s="2"/>
      <c r="M213" s="4"/>
      <c r="P213" s="2"/>
      <c r="Q213" s="4"/>
    </row>
    <row r="214" spans="4:17" x14ac:dyDescent="0.25">
      <c r="D214" s="2"/>
      <c r="E214" s="4"/>
      <c r="H214" s="2"/>
      <c r="I214" s="4"/>
      <c r="L214" s="2"/>
      <c r="M214" s="4"/>
      <c r="P214" s="2"/>
      <c r="Q214" s="4"/>
    </row>
    <row r="215" spans="4:17" x14ac:dyDescent="0.25">
      <c r="D215" s="2"/>
      <c r="E215" s="4"/>
      <c r="H215" s="2"/>
      <c r="I215" s="4"/>
      <c r="L215" s="2"/>
      <c r="M215" s="4"/>
      <c r="P215" s="2"/>
      <c r="Q215" s="4"/>
    </row>
    <row r="216" spans="4:17" x14ac:dyDescent="0.25">
      <c r="D216" s="2"/>
      <c r="E216" s="4"/>
      <c r="H216" s="2"/>
      <c r="I216" s="4"/>
      <c r="L216" s="2"/>
      <c r="M216" s="4"/>
      <c r="P216" s="2"/>
      <c r="Q216" s="4"/>
    </row>
    <row r="217" spans="4:17" x14ac:dyDescent="0.25">
      <c r="D217" s="2"/>
      <c r="E217" s="4"/>
      <c r="H217" s="2"/>
      <c r="I217" s="4"/>
      <c r="L217" s="2"/>
      <c r="M217" s="4"/>
      <c r="P217" s="2"/>
      <c r="Q217" s="4"/>
    </row>
    <row r="218" spans="4:17" x14ac:dyDescent="0.25">
      <c r="D218" s="2"/>
      <c r="E218" s="4"/>
      <c r="H218" s="2"/>
      <c r="I218" s="4"/>
      <c r="L218" s="2"/>
      <c r="M218" s="4"/>
      <c r="P218" s="2"/>
      <c r="Q218" s="4"/>
    </row>
    <row r="219" spans="4:17" x14ac:dyDescent="0.25">
      <c r="D219" s="2"/>
      <c r="E219" s="4"/>
      <c r="H219" s="2"/>
      <c r="I219" s="4"/>
      <c r="L219" s="2"/>
      <c r="M219" s="4"/>
      <c r="P219" s="2"/>
      <c r="Q219" s="4"/>
    </row>
    <row r="220" spans="4:17" x14ac:dyDescent="0.25">
      <c r="D220" s="2"/>
      <c r="E220" s="4"/>
      <c r="P220" s="2"/>
      <c r="Q220" s="4"/>
    </row>
    <row r="221" spans="4:17" x14ac:dyDescent="0.25">
      <c r="P221" s="2"/>
      <c r="Q221" s="4"/>
    </row>
    <row r="222" spans="4:17" x14ac:dyDescent="0.25">
      <c r="P222" s="2"/>
      <c r="Q222" s="4"/>
    </row>
    <row r="223" spans="4:17" x14ac:dyDescent="0.25">
      <c r="P223" s="2"/>
      <c r="Q223" s="4"/>
    </row>
    <row r="224" spans="4:17" x14ac:dyDescent="0.25">
      <c r="P224" s="2"/>
      <c r="Q224" s="4"/>
    </row>
    <row r="225" spans="16:17" x14ac:dyDescent="0.25">
      <c r="P225" s="2"/>
      <c r="Q225" s="4"/>
    </row>
    <row r="226" spans="16:17" x14ac:dyDescent="0.25">
      <c r="P226" s="2"/>
      <c r="Q226" s="4"/>
    </row>
    <row r="227" spans="16:17" x14ac:dyDescent="0.25">
      <c r="P227" s="2"/>
      <c r="Q227" s="4"/>
    </row>
    <row r="228" spans="16:17" x14ac:dyDescent="0.25">
      <c r="P228" s="2"/>
      <c r="Q228" s="4"/>
    </row>
    <row r="229" spans="16:17" x14ac:dyDescent="0.25">
      <c r="P229" s="2"/>
      <c r="Q229" s="4"/>
    </row>
    <row r="230" spans="16:17" x14ac:dyDescent="0.25">
      <c r="P230" s="2"/>
      <c r="Q230" s="4"/>
    </row>
    <row r="231" spans="16:17" x14ac:dyDescent="0.25">
      <c r="P231" s="2"/>
      <c r="Q231" s="4"/>
    </row>
    <row r="232" spans="16:17" x14ac:dyDescent="0.25">
      <c r="P232" s="2"/>
      <c r="Q232" s="4"/>
    </row>
    <row r="233" spans="16:17" x14ac:dyDescent="0.25">
      <c r="P233" s="2"/>
      <c r="Q233" s="4"/>
    </row>
    <row r="234" spans="16:17" x14ac:dyDescent="0.25">
      <c r="P234" s="2"/>
      <c r="Q234" s="4"/>
    </row>
    <row r="235" spans="16:17" x14ac:dyDescent="0.25">
      <c r="P235" s="2"/>
      <c r="Q235" s="4"/>
    </row>
    <row r="236" spans="16:17" x14ac:dyDescent="0.25">
      <c r="P236" s="2"/>
      <c r="Q236" s="4"/>
    </row>
    <row r="237" spans="16:17" x14ac:dyDescent="0.25">
      <c r="P237" s="2"/>
      <c r="Q237" s="4"/>
    </row>
    <row r="238" spans="16:17" x14ac:dyDescent="0.25">
      <c r="P238" s="2"/>
      <c r="Q238" s="4"/>
    </row>
    <row r="239" spans="16:17" x14ac:dyDescent="0.25">
      <c r="P239" s="2"/>
      <c r="Q239" s="4"/>
    </row>
    <row r="240" spans="16:17" x14ac:dyDescent="0.25">
      <c r="P240" s="2"/>
      <c r="Q240" s="4"/>
    </row>
    <row r="241" spans="16:17" x14ac:dyDescent="0.25">
      <c r="P241" s="2"/>
      <c r="Q241" s="4"/>
    </row>
    <row r="242" spans="16:17" x14ac:dyDescent="0.25">
      <c r="P242" s="2"/>
      <c r="Q242" s="4"/>
    </row>
    <row r="243" spans="16:17" x14ac:dyDescent="0.25">
      <c r="P243" s="2"/>
      <c r="Q243" s="4"/>
    </row>
    <row r="244" spans="16:17" x14ac:dyDescent="0.25">
      <c r="P244" s="2"/>
      <c r="Q244" s="4"/>
    </row>
    <row r="245" spans="16:17" x14ac:dyDescent="0.25">
      <c r="P245" s="2"/>
      <c r="Q245" s="4"/>
    </row>
    <row r="246" spans="16:17" x14ac:dyDescent="0.25">
      <c r="P246" s="2"/>
      <c r="Q246" s="4"/>
    </row>
    <row r="247" spans="16:17" x14ac:dyDescent="0.25">
      <c r="P247" s="2"/>
      <c r="Q247" s="4"/>
    </row>
    <row r="248" spans="16:17" x14ac:dyDescent="0.25">
      <c r="P248" s="2"/>
      <c r="Q248" s="4"/>
    </row>
    <row r="249" spans="16:17" x14ac:dyDescent="0.25">
      <c r="P249" s="2"/>
      <c r="Q249" s="4"/>
    </row>
    <row r="250" spans="16:17" x14ac:dyDescent="0.25">
      <c r="P250" s="2"/>
      <c r="Q250" s="4"/>
    </row>
    <row r="251" spans="16:17" x14ac:dyDescent="0.25">
      <c r="P251" s="2"/>
      <c r="Q251" s="4"/>
    </row>
    <row r="252" spans="16:17" x14ac:dyDescent="0.25">
      <c r="P252" s="2"/>
      <c r="Q252" s="4"/>
    </row>
    <row r="253" spans="16:17" x14ac:dyDescent="0.25">
      <c r="P253" s="2"/>
      <c r="Q253" s="4"/>
    </row>
    <row r="254" spans="16:17" x14ac:dyDescent="0.25">
      <c r="P254" s="2"/>
      <c r="Q254" s="4"/>
    </row>
    <row r="255" spans="16:17" x14ac:dyDescent="0.25">
      <c r="P255" s="2"/>
      <c r="Q255" s="4"/>
    </row>
    <row r="256" spans="16:17" x14ac:dyDescent="0.25">
      <c r="P256" s="2"/>
      <c r="Q256" s="4"/>
    </row>
    <row r="257" spans="16:17" x14ac:dyDescent="0.25">
      <c r="P257" s="2"/>
      <c r="Q257" s="4"/>
    </row>
    <row r="258" spans="16:17" x14ac:dyDescent="0.25">
      <c r="P258" s="2"/>
      <c r="Q258" s="4"/>
    </row>
    <row r="259" spans="16:17" x14ac:dyDescent="0.25">
      <c r="P259" s="2"/>
      <c r="Q259" s="4"/>
    </row>
    <row r="260" spans="16:17" x14ac:dyDescent="0.25">
      <c r="P260" s="2"/>
      <c r="Q260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Tatze</dc:creator>
  <cp:lastModifiedBy>Matthes</cp:lastModifiedBy>
  <dcterms:created xsi:type="dcterms:W3CDTF">2023-06-04T13:50:43Z</dcterms:created>
  <dcterms:modified xsi:type="dcterms:W3CDTF">2023-06-18T13:20:30Z</dcterms:modified>
</cp:coreProperties>
</file>