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cpsc_projects\penny_ml\"/>
    </mc:Choice>
  </mc:AlternateContent>
  <xr:revisionPtr revIDLastSave="0" documentId="13_ncr:1_{54C0FE82-C35F-4E8A-997A-C8C1763E398B}" xr6:coauthVersionLast="47" xr6:coauthVersionMax="47" xr10:uidLastSave="{00000000-0000-0000-0000-000000000000}"/>
  <bookViews>
    <workbookView xWindow="11424" yWindow="0" windowWidth="11712" windowHeight="12336" xr2:uid="{808C5F4B-6891-4FC1-8A79-9ACB4419031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S9" i="1"/>
  <c r="R9" i="1"/>
  <c r="Q9" i="1"/>
  <c r="T8" i="1"/>
  <c r="S8" i="1"/>
  <c r="R8" i="1"/>
  <c r="Q8" i="1"/>
  <c r="T5" i="1"/>
  <c r="S5" i="1"/>
  <c r="R5" i="1"/>
  <c r="Q5" i="1"/>
  <c r="J4" i="1" a="1"/>
  <c r="J4" i="1" s="1"/>
  <c r="M4" i="1" a="1"/>
  <c r="M4" i="1" s="1"/>
  <c r="L4" i="1" a="1"/>
  <c r="L4" i="1" s="1"/>
  <c r="K4" i="1" a="1"/>
  <c r="K4" i="1" s="1"/>
  <c r="T12" i="1"/>
  <c r="S12" i="1"/>
  <c r="R12" i="1"/>
  <c r="Q12" i="1"/>
  <c r="Q11" i="1"/>
  <c r="T11" i="1"/>
  <c r="S11" i="1"/>
  <c r="R11" i="1"/>
  <c r="T7" i="1"/>
  <c r="S7" i="1"/>
  <c r="R7" i="1"/>
  <c r="Q7" i="1"/>
  <c r="Q6" i="1"/>
  <c r="T6" i="1"/>
  <c r="S6" i="1"/>
  <c r="R6" i="1"/>
  <c r="M2" i="1"/>
  <c r="L2" i="1"/>
  <c r="K2" i="1"/>
  <c r="J2" i="1"/>
  <c r="M326" i="1"/>
  <c r="L326" i="1"/>
  <c r="K326" i="1"/>
  <c r="J326" i="1"/>
  <c r="M325" i="1"/>
  <c r="L325" i="1"/>
  <c r="K325" i="1"/>
  <c r="J325" i="1"/>
  <c r="M324" i="1"/>
  <c r="L324" i="1"/>
  <c r="K324" i="1"/>
  <c r="J324" i="1"/>
  <c r="M323" i="1"/>
  <c r="L323" i="1"/>
  <c r="K323" i="1"/>
  <c r="J323" i="1"/>
  <c r="M322" i="1"/>
  <c r="L322" i="1"/>
  <c r="K322" i="1"/>
  <c r="J322" i="1"/>
  <c r="M321" i="1"/>
  <c r="L321" i="1"/>
  <c r="K321" i="1"/>
  <c r="J321" i="1"/>
  <c r="M320" i="1"/>
  <c r="L320" i="1"/>
  <c r="K320" i="1"/>
  <c r="J320" i="1"/>
  <c r="M319" i="1"/>
  <c r="L319" i="1"/>
  <c r="K319" i="1"/>
  <c r="J319" i="1"/>
  <c r="M318" i="1"/>
  <c r="L318" i="1"/>
  <c r="K318" i="1"/>
  <c r="J318" i="1"/>
  <c r="M317" i="1"/>
  <c r="L317" i="1"/>
  <c r="K317" i="1"/>
  <c r="J317" i="1"/>
  <c r="M316" i="1"/>
  <c r="L316" i="1"/>
  <c r="K316" i="1"/>
  <c r="J316" i="1"/>
  <c r="M315" i="1"/>
  <c r="L315" i="1"/>
  <c r="K315" i="1"/>
  <c r="J315" i="1"/>
  <c r="M314" i="1"/>
  <c r="L314" i="1"/>
  <c r="K314" i="1"/>
  <c r="J314" i="1"/>
  <c r="M313" i="1"/>
  <c r="L313" i="1"/>
  <c r="K313" i="1"/>
  <c r="J313" i="1"/>
  <c r="M312" i="1"/>
  <c r="L312" i="1"/>
  <c r="K312" i="1"/>
  <c r="J312" i="1"/>
  <c r="M311" i="1"/>
  <c r="L311" i="1"/>
  <c r="K311" i="1"/>
  <c r="J311" i="1"/>
  <c r="M310" i="1"/>
  <c r="L310" i="1"/>
  <c r="K310" i="1"/>
  <c r="J310" i="1"/>
  <c r="M309" i="1"/>
  <c r="L309" i="1"/>
  <c r="K309" i="1"/>
  <c r="J309" i="1"/>
  <c r="M308" i="1"/>
  <c r="L308" i="1"/>
  <c r="K308" i="1"/>
  <c r="J308" i="1"/>
  <c r="M307" i="1"/>
  <c r="L307" i="1"/>
  <c r="K307" i="1"/>
  <c r="J307" i="1"/>
  <c r="M306" i="1"/>
  <c r="L306" i="1"/>
  <c r="K306" i="1"/>
  <c r="J306" i="1"/>
  <c r="M305" i="1"/>
  <c r="L305" i="1"/>
  <c r="K305" i="1"/>
  <c r="J305" i="1"/>
  <c r="M304" i="1"/>
  <c r="L304" i="1"/>
  <c r="K304" i="1"/>
  <c r="J304" i="1"/>
  <c r="M303" i="1"/>
  <c r="L303" i="1"/>
  <c r="K303" i="1"/>
  <c r="J303" i="1"/>
  <c r="M302" i="1"/>
  <c r="L302" i="1"/>
  <c r="K302" i="1"/>
  <c r="J302" i="1"/>
  <c r="M301" i="1"/>
  <c r="L301" i="1"/>
  <c r="K301" i="1"/>
  <c r="J301" i="1"/>
  <c r="M300" i="1"/>
  <c r="L300" i="1"/>
  <c r="K300" i="1"/>
  <c r="J300" i="1"/>
  <c r="M299" i="1"/>
  <c r="L299" i="1"/>
  <c r="K299" i="1"/>
  <c r="J299" i="1"/>
  <c r="M298" i="1"/>
  <c r="L298" i="1"/>
  <c r="K298" i="1"/>
  <c r="J298" i="1"/>
  <c r="M297" i="1"/>
  <c r="L297" i="1"/>
  <c r="K297" i="1"/>
  <c r="J297" i="1"/>
  <c r="M296" i="1"/>
  <c r="L296" i="1"/>
  <c r="K296" i="1"/>
  <c r="J296" i="1"/>
  <c r="M295" i="1"/>
  <c r="L295" i="1"/>
  <c r="K295" i="1"/>
  <c r="J295" i="1"/>
  <c r="M294" i="1"/>
  <c r="L294" i="1"/>
  <c r="K294" i="1"/>
  <c r="J294" i="1"/>
  <c r="M293" i="1"/>
  <c r="L293" i="1"/>
  <c r="K293" i="1"/>
  <c r="J293" i="1"/>
  <c r="M292" i="1"/>
  <c r="L292" i="1"/>
  <c r="K292" i="1"/>
  <c r="J292" i="1"/>
  <c r="M291" i="1"/>
  <c r="L291" i="1"/>
  <c r="K291" i="1"/>
  <c r="J291" i="1"/>
  <c r="M290" i="1"/>
  <c r="L290" i="1"/>
  <c r="K290" i="1"/>
  <c r="J290" i="1"/>
  <c r="M289" i="1"/>
  <c r="L289" i="1"/>
  <c r="K289" i="1"/>
  <c r="J289" i="1"/>
  <c r="M288" i="1"/>
  <c r="L288" i="1"/>
  <c r="K288" i="1"/>
  <c r="J288" i="1"/>
  <c r="M287" i="1"/>
  <c r="L287" i="1"/>
  <c r="K287" i="1"/>
  <c r="J287" i="1"/>
  <c r="M286" i="1"/>
  <c r="L286" i="1"/>
  <c r="K286" i="1"/>
  <c r="J286" i="1"/>
  <c r="M285" i="1"/>
  <c r="L285" i="1"/>
  <c r="K285" i="1"/>
  <c r="J285" i="1"/>
  <c r="M284" i="1"/>
  <c r="L284" i="1"/>
  <c r="K284" i="1"/>
  <c r="J284" i="1"/>
  <c r="M283" i="1"/>
  <c r="L283" i="1"/>
  <c r="K283" i="1"/>
  <c r="J283" i="1"/>
  <c r="M282" i="1"/>
  <c r="L282" i="1"/>
  <c r="K282" i="1"/>
  <c r="J282" i="1"/>
  <c r="M281" i="1"/>
  <c r="L281" i="1"/>
  <c r="K281" i="1"/>
  <c r="J281" i="1"/>
  <c r="M280" i="1"/>
  <c r="L280" i="1"/>
  <c r="K280" i="1"/>
  <c r="J280" i="1"/>
  <c r="M279" i="1"/>
  <c r="L279" i="1"/>
  <c r="K279" i="1"/>
  <c r="J279" i="1"/>
  <c r="M278" i="1"/>
  <c r="L278" i="1"/>
  <c r="K278" i="1"/>
  <c r="J278" i="1"/>
  <c r="M277" i="1"/>
  <c r="L277" i="1"/>
  <c r="K277" i="1"/>
  <c r="J277" i="1"/>
  <c r="M276" i="1"/>
  <c r="L276" i="1"/>
  <c r="K276" i="1"/>
  <c r="J276" i="1"/>
  <c r="M275" i="1"/>
  <c r="L275" i="1"/>
  <c r="K275" i="1"/>
  <c r="J275" i="1"/>
  <c r="M274" i="1"/>
  <c r="L274" i="1"/>
  <c r="K274" i="1"/>
  <c r="J274" i="1"/>
  <c r="M273" i="1"/>
  <c r="L273" i="1"/>
  <c r="K273" i="1"/>
  <c r="J273" i="1"/>
  <c r="M272" i="1"/>
  <c r="L272" i="1"/>
  <c r="K272" i="1"/>
  <c r="J272" i="1"/>
  <c r="M271" i="1"/>
  <c r="L271" i="1"/>
  <c r="K271" i="1"/>
  <c r="J271" i="1"/>
  <c r="M270" i="1"/>
  <c r="L270" i="1"/>
  <c r="K270" i="1"/>
  <c r="J270" i="1"/>
  <c r="M269" i="1"/>
  <c r="L269" i="1"/>
  <c r="K269" i="1"/>
  <c r="J269" i="1"/>
  <c r="M268" i="1"/>
  <c r="L268" i="1"/>
  <c r="K268" i="1"/>
  <c r="J268" i="1"/>
  <c r="M267" i="1"/>
  <c r="L267" i="1"/>
  <c r="K267" i="1"/>
  <c r="J267" i="1"/>
  <c r="M266" i="1"/>
  <c r="L266" i="1"/>
  <c r="K266" i="1"/>
  <c r="J266" i="1"/>
  <c r="M265" i="1"/>
  <c r="L265" i="1"/>
  <c r="K265" i="1"/>
  <c r="J265" i="1"/>
  <c r="M264" i="1"/>
  <c r="L264" i="1"/>
  <c r="K264" i="1"/>
  <c r="J264" i="1"/>
  <c r="M263" i="1"/>
  <c r="L263" i="1"/>
  <c r="K263" i="1"/>
  <c r="J263" i="1"/>
  <c r="M262" i="1"/>
  <c r="L262" i="1"/>
  <c r="K262" i="1"/>
  <c r="J262" i="1"/>
  <c r="M261" i="1"/>
  <c r="L261" i="1"/>
  <c r="K261" i="1"/>
  <c r="J261" i="1"/>
  <c r="M260" i="1"/>
  <c r="L260" i="1"/>
  <c r="K260" i="1"/>
  <c r="J260" i="1"/>
  <c r="M259" i="1"/>
  <c r="L259" i="1"/>
  <c r="K259" i="1"/>
  <c r="J259" i="1"/>
  <c r="M258" i="1"/>
  <c r="L258" i="1"/>
  <c r="K258" i="1"/>
  <c r="J258" i="1"/>
  <c r="M257" i="1"/>
  <c r="L257" i="1"/>
  <c r="K257" i="1"/>
  <c r="J257" i="1"/>
  <c r="M256" i="1"/>
  <c r="L256" i="1"/>
  <c r="K256" i="1"/>
  <c r="J256" i="1"/>
  <c r="M255" i="1"/>
  <c r="L255" i="1"/>
  <c r="K255" i="1"/>
  <c r="J255" i="1"/>
  <c r="M254" i="1"/>
  <c r="L254" i="1"/>
  <c r="K254" i="1"/>
  <c r="J254" i="1"/>
  <c r="M253" i="1"/>
  <c r="L253" i="1"/>
  <c r="K253" i="1"/>
  <c r="J253" i="1"/>
  <c r="M252" i="1"/>
  <c r="L252" i="1"/>
  <c r="K252" i="1"/>
  <c r="J252" i="1"/>
  <c r="M251" i="1"/>
  <c r="L251" i="1"/>
  <c r="K251" i="1"/>
  <c r="J251" i="1"/>
  <c r="M250" i="1"/>
  <c r="L250" i="1"/>
  <c r="K250" i="1"/>
  <c r="J250" i="1"/>
  <c r="M249" i="1"/>
  <c r="L249" i="1"/>
  <c r="K249" i="1"/>
  <c r="J249" i="1"/>
  <c r="M248" i="1"/>
  <c r="L248" i="1"/>
  <c r="K248" i="1"/>
  <c r="J248" i="1"/>
  <c r="M247" i="1"/>
  <c r="L247" i="1"/>
  <c r="K247" i="1"/>
  <c r="J247" i="1"/>
  <c r="M246" i="1"/>
  <c r="L246" i="1"/>
  <c r="K246" i="1"/>
  <c r="J246" i="1"/>
  <c r="M245" i="1"/>
  <c r="L245" i="1"/>
  <c r="K245" i="1"/>
  <c r="J245" i="1"/>
  <c r="M244" i="1"/>
  <c r="L244" i="1"/>
  <c r="K244" i="1"/>
  <c r="J244" i="1"/>
  <c r="M243" i="1"/>
  <c r="L243" i="1"/>
  <c r="K243" i="1"/>
  <c r="J243" i="1"/>
  <c r="M242" i="1"/>
  <c r="L242" i="1"/>
  <c r="K242" i="1"/>
  <c r="J242" i="1"/>
  <c r="M241" i="1"/>
  <c r="L241" i="1"/>
  <c r="K241" i="1"/>
  <c r="J241" i="1"/>
  <c r="M240" i="1"/>
  <c r="L240" i="1"/>
  <c r="K240" i="1"/>
  <c r="J240" i="1"/>
  <c r="M239" i="1"/>
  <c r="L239" i="1"/>
  <c r="K239" i="1"/>
  <c r="J239" i="1"/>
  <c r="M238" i="1"/>
  <c r="L238" i="1"/>
  <c r="K238" i="1"/>
  <c r="J238" i="1"/>
  <c r="M237" i="1"/>
  <c r="L237" i="1"/>
  <c r="K237" i="1"/>
  <c r="J237" i="1"/>
  <c r="M236" i="1"/>
  <c r="L236" i="1"/>
  <c r="K236" i="1"/>
  <c r="J236" i="1"/>
  <c r="M235" i="1"/>
  <c r="L235" i="1"/>
  <c r="K235" i="1"/>
  <c r="J235" i="1"/>
  <c r="M234" i="1"/>
  <c r="L234" i="1"/>
  <c r="K234" i="1"/>
  <c r="J234" i="1"/>
  <c r="M233" i="1"/>
  <c r="L233" i="1"/>
  <c r="K233" i="1"/>
  <c r="J233" i="1"/>
  <c r="M232" i="1"/>
  <c r="L232" i="1"/>
  <c r="K232" i="1"/>
  <c r="J232" i="1"/>
  <c r="M231" i="1"/>
  <c r="L231" i="1"/>
  <c r="K231" i="1"/>
  <c r="J231" i="1"/>
  <c r="M230" i="1"/>
  <c r="L230" i="1"/>
  <c r="K230" i="1"/>
  <c r="J230" i="1"/>
  <c r="M229" i="1"/>
  <c r="L229" i="1"/>
  <c r="K229" i="1"/>
  <c r="J229" i="1"/>
  <c r="M228" i="1"/>
  <c r="L228" i="1"/>
  <c r="K228" i="1"/>
  <c r="J228" i="1"/>
  <c r="M227" i="1"/>
  <c r="L227" i="1"/>
  <c r="K227" i="1"/>
  <c r="J227" i="1"/>
  <c r="M226" i="1"/>
  <c r="L226" i="1"/>
  <c r="K226" i="1"/>
  <c r="J226" i="1"/>
  <c r="M225" i="1"/>
  <c r="L225" i="1"/>
  <c r="K225" i="1"/>
  <c r="J225" i="1"/>
  <c r="M224" i="1"/>
  <c r="L224" i="1"/>
  <c r="K224" i="1"/>
  <c r="J224" i="1"/>
  <c r="M223" i="1"/>
  <c r="L223" i="1"/>
  <c r="K223" i="1"/>
  <c r="J223" i="1"/>
  <c r="M222" i="1"/>
  <c r="L222" i="1"/>
  <c r="K222" i="1"/>
  <c r="J222" i="1"/>
  <c r="M221" i="1"/>
  <c r="L221" i="1"/>
  <c r="K221" i="1"/>
  <c r="J221" i="1"/>
  <c r="M220" i="1"/>
  <c r="L220" i="1"/>
  <c r="K220" i="1"/>
  <c r="J220" i="1"/>
  <c r="M219" i="1"/>
  <c r="L219" i="1"/>
  <c r="K219" i="1"/>
  <c r="J219" i="1"/>
  <c r="M218" i="1"/>
  <c r="L218" i="1"/>
  <c r="K218" i="1"/>
  <c r="J218" i="1"/>
  <c r="M217" i="1"/>
  <c r="L217" i="1"/>
  <c r="K217" i="1"/>
  <c r="J217" i="1"/>
  <c r="M216" i="1"/>
  <c r="L216" i="1"/>
  <c r="K216" i="1"/>
  <c r="J216" i="1"/>
  <c r="M215" i="1"/>
  <c r="L215" i="1"/>
  <c r="K215" i="1"/>
  <c r="J215" i="1"/>
  <c r="M214" i="1"/>
  <c r="L214" i="1"/>
  <c r="K214" i="1"/>
  <c r="J214" i="1"/>
  <c r="M213" i="1"/>
  <c r="L213" i="1"/>
  <c r="K213" i="1"/>
  <c r="J213" i="1"/>
  <c r="M212" i="1"/>
  <c r="L212" i="1"/>
  <c r="K212" i="1"/>
  <c r="J212" i="1"/>
  <c r="M211" i="1"/>
  <c r="L211" i="1"/>
  <c r="K211" i="1"/>
  <c r="J211" i="1"/>
  <c r="M210" i="1"/>
  <c r="L210" i="1"/>
  <c r="K210" i="1"/>
  <c r="J210" i="1"/>
  <c r="M209" i="1"/>
  <c r="L209" i="1"/>
  <c r="K209" i="1"/>
  <c r="J209" i="1"/>
  <c r="M208" i="1"/>
  <c r="L208" i="1"/>
  <c r="K208" i="1"/>
  <c r="J208" i="1"/>
  <c r="M207" i="1"/>
  <c r="L207" i="1"/>
  <c r="K207" i="1"/>
  <c r="J207" i="1"/>
  <c r="M206" i="1"/>
  <c r="L206" i="1"/>
  <c r="K206" i="1"/>
  <c r="J206" i="1"/>
  <c r="M205" i="1"/>
  <c r="L205" i="1"/>
  <c r="K205" i="1"/>
  <c r="J205" i="1"/>
  <c r="M204" i="1"/>
  <c r="L204" i="1"/>
  <c r="K204" i="1"/>
  <c r="J204" i="1"/>
  <c r="M203" i="1"/>
  <c r="L203" i="1"/>
  <c r="K203" i="1"/>
  <c r="J203" i="1"/>
  <c r="M202" i="1"/>
  <c r="L202" i="1"/>
  <c r="K202" i="1"/>
  <c r="J202" i="1"/>
  <c r="M201" i="1"/>
  <c r="L201" i="1"/>
  <c r="K201" i="1"/>
  <c r="J201" i="1"/>
  <c r="M200" i="1"/>
  <c r="L200" i="1"/>
  <c r="K200" i="1"/>
  <c r="J200" i="1"/>
  <c r="M199" i="1"/>
  <c r="L199" i="1"/>
  <c r="K199" i="1"/>
  <c r="J199" i="1"/>
  <c r="M198" i="1"/>
  <c r="L198" i="1"/>
  <c r="K198" i="1"/>
  <c r="J198" i="1"/>
  <c r="M197" i="1"/>
  <c r="L197" i="1"/>
  <c r="K197" i="1"/>
  <c r="J197" i="1"/>
  <c r="M196" i="1"/>
  <c r="L196" i="1"/>
  <c r="K196" i="1"/>
  <c r="J196" i="1"/>
  <c r="M195" i="1"/>
  <c r="L195" i="1"/>
  <c r="K195" i="1"/>
  <c r="J195" i="1"/>
  <c r="M194" i="1"/>
  <c r="L194" i="1"/>
  <c r="K194" i="1"/>
  <c r="J194" i="1"/>
  <c r="M193" i="1"/>
  <c r="L193" i="1"/>
  <c r="K193" i="1"/>
  <c r="J193" i="1"/>
  <c r="M192" i="1"/>
  <c r="L192" i="1"/>
  <c r="K192" i="1"/>
  <c r="J192" i="1"/>
  <c r="M191" i="1"/>
  <c r="L191" i="1"/>
  <c r="K191" i="1"/>
  <c r="J191" i="1"/>
  <c r="M190" i="1"/>
  <c r="L190" i="1"/>
  <c r="K190" i="1"/>
  <c r="J190" i="1"/>
  <c r="M189" i="1"/>
  <c r="L189" i="1"/>
  <c r="K189" i="1"/>
  <c r="J189" i="1"/>
  <c r="M188" i="1"/>
  <c r="L188" i="1"/>
  <c r="K188" i="1"/>
  <c r="J188" i="1"/>
  <c r="M187" i="1"/>
  <c r="L187" i="1"/>
  <c r="K187" i="1"/>
  <c r="J187" i="1"/>
  <c r="M186" i="1"/>
  <c r="L186" i="1"/>
  <c r="K186" i="1"/>
  <c r="J186" i="1"/>
  <c r="M185" i="1"/>
  <c r="L185" i="1"/>
  <c r="K185" i="1"/>
  <c r="J185" i="1"/>
  <c r="M184" i="1"/>
  <c r="L184" i="1"/>
  <c r="K184" i="1"/>
  <c r="J184" i="1"/>
  <c r="M183" i="1"/>
  <c r="L183" i="1"/>
  <c r="K183" i="1"/>
  <c r="J183" i="1"/>
  <c r="M182" i="1"/>
  <c r="L182" i="1"/>
  <c r="K182" i="1"/>
  <c r="J182" i="1"/>
  <c r="M181" i="1"/>
  <c r="L181" i="1"/>
  <c r="K181" i="1"/>
  <c r="J181" i="1"/>
  <c r="M180" i="1"/>
  <c r="L180" i="1"/>
  <c r="K180" i="1"/>
  <c r="J180" i="1"/>
  <c r="M179" i="1"/>
  <c r="L179" i="1"/>
  <c r="K179" i="1"/>
  <c r="J179" i="1"/>
  <c r="M178" i="1"/>
  <c r="L178" i="1"/>
  <c r="K178" i="1"/>
  <c r="J178" i="1"/>
  <c r="M177" i="1"/>
  <c r="L177" i="1"/>
  <c r="K177" i="1"/>
  <c r="J177" i="1"/>
  <c r="M176" i="1"/>
  <c r="L176" i="1"/>
  <c r="K176" i="1"/>
  <c r="J176" i="1"/>
  <c r="M175" i="1"/>
  <c r="L175" i="1"/>
  <c r="K175" i="1"/>
  <c r="J175" i="1"/>
  <c r="M174" i="1"/>
  <c r="L174" i="1"/>
  <c r="K174" i="1"/>
  <c r="J174" i="1"/>
  <c r="M173" i="1"/>
  <c r="L173" i="1"/>
  <c r="K173" i="1"/>
  <c r="J173" i="1"/>
  <c r="M172" i="1"/>
  <c r="L172" i="1"/>
  <c r="K172" i="1"/>
  <c r="J172" i="1"/>
  <c r="M171" i="1"/>
  <c r="L171" i="1"/>
  <c r="K171" i="1"/>
  <c r="J171" i="1"/>
  <c r="M170" i="1"/>
  <c r="L170" i="1"/>
  <c r="K170" i="1"/>
  <c r="J170" i="1"/>
  <c r="M169" i="1"/>
  <c r="L169" i="1"/>
  <c r="K169" i="1"/>
  <c r="J169" i="1"/>
  <c r="M168" i="1"/>
  <c r="L168" i="1"/>
  <c r="K168" i="1"/>
  <c r="J168" i="1"/>
  <c r="M167" i="1"/>
  <c r="L167" i="1"/>
  <c r="K167" i="1"/>
  <c r="J167" i="1"/>
  <c r="M166" i="1"/>
  <c r="L166" i="1"/>
  <c r="K166" i="1"/>
  <c r="J166" i="1"/>
  <c r="M165" i="1"/>
  <c r="L165" i="1"/>
  <c r="K165" i="1"/>
  <c r="J165" i="1"/>
  <c r="M164" i="1"/>
  <c r="L164" i="1"/>
  <c r="K164" i="1"/>
  <c r="J164" i="1"/>
  <c r="M163" i="1"/>
  <c r="L163" i="1"/>
  <c r="K163" i="1"/>
  <c r="J163" i="1"/>
  <c r="M162" i="1"/>
  <c r="L162" i="1"/>
  <c r="K162" i="1"/>
  <c r="J162" i="1"/>
  <c r="M161" i="1"/>
  <c r="L161" i="1"/>
  <c r="K161" i="1"/>
  <c r="J161" i="1"/>
  <c r="M160" i="1"/>
  <c r="L160" i="1"/>
  <c r="K160" i="1"/>
  <c r="J160" i="1"/>
  <c r="M159" i="1"/>
  <c r="L159" i="1"/>
  <c r="K159" i="1"/>
  <c r="J159" i="1"/>
  <c r="M158" i="1"/>
  <c r="L158" i="1"/>
  <c r="K158" i="1"/>
  <c r="J158" i="1"/>
  <c r="M157" i="1"/>
  <c r="L157" i="1"/>
  <c r="K157" i="1"/>
  <c r="J157" i="1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K5" i="1"/>
  <c r="J5" i="1"/>
  <c r="L5" i="1"/>
  <c r="T4" i="1"/>
  <c r="S4" i="1"/>
  <c r="R4" i="1"/>
  <c r="Q4" i="1"/>
  <c r="M3" i="1"/>
  <c r="L3" i="1"/>
  <c r="K3" i="1"/>
  <c r="J3" i="1"/>
  <c r="I3" i="1"/>
  <c r="H3" i="1"/>
  <c r="G3" i="1"/>
  <c r="F3" i="1"/>
  <c r="I326" i="1"/>
  <c r="H326" i="1"/>
  <c r="G326" i="1"/>
  <c r="F326" i="1"/>
  <c r="I325" i="1"/>
  <c r="H325" i="1"/>
  <c r="G325" i="1"/>
  <c r="I324" i="1"/>
  <c r="H324" i="1"/>
  <c r="G324" i="1"/>
  <c r="I323" i="1"/>
  <c r="H323" i="1"/>
  <c r="G323" i="1"/>
  <c r="I322" i="1"/>
  <c r="H322" i="1"/>
  <c r="G322" i="1"/>
  <c r="I321" i="1"/>
  <c r="H321" i="1"/>
  <c r="G321" i="1"/>
  <c r="I320" i="1"/>
  <c r="H320" i="1"/>
  <c r="G320" i="1"/>
  <c r="I319" i="1"/>
  <c r="H319" i="1"/>
  <c r="G319" i="1"/>
  <c r="I318" i="1"/>
  <c r="H318" i="1"/>
  <c r="G318" i="1"/>
  <c r="I317" i="1"/>
  <c r="H317" i="1"/>
  <c r="G317" i="1"/>
  <c r="I316" i="1"/>
  <c r="H316" i="1"/>
  <c r="G316" i="1"/>
  <c r="I315" i="1"/>
  <c r="H315" i="1"/>
  <c r="G315" i="1"/>
  <c r="I314" i="1"/>
  <c r="H314" i="1"/>
  <c r="G314" i="1"/>
  <c r="I313" i="1"/>
  <c r="H313" i="1"/>
  <c r="G313" i="1"/>
  <c r="I312" i="1"/>
  <c r="H312" i="1"/>
  <c r="G312" i="1"/>
  <c r="I311" i="1"/>
  <c r="H311" i="1"/>
  <c r="G311" i="1"/>
  <c r="I310" i="1"/>
  <c r="H310" i="1"/>
  <c r="G310" i="1"/>
  <c r="I309" i="1"/>
  <c r="H309" i="1"/>
  <c r="G309" i="1"/>
  <c r="I308" i="1"/>
  <c r="H308" i="1"/>
  <c r="G308" i="1"/>
  <c r="I307" i="1"/>
  <c r="H307" i="1"/>
  <c r="G307" i="1"/>
  <c r="I306" i="1"/>
  <c r="H306" i="1"/>
  <c r="G306" i="1"/>
  <c r="I305" i="1"/>
  <c r="H305" i="1"/>
  <c r="G305" i="1"/>
  <c r="I304" i="1"/>
  <c r="H304" i="1"/>
  <c r="G304" i="1"/>
  <c r="I303" i="1"/>
  <c r="H303" i="1"/>
  <c r="G303" i="1"/>
  <c r="I302" i="1"/>
  <c r="H302" i="1"/>
  <c r="G302" i="1"/>
  <c r="I301" i="1"/>
  <c r="H301" i="1"/>
  <c r="G301" i="1"/>
  <c r="I300" i="1"/>
  <c r="H300" i="1"/>
  <c r="G300" i="1"/>
  <c r="I299" i="1"/>
  <c r="H299" i="1"/>
  <c r="G299" i="1"/>
  <c r="I298" i="1"/>
  <c r="H298" i="1"/>
  <c r="G298" i="1"/>
  <c r="I297" i="1"/>
  <c r="H297" i="1"/>
  <c r="G297" i="1"/>
  <c r="I296" i="1"/>
  <c r="H296" i="1"/>
  <c r="G296" i="1"/>
  <c r="I295" i="1"/>
  <c r="H295" i="1"/>
  <c r="G295" i="1"/>
  <c r="I294" i="1"/>
  <c r="H294" i="1"/>
  <c r="G294" i="1"/>
  <c r="I293" i="1"/>
  <c r="H293" i="1"/>
  <c r="G293" i="1"/>
  <c r="I292" i="1"/>
  <c r="H292" i="1"/>
  <c r="G292" i="1"/>
  <c r="I291" i="1"/>
  <c r="H291" i="1"/>
  <c r="G291" i="1"/>
  <c r="I290" i="1"/>
  <c r="H290" i="1"/>
  <c r="G290" i="1"/>
  <c r="I289" i="1"/>
  <c r="H289" i="1"/>
  <c r="G289" i="1"/>
  <c r="I288" i="1"/>
  <c r="H288" i="1"/>
  <c r="G288" i="1"/>
  <c r="I287" i="1"/>
  <c r="H287" i="1"/>
  <c r="G287" i="1"/>
  <c r="I286" i="1"/>
  <c r="H286" i="1"/>
  <c r="G286" i="1"/>
  <c r="I285" i="1"/>
  <c r="H285" i="1"/>
  <c r="G285" i="1"/>
  <c r="I284" i="1"/>
  <c r="H284" i="1"/>
  <c r="G284" i="1"/>
  <c r="I283" i="1"/>
  <c r="H283" i="1"/>
  <c r="G283" i="1"/>
  <c r="I282" i="1"/>
  <c r="H282" i="1"/>
  <c r="G282" i="1"/>
  <c r="I281" i="1"/>
  <c r="H281" i="1"/>
  <c r="G281" i="1"/>
  <c r="I280" i="1"/>
  <c r="H280" i="1"/>
  <c r="G280" i="1"/>
  <c r="I279" i="1"/>
  <c r="H279" i="1"/>
  <c r="G279" i="1"/>
  <c r="I278" i="1"/>
  <c r="H278" i="1"/>
  <c r="G278" i="1"/>
  <c r="I277" i="1"/>
  <c r="H277" i="1"/>
  <c r="G277" i="1"/>
  <c r="I276" i="1"/>
  <c r="H276" i="1"/>
  <c r="G276" i="1"/>
  <c r="I275" i="1"/>
  <c r="H275" i="1"/>
  <c r="G275" i="1"/>
  <c r="I274" i="1"/>
  <c r="H274" i="1"/>
  <c r="G274" i="1"/>
  <c r="I273" i="1"/>
  <c r="H273" i="1"/>
  <c r="G273" i="1"/>
  <c r="I272" i="1"/>
  <c r="H272" i="1"/>
  <c r="G272" i="1"/>
  <c r="I271" i="1"/>
  <c r="H271" i="1"/>
  <c r="G271" i="1"/>
  <c r="I270" i="1"/>
  <c r="H270" i="1"/>
  <c r="G270" i="1"/>
  <c r="I269" i="1"/>
  <c r="H269" i="1"/>
  <c r="G269" i="1"/>
  <c r="I268" i="1"/>
  <c r="H268" i="1"/>
  <c r="G268" i="1"/>
  <c r="I267" i="1"/>
  <c r="H267" i="1"/>
  <c r="G267" i="1"/>
  <c r="I266" i="1"/>
  <c r="H266" i="1"/>
  <c r="G266" i="1"/>
  <c r="I265" i="1"/>
  <c r="H265" i="1"/>
  <c r="G265" i="1"/>
  <c r="I264" i="1"/>
  <c r="H264" i="1"/>
  <c r="G264" i="1"/>
  <c r="I263" i="1"/>
  <c r="H263" i="1"/>
  <c r="G263" i="1"/>
  <c r="I262" i="1"/>
  <c r="H262" i="1"/>
  <c r="G262" i="1"/>
  <c r="I261" i="1"/>
  <c r="H261" i="1"/>
  <c r="G261" i="1"/>
  <c r="I260" i="1"/>
  <c r="H260" i="1"/>
  <c r="G260" i="1"/>
  <c r="I259" i="1"/>
  <c r="H259" i="1"/>
  <c r="G259" i="1"/>
  <c r="I258" i="1"/>
  <c r="H258" i="1"/>
  <c r="G258" i="1"/>
  <c r="I257" i="1"/>
  <c r="H257" i="1"/>
  <c r="G257" i="1"/>
  <c r="I256" i="1"/>
  <c r="H256" i="1"/>
  <c r="G256" i="1"/>
  <c r="I255" i="1"/>
  <c r="H255" i="1"/>
  <c r="G255" i="1"/>
  <c r="I254" i="1"/>
  <c r="H254" i="1"/>
  <c r="G254" i="1"/>
  <c r="I253" i="1"/>
  <c r="H253" i="1"/>
  <c r="G253" i="1"/>
  <c r="I252" i="1"/>
  <c r="H252" i="1"/>
  <c r="G252" i="1"/>
  <c r="I251" i="1"/>
  <c r="H251" i="1"/>
  <c r="G251" i="1"/>
  <c r="I250" i="1"/>
  <c r="H250" i="1"/>
  <c r="G250" i="1"/>
  <c r="I249" i="1"/>
  <c r="H249" i="1"/>
  <c r="G249" i="1"/>
  <c r="I248" i="1"/>
  <c r="H248" i="1"/>
  <c r="G248" i="1"/>
  <c r="I247" i="1"/>
  <c r="H247" i="1"/>
  <c r="G247" i="1"/>
  <c r="I246" i="1"/>
  <c r="H246" i="1"/>
  <c r="G246" i="1"/>
  <c r="I245" i="1"/>
  <c r="H245" i="1"/>
  <c r="G245" i="1"/>
  <c r="I244" i="1"/>
  <c r="H244" i="1"/>
  <c r="G244" i="1"/>
  <c r="I243" i="1"/>
  <c r="H243" i="1"/>
  <c r="G243" i="1"/>
  <c r="I242" i="1"/>
  <c r="H242" i="1"/>
  <c r="G242" i="1"/>
  <c r="I241" i="1"/>
  <c r="H241" i="1"/>
  <c r="G241" i="1"/>
  <c r="I240" i="1"/>
  <c r="H240" i="1"/>
  <c r="G240" i="1"/>
  <c r="I239" i="1"/>
  <c r="H239" i="1"/>
  <c r="G239" i="1"/>
  <c r="I238" i="1"/>
  <c r="H238" i="1"/>
  <c r="G238" i="1"/>
  <c r="I237" i="1"/>
  <c r="H237" i="1"/>
  <c r="G237" i="1"/>
  <c r="I236" i="1"/>
  <c r="H236" i="1"/>
  <c r="G236" i="1"/>
  <c r="I235" i="1"/>
  <c r="H235" i="1"/>
  <c r="G235" i="1"/>
  <c r="I234" i="1"/>
  <c r="H234" i="1"/>
  <c r="G234" i="1"/>
  <c r="I233" i="1"/>
  <c r="H233" i="1"/>
  <c r="G233" i="1"/>
  <c r="I232" i="1"/>
  <c r="H232" i="1"/>
  <c r="G232" i="1"/>
  <c r="I231" i="1"/>
  <c r="H231" i="1"/>
  <c r="G231" i="1"/>
  <c r="I230" i="1"/>
  <c r="H230" i="1"/>
  <c r="G230" i="1"/>
  <c r="I229" i="1"/>
  <c r="H229" i="1"/>
  <c r="G229" i="1"/>
  <c r="I228" i="1"/>
  <c r="H228" i="1"/>
  <c r="G228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T3" i="1"/>
  <c r="S3" i="1"/>
  <c r="R3" i="1"/>
  <c r="Q3" i="1"/>
  <c r="E1" i="1" a="1"/>
  <c r="E1" i="1" s="1"/>
  <c r="D1" i="1" a="1"/>
  <c r="D1" i="1" s="1"/>
  <c r="C1" i="1" a="1"/>
  <c r="C1" i="1" s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<sst xmlns="http://schemas.openxmlformats.org/spreadsheetml/2006/main" count="24" uniqueCount="20">
  <si>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Date</t>
  </si>
  <si>
    <t>Penny ML</t>
  </si>
  <si>
    <t>Equal Weighted Universe</t>
  </si>
  <si>
    <t>Russell Micro Cap Growth</t>
  </si>
  <si>
    <t>Russell 2000</t>
  </si>
  <si>
    <t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t>
  </si>
  <si>
    <t>[100000, 102793, 108053, 111271, 111621, 111621, 111621, 113566, 114367, 114381, 114552, 115055, 115055, 115055, 115055, 115281, 115312, 115488, 115488, 115488, 115488, 115488, 115483, 115502, 115502, 115556, 115556, 115556, 115690, 115690, 115700, 115679, 115669, 115669, 115669, 115957, 115872, 115853, 115767, 115824, 115824, 115824, 115699, 116123, 116032, 115983, 116300, 116300, 116300, 116300, 116152, 116694, 116696, 116140, 116140, 116140, 117912, 117816, 117698, 118350, 119433, 119433, 119433, 119193, 119463, 119063, 119662, 118770, 118770, 118770, 121068, 121396, 121922, 121938, 119965, 119965, 119965, 118432, 123202, 121531, 121247, 120349, 120349, 120349, 122827, 121657, 122538, 124098, 126851, 126851, 126851, 126331, 127403, 126778, 126337, 126337, 126337, 126337, 127689, 130182, 130901, 132947, 133728, 133728, 133728, 133636, 133739, 133927, 133625, 133294, 133294, 133294, 133582, 133144, 133647, 136166, 138708, 138708, 138708, 140032, 139452, 139981, 144271, 145415, 145415, 145415, 146381, 144807, 146368, 146655, 147186, 147186, 147186, 147531, 146828, 146751, 148647, 149275, 149275, 149275, 150675, 151499, 151777, 153222, 152739, 152739, 152739, 152739, 154042, 152155, 153291, 154604, 154604, 154604, 154527, 154624, 154770, 155089, 154498, 154498, 154498, 153154, 152527, 155539, 155807, 155092, 155092, 155092, 155092, 155357, 155824, 156791, 157392, 157392, 157392, 160436, 161145, 160803, 160860, 162951, 162951, 162951, 164261, 164261, 165578, 165935, 166743, 166743, 166743, 167749, 168158, 168401, 168941, 169554, 169554, 169554, 169293, 169805, 170272, 170426, 170377, 170377, 170377, 170152, 169675, 168689, 174678, 176499, 176499, 176499, 177254, 177158, 178371, 178046, 175195, 175195, 175195, 175259, 173836, 174006, 172973, 171354, 171354, 171354, 171650, 173521, 172171, 173263, 174208, 174208, 174208, 173123, 172912, 171984, 170732, 170825, 170825, 170825, 175094, 179208, 182879, 182756, 184224, 184224, 184224, 184224, 184919, 184518, 182963, 183710, 183710, 183710, 189336, 191346, 192093, 193859, 191144, 191144, 191144, 190275, 190115, 193205, 191767, 190964, 190964, 190964, 192177, 192132, 197684, 198161, 201585, 201585, 201585, 201787, 199744, 202507, 202232, 205823, 205823, 205823, 201742, 208096, 205795, 203694, 203448, 203448, 203448, 208900, 213570, 211501, 206316, 205414, 205414, 205414, 206031, 209943, 209752, 207750, 209145, 209145, 209145, 211071, 216122, 217597, 231154, 239328, 239328, 239328, 238649, 241010, 243661, 243845, 241262, 241381, 241381, 254255, 258266, 266728, 266446, 271990, 272164, 272164, 275609, ]</t>
  </si>
  <si>
    <t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t>
  </si>
  <si>
    <t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t>
  </si>
  <si>
    <t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t>
  </si>
  <si>
    <t>Sharpe Ratio</t>
  </si>
  <si>
    <t>Sortino Ratio</t>
  </si>
  <si>
    <t>Beta</t>
  </si>
  <si>
    <t>Correlation</t>
  </si>
  <si>
    <t>Period Return</t>
  </si>
  <si>
    <t>Downside Deviation</t>
  </si>
  <si>
    <t>Standard Devatation of Returns</t>
  </si>
  <si>
    <t>Trading Days</t>
  </si>
  <si>
    <t>Positive Return Days</t>
  </si>
  <si>
    <t>Negative Return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</si>
</sst>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43" fontId="0" fillId="0" borderId="0" xfId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9" fontId="0" fillId="0" borderId="0" xfId="0" applyNumberForma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493A11-8526-4CD8-B53B-82C26958D234}">
  <we:reference id="wa104381811" version="1.0.0.17" store="en-US" storeType="OMEX"/>
  <we:alternateReferences>
    <we:reference id="WA104381811" version="1.0.0.17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_xldudf_CAISSA_TABLEBUILDER</we:customFunctionIds>
        <we:customFunctionIds>_xldudf_CAISSA_SECURITY_FIELD_INTERNAL</we:customFunctionIds>
        <we:customFunctionIds>_xldudf_CAISSA_SECURITY_FIELD</we:customFunctionIds>
        <we:customFunctionIds>_xldudf_CAISSA_PORTFOLIO_CAPITALACCOUNT</we:customFunctionIds>
        <we:customFunctionIds>_xldudf_CAISSA_FUND_CAPITALACCOUNT</we:customFunctionIds>
        <we:customFunctionIds>_xldudf_CAISSA_PORTFOLIO_AVERAGECAPITALBASE</we:customFunctionIds>
        <we:customFunctionIds>_xldudf_CAISSA_FUND_AVERAGECAPITALBASE</we:customFunctionIds>
        <we:customFunctionIds>_xldudf_CAISSA_PORTFOLIO_AVERAGECAPITALBASE_TS</we:customFunctionIds>
        <we:customFunctionIds>_xldudf_CAISSA_FUND_AVERAGECAPITALBASE_TS</we:customFunctionIds>
        <we:customFunctionIds>_xldudf_CAISSA_FUND_COSTBASIS</we:customFunctionIds>
        <we:customFunctionIds>_xldudf_CAISSA_PORTFOLIO_ACCOUNTING</we:customFunctionIds>
        <we:customFunctionIds>_xldudf_CAISSA_FUND_ACCOUNTING</we:customFunctionIds>
        <we:customFunctionIds>_xldudf_CAISSA_PORTFOLIO_ACCOUNTING_TS</we:customFunctionIds>
        <we:customFunctionIds>_xldudf_CAISSA_FUND_ACCOUNTING_TS</we:customFunctionIds>
        <we:customFunctionIds>_xldudf_CAISSA_PORTFOLIO_COMPOSITION</we:customFunctionIds>
        <we:customFunctionIds>_xldudf_CAISSA_PORTFOLIO_MARKETVALUE</we:customFunctionIds>
        <we:customFunctionIds>_xldudf_CAISSA_FUND_MARKETVALUE</we:customFunctionIds>
        <we:customFunctionIds>_xldudf_CAISSA_PORTFOLIO_EXPOSURES</we:customFunctionIds>
        <we:customFunctionIds>_xldudf_CAISSA_PORTFOLIO_EXPOSURES_TS</we:customFunctionIds>
        <we:customFunctionIds>_xldudf_CAISSA_FUND_EXPOSURES</we:customFunctionIds>
        <we:customFunctionIds>_xldudf_CAISSA_FUND_EXPOSURES_TS</we:customFunctionIds>
        <we:customFunctionIds>_xldudf_CAISSA_PORTFOLIO_LATESTVALUATIONDATE</we:customFunctionIds>
        <we:customFunctionIds>_xldudf_CAISSA_FUND_LATESTPOSITIONDATE</we:customFunctionIds>
        <we:customFunctionIds>_xldudf_CAISSA_PORTFOLIO_RETURN_ACCOUNTING</we:customFunctionIds>
        <we:customFunctionIds>_xldudf_CAISSA_FUND_LATESTVALUATIONDATE</we:customFunctionIds>
        <we:customFunctionIds>_xldudf_CAISSA_FUND_VALUATIONTAG</we:customFunctionIds>
        <we:customFunctionIds>_xldudf_CAISSA_PORTFOLIO_RETURN_ACCOUNTING_TS</we:customFunctionIds>
        <we:customFunctionIds>_xldudf_CAISSA_PORTFOLIO_RETURN_ACCOUNTING_TR</we:customFunctionIds>
        <we:customFunctionIds>_xldudf_CAISSA_PORTFOLIO_RETURN_USERINPUT</we:customFunctionIds>
        <we:customFunctionIds>_xldudf_CAISSA_PORTFOLIO_RETURN_USERINPUT_TS</we:customFunctionIds>
        <we:customFunctionIds>_xldudf_CAISSA_PORTFOLIO_RETURN_USERINPUT_TR</we:customFunctionIds>
        <we:customFunctionIds>_xldudf_CAISSA_PORTFOLIO_RETURN_HYBRID</we:customFunctionIds>
        <we:customFunctionIds>_xldudf_CAISSA_PORTFOLIO_RETURN_HYBRID_TS</we:customFunctionIds>
        <we:customFunctionIds>_xldudf_CAISSA_PORTFOLIO_RETURN_HYBRID_TR</we:customFunctionIds>
        <we:customFunctionIds>_xldudf_CAISSA_BENCHMARK_RETURN</we:customFunctionIds>
        <we:customFunctionIds>_xldudf_CAISSA_BENCHMARK_RETURN_TR</we:customFunctionIds>
        <we:customFunctionIds>_xldudf_CAISSA_BENCHMARK_RETURN_TS</we:customFunctionIds>
        <we:customFunctionIds>_xldudf_CAISSA_BENCHMARKUDB_RETURN</we:customFunctionIds>
        <we:customFunctionIds>_xldudf_CAISSA_BENCHMARKUDB_RETURN_TR</we:customFunctionIds>
        <we:customFunctionIds>_xldudf_CAISSA_BENCHMARKUDB_RETURN_TS</we:customFunctionIds>
        <we:customFunctionIds>_xldudf_CAISSA_FUND_MACROCONTRIBUTION</we:customFunctionIds>
        <we:customFunctionIds>_xldudf_CAISSA_FUND_RETURN_ACCOUNTING</we:customFunctionIds>
        <we:customFunctionIds>_xldudf_CAISSA_FUND_RETURN_ACCOUNTING_TR</we:customFunctionIds>
        <we:customFunctionIds>_xldudf_CAISSA_FUND_RETURN_ACCOUNTING_TS</we:customFunctionIds>
        <we:customFunctionIds>_xldudf_CAISSA_FUND_RETURN_USERINPUT</we:customFunctionIds>
        <we:customFunctionIds>_xldudf_CAISSA_FUND_RETURN_USERINPUT_TR</we:customFunctionIds>
        <we:customFunctionIds>_xldudf_CAISSA_FUND_RETURN_USERINPUT_TS</we:customFunctionIds>
        <we:customFunctionIds>_xldudf_CAISSA_FUND_RETURN_HYBRID</we:customFunctionIds>
        <we:customFunctionIds>_xldudf_CAISSA_FUND_RETURN_HYBRID_TR</we:customFunctionIds>
        <we:customFunctionIds>_xldudf_CAISSA_FUND_RETURN_HYBRID_TS</we:customFunctionIds>
        <we:customFunctionIds>_xldudf_CAISSA_PORTFOLIO_RETURN_BENCHMARK</we:customFunctionIds>
        <we:customFunctionIds>_xldudf_CAISSA_PORTFOLIO_RETURN_BENCHMARK_TR</we:customFunctionIds>
        <we:customFunctionIds>_xldudf_CAISSA_PORTFOLIO_RETURN_BENCHMARK_TS</we:customFunctionIds>
        <we:customFunctionIds>_xldudf_CAISSA_PORTFOLIO_BENCHMARKNAME</we:customFunctionIds>
        <we:customFunctionIds>_xldudf_CAISSA_FUND_RETURN_BENCHMARK</we:customFunctionIds>
        <we:customFunctionIds>_xldudf_CAISSA_FUND_RETURN_BENCHMARK_TR</we:customFunctionIds>
        <we:customFunctionIds>_xldudf_CAISSA_FUND_RETURN_BENCHMARK_TS</we:customFunctionIds>
        <we:customFunctionIds>_xldudf_CAISSA_FUND_BENCHMARKNAME</we:customFunctionIds>
        <we:customFunctionIds>_xldudf_CAISSA_PORTFOLIO_UDF</we:customFunctionIds>
        <we:customFunctionIds>_xldudf_CAISSA_FUND_UDF</we:customFunctionIds>
        <we:customFunctionIds>_xldudf_CAISSA_FIRM_UDF</we:customFunctionIds>
        <we:customFunctionIds>_xldudf_CAISSA_COMMITMENT_UDF</we:customFunctionIds>
        <we:customFunctionIds>_xldudf_CAISSA_CLASS_UDF</we:customFunctionIds>
        <we:customFunctionIds>_xldudf_CAISSA_CLASS_MARKETVALUE</we:customFunctionIds>
        <we:customFunctionIds>_xldudf_CAISSA_PORTFOLIO_FIELD</we:customFunctionIds>
        <we:customFunctionIds>_xldudf_CAISSA_FUND_FIELD</we:customFunctionIds>
        <we:customFunctionIds>_xldudf_CAISSA_FIRM_FIELD</we:customFunctionIds>
        <we:customFunctionIds>_xldudf_CAISSA_CLASS_FIELD</we:customFunctionIds>
        <we:customFunctionIds>_xldudf_CAISSA_FUND_AUM</we:customFunctionIds>
        <we:customFunctionIds>_xldudf_CAISSA_FUND_AUM_TS</we:customFunctionIds>
        <we:customFunctionIds>_xldudf_CAISSA_FIRM_AUM</we:customFunctionIds>
        <we:customFunctionIds>_xldudf_CAISSA_FIRM_AUM_TS</we:customFunctionIds>
        <we:customFunctionIds>_xldudf_CAISSA_PORTFOLIO_ID</we:customFunctionIds>
        <we:customFunctionIds>_xldudf_CAISSA_BENCHMARK_ID</we:customFunctionIds>
        <we:customFunctionIds>_xldudf_CAISSA_USERBENCHMARK_ID</we:customFunctionIds>
        <we:customFunctionIds>_xldudf_CAISSA_FUND_ID</we:customFunctionIds>
        <we:customFunctionIds>_xldudf_CAISSA_CLASS_ID</we:customFunctionIds>
        <we:customFunctionIds>_xldudf_CAISSA_COMMITMENT_ID</we:customFunctionIds>
        <we:customFunctionIds>_xldudf_CAISSA_TRANCHE_ID</we:customFunctionIds>
        <we:customFunctionIds>_xldudf_CAISSA_QUANT</we:customFunctionIds>
        <we:customFunctionIds>_xldudf_CAISSA_PORTFOLIO_COMMITMENT</we:customFunctionIds>
        <we:customFunctionIds>_xldudf_CAISSA_COMMITMENT_PROFILE</we:customFunctionIds>
        <we:customFunctionIds>_xldudf_CAISSA_COMMITMENT_FIELD</we:customFunctionIds>
        <we:customFunctionIds>_xldudf_CAISSA_CLASS_PROFILE</we:customFunctionIds>
        <we:customFunctionIds>_xldudf_CAISSA_FUND_SHARES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19C-60D5-4D1F-B9C5-63E1AEA70C69}">
  <dimension ref="A1:X1193"/>
  <sheetViews>
    <sheetView tabSelected="1" topLeftCell="P1" workbookViewId="0">
      <selection activeCell="Q3" sqref="Q3:T3"/>
    </sheetView>
  </sheetViews>
  <sheetFormatPr defaultRowHeight="14.4" x14ac:dyDescent="0.3"/>
  <cols>
    <col min="2" max="2" width="14.33203125" style="2" bestFit="1" customWidth="1"/>
    <col min="3" max="3" width="11.88671875" customWidth="1"/>
    <col min="10" max="10" width="10" bestFit="1" customWidth="1"/>
    <col min="16" max="16" width="27" bestFit="1" customWidth="1"/>
    <col min="17" max="17" width="19.21875" bestFit="1" customWidth="1"/>
    <col min="18" max="18" width="10.21875" customWidth="1"/>
  </cols>
  <sheetData>
    <row r="1" spans="1:24" x14ac:dyDescent="0.3">
      <c r="A1" t="str" cm="1">
        <f t="array" ref="A1">"["&amp;_xlfn.CONCAT("'"&amp;TEXT(A4:A326,"yyyy-mm-dd")&amp;"', ")&amp;"]"</f>
        <v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v>
      </c>
      <c r="B1" t="str" cm="1">
        <f t="array" ref="B1">"["&amp;_xlfn.CONCAT(ROUND(B4:B326,0)&amp;", ")&amp;"]"</f>
        <v>[100000, 102793, 108053, 111271, 111621, 111621, 111621, 113566, 114367, 114381, 114552, 115055, 115055, 115055, 115055, 115281, 115312, 115488, 115488, 115488, 115488, 115488, 115483, 115502, 115502, 115556, 115556, 115556, 115690, 115690, 115700, 115679, 115669, 115669, 115669, 115957, 115872, 115853, 115767, 115824, 115824, 115824, 115699, 116123, 116032, 115983, 116300, 116300, 116300, 116300, 116152, 116694, 116696, 116140, 116140, 116140, 117912, 117816, 117698, 118350, 119433, 119433, 119433, 119193, 119463, 119063, 119662, 118770, 118770, 118770, 121068, 121396, 121922, 121938, 119965, 119965, 119965, 118432, 123202, 121531, 121247, 120349, 120349, 120349, 122827, 121657, 122538, 124098, 126851, 126851, 126851, 126331, 127403, 126778, 126337, 126337, 126337, 126337, 127689, 130182, 130901, 132947, 133728, 133728, 133728, 133636, 133739, 133927, 133625, 133294, 133294, 133294, 133582, 133144, 133647, 136166, 138708, 138708, 138708, 140032, 139452, 139981, 144271, 145415, 145415, 145415, 146381, 144807, 146368, 146655, 147186, 147186, 147186, 147531, 146828, 146751, 148647, 149275, 149275, 149275, 150675, 151499, 151777, 153222, 152739, 152739, 152739, 152739, 154042, 152155, 153291, 154604, 154604, 154604, 154527, 154624, 154770, 155089, 154498, 154498, 154498, 153154, 152527, 155539, 155807, 155092, 155092, 155092, 155092, 155357, 155824, 156791, 157392, 157392, 157392, 160436, 161145, 160803, 160860, 162951, 162951, 162951, 164261, 164261, 165578, 165935, 166743, 166743, 166743, 167749, 168158, 168401, 168941, 169554, 169554, 169554, 169293, 169805, 170272, 170426, 170377, 170377, 170377, 170152, 169675, 168689, 174678, 176499, 176499, 176499, 177254, 177158, 178371, 178046, 175195, 175195, 175195, 175259, 173836, 174006, 172973, 171354, 171354, 171354, 171650, 173521, 172171, 173263, 174208, 174208, 174208, 173123, 172912, 171984, 170732, 170825, 170825, 170825, 175094, 179208, 182879, 182756, 184224, 184224, 184224, 184224, 184919, 184518, 182963, 183710, 183710, 183710, 189336, 191346, 192093, 193859, 191144, 191144, 191144, 190275, 190115, 193205, 191767, 190964, 190964, 190964, 192177, 192132, 197684, 198161, 201585, 201585, 201585, 201787, 199744, 202507, 202232, 205823, 205823, 205823, 201742, 208096, 205795, 203694, 203448, 203448, 203448, 208900, 213570, 211501, 206316, 205414, 205414, 205414, 206031, 209943, 209752, 207750, 209145, 209145, 209145, 211071, 216122, 217597, 231154, 239328, 239328, 239328, 238649, 241010, 243661, 243845, 241262, 241381, 241381, 254255, 258266, 266728, 266446, 271990, 272164, 272164, 275609, ]</v>
      </c>
      <c r="C1" t="str" cm="1">
        <f t="array" ref="C1">"["&amp;_xlfn.CONCAT(ROUND(C4:C326,0)&amp;", ")&amp;"]"</f>
        <v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v>
      </c>
      <c r="D1" t="str" cm="1">
        <f t="array" ref="D1">"["&amp;_xlfn.CONCAT(ROUND(D4:D326,0)&amp;", ")&amp;"]"</f>
        <v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v>
      </c>
      <c r="E1" t="str" cm="1">
        <f t="array" ref="E1">"["&amp;_xlfn.CONCAT(ROUND(E4:E326,0)&amp;", ")&amp;"]"</f>
        <v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v>
      </c>
    </row>
    <row r="2" spans="1:24" x14ac:dyDescent="0.3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 t="s">
        <v>17</v>
      </c>
      <c r="J2" s="2">
        <f>COUNTIFS(F4:F326,"&lt;&gt;0")</f>
        <v>222</v>
      </c>
      <c r="K2" s="2">
        <f t="shared" ref="K2:M2" si="0">COUNTIFS(G4:G326,"&lt;&gt;0")</f>
        <v>218</v>
      </c>
      <c r="L2" s="2">
        <f t="shared" si="0"/>
        <v>224</v>
      </c>
      <c r="M2" s="2">
        <f t="shared" si="0"/>
        <v>224</v>
      </c>
      <c r="Q2" t="s">
        <v>1</v>
      </c>
      <c r="R2" t="s">
        <v>2</v>
      </c>
      <c r="S2" t="s">
        <v>3</v>
      </c>
      <c r="T2" t="s">
        <v>4</v>
      </c>
    </row>
    <row r="3" spans="1:24" x14ac:dyDescent="0.3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tr">
        <f>B3&amp;" RoR"</f>
        <v>Penny ML RoR</v>
      </c>
      <c r="G3" t="str">
        <f t="shared" ref="G3:I3" si="1">C3&amp;" RoR"</f>
        <v>Equal Weighted Universe RoR</v>
      </c>
      <c r="H3" t="str">
        <f t="shared" si="1"/>
        <v>Russell Micro Cap Growth RoR</v>
      </c>
      <c r="I3" t="str">
        <f t="shared" si="1"/>
        <v>Russell 2000 RoR</v>
      </c>
      <c r="J3" t="str">
        <f>"Avg RoR "&amp;B3</f>
        <v>Avg RoR Penny ML</v>
      </c>
      <c r="K3" t="str">
        <f t="shared" ref="K3:M3" si="2">"Avg RoR "&amp;C3</f>
        <v>Avg RoR Equal Weighted Universe</v>
      </c>
      <c r="L3" t="str">
        <f t="shared" si="2"/>
        <v>Avg RoR Russell Micro Cap Growth</v>
      </c>
      <c r="M3" t="str">
        <f t="shared" si="2"/>
        <v>Avg RoR Russell 2000</v>
      </c>
      <c r="P3" t="s">
        <v>14</v>
      </c>
      <c r="Q3" s="4">
        <f>(B326-B4)/B4</f>
        <v>1.756093135</v>
      </c>
      <c r="R3" s="4">
        <f t="shared" ref="R3:T3" si="3">(C326-C4)/C4</f>
        <v>-0.44200876843363684</v>
      </c>
      <c r="S3" s="4">
        <f t="shared" si="3"/>
        <v>-6.2074073127521841E-2</v>
      </c>
      <c r="T3" s="4">
        <f t="shared" si="3"/>
        <v>3.250955792718567E-2</v>
      </c>
      <c r="U3" s="7">
        <v>1.76</v>
      </c>
      <c r="V3" s="7">
        <v>-0.44</v>
      </c>
      <c r="W3" s="7">
        <v>-0.06</v>
      </c>
      <c r="X3" s="7">
        <v>0.03</v>
      </c>
    </row>
    <row r="4" spans="1:24" x14ac:dyDescent="0.3">
      <c r="A4" s="1">
        <v>44929</v>
      </c>
      <c r="B4" s="2">
        <v>100000</v>
      </c>
      <c r="C4" s="2">
        <v>100000</v>
      </c>
      <c r="D4">
        <v>100000</v>
      </c>
      <c r="E4">
        <v>100000</v>
      </c>
      <c r="F4">
        <v>2.7926907000000112E-2</v>
      </c>
      <c r="J4" s="4" cm="1">
        <f t="array" ref="J4">_xlfn.STDEV.P(IF(F4:F326&lt;0,F4:F326,""))*SQRT(COUNTIFS(F4:F326,"&lt;&gt;0"))</f>
        <v>7.4390157086378014E-2</v>
      </c>
      <c r="K4" s="4" cm="1">
        <f t="array" ref="K4">_xlfn.STDEV.P(IF(G4:G326&lt;0,G4:G326,""))*SQRT(COUNTIFS(G4:G326,"&lt;&gt;0"))</f>
        <v>0.37050169016453643</v>
      </c>
      <c r="L4" s="4" cm="1">
        <f t="array" ref="L4">_xlfn.STDEV.P(IF(H4:H326&lt;0,H4:H326,""))*SQRT(COUNTIFS(H4:H326,"&lt;&gt;0"))</f>
        <v>0.11810196455681912</v>
      </c>
      <c r="M4" s="4" cm="1">
        <f t="array" ref="M4">_xlfn.STDEV.P(IF(I4:I326&lt;0,I4:I326,""))*SQRT(COUNTIFS(I4:I326,"&lt;&gt;0"))</f>
        <v>0.10202023882435754</v>
      </c>
      <c r="P4" t="s">
        <v>16</v>
      </c>
      <c r="Q4" s="5">
        <f>_xlfn.STDEV.S(F5:F326)*SQRT(COUNTIFS(F5:F326,"&lt;&gt;0"))</f>
        <v>0.15102936899043459</v>
      </c>
      <c r="R4" s="5">
        <f t="shared" ref="R4:T4" si="4">_xlfn.STDEV.S(G5:G326)*SQRT(COUNTIFS(G5:G326,"&lt;&gt;0"))</f>
        <v>0.5048068532322233</v>
      </c>
      <c r="S4" s="5">
        <f t="shared" si="4"/>
        <v>0.15994405577783097</v>
      </c>
      <c r="T4" s="5">
        <f t="shared" si="4"/>
        <v>0.15555055844204688</v>
      </c>
    </row>
    <row r="5" spans="1:24" x14ac:dyDescent="0.3">
      <c r="A5" s="1">
        <v>44930</v>
      </c>
      <c r="B5" s="2">
        <v>102792.69070000001</v>
      </c>
      <c r="C5" s="2">
        <v>102431.2475089677</v>
      </c>
      <c r="D5">
        <v>101310.54696823856</v>
      </c>
      <c r="E5">
        <v>101252.60732839651</v>
      </c>
      <c r="F5">
        <v>5.1174104541656718E-2</v>
      </c>
      <c r="G5">
        <f t="shared" ref="G5:G68" si="5">C5/C4-1</f>
        <v>2.4312475089677044E-2</v>
      </c>
      <c r="H5">
        <f t="shared" ref="H5:H68" si="6">D5/D4-1</f>
        <v>1.3105469682385573E-2</v>
      </c>
      <c r="I5">
        <f t="shared" ref="I5:I68" si="7">E5/E4-1</f>
        <v>1.2526073283965156E-2</v>
      </c>
      <c r="J5">
        <f t="shared" ref="J5:J68" si="8">IF(F5&lt;0,POWER(F5-0,2),0)</f>
        <v>0</v>
      </c>
      <c r="K5">
        <f t="shared" ref="K5:K68" si="9">IF(G5&lt;0,POWER(G5-0,2),0)</f>
        <v>0</v>
      </c>
      <c r="L5">
        <f>IF(H5&lt;0,POWER(H5-0,2),0)</f>
        <v>0</v>
      </c>
      <c r="M5">
        <f t="shared" ref="M5:M68" si="10">IF(I5&lt;0,POWER(I5-0,2),0)</f>
        <v>0</v>
      </c>
      <c r="P5" t="s">
        <v>15</v>
      </c>
      <c r="Q5" s="8">
        <f>J4</f>
        <v>7.4390157086378014E-2</v>
      </c>
      <c r="R5" s="8">
        <f t="shared" ref="R5:T5" si="11">K4</f>
        <v>0.37050169016453643</v>
      </c>
      <c r="S5" s="8">
        <f t="shared" si="11"/>
        <v>0.11810196455681912</v>
      </c>
      <c r="T5" s="8">
        <f t="shared" si="11"/>
        <v>0.10202023882435754</v>
      </c>
    </row>
    <row r="6" spans="1:24" x14ac:dyDescent="0.3">
      <c r="A6" s="1">
        <v>44931</v>
      </c>
      <c r="B6" s="2">
        <v>108053.01459999999</v>
      </c>
      <c r="C6" s="2">
        <v>113830.21123953766</v>
      </c>
      <c r="D6">
        <v>100288.75437738175</v>
      </c>
      <c r="E6">
        <v>100151.539233647</v>
      </c>
      <c r="F6">
        <v>2.9778920207932824E-2</v>
      </c>
      <c r="G6">
        <f t="shared" si="5"/>
        <v>0.11128404669260705</v>
      </c>
      <c r="H6">
        <f t="shared" si="6"/>
        <v>-1.0085747451123228E-2</v>
      </c>
      <c r="I6">
        <f t="shared" si="7"/>
        <v>-1.0874466582162956E-2</v>
      </c>
      <c r="J6">
        <f t="shared" si="8"/>
        <v>0</v>
      </c>
      <c r="K6">
        <f t="shared" si="9"/>
        <v>0</v>
      </c>
      <c r="L6">
        <f t="shared" ref="L6:L69" si="12">IF(H6&lt;0,POWER(H6-0,2),0)</f>
        <v>1.0172230164783869E-4</v>
      </c>
      <c r="M6">
        <f t="shared" si="10"/>
        <v>1.1825402344657888E-4</v>
      </c>
      <c r="P6" t="s">
        <v>18</v>
      </c>
      <c r="Q6">
        <f>COUNTIFS(F5:F326,"&gt;0")</f>
        <v>141</v>
      </c>
      <c r="R6">
        <f t="shared" ref="R6:T6" si="13">COUNTIFS(G5:G326,"&gt;0")</f>
        <v>97</v>
      </c>
      <c r="S6">
        <f t="shared" si="13"/>
        <v>107</v>
      </c>
      <c r="T6">
        <f t="shared" si="13"/>
        <v>115</v>
      </c>
    </row>
    <row r="7" spans="1:24" x14ac:dyDescent="0.3">
      <c r="A7" s="1">
        <v>44932</v>
      </c>
      <c r="B7" s="2">
        <v>111270.7167</v>
      </c>
      <c r="C7" s="2">
        <v>103228.37783977682</v>
      </c>
      <c r="D7">
        <v>102610.22316006712</v>
      </c>
      <c r="E7">
        <v>102416.32438635291</v>
      </c>
      <c r="F7">
        <v>3.1484977394775626E-3</v>
      </c>
      <c r="G7">
        <f t="shared" si="5"/>
        <v>-9.3137254901960675E-2</v>
      </c>
      <c r="H7">
        <f t="shared" si="6"/>
        <v>2.3147847404204391E-2</v>
      </c>
      <c r="I7">
        <f t="shared" si="7"/>
        <v>2.2613583076564803E-2</v>
      </c>
      <c r="J7">
        <f t="shared" si="8"/>
        <v>0</v>
      </c>
      <c r="K7">
        <f t="shared" si="9"/>
        <v>8.6745482506727974E-3</v>
      </c>
      <c r="L7">
        <f t="shared" si="12"/>
        <v>0</v>
      </c>
      <c r="M7">
        <f t="shared" si="10"/>
        <v>0</v>
      </c>
      <c r="P7" t="s">
        <v>19</v>
      </c>
      <c r="Q7">
        <f>COUNTIFS(F5:F326,"&lt;0")</f>
        <v>80</v>
      </c>
      <c r="R7">
        <f t="shared" ref="R7:T7" si="14">COUNTIFS(G5:G326,"&lt;0")</f>
        <v>120</v>
      </c>
      <c r="S7">
        <f t="shared" si="14"/>
        <v>116</v>
      </c>
      <c r="T7">
        <f t="shared" si="14"/>
        <v>108</v>
      </c>
    </row>
    <row r="8" spans="1:24" x14ac:dyDescent="0.3">
      <c r="A8" s="1">
        <v>44933</v>
      </c>
      <c r="B8" s="2">
        <v>111621.0523</v>
      </c>
      <c r="C8" s="2">
        <v>103228.37783977682</v>
      </c>
      <c r="D8">
        <v>102610.22316006712</v>
      </c>
      <c r="E8">
        <v>102416.32438635291</v>
      </c>
      <c r="F8">
        <v>0</v>
      </c>
      <c r="G8">
        <f t="shared" si="5"/>
        <v>0</v>
      </c>
      <c r="H8">
        <f t="shared" si="6"/>
        <v>0</v>
      </c>
      <c r="I8">
        <f t="shared" si="7"/>
        <v>0</v>
      </c>
      <c r="J8">
        <f t="shared" si="8"/>
        <v>0</v>
      </c>
      <c r="K8">
        <f t="shared" si="9"/>
        <v>0</v>
      </c>
      <c r="L8">
        <f t="shared" si="12"/>
        <v>0</v>
      </c>
      <c r="M8">
        <f t="shared" si="10"/>
        <v>0</v>
      </c>
      <c r="P8" t="s">
        <v>10</v>
      </c>
      <c r="Q8" s="6">
        <f>(Q$3-5%)/Q4</f>
        <v>11.296432915031611</v>
      </c>
      <c r="R8" s="6">
        <f t="shared" ref="R8:T8" si="15">(R$3-5%)/R4</f>
        <v>-0.97464756130658348</v>
      </c>
      <c r="S8" s="6">
        <f t="shared" si="15"/>
        <v>-0.70070796055839335</v>
      </c>
      <c r="T8" s="6">
        <f t="shared" si="15"/>
        <v>-0.112442168308452</v>
      </c>
    </row>
    <row r="9" spans="1:24" x14ac:dyDescent="0.3">
      <c r="A9" s="1">
        <v>44934</v>
      </c>
      <c r="B9" s="2">
        <v>111621.0523</v>
      </c>
      <c r="C9" s="2">
        <v>103228.37783977682</v>
      </c>
      <c r="D9">
        <v>102610.22316006712</v>
      </c>
      <c r="E9">
        <v>102416.32438635291</v>
      </c>
      <c r="F9">
        <v>0</v>
      </c>
      <c r="G9">
        <f t="shared" si="5"/>
        <v>0</v>
      </c>
      <c r="H9">
        <f t="shared" si="6"/>
        <v>0</v>
      </c>
      <c r="I9">
        <f t="shared" si="7"/>
        <v>0</v>
      </c>
      <c r="J9">
        <f t="shared" si="8"/>
        <v>0</v>
      </c>
      <c r="K9">
        <f t="shared" si="9"/>
        <v>0</v>
      </c>
      <c r="L9">
        <f t="shared" si="12"/>
        <v>0</v>
      </c>
      <c r="M9">
        <f t="shared" si="10"/>
        <v>0</v>
      </c>
      <c r="P9" t="s">
        <v>11</v>
      </c>
      <c r="Q9" s="6">
        <f t="shared" ref="Q9:T9" si="16">(Q$3-5%)/Q5</f>
        <v>22.93439349803997</v>
      </c>
      <c r="R9" s="6">
        <f t="shared" si="16"/>
        <v>-1.3279528312411752</v>
      </c>
      <c r="S9" s="6">
        <f t="shared" si="16"/>
        <v>-0.9489602780790557</v>
      </c>
      <c r="T9" s="6">
        <f t="shared" si="16"/>
        <v>-0.17144090500441422</v>
      </c>
    </row>
    <row r="10" spans="1:24" x14ac:dyDescent="0.3">
      <c r="A10" s="1">
        <v>44935</v>
      </c>
      <c r="B10" s="2">
        <v>111621.0523</v>
      </c>
      <c r="C10" s="2">
        <v>101873.25627740138</v>
      </c>
      <c r="D10">
        <v>103461.76890743562</v>
      </c>
      <c r="E10">
        <v>102594.86443156893</v>
      </c>
      <c r="F10">
        <v>1.7427613876741743E-2</v>
      </c>
      <c r="G10">
        <f t="shared" si="5"/>
        <v>-1.3127413127413057E-2</v>
      </c>
      <c r="H10">
        <f t="shared" si="6"/>
        <v>8.2988392495757513E-3</v>
      </c>
      <c r="I10">
        <f t="shared" si="7"/>
        <v>1.7432772195817847E-3</v>
      </c>
      <c r="J10">
        <f t="shared" si="8"/>
        <v>0</v>
      </c>
      <c r="K10">
        <f t="shared" si="9"/>
        <v>1.7232897541777665E-4</v>
      </c>
      <c r="L10">
        <f t="shared" si="12"/>
        <v>0</v>
      </c>
      <c r="M10">
        <f t="shared" si="10"/>
        <v>0</v>
      </c>
    </row>
    <row r="11" spans="1:24" x14ac:dyDescent="0.3">
      <c r="A11" s="1">
        <v>44936</v>
      </c>
      <c r="B11" s="2">
        <v>113566.3409</v>
      </c>
      <c r="C11" s="2">
        <v>100797.13033080913</v>
      </c>
      <c r="D11">
        <v>105653.73230660082</v>
      </c>
      <c r="E11">
        <v>104123.3744408607</v>
      </c>
      <c r="F11">
        <v>7.0507026435331355E-3</v>
      </c>
      <c r="G11">
        <f t="shared" si="5"/>
        <v>-1.0563380281689905E-2</v>
      </c>
      <c r="H11">
        <f t="shared" si="6"/>
        <v>2.11862161483658E-2</v>
      </c>
      <c r="I11">
        <f t="shared" si="7"/>
        <v>1.4898504108958432E-2</v>
      </c>
      <c r="J11">
        <f t="shared" si="8"/>
        <v>0</v>
      </c>
      <c r="K11">
        <f t="shared" si="9"/>
        <v>1.1158500297559509E-4</v>
      </c>
      <c r="L11">
        <f t="shared" si="12"/>
        <v>0</v>
      </c>
      <c r="M11">
        <f t="shared" si="10"/>
        <v>0</v>
      </c>
      <c r="P11" t="s">
        <v>12</v>
      </c>
      <c r="Q11" s="3">
        <f>_xlfn.COVARIANCE.S($F$4:$F$326,F4:F326)/_xlfn.VAR.S(F4:F326)</f>
        <v>1.0000000000000004</v>
      </c>
      <c r="R11" s="3">
        <f>_xlfn.COVARIANCE.S($F$4:$F$326,G4:G326)/_xlfn.VAR.S(G4:G326)</f>
        <v>2.8199151605550164E-2</v>
      </c>
      <c r="S11" s="3">
        <f t="shared" ref="S11:T11" si="17">_xlfn.COVARIANCE.S($F$4:$F$326,H4:H326)/_xlfn.VAR.S(H4:H326)</f>
        <v>0.30565414632562393</v>
      </c>
      <c r="T11" s="3">
        <f t="shared" si="17"/>
        <v>0.30362305188045285</v>
      </c>
    </row>
    <row r="12" spans="1:24" x14ac:dyDescent="0.3">
      <c r="A12" s="1">
        <v>44937</v>
      </c>
      <c r="B12" s="2">
        <v>114367.0634</v>
      </c>
      <c r="C12" s="2">
        <v>103626.94300518138</v>
      </c>
      <c r="D12">
        <v>106397.85132280682</v>
      </c>
      <c r="E12">
        <v>105345.85527886928</v>
      </c>
      <c r="F12">
        <v>1.2341490268608091E-4</v>
      </c>
      <c r="G12">
        <f t="shared" si="5"/>
        <v>2.8074337682878481E-2</v>
      </c>
      <c r="H12">
        <f t="shared" si="6"/>
        <v>7.0429979136619192E-3</v>
      </c>
      <c r="I12">
        <f t="shared" si="7"/>
        <v>1.1740695540970014E-2</v>
      </c>
      <c r="J12">
        <f t="shared" si="8"/>
        <v>0</v>
      </c>
      <c r="K12">
        <f t="shared" si="9"/>
        <v>0</v>
      </c>
      <c r="L12">
        <f t="shared" si="12"/>
        <v>0</v>
      </c>
      <c r="M12">
        <f t="shared" si="10"/>
        <v>0</v>
      </c>
      <c r="P12" t="s">
        <v>13</v>
      </c>
      <c r="Q12" s="3">
        <f>CORREL($F$4:$F$326,F4:F326)</f>
        <v>1.0000000000000002</v>
      </c>
      <c r="R12" s="3">
        <f t="shared" ref="R12:T12" si="18">CORREL($F$4:$F$326,G4:G326)</f>
        <v>9.5118752692785566E-2</v>
      </c>
      <c r="S12" s="3">
        <f t="shared" si="18"/>
        <v>0.32224092343029914</v>
      </c>
      <c r="T12" s="3">
        <f t="shared" si="18"/>
        <v>0.31130680434586711</v>
      </c>
    </row>
    <row r="13" spans="1:24" x14ac:dyDescent="0.3">
      <c r="A13" s="1">
        <v>44938</v>
      </c>
      <c r="B13" s="2">
        <v>114381.178</v>
      </c>
      <c r="C13" s="2">
        <v>99641.291351135937</v>
      </c>
      <c r="D13">
        <v>108720.08149648416</v>
      </c>
      <c r="E13">
        <v>107184.93637478737</v>
      </c>
      <c r="F13">
        <v>1.4898675025012409E-3</v>
      </c>
      <c r="G13">
        <f t="shared" si="5"/>
        <v>-3.8461538461538547E-2</v>
      </c>
      <c r="H13">
        <f t="shared" si="6"/>
        <v>2.182591231689246E-2</v>
      </c>
      <c r="I13">
        <f t="shared" si="7"/>
        <v>1.7457555316720441E-2</v>
      </c>
      <c r="J13">
        <f t="shared" si="8"/>
        <v>0</v>
      </c>
      <c r="K13">
        <f t="shared" si="9"/>
        <v>1.4792899408284088E-3</v>
      </c>
      <c r="L13">
        <f t="shared" si="12"/>
        <v>0</v>
      </c>
      <c r="M13">
        <f t="shared" si="10"/>
        <v>0</v>
      </c>
    </row>
    <row r="14" spans="1:24" x14ac:dyDescent="0.3">
      <c r="A14" s="1">
        <v>44939</v>
      </c>
      <c r="B14" s="2">
        <v>114551.59080000001</v>
      </c>
      <c r="C14" s="2">
        <v>98485.452371462758</v>
      </c>
      <c r="D14">
        <v>109950.04039000318</v>
      </c>
      <c r="E14">
        <v>107814.45120895717</v>
      </c>
      <c r="F14">
        <v>4.3939573120270747E-3</v>
      </c>
      <c r="G14">
        <f t="shared" si="5"/>
        <v>-1.1600000000000055E-2</v>
      </c>
      <c r="H14">
        <f t="shared" si="6"/>
        <v>1.1313079208451482E-2</v>
      </c>
      <c r="I14">
        <f t="shared" si="7"/>
        <v>5.8731651616474867E-3</v>
      </c>
      <c r="J14">
        <f t="shared" si="8"/>
        <v>0</v>
      </c>
      <c r="K14">
        <f t="shared" si="9"/>
        <v>1.3456000000000126E-4</v>
      </c>
      <c r="L14">
        <f t="shared" si="12"/>
        <v>0</v>
      </c>
      <c r="M14">
        <f t="shared" si="10"/>
        <v>0</v>
      </c>
    </row>
    <row r="15" spans="1:24" x14ac:dyDescent="0.3">
      <c r="A15" s="1">
        <v>44940</v>
      </c>
      <c r="B15" s="2">
        <v>115054.9256</v>
      </c>
      <c r="C15" s="2">
        <v>98485.452371462758</v>
      </c>
      <c r="D15">
        <v>109950.04039000318</v>
      </c>
      <c r="E15">
        <v>107814.45120895717</v>
      </c>
      <c r="F15">
        <v>0</v>
      </c>
      <c r="G15">
        <f t="shared" si="5"/>
        <v>0</v>
      </c>
      <c r="H15">
        <f t="shared" si="6"/>
        <v>0</v>
      </c>
      <c r="I15">
        <f t="shared" si="7"/>
        <v>0</v>
      </c>
      <c r="J15">
        <f t="shared" si="8"/>
        <v>0</v>
      </c>
      <c r="K15">
        <f t="shared" si="9"/>
        <v>0</v>
      </c>
      <c r="L15">
        <f t="shared" si="12"/>
        <v>0</v>
      </c>
      <c r="M15">
        <f t="shared" si="10"/>
        <v>0</v>
      </c>
    </row>
    <row r="16" spans="1:24" x14ac:dyDescent="0.3">
      <c r="A16" s="1">
        <v>44941</v>
      </c>
      <c r="B16" s="2">
        <v>115054.9256</v>
      </c>
      <c r="C16" s="2">
        <v>98485.452371462758</v>
      </c>
      <c r="D16">
        <v>109950.04039000318</v>
      </c>
      <c r="E16">
        <v>107814.45120895717</v>
      </c>
      <c r="F16">
        <v>0</v>
      </c>
      <c r="G16">
        <f t="shared" si="5"/>
        <v>0</v>
      </c>
      <c r="H16">
        <f t="shared" si="6"/>
        <v>0</v>
      </c>
      <c r="I16">
        <f t="shared" si="7"/>
        <v>0</v>
      </c>
      <c r="J16">
        <f t="shared" si="8"/>
        <v>0</v>
      </c>
      <c r="K16">
        <f t="shared" si="9"/>
        <v>0</v>
      </c>
      <c r="L16">
        <f t="shared" si="12"/>
        <v>0</v>
      </c>
      <c r="M16">
        <f t="shared" si="10"/>
        <v>0</v>
      </c>
    </row>
    <row r="17" spans="1:13" x14ac:dyDescent="0.3">
      <c r="A17" s="1">
        <v>44942</v>
      </c>
      <c r="B17" s="2">
        <v>115054.9256</v>
      </c>
      <c r="C17" s="2">
        <v>98485.452371462758</v>
      </c>
      <c r="D17">
        <v>109950.04039000318</v>
      </c>
      <c r="E17">
        <v>107814.45120895717</v>
      </c>
      <c r="F17">
        <v>0</v>
      </c>
      <c r="G17">
        <f t="shared" si="5"/>
        <v>0</v>
      </c>
      <c r="H17">
        <f t="shared" si="6"/>
        <v>0</v>
      </c>
      <c r="I17">
        <f t="shared" si="7"/>
        <v>0</v>
      </c>
      <c r="J17">
        <f t="shared" si="8"/>
        <v>0</v>
      </c>
      <c r="K17">
        <f t="shared" si="9"/>
        <v>0</v>
      </c>
      <c r="L17">
        <f t="shared" si="12"/>
        <v>0</v>
      </c>
      <c r="M17">
        <f t="shared" si="10"/>
        <v>0</v>
      </c>
    </row>
    <row r="18" spans="1:13" x14ac:dyDescent="0.3">
      <c r="A18" s="1">
        <v>44943</v>
      </c>
      <c r="B18" s="2">
        <v>115054.9256</v>
      </c>
      <c r="C18" s="2">
        <v>97847.748106815503</v>
      </c>
      <c r="D18">
        <v>109642.9046074644</v>
      </c>
      <c r="E18">
        <v>107657.63865560546</v>
      </c>
      <c r="F18">
        <v>1.9646329683080666E-3</v>
      </c>
      <c r="G18">
        <f t="shared" si="5"/>
        <v>-6.4751112909751107E-3</v>
      </c>
      <c r="H18">
        <f t="shared" si="6"/>
        <v>-2.793412184746269E-3</v>
      </c>
      <c r="I18">
        <f t="shared" si="7"/>
        <v>-1.4544669252898323E-3</v>
      </c>
      <c r="J18">
        <f t="shared" si="8"/>
        <v>0</v>
      </c>
      <c r="K18">
        <f t="shared" si="9"/>
        <v>4.1927066230513363E-5</v>
      </c>
      <c r="L18">
        <f t="shared" si="12"/>
        <v>7.8031516338889233E-6</v>
      </c>
      <c r="M18">
        <f t="shared" si="10"/>
        <v>2.1154740367620588E-6</v>
      </c>
    </row>
    <row r="19" spans="1:13" x14ac:dyDescent="0.3">
      <c r="A19" s="1">
        <v>44944</v>
      </c>
      <c r="B19" s="2">
        <v>115280.9663</v>
      </c>
      <c r="C19" s="2">
        <v>94778.796333200517</v>
      </c>
      <c r="D19">
        <v>107931.01420404093</v>
      </c>
      <c r="E19">
        <v>105949.62324786068</v>
      </c>
      <c r="F19">
        <v>2.6717333301884416E-4</v>
      </c>
      <c r="G19">
        <f t="shared" si="5"/>
        <v>-3.1364562118126216E-2</v>
      </c>
      <c r="H19">
        <f t="shared" si="6"/>
        <v>-1.5613325910621034E-2</v>
      </c>
      <c r="I19">
        <f t="shared" si="7"/>
        <v>-1.5865250520761376E-2</v>
      </c>
      <c r="J19">
        <f t="shared" si="8"/>
        <v>0</v>
      </c>
      <c r="K19">
        <f t="shared" si="9"/>
        <v>9.8373575686179797E-4</v>
      </c>
      <c r="L19">
        <f t="shared" si="12"/>
        <v>2.4377594599127016E-4</v>
      </c>
      <c r="M19">
        <f t="shared" si="10"/>
        <v>2.517061740865191E-4</v>
      </c>
    </row>
    <row r="20" spans="1:13" x14ac:dyDescent="0.3">
      <c r="A20" s="1">
        <v>44945</v>
      </c>
      <c r="B20" s="2">
        <v>115311.7663</v>
      </c>
      <c r="C20" s="2">
        <v>96014.348345954597</v>
      </c>
      <c r="D20">
        <v>106964.03980472438</v>
      </c>
      <c r="E20">
        <v>104923.09125395502</v>
      </c>
      <c r="F20">
        <v>1.5275665758316403E-3</v>
      </c>
      <c r="G20">
        <f t="shared" si="5"/>
        <v>1.3036164844407061E-2</v>
      </c>
      <c r="H20">
        <f t="shared" si="6"/>
        <v>-8.9591894086022972E-3</v>
      </c>
      <c r="I20">
        <f t="shared" si="7"/>
        <v>-9.6888687513704275E-3</v>
      </c>
      <c r="J20">
        <f t="shared" si="8"/>
        <v>0</v>
      </c>
      <c r="K20">
        <f t="shared" si="9"/>
        <v>0</v>
      </c>
      <c r="L20">
        <f t="shared" si="12"/>
        <v>8.0267074859211585E-5</v>
      </c>
      <c r="M20">
        <f t="shared" si="10"/>
        <v>9.3874177681282342E-5</v>
      </c>
    </row>
    <row r="21" spans="1:13" x14ac:dyDescent="0.3">
      <c r="A21" s="1">
        <v>44946</v>
      </c>
      <c r="B21" s="2">
        <v>115487.9127</v>
      </c>
      <c r="C21" s="2">
        <v>92148.266241530524</v>
      </c>
      <c r="D21">
        <v>108885.65425160217</v>
      </c>
      <c r="E21">
        <v>106697.47695137859</v>
      </c>
      <c r="F21">
        <v>0</v>
      </c>
      <c r="G21">
        <f t="shared" si="5"/>
        <v>-4.0265670402656717E-2</v>
      </c>
      <c r="H21">
        <f t="shared" si="6"/>
        <v>1.7965051155378386E-2</v>
      </c>
      <c r="I21">
        <f t="shared" si="7"/>
        <v>1.6911298325445356E-2</v>
      </c>
      <c r="J21">
        <f t="shared" si="8"/>
        <v>0</v>
      </c>
      <c r="K21">
        <f t="shared" si="9"/>
        <v>1.6213242129753851E-3</v>
      </c>
      <c r="L21">
        <f t="shared" si="12"/>
        <v>0</v>
      </c>
      <c r="M21">
        <f t="shared" si="10"/>
        <v>0</v>
      </c>
    </row>
    <row r="22" spans="1:13" x14ac:dyDescent="0.3">
      <c r="A22" s="1">
        <v>44947</v>
      </c>
      <c r="B22" s="2">
        <v>115487.9127</v>
      </c>
      <c r="C22" s="2">
        <v>92706.257473096892</v>
      </c>
      <c r="D22">
        <v>108885.65425160217</v>
      </c>
      <c r="E22">
        <v>106697.47695137859</v>
      </c>
      <c r="F22">
        <v>0</v>
      </c>
      <c r="G22">
        <f t="shared" si="5"/>
        <v>6.0553633217994562E-3</v>
      </c>
      <c r="H22">
        <f t="shared" si="6"/>
        <v>0</v>
      </c>
      <c r="I22">
        <f t="shared" si="7"/>
        <v>0</v>
      </c>
      <c r="J22">
        <f t="shared" si="8"/>
        <v>0</v>
      </c>
      <c r="K22">
        <f t="shared" si="9"/>
        <v>0</v>
      </c>
      <c r="L22">
        <f t="shared" si="12"/>
        <v>0</v>
      </c>
      <c r="M22">
        <f t="shared" si="10"/>
        <v>0</v>
      </c>
    </row>
    <row r="23" spans="1:13" x14ac:dyDescent="0.3">
      <c r="A23" s="1">
        <v>44948</v>
      </c>
      <c r="B23" s="2">
        <v>115487.9127</v>
      </c>
      <c r="C23" s="2">
        <v>92706.257473096892</v>
      </c>
      <c r="D23">
        <v>108885.65425160217</v>
      </c>
      <c r="E23">
        <v>106697.47695137859</v>
      </c>
      <c r="F23">
        <v>0</v>
      </c>
      <c r="G23">
        <f t="shared" si="5"/>
        <v>0</v>
      </c>
      <c r="H23">
        <f t="shared" si="6"/>
        <v>0</v>
      </c>
      <c r="I23">
        <f t="shared" si="7"/>
        <v>0</v>
      </c>
      <c r="J23">
        <f t="shared" si="8"/>
        <v>0</v>
      </c>
      <c r="K23">
        <f t="shared" si="9"/>
        <v>0</v>
      </c>
      <c r="L23">
        <f t="shared" si="12"/>
        <v>0</v>
      </c>
      <c r="M23">
        <f t="shared" si="10"/>
        <v>0</v>
      </c>
    </row>
    <row r="24" spans="1:13" x14ac:dyDescent="0.3">
      <c r="A24" s="1">
        <v>44949</v>
      </c>
      <c r="B24" s="2">
        <v>115487.9127</v>
      </c>
      <c r="C24" s="2">
        <v>99561.578318055035</v>
      </c>
      <c r="D24">
        <v>109868.01289661157</v>
      </c>
      <c r="E24">
        <v>108036.30929540267</v>
      </c>
      <c r="F24">
        <v>0</v>
      </c>
      <c r="G24">
        <f t="shared" si="5"/>
        <v>7.3946689595872694E-2</v>
      </c>
      <c r="H24">
        <f t="shared" si="6"/>
        <v>9.0219290296906784E-3</v>
      </c>
      <c r="I24">
        <f t="shared" si="7"/>
        <v>1.2547928800923591E-2</v>
      </c>
      <c r="J24">
        <f t="shared" si="8"/>
        <v>0</v>
      </c>
      <c r="K24">
        <f t="shared" si="9"/>
        <v>0</v>
      </c>
      <c r="L24">
        <f t="shared" si="12"/>
        <v>0</v>
      </c>
      <c r="M24">
        <f t="shared" si="10"/>
        <v>0</v>
      </c>
    </row>
    <row r="25" spans="1:13" x14ac:dyDescent="0.3">
      <c r="A25" s="1">
        <v>44950</v>
      </c>
      <c r="B25" s="2">
        <v>115487.9127</v>
      </c>
      <c r="C25" s="2">
        <v>95934.635312873681</v>
      </c>
      <c r="D25">
        <v>109859.94288135483</v>
      </c>
      <c r="E25">
        <v>107745.25290654322</v>
      </c>
      <c r="F25">
        <v>-4.0939349317703488E-5</v>
      </c>
      <c r="G25">
        <f t="shared" si="5"/>
        <v>-3.6429143314651746E-2</v>
      </c>
      <c r="H25">
        <f t="shared" si="6"/>
        <v>-7.3451908740196359E-5</v>
      </c>
      <c r="I25">
        <f t="shared" si="7"/>
        <v>-2.6940608278612777E-3</v>
      </c>
      <c r="J25">
        <f t="shared" si="8"/>
        <v>1.6760303225569491E-9</v>
      </c>
      <c r="K25">
        <f t="shared" si="9"/>
        <v>1.3270824826394361E-3</v>
      </c>
      <c r="L25">
        <f t="shared" si="12"/>
        <v>5.3951828975781344E-9</v>
      </c>
      <c r="M25">
        <f t="shared" si="10"/>
        <v>7.2579637442165927E-6</v>
      </c>
    </row>
    <row r="26" spans="1:13" x14ac:dyDescent="0.3">
      <c r="A26" s="1">
        <v>44951</v>
      </c>
      <c r="B26" s="2">
        <v>115483.1847</v>
      </c>
      <c r="C26" s="2">
        <v>94898.365882821876</v>
      </c>
      <c r="D26">
        <v>110087.75494033347</v>
      </c>
      <c r="E26">
        <v>108014.72430511098</v>
      </c>
      <c r="F26">
        <v>1.6438756905867713E-4</v>
      </c>
      <c r="G26">
        <f t="shared" si="5"/>
        <v>-1.080182800166174E-2</v>
      </c>
      <c r="H26">
        <f t="shared" si="6"/>
        <v>2.0736589971166453E-3</v>
      </c>
      <c r="I26">
        <f t="shared" si="7"/>
        <v>2.5010048359299653E-3</v>
      </c>
      <c r="J26">
        <f t="shared" si="8"/>
        <v>0</v>
      </c>
      <c r="K26">
        <f t="shared" si="9"/>
        <v>1.1667948817748365E-4</v>
      </c>
      <c r="L26">
        <f t="shared" si="12"/>
        <v>0</v>
      </c>
      <c r="M26">
        <f t="shared" si="10"/>
        <v>0</v>
      </c>
    </row>
    <row r="27" spans="1:13" x14ac:dyDescent="0.3">
      <c r="A27" s="1">
        <v>44952</v>
      </c>
      <c r="B27" s="2">
        <v>115502.16869999999</v>
      </c>
      <c r="C27" s="2">
        <v>95177.361498605052</v>
      </c>
      <c r="D27">
        <v>110063.59161265762</v>
      </c>
      <c r="E27">
        <v>108743.75039493902</v>
      </c>
      <c r="F27">
        <v>0</v>
      </c>
      <c r="G27">
        <f t="shared" si="5"/>
        <v>2.9399412011759107E-3</v>
      </c>
      <c r="H27">
        <f t="shared" si="6"/>
        <v>-2.1949151101274822E-4</v>
      </c>
      <c r="I27">
        <f t="shared" si="7"/>
        <v>6.7493213959306519E-3</v>
      </c>
      <c r="J27">
        <f t="shared" si="8"/>
        <v>0</v>
      </c>
      <c r="K27">
        <f t="shared" si="9"/>
        <v>0</v>
      </c>
      <c r="L27">
        <f t="shared" si="12"/>
        <v>4.8176523406659372E-8</v>
      </c>
      <c r="M27">
        <f t="shared" si="10"/>
        <v>0</v>
      </c>
    </row>
    <row r="28" spans="1:13" x14ac:dyDescent="0.3">
      <c r="A28" s="1">
        <v>44953</v>
      </c>
      <c r="B28" s="2">
        <v>115502.16869999999</v>
      </c>
      <c r="C28" s="2">
        <v>93941.809485850958</v>
      </c>
      <c r="D28">
        <v>110779.01104259056</v>
      </c>
      <c r="E28">
        <v>109224.07358893225</v>
      </c>
      <c r="F28">
        <v>4.6730291394103673E-4</v>
      </c>
      <c r="G28">
        <f t="shared" si="5"/>
        <v>-1.298157453936355E-2</v>
      </c>
      <c r="H28">
        <f t="shared" si="6"/>
        <v>6.5000552812295442E-3</v>
      </c>
      <c r="I28">
        <f t="shared" si="7"/>
        <v>4.4170188378529485E-3</v>
      </c>
      <c r="J28">
        <f t="shared" si="8"/>
        <v>0</v>
      </c>
      <c r="K28">
        <f t="shared" si="9"/>
        <v>1.6852127752105196E-4</v>
      </c>
      <c r="L28">
        <f t="shared" si="12"/>
        <v>0</v>
      </c>
      <c r="M28">
        <f t="shared" si="10"/>
        <v>0</v>
      </c>
    </row>
    <row r="29" spans="1:13" x14ac:dyDescent="0.3">
      <c r="A29" s="1">
        <v>44954</v>
      </c>
      <c r="B29" s="2">
        <v>115556.14320000001</v>
      </c>
      <c r="C29" s="2">
        <v>93941.809485850958</v>
      </c>
      <c r="D29">
        <v>110779.01104259056</v>
      </c>
      <c r="E29">
        <v>109224.07358893225</v>
      </c>
      <c r="F29"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  <c r="K29">
        <f t="shared" si="9"/>
        <v>0</v>
      </c>
      <c r="L29">
        <f t="shared" si="12"/>
        <v>0</v>
      </c>
      <c r="M29">
        <f t="shared" si="10"/>
        <v>0</v>
      </c>
    </row>
    <row r="30" spans="1:13" x14ac:dyDescent="0.3">
      <c r="A30" s="1">
        <v>44955</v>
      </c>
      <c r="B30" s="2">
        <v>115556.14320000001</v>
      </c>
      <c r="C30" s="2">
        <v>93941.809485850958</v>
      </c>
      <c r="D30">
        <v>110779.01104259056</v>
      </c>
      <c r="E30">
        <v>109224.07358893225</v>
      </c>
      <c r="F30">
        <v>0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  <c r="K30">
        <f t="shared" si="9"/>
        <v>0</v>
      </c>
      <c r="L30">
        <f t="shared" si="12"/>
        <v>0</v>
      </c>
      <c r="M30">
        <f t="shared" si="10"/>
        <v>0</v>
      </c>
    </row>
    <row r="31" spans="1:13" x14ac:dyDescent="0.3">
      <c r="A31" s="1">
        <v>44956</v>
      </c>
      <c r="B31" s="2">
        <v>115556.14320000001</v>
      </c>
      <c r="C31" s="2">
        <v>93184.535671582329</v>
      </c>
      <c r="D31">
        <v>108781.58338371151</v>
      </c>
      <c r="E31">
        <v>107761.27447182154</v>
      </c>
      <c r="F31">
        <v>1.1577887275835419E-3</v>
      </c>
      <c r="G31">
        <f t="shared" si="5"/>
        <v>-8.0610946117946058E-3</v>
      </c>
      <c r="H31">
        <f t="shared" si="6"/>
        <v>-1.8030741022874053E-2</v>
      </c>
      <c r="I31">
        <f t="shared" si="7"/>
        <v>-1.3392643847143004E-2</v>
      </c>
      <c r="J31">
        <f t="shared" si="8"/>
        <v>0</v>
      </c>
      <c r="K31">
        <f t="shared" si="9"/>
        <v>6.4981246340304024E-5</v>
      </c>
      <c r="L31">
        <f t="shared" si="12"/>
        <v>3.2510762183395324E-4</v>
      </c>
      <c r="M31">
        <f t="shared" si="10"/>
        <v>1.7936290921641737E-4</v>
      </c>
    </row>
    <row r="32" spans="1:13" x14ac:dyDescent="0.3">
      <c r="A32" s="1">
        <v>44957</v>
      </c>
      <c r="B32" s="2">
        <v>115689.9328</v>
      </c>
      <c r="C32" s="2">
        <v>91709.844559585516</v>
      </c>
      <c r="D32">
        <v>111115.76810243139</v>
      </c>
      <c r="E32">
        <v>110402.31625570034</v>
      </c>
      <c r="F32">
        <v>0</v>
      </c>
      <c r="G32">
        <f t="shared" si="5"/>
        <v>-1.5825491873396103E-2</v>
      </c>
      <c r="H32">
        <f t="shared" si="6"/>
        <v>2.145753578973375E-2</v>
      </c>
      <c r="I32">
        <f t="shared" si="7"/>
        <v>2.450826418695895E-2</v>
      </c>
      <c r="J32">
        <f t="shared" si="8"/>
        <v>0</v>
      </c>
      <c r="K32">
        <f t="shared" si="9"/>
        <v>2.5044619303492608E-4</v>
      </c>
      <c r="L32">
        <f t="shared" si="12"/>
        <v>0</v>
      </c>
      <c r="M32">
        <f t="shared" si="10"/>
        <v>0</v>
      </c>
    </row>
    <row r="33" spans="1:13" x14ac:dyDescent="0.3">
      <c r="A33" s="1">
        <v>44958</v>
      </c>
      <c r="B33" s="2">
        <v>115689.9328</v>
      </c>
      <c r="C33" s="2">
        <v>95376.644081307328</v>
      </c>
      <c r="D33">
        <v>112343.24373552453</v>
      </c>
      <c r="E33">
        <v>112055.90619087033</v>
      </c>
      <c r="F33">
        <v>8.8538386634917643E-5</v>
      </c>
      <c r="G33">
        <f t="shared" si="5"/>
        <v>3.9982616253802838E-2</v>
      </c>
      <c r="H33">
        <f t="shared" si="6"/>
        <v>1.1046817693431299E-2</v>
      </c>
      <c r="I33">
        <f t="shared" si="7"/>
        <v>1.4977855458577105E-2</v>
      </c>
      <c r="J33">
        <f t="shared" si="8"/>
        <v>0</v>
      </c>
      <c r="K33">
        <f t="shared" si="9"/>
        <v>0</v>
      </c>
      <c r="L33">
        <f t="shared" si="12"/>
        <v>0</v>
      </c>
      <c r="M33">
        <f t="shared" si="10"/>
        <v>0</v>
      </c>
    </row>
    <row r="34" spans="1:13" x14ac:dyDescent="0.3">
      <c r="A34" s="1">
        <v>44959</v>
      </c>
      <c r="B34" s="2">
        <v>115700.1758</v>
      </c>
      <c r="C34" s="2">
        <v>93025.109605420512</v>
      </c>
      <c r="D34">
        <v>114499.30421078413</v>
      </c>
      <c r="E34">
        <v>114369.47098412854</v>
      </c>
      <c r="F34">
        <v>-1.8194440807406398E-4</v>
      </c>
      <c r="G34">
        <f t="shared" si="5"/>
        <v>-2.4655244463017256E-2</v>
      </c>
      <c r="H34">
        <f t="shared" si="6"/>
        <v>1.9191723539115024E-2</v>
      </c>
      <c r="I34">
        <f t="shared" si="7"/>
        <v>2.0646522543108059E-2</v>
      </c>
      <c r="J34">
        <f t="shared" si="8"/>
        <v>3.3103767629421519E-8</v>
      </c>
      <c r="K34">
        <f t="shared" si="9"/>
        <v>6.0788107953114307E-4</v>
      </c>
      <c r="L34">
        <f t="shared" si="12"/>
        <v>0</v>
      </c>
      <c r="M34">
        <f t="shared" si="10"/>
        <v>0</v>
      </c>
    </row>
    <row r="35" spans="1:13" x14ac:dyDescent="0.3">
      <c r="A35" s="1">
        <v>44960</v>
      </c>
      <c r="B35" s="2">
        <v>115679.12480000001</v>
      </c>
      <c r="C35" s="2">
        <v>92148.266241530509</v>
      </c>
      <c r="D35">
        <v>114006.40579914181</v>
      </c>
      <c r="E35">
        <v>113483.41211025666</v>
      </c>
      <c r="F35">
        <v>-8.9036807788822614E-5</v>
      </c>
      <c r="G35">
        <f t="shared" si="5"/>
        <v>-9.425878320479919E-3</v>
      </c>
      <c r="H35">
        <f t="shared" si="6"/>
        <v>-4.3048157806699905E-3</v>
      </c>
      <c r="I35">
        <f t="shared" si="7"/>
        <v>-7.7473373466494522E-3</v>
      </c>
      <c r="J35">
        <f t="shared" si="8"/>
        <v>7.9275531412237433E-9</v>
      </c>
      <c r="K35">
        <f t="shared" si="9"/>
        <v>8.8847182112493337E-5</v>
      </c>
      <c r="L35">
        <f t="shared" si="12"/>
        <v>1.8531438905505381E-5</v>
      </c>
      <c r="M35">
        <f t="shared" si="10"/>
        <v>6.0021235962789374E-5</v>
      </c>
    </row>
    <row r="36" spans="1:13" x14ac:dyDescent="0.3">
      <c r="A36" s="1">
        <v>44961</v>
      </c>
      <c r="B36" s="2">
        <v>115668.8251</v>
      </c>
      <c r="C36" s="2">
        <v>92148.266241530509</v>
      </c>
      <c r="D36">
        <v>114006.40579914181</v>
      </c>
      <c r="E36">
        <v>113483.41211025666</v>
      </c>
      <c r="F36">
        <v>0</v>
      </c>
      <c r="G36">
        <f t="shared" si="5"/>
        <v>0</v>
      </c>
      <c r="H36">
        <f t="shared" si="6"/>
        <v>0</v>
      </c>
      <c r="I36">
        <f t="shared" si="7"/>
        <v>0</v>
      </c>
      <c r="J36">
        <f t="shared" si="8"/>
        <v>0</v>
      </c>
      <c r="K36">
        <f t="shared" si="9"/>
        <v>0</v>
      </c>
      <c r="L36">
        <f t="shared" si="12"/>
        <v>0</v>
      </c>
      <c r="M36">
        <f t="shared" si="10"/>
        <v>0</v>
      </c>
    </row>
    <row r="37" spans="1:13" x14ac:dyDescent="0.3">
      <c r="A37" s="1">
        <v>44962</v>
      </c>
      <c r="B37" s="2">
        <v>115668.8251</v>
      </c>
      <c r="C37" s="2">
        <v>92148.266241530509</v>
      </c>
      <c r="D37">
        <v>114006.40579914181</v>
      </c>
      <c r="E37">
        <v>113483.41211025666</v>
      </c>
      <c r="F37">
        <v>0</v>
      </c>
      <c r="G37">
        <f t="shared" si="5"/>
        <v>0</v>
      </c>
      <c r="H37">
        <f t="shared" si="6"/>
        <v>0</v>
      </c>
      <c r="I37">
        <f t="shared" si="7"/>
        <v>0</v>
      </c>
      <c r="J37">
        <f t="shared" si="8"/>
        <v>0</v>
      </c>
      <c r="K37">
        <f t="shared" si="9"/>
        <v>0</v>
      </c>
      <c r="L37">
        <f t="shared" si="12"/>
        <v>0</v>
      </c>
      <c r="M37">
        <f t="shared" si="10"/>
        <v>0</v>
      </c>
    </row>
    <row r="38" spans="1:13" x14ac:dyDescent="0.3">
      <c r="A38" s="1">
        <v>44963</v>
      </c>
      <c r="B38" s="2">
        <v>115668.8251</v>
      </c>
      <c r="C38" s="2">
        <v>88880.031885213262</v>
      </c>
      <c r="D38">
        <v>112843.91075095213</v>
      </c>
      <c r="E38">
        <v>111898.74196900673</v>
      </c>
      <c r="F38">
        <v>2.4934030388106265E-3</v>
      </c>
      <c r="G38">
        <f t="shared" si="5"/>
        <v>-3.5467128027681483E-2</v>
      </c>
      <c r="H38">
        <f t="shared" si="6"/>
        <v>-1.0196752016178645E-2</v>
      </c>
      <c r="I38">
        <f t="shared" si="7"/>
        <v>-1.3963892270971834E-2</v>
      </c>
      <c r="J38">
        <f t="shared" si="8"/>
        <v>0</v>
      </c>
      <c r="K38">
        <f t="shared" si="9"/>
        <v>1.2579171705319493E-3</v>
      </c>
      <c r="L38">
        <f t="shared" si="12"/>
        <v>1.0397375167944326E-4</v>
      </c>
      <c r="M38">
        <f t="shared" si="10"/>
        <v>1.9499028735530692E-4</v>
      </c>
    </row>
    <row r="39" spans="1:13" x14ac:dyDescent="0.3">
      <c r="A39" s="1">
        <v>44964</v>
      </c>
      <c r="B39" s="2">
        <v>115957.2341</v>
      </c>
      <c r="C39" s="2">
        <v>89278.597050617813</v>
      </c>
      <c r="D39">
        <v>113570.06066627604</v>
      </c>
      <c r="E39">
        <v>112755.01572964541</v>
      </c>
      <c r="F39">
        <v>-7.3366703388799692E-4</v>
      </c>
      <c r="G39">
        <f t="shared" si="5"/>
        <v>4.484304932735439E-3</v>
      </c>
      <c r="H39">
        <f t="shared" si="6"/>
        <v>6.43499423665439E-3</v>
      </c>
      <c r="I39">
        <f t="shared" si="7"/>
        <v>7.6522197262578473E-3</v>
      </c>
      <c r="J39">
        <f t="shared" si="8"/>
        <v>5.3826731661401124E-7</v>
      </c>
      <c r="K39">
        <f t="shared" si="9"/>
        <v>0</v>
      </c>
      <c r="L39">
        <f t="shared" si="12"/>
        <v>0</v>
      </c>
      <c r="M39">
        <f t="shared" si="10"/>
        <v>0</v>
      </c>
    </row>
    <row r="40" spans="1:13" x14ac:dyDescent="0.3">
      <c r="A40" s="1">
        <v>44965</v>
      </c>
      <c r="B40" s="2">
        <v>115872.16009999999</v>
      </c>
      <c r="C40" s="2">
        <v>90753.288162614641</v>
      </c>
      <c r="D40">
        <v>111209.15711732792</v>
      </c>
      <c r="E40">
        <v>111041.06177365438</v>
      </c>
      <c r="F40">
        <v>-1.660968431363985E-4</v>
      </c>
      <c r="G40">
        <f t="shared" si="5"/>
        <v>1.6517857142857251E-2</v>
      </c>
      <c r="H40">
        <f t="shared" si="6"/>
        <v>-2.0788080371688777E-2</v>
      </c>
      <c r="I40">
        <f t="shared" si="7"/>
        <v>-1.5200689254486144E-2</v>
      </c>
      <c r="J40">
        <f t="shared" si="8"/>
        <v>2.7588161299877368E-8</v>
      </c>
      <c r="K40">
        <f t="shared" si="9"/>
        <v>0</v>
      </c>
      <c r="L40">
        <f t="shared" si="12"/>
        <v>4.321442855397922E-4</v>
      </c>
      <c r="M40">
        <f t="shared" si="10"/>
        <v>2.3106095381145053E-4</v>
      </c>
    </row>
    <row r="41" spans="1:13" x14ac:dyDescent="0.3">
      <c r="A41" s="1">
        <v>44966</v>
      </c>
      <c r="B41" s="2">
        <v>115852.91409999999</v>
      </c>
      <c r="C41" s="2">
        <v>86369.071343164658</v>
      </c>
      <c r="D41">
        <v>109738.50810561358</v>
      </c>
      <c r="E41">
        <v>109492.61121545739</v>
      </c>
      <c r="F41">
        <v>-7.4501708196561545E-4</v>
      </c>
      <c r="G41">
        <f t="shared" si="5"/>
        <v>-4.8309178743961345E-2</v>
      </c>
      <c r="H41">
        <f t="shared" si="6"/>
        <v>-1.3224171910257154E-2</v>
      </c>
      <c r="I41">
        <f t="shared" si="7"/>
        <v>-1.3944846469077676E-2</v>
      </c>
      <c r="J41">
        <f t="shared" si="8"/>
        <v>5.5505045242056058E-7</v>
      </c>
      <c r="K41">
        <f t="shared" si="9"/>
        <v>2.3337767509160065E-3</v>
      </c>
      <c r="L41">
        <f t="shared" si="12"/>
        <v>1.7487872271203434E-4</v>
      </c>
      <c r="M41">
        <f t="shared" si="10"/>
        <v>1.9445874304614813E-4</v>
      </c>
    </row>
    <row r="42" spans="1:13" x14ac:dyDescent="0.3">
      <c r="A42" s="1">
        <v>44967</v>
      </c>
      <c r="B42" s="2">
        <v>115766.6017</v>
      </c>
      <c r="C42" s="2">
        <v>87206.058190514188</v>
      </c>
      <c r="D42">
        <v>109850.07601981997</v>
      </c>
      <c r="E42">
        <v>109696.6317363557</v>
      </c>
      <c r="F42">
        <v>4.965197142865474E-4</v>
      </c>
      <c r="G42">
        <f t="shared" si="5"/>
        <v>9.69081679741568E-3</v>
      </c>
      <c r="H42">
        <f t="shared" si="6"/>
        <v>1.0166705938723375E-3</v>
      </c>
      <c r="I42">
        <f t="shared" si="7"/>
        <v>1.8633268367016509E-3</v>
      </c>
      <c r="J42">
        <f t="shared" si="8"/>
        <v>0</v>
      </c>
      <c r="K42">
        <f t="shared" si="9"/>
        <v>0</v>
      </c>
      <c r="L42">
        <f t="shared" si="12"/>
        <v>0</v>
      </c>
      <c r="M42">
        <f t="shared" si="10"/>
        <v>0</v>
      </c>
    </row>
    <row r="43" spans="1:13" x14ac:dyDescent="0.3">
      <c r="A43" s="1">
        <v>44968</v>
      </c>
      <c r="B43" s="2">
        <v>115824.0821</v>
      </c>
      <c r="C43" s="2">
        <v>87206.058190514188</v>
      </c>
      <c r="D43">
        <v>109850.07601981997</v>
      </c>
      <c r="E43">
        <v>109696.6317363557</v>
      </c>
      <c r="F43">
        <v>0</v>
      </c>
      <c r="G43">
        <f t="shared" si="5"/>
        <v>0</v>
      </c>
      <c r="H43">
        <f t="shared" si="6"/>
        <v>0</v>
      </c>
      <c r="I43">
        <f t="shared" si="7"/>
        <v>0</v>
      </c>
      <c r="J43">
        <f t="shared" si="8"/>
        <v>0</v>
      </c>
      <c r="K43">
        <f t="shared" si="9"/>
        <v>0</v>
      </c>
      <c r="L43">
        <f t="shared" si="12"/>
        <v>0</v>
      </c>
      <c r="M43">
        <f t="shared" si="10"/>
        <v>0</v>
      </c>
    </row>
    <row r="44" spans="1:13" x14ac:dyDescent="0.3">
      <c r="A44" s="1">
        <v>44969</v>
      </c>
      <c r="B44" s="2">
        <v>115824.0821</v>
      </c>
      <c r="C44" s="2">
        <v>87206.058190514188</v>
      </c>
      <c r="D44">
        <v>109850.07601981997</v>
      </c>
      <c r="E44">
        <v>109696.6317363557</v>
      </c>
      <c r="F44">
        <v>0</v>
      </c>
      <c r="G44">
        <f t="shared" si="5"/>
        <v>0</v>
      </c>
      <c r="H44">
        <f t="shared" si="6"/>
        <v>0</v>
      </c>
      <c r="I44">
        <f t="shared" si="7"/>
        <v>0</v>
      </c>
      <c r="J44">
        <f t="shared" si="8"/>
        <v>0</v>
      </c>
      <c r="K44">
        <f t="shared" si="9"/>
        <v>0</v>
      </c>
      <c r="L44">
        <f t="shared" si="12"/>
        <v>0</v>
      </c>
      <c r="M44">
        <f t="shared" si="10"/>
        <v>0</v>
      </c>
    </row>
    <row r="45" spans="1:13" x14ac:dyDescent="0.3">
      <c r="A45" s="1">
        <v>44970</v>
      </c>
      <c r="B45" s="2">
        <v>115824.0821</v>
      </c>
      <c r="C45" s="2">
        <v>87684.336388999654</v>
      </c>
      <c r="D45">
        <v>110377.73975837485</v>
      </c>
      <c r="E45">
        <v>110983.07342452029</v>
      </c>
      <c r="F45">
        <v>-1.0812768616794699E-3</v>
      </c>
      <c r="G45">
        <f t="shared" si="5"/>
        <v>5.4844606946984342E-3</v>
      </c>
      <c r="H45">
        <f t="shared" si="6"/>
        <v>4.8034899717290802E-3</v>
      </c>
      <c r="I45">
        <f t="shared" si="7"/>
        <v>1.1727266988984741E-2</v>
      </c>
      <c r="J45">
        <f t="shared" si="8"/>
        <v>1.1691596516034034E-6</v>
      </c>
      <c r="K45">
        <f t="shared" si="9"/>
        <v>0</v>
      </c>
      <c r="L45">
        <f t="shared" si="12"/>
        <v>0</v>
      </c>
      <c r="M45">
        <f t="shared" si="10"/>
        <v>0</v>
      </c>
    </row>
    <row r="46" spans="1:13" x14ac:dyDescent="0.3">
      <c r="A46" s="1">
        <v>44971</v>
      </c>
      <c r="B46" s="2">
        <v>115698.84420000001</v>
      </c>
      <c r="C46" s="2">
        <v>91111.996811478733</v>
      </c>
      <c r="D46">
        <v>110780.44298636753</v>
      </c>
      <c r="E46">
        <v>110925.30700317321</v>
      </c>
      <c r="F46">
        <v>3.6633779959576174E-3</v>
      </c>
      <c r="G46">
        <f t="shared" si="5"/>
        <v>3.9090909090909065E-2</v>
      </c>
      <c r="H46">
        <f t="shared" si="6"/>
        <v>3.6484098050406644E-3</v>
      </c>
      <c r="I46">
        <f t="shared" si="7"/>
        <v>-5.2049758188010831E-4</v>
      </c>
      <c r="J46">
        <f t="shared" si="8"/>
        <v>0</v>
      </c>
      <c r="K46">
        <f t="shared" si="9"/>
        <v>0</v>
      </c>
      <c r="L46">
        <f t="shared" si="12"/>
        <v>0</v>
      </c>
      <c r="M46">
        <f t="shared" si="10"/>
        <v>2.7091773274304004E-7</v>
      </c>
    </row>
    <row r="47" spans="1:13" x14ac:dyDescent="0.3">
      <c r="A47" s="1">
        <v>44972</v>
      </c>
      <c r="B47" s="2">
        <v>116122.6928</v>
      </c>
      <c r="C47" s="2">
        <v>88800.318852132375</v>
      </c>
      <c r="D47">
        <v>112093.99272024161</v>
      </c>
      <c r="E47">
        <v>112131.69278952102</v>
      </c>
      <c r="F47">
        <v>-7.8353935657271556E-4</v>
      </c>
      <c r="G47">
        <f t="shared" si="5"/>
        <v>-2.5371828521434825E-2</v>
      </c>
      <c r="H47">
        <f t="shared" si="6"/>
        <v>1.1857234891502699E-2</v>
      </c>
      <c r="I47">
        <f t="shared" si="7"/>
        <v>1.0875658755790552E-2</v>
      </c>
      <c r="J47">
        <f t="shared" si="8"/>
        <v>6.1393392329838513E-7</v>
      </c>
      <c r="K47">
        <f t="shared" si="9"/>
        <v>6.4372968252109368E-4</v>
      </c>
      <c r="L47">
        <f t="shared" si="12"/>
        <v>0</v>
      </c>
      <c r="M47">
        <f t="shared" si="10"/>
        <v>0</v>
      </c>
    </row>
    <row r="48" spans="1:13" x14ac:dyDescent="0.3">
      <c r="A48" s="1">
        <v>44973</v>
      </c>
      <c r="B48" s="2">
        <v>116031.7061</v>
      </c>
      <c r="C48" s="2">
        <v>89079.314467915552</v>
      </c>
      <c r="D48">
        <v>110831.0992565879</v>
      </c>
      <c r="E48">
        <v>111069.88881157649</v>
      </c>
      <c r="F48">
        <v>-4.2330412652613614E-4</v>
      </c>
      <c r="G48">
        <f t="shared" si="5"/>
        <v>3.1418312387792025E-3</v>
      </c>
      <c r="H48">
        <f t="shared" si="6"/>
        <v>-1.1266379517817504E-2</v>
      </c>
      <c r="I48">
        <f t="shared" si="7"/>
        <v>-9.4692584364851617E-3</v>
      </c>
      <c r="J48">
        <f t="shared" si="8"/>
        <v>1.7918638353405508E-7</v>
      </c>
      <c r="K48">
        <f t="shared" si="9"/>
        <v>0</v>
      </c>
      <c r="L48">
        <f t="shared" si="12"/>
        <v>1.2693130743949776E-4</v>
      </c>
      <c r="M48">
        <f t="shared" si="10"/>
        <v>8.9666855336945414E-5</v>
      </c>
    </row>
    <row r="49" spans="1:13" x14ac:dyDescent="0.3">
      <c r="A49" s="1">
        <v>44974</v>
      </c>
      <c r="B49" s="2">
        <v>115982.5894</v>
      </c>
      <c r="C49" s="2">
        <v>89677.162216022378</v>
      </c>
      <c r="D49">
        <v>111271.77039383678</v>
      </c>
      <c r="E49">
        <v>111313.09532852302</v>
      </c>
      <c r="F49">
        <v>2.7387334740778257E-3</v>
      </c>
      <c r="G49">
        <f t="shared" si="5"/>
        <v>6.7114093959732557E-3</v>
      </c>
      <c r="H49">
        <f t="shared" si="6"/>
        <v>3.9760603314840104E-3</v>
      </c>
      <c r="I49">
        <f t="shared" si="7"/>
        <v>2.1896710219915239E-3</v>
      </c>
      <c r="J49">
        <f t="shared" si="8"/>
        <v>0</v>
      </c>
      <c r="K49">
        <f t="shared" si="9"/>
        <v>0</v>
      </c>
      <c r="L49">
        <f t="shared" si="12"/>
        <v>0</v>
      </c>
      <c r="M49">
        <f t="shared" si="10"/>
        <v>0</v>
      </c>
    </row>
    <row r="50" spans="1:13" x14ac:dyDescent="0.3">
      <c r="A50" s="1">
        <v>44975</v>
      </c>
      <c r="B50" s="2">
        <v>116300.23480000001</v>
      </c>
      <c r="C50" s="2">
        <v>89677.162216022378</v>
      </c>
      <c r="D50">
        <v>111271.77039383678</v>
      </c>
      <c r="E50">
        <v>111313.09532852302</v>
      </c>
      <c r="F50">
        <v>0</v>
      </c>
      <c r="G50">
        <f t="shared" si="5"/>
        <v>0</v>
      </c>
      <c r="H50">
        <f t="shared" si="6"/>
        <v>0</v>
      </c>
      <c r="I50">
        <f t="shared" si="7"/>
        <v>0</v>
      </c>
      <c r="J50">
        <f t="shared" si="8"/>
        <v>0</v>
      </c>
      <c r="K50">
        <f t="shared" si="9"/>
        <v>0</v>
      </c>
      <c r="L50">
        <f t="shared" si="12"/>
        <v>0</v>
      </c>
      <c r="M50">
        <f t="shared" si="10"/>
        <v>0</v>
      </c>
    </row>
    <row r="51" spans="1:13" x14ac:dyDescent="0.3">
      <c r="A51" s="1">
        <v>44976</v>
      </c>
      <c r="B51" s="2">
        <v>116300.23480000001</v>
      </c>
      <c r="C51" s="2">
        <v>89677.162216022378</v>
      </c>
      <c r="D51">
        <v>111271.77039383678</v>
      </c>
      <c r="E51">
        <v>111313.09532852302</v>
      </c>
      <c r="F51">
        <v>0</v>
      </c>
      <c r="G51">
        <f t="shared" si="5"/>
        <v>0</v>
      </c>
      <c r="H51">
        <f t="shared" si="6"/>
        <v>0</v>
      </c>
      <c r="I51">
        <f t="shared" si="7"/>
        <v>0</v>
      </c>
      <c r="J51">
        <f t="shared" si="8"/>
        <v>0</v>
      </c>
      <c r="K51">
        <f t="shared" si="9"/>
        <v>0</v>
      </c>
      <c r="L51">
        <f t="shared" si="12"/>
        <v>0</v>
      </c>
      <c r="M51">
        <f t="shared" si="10"/>
        <v>0</v>
      </c>
    </row>
    <row r="52" spans="1:13" x14ac:dyDescent="0.3">
      <c r="A52" s="1">
        <v>44977</v>
      </c>
      <c r="B52" s="2">
        <v>116300.23480000001</v>
      </c>
      <c r="C52" s="2">
        <v>89677.162216022378</v>
      </c>
      <c r="D52">
        <v>111271.77039383678</v>
      </c>
      <c r="E52">
        <v>111313.09532852302</v>
      </c>
      <c r="F52">
        <v>0</v>
      </c>
      <c r="G52">
        <f t="shared" si="5"/>
        <v>0</v>
      </c>
      <c r="H52">
        <f t="shared" si="6"/>
        <v>0</v>
      </c>
      <c r="I52">
        <f t="shared" si="7"/>
        <v>0</v>
      </c>
      <c r="J52">
        <f t="shared" si="8"/>
        <v>0</v>
      </c>
      <c r="K52">
        <f t="shared" si="9"/>
        <v>0</v>
      </c>
      <c r="L52">
        <f t="shared" si="12"/>
        <v>0</v>
      </c>
      <c r="M52">
        <f t="shared" si="10"/>
        <v>0</v>
      </c>
    </row>
    <row r="53" spans="1:13" x14ac:dyDescent="0.3">
      <c r="A53" s="1">
        <v>44978</v>
      </c>
      <c r="B53" s="2">
        <v>116300.23480000001</v>
      </c>
      <c r="C53" s="2">
        <v>88082.901554404205</v>
      </c>
      <c r="D53">
        <v>107656.82292777784</v>
      </c>
      <c r="E53">
        <v>107989.02414267712</v>
      </c>
      <c r="F53">
        <v>-1.2727575335902408E-3</v>
      </c>
      <c r="G53">
        <f t="shared" si="5"/>
        <v>-1.7777777777777781E-2</v>
      </c>
      <c r="H53">
        <f t="shared" si="6"/>
        <v>-3.2487552352803761E-2</v>
      </c>
      <c r="I53">
        <f t="shared" si="7"/>
        <v>-2.9862355152692754E-2</v>
      </c>
      <c r="J53">
        <f t="shared" si="8"/>
        <v>1.6199117393107129E-6</v>
      </c>
      <c r="K53">
        <f t="shared" si="9"/>
        <v>3.1604938271604949E-4</v>
      </c>
      <c r="L53">
        <f t="shared" si="12"/>
        <v>1.0554410578761653E-3</v>
      </c>
      <c r="M53">
        <f t="shared" si="10"/>
        <v>8.9176025526555545E-4</v>
      </c>
    </row>
    <row r="54" spans="1:13" x14ac:dyDescent="0.3">
      <c r="A54" s="1">
        <v>44979</v>
      </c>
      <c r="B54" s="2">
        <v>116152.21279999999</v>
      </c>
      <c r="C54" s="2">
        <v>86847.349541650125</v>
      </c>
      <c r="D54">
        <v>107431.47972637847</v>
      </c>
      <c r="E54">
        <v>108360.29353429309</v>
      </c>
      <c r="F54">
        <v>4.6664113143783936E-3</v>
      </c>
      <c r="G54">
        <f t="shared" si="5"/>
        <v>-1.4027149321266918E-2</v>
      </c>
      <c r="H54">
        <f t="shared" si="6"/>
        <v>-2.0931622842942366E-3</v>
      </c>
      <c r="I54">
        <f t="shared" si="7"/>
        <v>3.4380289530668851E-3</v>
      </c>
      <c r="J54">
        <f t="shared" si="8"/>
        <v>0</v>
      </c>
      <c r="K54">
        <f t="shared" si="9"/>
        <v>1.9676091808111897E-4</v>
      </c>
      <c r="L54">
        <f t="shared" si="12"/>
        <v>4.381328348391866E-6</v>
      </c>
      <c r="M54">
        <f t="shared" si="10"/>
        <v>0</v>
      </c>
    </row>
    <row r="55" spans="1:13" x14ac:dyDescent="0.3">
      <c r="A55" s="1">
        <v>44980</v>
      </c>
      <c r="B55" s="2">
        <v>116694.2268</v>
      </c>
      <c r="C55" s="2">
        <v>87684.336388999654</v>
      </c>
      <c r="D55">
        <v>108203.38525218928</v>
      </c>
      <c r="E55">
        <v>109134.20999108505</v>
      </c>
      <c r="F55">
        <v>1.3248298929680047E-5</v>
      </c>
      <c r="G55">
        <f t="shared" si="5"/>
        <v>9.6374483708121517E-3</v>
      </c>
      <c r="H55">
        <f t="shared" si="6"/>
        <v>7.1850962844113297E-3</v>
      </c>
      <c r="I55">
        <f t="shared" si="7"/>
        <v>7.1420668175565805E-3</v>
      </c>
      <c r="J55">
        <f t="shared" si="8"/>
        <v>0</v>
      </c>
      <c r="K55">
        <f t="shared" si="9"/>
        <v>0</v>
      </c>
      <c r="L55">
        <f t="shared" si="12"/>
        <v>0</v>
      </c>
      <c r="M55">
        <f t="shared" si="10"/>
        <v>0</v>
      </c>
    </row>
    <row r="56" spans="1:13" x14ac:dyDescent="0.3">
      <c r="A56" s="1">
        <v>44981</v>
      </c>
      <c r="B56" s="2">
        <v>116695.77280000001</v>
      </c>
      <c r="C56" s="2">
        <v>85053.806297329662</v>
      </c>
      <c r="D56">
        <v>107020.02590304569</v>
      </c>
      <c r="E56">
        <v>108134.27236541262</v>
      </c>
      <c r="F56">
        <v>-4.7604552133357902E-3</v>
      </c>
      <c r="G56">
        <f t="shared" si="5"/>
        <v>-3.0000000000000027E-2</v>
      </c>
      <c r="H56">
        <f t="shared" si="6"/>
        <v>-1.0936435550380819E-2</v>
      </c>
      <c r="I56">
        <f t="shared" si="7"/>
        <v>-9.1624580940671274E-3</v>
      </c>
      <c r="J56">
        <f t="shared" si="8"/>
        <v>2.2661933838175904E-5</v>
      </c>
      <c r="K56">
        <f t="shared" si="9"/>
        <v>9.000000000000016E-4</v>
      </c>
      <c r="L56">
        <f t="shared" si="12"/>
        <v>1.196056225476334E-4</v>
      </c>
      <c r="M56">
        <f t="shared" si="10"/>
        <v>8.3950638325536222E-5</v>
      </c>
    </row>
    <row r="57" spans="1:13" x14ac:dyDescent="0.3">
      <c r="A57" s="1">
        <v>44982</v>
      </c>
      <c r="B57" s="2">
        <v>116140.2478</v>
      </c>
      <c r="C57" s="2">
        <v>85053.806297329662</v>
      </c>
      <c r="D57">
        <v>107020.02590304569</v>
      </c>
      <c r="E57">
        <v>108134.27236541262</v>
      </c>
      <c r="F57">
        <v>0</v>
      </c>
      <c r="G57">
        <f t="shared" si="5"/>
        <v>0</v>
      </c>
      <c r="H57">
        <f t="shared" si="6"/>
        <v>0</v>
      </c>
      <c r="I57">
        <f t="shared" si="7"/>
        <v>0</v>
      </c>
      <c r="J57">
        <f t="shared" si="8"/>
        <v>0</v>
      </c>
      <c r="K57">
        <f t="shared" si="9"/>
        <v>0</v>
      </c>
      <c r="L57">
        <f t="shared" si="12"/>
        <v>0</v>
      </c>
      <c r="M57">
        <f t="shared" si="10"/>
        <v>0</v>
      </c>
    </row>
    <row r="58" spans="1:13" x14ac:dyDescent="0.3">
      <c r="A58" s="1">
        <v>44983</v>
      </c>
      <c r="B58" s="2">
        <v>116140.2478</v>
      </c>
      <c r="C58" s="2">
        <v>85053.806297329662</v>
      </c>
      <c r="D58">
        <v>107020.02590304569</v>
      </c>
      <c r="E58">
        <v>108134.27236541262</v>
      </c>
      <c r="F58">
        <v>0</v>
      </c>
      <c r="G58">
        <f t="shared" si="5"/>
        <v>0</v>
      </c>
      <c r="H58">
        <f t="shared" si="6"/>
        <v>0</v>
      </c>
      <c r="I58">
        <f t="shared" si="7"/>
        <v>0</v>
      </c>
      <c r="J58">
        <f t="shared" si="8"/>
        <v>0</v>
      </c>
      <c r="K58">
        <f t="shared" si="9"/>
        <v>0</v>
      </c>
      <c r="L58">
        <f t="shared" si="12"/>
        <v>0</v>
      </c>
      <c r="M58">
        <f t="shared" si="10"/>
        <v>0</v>
      </c>
    </row>
    <row r="59" spans="1:13" x14ac:dyDescent="0.3">
      <c r="A59" s="1">
        <v>44984</v>
      </c>
      <c r="B59" s="2">
        <v>116140.2478</v>
      </c>
      <c r="C59" s="2">
        <v>85292.945396572381</v>
      </c>
      <c r="D59">
        <v>107403.14053032236</v>
      </c>
      <c r="E59">
        <v>108477.18360682935</v>
      </c>
      <c r="F59">
        <v>1.5254840019378602E-2</v>
      </c>
      <c r="G59">
        <f t="shared" si="5"/>
        <v>2.811621368322248E-3</v>
      </c>
      <c r="H59">
        <f t="shared" si="6"/>
        <v>3.5798405395990329E-3</v>
      </c>
      <c r="I59">
        <f t="shared" si="7"/>
        <v>3.1711615005642901E-3</v>
      </c>
      <c r="J59">
        <f t="shared" si="8"/>
        <v>0</v>
      </c>
      <c r="K59">
        <f t="shared" si="9"/>
        <v>0</v>
      </c>
      <c r="L59">
        <f t="shared" si="12"/>
        <v>0</v>
      </c>
      <c r="M59">
        <f t="shared" si="10"/>
        <v>0</v>
      </c>
    </row>
    <row r="60" spans="1:13" x14ac:dyDescent="0.3">
      <c r="A60" s="1">
        <v>44985</v>
      </c>
      <c r="B60" s="2">
        <v>117911.94869999999</v>
      </c>
      <c r="C60" s="2">
        <v>81028.298126743772</v>
      </c>
      <c r="D60">
        <v>108060.57915882874</v>
      </c>
      <c r="E60">
        <v>108537.52371601923</v>
      </c>
      <c r="F60">
        <v>-8.0981190670459391E-4</v>
      </c>
      <c r="G60">
        <f t="shared" si="5"/>
        <v>-4.9999999999999933E-2</v>
      </c>
      <c r="H60">
        <f t="shared" si="6"/>
        <v>6.1212235066885334E-3</v>
      </c>
      <c r="I60">
        <f t="shared" si="7"/>
        <v>5.5624701143219824E-4</v>
      </c>
      <c r="J60">
        <f t="shared" si="8"/>
        <v>6.5579532424052995E-7</v>
      </c>
      <c r="K60">
        <f t="shared" si="9"/>
        <v>2.4999999999999935E-3</v>
      </c>
      <c r="L60">
        <f t="shared" si="12"/>
        <v>0</v>
      </c>
      <c r="M60">
        <f t="shared" si="10"/>
        <v>0</v>
      </c>
    </row>
    <row r="61" spans="1:13" x14ac:dyDescent="0.3">
      <c r="A61" s="1">
        <v>44986</v>
      </c>
      <c r="B61" s="2">
        <v>117816.46219999999</v>
      </c>
      <c r="C61" s="2">
        <v>85173.375846951036</v>
      </c>
      <c r="D61">
        <v>108151.33514192552</v>
      </c>
      <c r="E61">
        <v>108622.72362108951</v>
      </c>
      <c r="F61">
        <v>-1.0061335893686296E-3</v>
      </c>
      <c r="G61">
        <f t="shared" si="5"/>
        <v>5.1155927201180562E-2</v>
      </c>
      <c r="H61">
        <f t="shared" si="6"/>
        <v>8.3986208294684062E-4</v>
      </c>
      <c r="I61">
        <f t="shared" si="7"/>
        <v>7.8498110287816836E-4</v>
      </c>
      <c r="J61">
        <f t="shared" si="8"/>
        <v>1.0123047996558023E-6</v>
      </c>
      <c r="K61">
        <f t="shared" si="9"/>
        <v>0</v>
      </c>
      <c r="L61">
        <f t="shared" si="12"/>
        <v>0</v>
      </c>
      <c r="M61">
        <f t="shared" si="10"/>
        <v>0</v>
      </c>
    </row>
    <row r="62" spans="1:13" x14ac:dyDescent="0.3">
      <c r="A62" s="1">
        <v>44987</v>
      </c>
      <c r="B62" s="2">
        <v>117697.9231</v>
      </c>
      <c r="C62" s="2">
        <v>85691.510561976946</v>
      </c>
      <c r="D62">
        <v>108111.01455501452</v>
      </c>
      <c r="E62">
        <v>108879.41519925468</v>
      </c>
      <c r="F62">
        <v>5.5402498432022274E-3</v>
      </c>
      <c r="G62">
        <f t="shared" si="5"/>
        <v>6.0832943378568149E-3</v>
      </c>
      <c r="H62">
        <f t="shared" si="6"/>
        <v>-3.7281635828245729E-4</v>
      </c>
      <c r="I62">
        <f t="shared" si="7"/>
        <v>2.3631480560237783E-3</v>
      </c>
      <c r="J62">
        <f t="shared" si="8"/>
        <v>0</v>
      </c>
      <c r="K62">
        <f t="shared" si="9"/>
        <v>0</v>
      </c>
      <c r="L62">
        <f t="shared" si="12"/>
        <v>1.3899203700299355E-7</v>
      </c>
      <c r="M62">
        <f t="shared" si="10"/>
        <v>0</v>
      </c>
    </row>
    <row r="63" spans="1:13" x14ac:dyDescent="0.3">
      <c r="A63" s="1">
        <v>44988</v>
      </c>
      <c r="B63" s="2">
        <v>118349.999</v>
      </c>
      <c r="C63" s="2">
        <v>81745.715424471971</v>
      </c>
      <c r="D63">
        <v>109878.77656324414</v>
      </c>
      <c r="E63">
        <v>110350.62353009448</v>
      </c>
      <c r="F63">
        <v>9.148086262341204E-3</v>
      </c>
      <c r="G63">
        <f t="shared" si="5"/>
        <v>-4.604651162790685E-2</v>
      </c>
      <c r="H63">
        <f t="shared" si="6"/>
        <v>1.6351358975824404E-2</v>
      </c>
      <c r="I63">
        <f t="shared" si="7"/>
        <v>1.3512272527799851E-2</v>
      </c>
      <c r="J63">
        <f t="shared" si="8"/>
        <v>0</v>
      </c>
      <c r="K63">
        <f t="shared" si="9"/>
        <v>2.1202812330989606E-3</v>
      </c>
      <c r="L63">
        <f t="shared" si="12"/>
        <v>0</v>
      </c>
      <c r="M63">
        <f t="shared" si="10"/>
        <v>0</v>
      </c>
    </row>
    <row r="64" spans="1:13" x14ac:dyDescent="0.3">
      <c r="A64" s="1">
        <v>44989</v>
      </c>
      <c r="B64" s="2">
        <v>119432.675</v>
      </c>
      <c r="C64" s="2">
        <v>81745.715424471971</v>
      </c>
      <c r="D64">
        <v>109878.77656324414</v>
      </c>
      <c r="E64">
        <v>110350.62353009448</v>
      </c>
      <c r="F64">
        <v>0</v>
      </c>
      <c r="G64">
        <f t="shared" si="5"/>
        <v>0</v>
      </c>
      <c r="H64">
        <f t="shared" si="6"/>
        <v>0</v>
      </c>
      <c r="I64">
        <f t="shared" si="7"/>
        <v>0</v>
      </c>
      <c r="J64">
        <f t="shared" si="8"/>
        <v>0</v>
      </c>
      <c r="K64">
        <f t="shared" si="9"/>
        <v>0</v>
      </c>
      <c r="L64">
        <f t="shared" si="12"/>
        <v>0</v>
      </c>
      <c r="M64">
        <f t="shared" si="10"/>
        <v>0</v>
      </c>
    </row>
    <row r="65" spans="1:13" x14ac:dyDescent="0.3">
      <c r="A65" s="1">
        <v>44990</v>
      </c>
      <c r="B65" s="2">
        <v>119432.675</v>
      </c>
      <c r="C65" s="2">
        <v>81745.715424471971</v>
      </c>
      <c r="D65">
        <v>109878.77656324414</v>
      </c>
      <c r="E65">
        <v>110350.62353009448</v>
      </c>
      <c r="F65">
        <v>0</v>
      </c>
      <c r="G65">
        <f t="shared" si="5"/>
        <v>0</v>
      </c>
      <c r="H65">
        <f t="shared" si="6"/>
        <v>0</v>
      </c>
      <c r="I65">
        <f t="shared" si="7"/>
        <v>0</v>
      </c>
      <c r="J65">
        <f t="shared" si="8"/>
        <v>0</v>
      </c>
      <c r="K65">
        <f t="shared" si="9"/>
        <v>0</v>
      </c>
      <c r="L65">
        <f t="shared" si="12"/>
        <v>0</v>
      </c>
      <c r="M65">
        <f t="shared" si="10"/>
        <v>0</v>
      </c>
    </row>
    <row r="66" spans="1:13" x14ac:dyDescent="0.3">
      <c r="A66" s="1">
        <v>44991</v>
      </c>
      <c r="B66" s="2">
        <v>119432.675</v>
      </c>
      <c r="C66" s="2">
        <v>78716.620167397428</v>
      </c>
      <c r="D66">
        <v>107572.36823567354</v>
      </c>
      <c r="E66">
        <v>108731.78285199445</v>
      </c>
      <c r="F66">
        <v>-2.004851687362752E-3</v>
      </c>
      <c r="G66">
        <f t="shared" si="5"/>
        <v>-3.705509507557303E-2</v>
      </c>
      <c r="H66">
        <f t="shared" si="6"/>
        <v>-2.0990480597889438E-2</v>
      </c>
      <c r="I66">
        <f t="shared" si="7"/>
        <v>-1.4669973094067368E-2</v>
      </c>
      <c r="J66">
        <f t="shared" si="8"/>
        <v>4.0194302883212734E-6</v>
      </c>
      <c r="K66">
        <f t="shared" si="9"/>
        <v>1.3730800710597567E-3</v>
      </c>
      <c r="L66">
        <f t="shared" si="12"/>
        <v>4.4060027573037297E-4</v>
      </c>
      <c r="M66">
        <f t="shared" si="10"/>
        <v>2.152081105806605E-4</v>
      </c>
    </row>
    <row r="67" spans="1:13" x14ac:dyDescent="0.3">
      <c r="A67" s="1">
        <v>44992</v>
      </c>
      <c r="B67" s="2">
        <v>119193.23020000001</v>
      </c>
      <c r="C67" s="2">
        <v>78118.772419290603</v>
      </c>
      <c r="D67">
        <v>106805.08397260238</v>
      </c>
      <c r="E67">
        <v>107529.75492235113</v>
      </c>
      <c r="F67">
        <v>2.2664072409708247E-3</v>
      </c>
      <c r="G67">
        <f t="shared" si="5"/>
        <v>-7.594936708860911E-3</v>
      </c>
      <c r="H67">
        <f t="shared" si="6"/>
        <v>-7.1327263279187259E-3</v>
      </c>
      <c r="I67">
        <f t="shared" si="7"/>
        <v>-1.1054982251873069E-2</v>
      </c>
      <c r="J67">
        <f t="shared" si="8"/>
        <v>0</v>
      </c>
      <c r="K67">
        <f t="shared" si="9"/>
        <v>5.7683063611603008E-5</v>
      </c>
      <c r="L67">
        <f t="shared" si="12"/>
        <v>5.0875784868984953E-5</v>
      </c>
      <c r="M67">
        <f t="shared" si="10"/>
        <v>1.2221263258922855E-4</v>
      </c>
    </row>
    <row r="68" spans="1:13" x14ac:dyDescent="0.3">
      <c r="A68" s="1">
        <v>44993</v>
      </c>
      <c r="B68" s="2">
        <v>119463.37059999999</v>
      </c>
      <c r="C68" s="2">
        <v>75727.381426863343</v>
      </c>
      <c r="D68">
        <v>106926.0942289962</v>
      </c>
      <c r="E68">
        <v>107577.32628577016</v>
      </c>
      <c r="F68">
        <v>-3.352606727806462E-3</v>
      </c>
      <c r="G68">
        <f t="shared" si="5"/>
        <v>-3.0612244897959107E-2</v>
      </c>
      <c r="H68">
        <f t="shared" si="6"/>
        <v>1.1330009012009423E-3</v>
      </c>
      <c r="I68">
        <f t="shared" si="7"/>
        <v>4.4240185847521651E-4</v>
      </c>
      <c r="J68">
        <f t="shared" si="8"/>
        <v>1.1239971871333152E-5</v>
      </c>
      <c r="K68">
        <f t="shared" si="9"/>
        <v>9.3710953769262338E-4</v>
      </c>
      <c r="L68">
        <f t="shared" si="12"/>
        <v>0</v>
      </c>
      <c r="M68">
        <f t="shared" si="10"/>
        <v>0</v>
      </c>
    </row>
    <row r="69" spans="1:13" x14ac:dyDescent="0.3">
      <c r="A69" s="1">
        <v>44994</v>
      </c>
      <c r="B69" s="2">
        <v>119062.8569</v>
      </c>
      <c r="C69" s="2">
        <v>81347.150259067421</v>
      </c>
      <c r="D69">
        <v>103962.11122071261</v>
      </c>
      <c r="E69">
        <v>104573.35598330069</v>
      </c>
      <c r="F69">
        <v>5.033736092049157E-3</v>
      </c>
      <c r="G69">
        <f t="shared" ref="G69:G132" si="19">C69/C68-1</f>
        <v>7.4210526315789505E-2</v>
      </c>
      <c r="H69">
        <f t="shared" ref="H69:H132" si="20">D69/D68-1</f>
        <v>-2.771992215422947E-2</v>
      </c>
      <c r="I69">
        <f t="shared" ref="I69:I132" si="21">E69/E68-1</f>
        <v>-2.7923823785038882E-2</v>
      </c>
      <c r="J69">
        <f t="shared" ref="J69:J132" si="22">IF(F69&lt;0,POWER(F69-0,2),0)</f>
        <v>0</v>
      </c>
      <c r="K69">
        <f t="shared" ref="K69:K132" si="23">IF(G69&lt;0,POWER(G69-0,2),0)</f>
        <v>0</v>
      </c>
      <c r="L69">
        <f t="shared" si="12"/>
        <v>7.6839408423654183E-4</v>
      </c>
      <c r="M69">
        <f t="shared" ref="M69:M132" si="24">IF(I69&lt;0,POWER(I69-0,2),0)</f>
        <v>7.7973993477790319E-4</v>
      </c>
    </row>
    <row r="70" spans="1:13" x14ac:dyDescent="0.3">
      <c r="A70" s="1">
        <v>44995</v>
      </c>
      <c r="B70" s="2">
        <v>119662.1879</v>
      </c>
      <c r="C70" s="2">
        <v>77879.633320047884</v>
      </c>
      <c r="D70">
        <v>99916.101367165509</v>
      </c>
      <c r="E70">
        <v>101492.99392644482</v>
      </c>
      <c r="F70">
        <v>-7.4584387571606792E-3</v>
      </c>
      <c r="G70">
        <f t="shared" si="19"/>
        <v>-4.2626163645271942E-2</v>
      </c>
      <c r="H70">
        <f t="shared" si="20"/>
        <v>-3.8918119361364134E-2</v>
      </c>
      <c r="I70">
        <f t="shared" si="21"/>
        <v>-2.9456471276945284E-2</v>
      </c>
      <c r="J70">
        <f t="shared" si="22"/>
        <v>5.5628308694316538E-5</v>
      </c>
      <c r="K70">
        <f t="shared" si="23"/>
        <v>1.8169898271135033E-3</v>
      </c>
      <c r="L70">
        <f t="shared" ref="L70:L133" si="25">IF(H70&lt;0,POWER(H70-0,2),0)</f>
        <v>1.5146200146253859E-3</v>
      </c>
      <c r="M70">
        <f t="shared" si="24"/>
        <v>8.6768370008950249E-4</v>
      </c>
    </row>
    <row r="71" spans="1:13" x14ac:dyDescent="0.3">
      <c r="A71" s="1">
        <v>44996</v>
      </c>
      <c r="B71" s="2">
        <v>118769.6948</v>
      </c>
      <c r="C71" s="2">
        <v>80868.872060581954</v>
      </c>
      <c r="D71">
        <v>99916.101367165509</v>
      </c>
      <c r="E71">
        <v>101492.99392644482</v>
      </c>
      <c r="F71">
        <v>0</v>
      </c>
      <c r="G71">
        <f t="shared" si="19"/>
        <v>3.8382804503582335E-2</v>
      </c>
      <c r="H71">
        <f t="shared" si="20"/>
        <v>0</v>
      </c>
      <c r="I71">
        <f t="shared" si="21"/>
        <v>0</v>
      </c>
      <c r="J71">
        <f t="shared" si="22"/>
        <v>0</v>
      </c>
      <c r="K71">
        <f t="shared" si="23"/>
        <v>0</v>
      </c>
      <c r="L71">
        <f t="shared" si="25"/>
        <v>0</v>
      </c>
      <c r="M71">
        <f t="shared" si="24"/>
        <v>0</v>
      </c>
    </row>
    <row r="72" spans="1:13" x14ac:dyDescent="0.3">
      <c r="A72" s="1">
        <v>44997</v>
      </c>
      <c r="B72" s="2">
        <v>118769.6948</v>
      </c>
      <c r="C72" s="2">
        <v>80868.872060581954</v>
      </c>
      <c r="D72">
        <v>99916.101367165509</v>
      </c>
      <c r="E72">
        <v>101492.99392644482</v>
      </c>
      <c r="F72">
        <v>0</v>
      </c>
      <c r="G72">
        <f t="shared" si="19"/>
        <v>0</v>
      </c>
      <c r="H72">
        <f t="shared" si="20"/>
        <v>0</v>
      </c>
      <c r="I72">
        <f t="shared" si="21"/>
        <v>0</v>
      </c>
      <c r="J72">
        <f t="shared" si="22"/>
        <v>0</v>
      </c>
      <c r="K72">
        <f t="shared" si="23"/>
        <v>0</v>
      </c>
      <c r="L72">
        <f t="shared" si="25"/>
        <v>0</v>
      </c>
      <c r="M72">
        <f t="shared" si="24"/>
        <v>0</v>
      </c>
    </row>
    <row r="73" spans="1:13" x14ac:dyDescent="0.3">
      <c r="A73" s="1">
        <v>44998</v>
      </c>
      <c r="B73" s="2">
        <v>118769.6948</v>
      </c>
      <c r="C73" s="2">
        <v>73216.42088481471</v>
      </c>
      <c r="D73">
        <v>99507.368633543083</v>
      </c>
      <c r="E73">
        <v>99878.624658100336</v>
      </c>
      <c r="F73">
        <v>1.9354619912688387E-2</v>
      </c>
      <c r="G73">
        <f t="shared" si="19"/>
        <v>-9.4627895515032034E-2</v>
      </c>
      <c r="H73">
        <f t="shared" si="20"/>
        <v>-4.090759427456403E-3</v>
      </c>
      <c r="I73">
        <f t="shared" si="21"/>
        <v>-1.5906213876343722E-2</v>
      </c>
      <c r="J73">
        <f t="shared" si="22"/>
        <v>0</v>
      </c>
      <c r="K73">
        <f t="shared" si="23"/>
        <v>8.9544386096038191E-3</v>
      </c>
      <c r="L73">
        <f t="shared" si="25"/>
        <v>1.6734312693323436E-5</v>
      </c>
      <c r="M73">
        <f t="shared" si="24"/>
        <v>2.5300763987998957E-4</v>
      </c>
    </row>
    <row r="74" spans="1:13" x14ac:dyDescent="0.3">
      <c r="A74" s="1">
        <v>44999</v>
      </c>
      <c r="B74" s="2">
        <v>121068.4371</v>
      </c>
      <c r="C74" s="2">
        <v>73893.981666002437</v>
      </c>
      <c r="D74">
        <v>101309.24082147672</v>
      </c>
      <c r="E74">
        <v>101780.06658098185</v>
      </c>
      <c r="F74">
        <v>2.7023707238391648E-3</v>
      </c>
      <c r="G74">
        <f t="shared" si="19"/>
        <v>9.2542188350572818E-3</v>
      </c>
      <c r="H74">
        <f t="shared" si="20"/>
        <v>1.810792720858112E-2</v>
      </c>
      <c r="I74">
        <f t="shared" si="21"/>
        <v>1.9037526091197465E-2</v>
      </c>
      <c r="J74">
        <f t="shared" si="22"/>
        <v>0</v>
      </c>
      <c r="K74">
        <f t="shared" si="23"/>
        <v>0</v>
      </c>
      <c r="L74">
        <f t="shared" si="25"/>
        <v>0</v>
      </c>
      <c r="M74">
        <f t="shared" si="24"/>
        <v>0</v>
      </c>
    </row>
    <row r="75" spans="1:13" x14ac:dyDescent="0.3">
      <c r="A75" s="1">
        <v>45000</v>
      </c>
      <c r="B75" s="2">
        <v>121395.60890000001</v>
      </c>
      <c r="C75" s="2">
        <v>75727.381426863329</v>
      </c>
      <c r="D75">
        <v>99264.16316756724</v>
      </c>
      <c r="E75">
        <v>100015.88526462912</v>
      </c>
      <c r="F75">
        <v>4.3401693419899967E-3</v>
      </c>
      <c r="G75">
        <f t="shared" si="19"/>
        <v>2.4811218985976158E-2</v>
      </c>
      <c r="H75">
        <f t="shared" si="20"/>
        <v>-2.018648681331292E-2</v>
      </c>
      <c r="I75">
        <f t="shared" si="21"/>
        <v>-1.733326942706459E-2</v>
      </c>
      <c r="J75">
        <f t="shared" si="22"/>
        <v>0</v>
      </c>
      <c r="K75">
        <f t="shared" si="23"/>
        <v>0</v>
      </c>
      <c r="L75">
        <f t="shared" si="25"/>
        <v>4.0749424986405642E-4</v>
      </c>
      <c r="M75">
        <f t="shared" si="24"/>
        <v>3.0044222903121201E-4</v>
      </c>
    </row>
    <row r="76" spans="1:13" x14ac:dyDescent="0.3">
      <c r="A76" s="1">
        <v>45001</v>
      </c>
      <c r="B76" s="2">
        <v>121922.48639999999</v>
      </c>
      <c r="C76" s="2">
        <v>76325.22917497014</v>
      </c>
      <c r="D76">
        <v>100533.23987356524</v>
      </c>
      <c r="E76">
        <v>101477.92121124406</v>
      </c>
      <c r="F76">
        <v>1.3040662530316993E-4</v>
      </c>
      <c r="G76">
        <f t="shared" si="19"/>
        <v>7.8947368421051767E-3</v>
      </c>
      <c r="H76">
        <f t="shared" si="20"/>
        <v>1.278484264110169E-2</v>
      </c>
      <c r="I76">
        <f t="shared" si="21"/>
        <v>1.4618037352232438E-2</v>
      </c>
      <c r="J76">
        <f t="shared" si="22"/>
        <v>0</v>
      </c>
      <c r="K76">
        <f t="shared" si="23"/>
        <v>0</v>
      </c>
      <c r="L76">
        <f t="shared" si="25"/>
        <v>0</v>
      </c>
      <c r="M76">
        <f t="shared" si="24"/>
        <v>0</v>
      </c>
    </row>
    <row r="77" spans="1:13" x14ac:dyDescent="0.3">
      <c r="A77" s="1">
        <v>45002</v>
      </c>
      <c r="B77" s="2">
        <v>121938.38589999999</v>
      </c>
      <c r="C77" s="2">
        <v>83658.828218413735</v>
      </c>
      <c r="D77">
        <v>98214.799426126076</v>
      </c>
      <c r="E77">
        <v>98883.753001955149</v>
      </c>
      <c r="F77">
        <v>-1.618724313456732E-2</v>
      </c>
      <c r="G77">
        <f t="shared" si="19"/>
        <v>9.6083550913838023E-2</v>
      </c>
      <c r="H77">
        <f t="shared" si="20"/>
        <v>-2.3061431725018844E-2</v>
      </c>
      <c r="I77">
        <f t="shared" si="21"/>
        <v>-2.5563868261438749E-2</v>
      </c>
      <c r="J77">
        <f t="shared" si="22"/>
        <v>2.6202684029759681E-4</v>
      </c>
      <c r="K77">
        <f t="shared" si="23"/>
        <v>0</v>
      </c>
      <c r="L77">
        <f t="shared" si="25"/>
        <v>5.3182963320770561E-4</v>
      </c>
      <c r="M77">
        <f t="shared" si="24"/>
        <v>6.5351136048819546E-4</v>
      </c>
    </row>
    <row r="78" spans="1:13" x14ac:dyDescent="0.3">
      <c r="A78" s="1">
        <v>45003</v>
      </c>
      <c r="B78" s="2">
        <v>119964.5396</v>
      </c>
      <c r="C78" s="2">
        <v>83658.828218413735</v>
      </c>
      <c r="D78">
        <v>98214.799426126076</v>
      </c>
      <c r="E78">
        <v>98883.753001955149</v>
      </c>
      <c r="F78">
        <v>0</v>
      </c>
      <c r="G78">
        <f t="shared" si="19"/>
        <v>0</v>
      </c>
      <c r="H78">
        <f t="shared" si="20"/>
        <v>0</v>
      </c>
      <c r="I78">
        <f t="shared" si="21"/>
        <v>0</v>
      </c>
      <c r="J78">
        <f t="shared" si="22"/>
        <v>0</v>
      </c>
      <c r="K78">
        <f t="shared" si="23"/>
        <v>0</v>
      </c>
      <c r="L78">
        <f t="shared" si="25"/>
        <v>0</v>
      </c>
      <c r="M78">
        <f t="shared" si="24"/>
        <v>0</v>
      </c>
    </row>
    <row r="79" spans="1:13" x14ac:dyDescent="0.3">
      <c r="A79" s="1">
        <v>45004</v>
      </c>
      <c r="B79" s="2">
        <v>119964.5396</v>
      </c>
      <c r="C79" s="2">
        <v>83658.828218413735</v>
      </c>
      <c r="D79">
        <v>98214.799426126076</v>
      </c>
      <c r="E79">
        <v>98883.753001955149</v>
      </c>
      <c r="F79">
        <v>0</v>
      </c>
      <c r="G79">
        <f t="shared" si="19"/>
        <v>0</v>
      </c>
      <c r="H79">
        <f t="shared" si="20"/>
        <v>0</v>
      </c>
      <c r="I79">
        <f t="shared" si="21"/>
        <v>0</v>
      </c>
      <c r="J79">
        <f t="shared" si="22"/>
        <v>0</v>
      </c>
      <c r="K79">
        <f t="shared" si="23"/>
        <v>0</v>
      </c>
      <c r="L79">
        <f t="shared" si="25"/>
        <v>0</v>
      </c>
      <c r="M79">
        <f t="shared" si="24"/>
        <v>0</v>
      </c>
    </row>
    <row r="80" spans="1:13" x14ac:dyDescent="0.3">
      <c r="A80" s="1">
        <v>45005</v>
      </c>
      <c r="B80" s="2">
        <v>119964.5396</v>
      </c>
      <c r="C80" s="2">
        <v>79713.033080908761</v>
      </c>
      <c r="D80">
        <v>98485.04359314614</v>
      </c>
      <c r="E80">
        <v>99979.308660688286</v>
      </c>
      <c r="F80">
        <v>-1.2773906398587109E-2</v>
      </c>
      <c r="G80">
        <f t="shared" si="19"/>
        <v>-4.7165316817531999E-2</v>
      </c>
      <c r="H80">
        <f t="shared" si="20"/>
        <v>2.7515625811904698E-3</v>
      </c>
      <c r="I80">
        <f t="shared" si="21"/>
        <v>1.107922813883766E-2</v>
      </c>
      <c r="J80">
        <f t="shared" si="22"/>
        <v>1.631726846798647E-4</v>
      </c>
      <c r="K80">
        <f t="shared" si="23"/>
        <v>2.2245671104981668E-3</v>
      </c>
      <c r="L80">
        <f t="shared" si="25"/>
        <v>0</v>
      </c>
      <c r="M80">
        <f t="shared" si="24"/>
        <v>0</v>
      </c>
    </row>
    <row r="81" spans="1:13" x14ac:dyDescent="0.3">
      <c r="A81" s="1">
        <v>45006</v>
      </c>
      <c r="B81" s="2">
        <v>118432.1238</v>
      </c>
      <c r="C81" s="2">
        <v>83300.119569549643</v>
      </c>
      <c r="D81">
        <v>100567.69326034318</v>
      </c>
      <c r="E81">
        <v>101856.65418664023</v>
      </c>
      <c r="F81">
        <v>4.0271844723939632E-2</v>
      </c>
      <c r="G81">
        <f t="shared" si="19"/>
        <v>4.4999999999999929E-2</v>
      </c>
      <c r="H81">
        <f t="shared" si="20"/>
        <v>2.1146862419036072E-2</v>
      </c>
      <c r="I81">
        <f t="shared" si="21"/>
        <v>1.877734054276492E-2</v>
      </c>
      <c r="J81">
        <f t="shared" si="22"/>
        <v>0</v>
      </c>
      <c r="K81">
        <f t="shared" si="23"/>
        <v>0</v>
      </c>
      <c r="L81">
        <f t="shared" si="25"/>
        <v>0</v>
      </c>
      <c r="M81">
        <f t="shared" si="24"/>
        <v>0</v>
      </c>
    </row>
    <row r="82" spans="1:13" x14ac:dyDescent="0.3">
      <c r="A82" s="1">
        <v>45007</v>
      </c>
      <c r="B82" s="2">
        <v>123201.6039</v>
      </c>
      <c r="C82" s="2">
        <v>77720.207253886038</v>
      </c>
      <c r="D82">
        <v>98028.262963064975</v>
      </c>
      <c r="E82">
        <v>98972.216104920561</v>
      </c>
      <c r="F82">
        <v>-1.356038596182596E-2</v>
      </c>
      <c r="G82">
        <f t="shared" si="19"/>
        <v>-6.698564593301426E-2</v>
      </c>
      <c r="H82">
        <f t="shared" si="20"/>
        <v>-2.5250955003057407E-2</v>
      </c>
      <c r="I82">
        <f t="shared" si="21"/>
        <v>-2.8318602301959372E-2</v>
      </c>
      <c r="J82">
        <f t="shared" si="22"/>
        <v>1.8388406743368658E-4</v>
      </c>
      <c r="K82">
        <f t="shared" si="23"/>
        <v>4.4870767610631496E-3</v>
      </c>
      <c r="L82">
        <f t="shared" si="25"/>
        <v>6.3761072856642989E-4</v>
      </c>
      <c r="M82">
        <f t="shared" si="24"/>
        <v>8.0194323633653872E-4</v>
      </c>
    </row>
    <row r="83" spans="1:13" x14ac:dyDescent="0.3">
      <c r="A83" s="1">
        <v>45008</v>
      </c>
      <c r="B83" s="2">
        <v>121530.94259999999</v>
      </c>
      <c r="C83" s="2">
        <v>73933.838182542881</v>
      </c>
      <c r="D83">
        <v>97914.736763077701</v>
      </c>
      <c r="E83">
        <v>98569.96623608924</v>
      </c>
      <c r="F83">
        <v>-2.3324537268913925E-3</v>
      </c>
      <c r="G83">
        <f t="shared" si="19"/>
        <v>-4.8717948717948656E-2</v>
      </c>
      <c r="H83">
        <f t="shared" si="20"/>
        <v>-1.15809661984978E-3</v>
      </c>
      <c r="I83">
        <f t="shared" si="21"/>
        <v>-4.0642706070650458E-3</v>
      </c>
      <c r="J83">
        <f t="shared" si="22"/>
        <v>5.4403403880895464E-6</v>
      </c>
      <c r="K83">
        <f t="shared" si="23"/>
        <v>2.373438527284675E-3</v>
      </c>
      <c r="L83">
        <f t="shared" si="25"/>
        <v>1.3411877809074858E-6</v>
      </c>
      <c r="M83">
        <f t="shared" si="24"/>
        <v>1.6518295567452878E-5</v>
      </c>
    </row>
    <row r="84" spans="1:13" x14ac:dyDescent="0.3">
      <c r="A84" s="1">
        <v>45009</v>
      </c>
      <c r="B84" s="2">
        <v>121247.4773</v>
      </c>
      <c r="C84" s="2">
        <v>78557.194101235582</v>
      </c>
      <c r="D84">
        <v>98270.961503532744</v>
      </c>
      <c r="E84">
        <v>99412.086247505184</v>
      </c>
      <c r="F84">
        <v>-7.411459768161377E-3</v>
      </c>
      <c r="G84">
        <f t="shared" si="19"/>
        <v>6.2533692722371859E-2</v>
      </c>
      <c r="H84">
        <f t="shared" si="20"/>
        <v>3.6381116084394094E-3</v>
      </c>
      <c r="I84">
        <f t="shared" si="21"/>
        <v>8.5433732360113979E-3</v>
      </c>
      <c r="J84">
        <f t="shared" si="22"/>
        <v>5.492973589507469E-5</v>
      </c>
      <c r="K84">
        <f t="shared" si="23"/>
        <v>0</v>
      </c>
      <c r="L84">
        <f t="shared" si="25"/>
        <v>0</v>
      </c>
      <c r="M84">
        <f t="shared" si="24"/>
        <v>0</v>
      </c>
    </row>
    <row r="85" spans="1:13" x14ac:dyDescent="0.3">
      <c r="A85" s="1">
        <v>45010</v>
      </c>
      <c r="B85" s="2">
        <v>120348.85649999999</v>
      </c>
      <c r="C85" s="2">
        <v>78557.194101235582</v>
      </c>
      <c r="D85">
        <v>98270.961503532744</v>
      </c>
      <c r="E85">
        <v>99412.086247505184</v>
      </c>
      <c r="F85">
        <v>0</v>
      </c>
      <c r="G85">
        <f t="shared" si="19"/>
        <v>0</v>
      </c>
      <c r="H85">
        <f t="shared" si="20"/>
        <v>0</v>
      </c>
      <c r="I85">
        <f t="shared" si="21"/>
        <v>0</v>
      </c>
      <c r="J85">
        <f t="shared" si="22"/>
        <v>0</v>
      </c>
      <c r="K85">
        <f t="shared" si="23"/>
        <v>0</v>
      </c>
      <c r="L85">
        <f t="shared" si="25"/>
        <v>0</v>
      </c>
      <c r="M85">
        <f t="shared" si="24"/>
        <v>0</v>
      </c>
    </row>
    <row r="86" spans="1:13" x14ac:dyDescent="0.3">
      <c r="A86" s="1">
        <v>45011</v>
      </c>
      <c r="B86" s="2">
        <v>120348.85649999999</v>
      </c>
      <c r="C86" s="2">
        <v>78557.194101235582</v>
      </c>
      <c r="D86">
        <v>98270.961503532744</v>
      </c>
      <c r="E86">
        <v>99412.086247505184</v>
      </c>
      <c r="F86">
        <v>0</v>
      </c>
      <c r="G86">
        <f t="shared" si="19"/>
        <v>0</v>
      </c>
      <c r="H86">
        <f t="shared" si="20"/>
        <v>0</v>
      </c>
      <c r="I86">
        <f t="shared" si="21"/>
        <v>0</v>
      </c>
      <c r="J86">
        <f t="shared" si="22"/>
        <v>0</v>
      </c>
      <c r="K86">
        <f t="shared" si="23"/>
        <v>0</v>
      </c>
      <c r="L86">
        <f t="shared" si="25"/>
        <v>0</v>
      </c>
      <c r="M86">
        <f t="shared" si="24"/>
        <v>0</v>
      </c>
    </row>
    <row r="87" spans="1:13" x14ac:dyDescent="0.3">
      <c r="A87" s="1">
        <v>45012</v>
      </c>
      <c r="B87" s="2">
        <v>120348.85649999999</v>
      </c>
      <c r="C87" s="2">
        <v>82901.554404145107</v>
      </c>
      <c r="D87">
        <v>99349.430708935266</v>
      </c>
      <c r="E87">
        <v>100487.6373790333</v>
      </c>
      <c r="F87">
        <v>2.0587894825573327E-2</v>
      </c>
      <c r="G87">
        <f t="shared" si="19"/>
        <v>5.530187721968538E-2</v>
      </c>
      <c r="H87">
        <f t="shared" si="20"/>
        <v>1.09744444228701E-2</v>
      </c>
      <c r="I87">
        <f t="shared" si="21"/>
        <v>1.0819118400255068E-2</v>
      </c>
      <c r="J87">
        <f t="shared" si="22"/>
        <v>0</v>
      </c>
      <c r="K87">
        <f t="shared" si="23"/>
        <v>0</v>
      </c>
      <c r="L87">
        <f t="shared" si="25"/>
        <v>0</v>
      </c>
      <c r="M87">
        <f t="shared" si="24"/>
        <v>0</v>
      </c>
    </row>
    <row r="88" spans="1:13" x14ac:dyDescent="0.3">
      <c r="A88" s="1">
        <v>45013</v>
      </c>
      <c r="B88" s="2">
        <v>122826.5861</v>
      </c>
      <c r="C88" s="2">
        <v>77720.207253886052</v>
      </c>
      <c r="D88">
        <v>99072.276001393257</v>
      </c>
      <c r="E88">
        <v>100429.71329104813</v>
      </c>
      <c r="F88">
        <v>-9.5262812160827881E-3</v>
      </c>
      <c r="G88">
        <f t="shared" si="19"/>
        <v>-6.2499999999999778E-2</v>
      </c>
      <c r="H88">
        <f t="shared" si="20"/>
        <v>-2.7896959807851562E-3</v>
      </c>
      <c r="I88">
        <f t="shared" si="21"/>
        <v>-5.7642999174800647E-4</v>
      </c>
      <c r="J88">
        <f t="shared" si="22"/>
        <v>9.0750033807891759E-5</v>
      </c>
      <c r="K88">
        <f t="shared" si="23"/>
        <v>3.9062499999999722E-3</v>
      </c>
      <c r="L88">
        <f t="shared" si="25"/>
        <v>7.7824036652088549E-6</v>
      </c>
      <c r="M88">
        <f t="shared" si="24"/>
        <v>3.3227153538660681E-7</v>
      </c>
    </row>
    <row r="89" spans="1:13" x14ac:dyDescent="0.3">
      <c r="A89" s="1">
        <v>45014</v>
      </c>
      <c r="B89" s="2">
        <v>121656.5055</v>
      </c>
      <c r="C89" s="2">
        <v>77720.207253886052</v>
      </c>
      <c r="D89">
        <v>100339.59774787285</v>
      </c>
      <c r="E89">
        <v>101518.49535472115</v>
      </c>
      <c r="F89">
        <v>7.2423730763826466E-3</v>
      </c>
      <c r="G89">
        <f t="shared" si="19"/>
        <v>0</v>
      </c>
      <c r="H89">
        <f t="shared" si="20"/>
        <v>1.2791890906612036E-2</v>
      </c>
      <c r="I89">
        <f t="shared" si="21"/>
        <v>1.0841234411550049E-2</v>
      </c>
      <c r="J89">
        <f t="shared" si="22"/>
        <v>0</v>
      </c>
      <c r="K89">
        <f t="shared" si="23"/>
        <v>0</v>
      </c>
      <c r="L89">
        <f t="shared" si="25"/>
        <v>0</v>
      </c>
      <c r="M89">
        <f t="shared" si="24"/>
        <v>0</v>
      </c>
    </row>
    <row r="90" spans="1:13" x14ac:dyDescent="0.3">
      <c r="A90" s="1">
        <v>45015</v>
      </c>
      <c r="B90" s="2">
        <v>122537.5873</v>
      </c>
      <c r="C90" s="2">
        <v>77680.350737345594</v>
      </c>
      <c r="D90">
        <v>100034.03059941842</v>
      </c>
      <c r="E90">
        <v>101390.10189467961</v>
      </c>
      <c r="F90">
        <v>1.2734564425359807E-2</v>
      </c>
      <c r="G90">
        <f t="shared" si="19"/>
        <v>-5.128205128205332E-4</v>
      </c>
      <c r="H90">
        <f t="shared" si="20"/>
        <v>-3.0453296137606944E-3</v>
      </c>
      <c r="I90">
        <f t="shared" si="21"/>
        <v>-1.2647297380926625E-3</v>
      </c>
      <c r="J90">
        <f t="shared" si="22"/>
        <v>0</v>
      </c>
      <c r="K90">
        <f t="shared" si="23"/>
        <v>2.6298487836951469E-7</v>
      </c>
      <c r="L90">
        <f t="shared" si="25"/>
        <v>9.2740324564478598E-6</v>
      </c>
      <c r="M90">
        <f t="shared" si="24"/>
        <v>1.5995413104159347E-6</v>
      </c>
    </row>
    <row r="91" spans="1:13" x14ac:dyDescent="0.3">
      <c r="A91" s="1">
        <v>45016</v>
      </c>
      <c r="B91" s="2">
        <v>124098.05009999999</v>
      </c>
      <c r="C91" s="2">
        <v>78915.902750099689</v>
      </c>
      <c r="D91">
        <v>101733.93400581572</v>
      </c>
      <c r="E91">
        <v>103351.62674073075</v>
      </c>
      <c r="F91">
        <v>2.2183637839447545E-2</v>
      </c>
      <c r="G91">
        <f t="shared" si="19"/>
        <v>1.5905592611595853E-2</v>
      </c>
      <c r="H91">
        <f t="shared" si="20"/>
        <v>1.6993251158743172E-2</v>
      </c>
      <c r="I91">
        <f t="shared" si="21"/>
        <v>1.9346314969568734E-2</v>
      </c>
      <c r="J91">
        <f t="shared" si="22"/>
        <v>0</v>
      </c>
      <c r="K91">
        <f t="shared" si="23"/>
        <v>0</v>
      </c>
      <c r="L91">
        <f t="shared" si="25"/>
        <v>0</v>
      </c>
      <c r="M91">
        <f t="shared" si="24"/>
        <v>0</v>
      </c>
    </row>
    <row r="92" spans="1:13" x14ac:dyDescent="0.3">
      <c r="A92" s="1">
        <v>45017</v>
      </c>
      <c r="B92" s="2">
        <v>126850.9963</v>
      </c>
      <c r="C92" s="2">
        <v>78915.902750099689</v>
      </c>
      <c r="D92">
        <v>101733.93400581572</v>
      </c>
      <c r="E92">
        <v>103351.62674073075</v>
      </c>
      <c r="F92">
        <v>0</v>
      </c>
      <c r="G92">
        <f t="shared" si="19"/>
        <v>0</v>
      </c>
      <c r="H92">
        <f t="shared" si="20"/>
        <v>0</v>
      </c>
      <c r="I92">
        <f t="shared" si="21"/>
        <v>0</v>
      </c>
      <c r="J92">
        <f t="shared" si="22"/>
        <v>0</v>
      </c>
      <c r="K92">
        <f t="shared" si="23"/>
        <v>0</v>
      </c>
      <c r="L92">
        <f t="shared" si="25"/>
        <v>0</v>
      </c>
      <c r="M92">
        <f t="shared" si="24"/>
        <v>0</v>
      </c>
    </row>
    <row r="93" spans="1:13" x14ac:dyDescent="0.3">
      <c r="A93" s="1">
        <v>45018</v>
      </c>
      <c r="B93" s="2">
        <v>126850.9963</v>
      </c>
      <c r="C93" s="2">
        <v>78915.902750099689</v>
      </c>
      <c r="D93">
        <v>101733.93400581572</v>
      </c>
      <c r="E93">
        <v>103351.62674073075</v>
      </c>
      <c r="F93">
        <v>0</v>
      </c>
      <c r="G93">
        <f t="shared" si="19"/>
        <v>0</v>
      </c>
      <c r="H93">
        <f t="shared" si="20"/>
        <v>0</v>
      </c>
      <c r="I93">
        <f t="shared" si="21"/>
        <v>0</v>
      </c>
      <c r="J93">
        <f t="shared" si="22"/>
        <v>0</v>
      </c>
      <c r="K93">
        <f t="shared" si="23"/>
        <v>0</v>
      </c>
      <c r="L93">
        <f t="shared" si="25"/>
        <v>0</v>
      </c>
      <c r="M93">
        <f t="shared" si="24"/>
        <v>0</v>
      </c>
    </row>
    <row r="94" spans="1:13" x14ac:dyDescent="0.3">
      <c r="A94" s="1">
        <v>45019</v>
      </c>
      <c r="B94" s="2">
        <v>126850.9963</v>
      </c>
      <c r="C94" s="2">
        <v>77441.211638102875</v>
      </c>
      <c r="D94">
        <v>102074.45631617111</v>
      </c>
      <c r="E94">
        <v>103346.79361044001</v>
      </c>
      <c r="F94">
        <v>-4.1019851256777207E-3</v>
      </c>
      <c r="G94">
        <f t="shared" si="19"/>
        <v>-1.8686868686868752E-2</v>
      </c>
      <c r="H94">
        <f t="shared" si="20"/>
        <v>3.3471851224775584E-3</v>
      </c>
      <c r="I94">
        <f t="shared" si="21"/>
        <v>-4.6763949858807941E-5</v>
      </c>
      <c r="J94">
        <f t="shared" si="22"/>
        <v>1.6826281971281266E-5</v>
      </c>
      <c r="K94">
        <f t="shared" si="23"/>
        <v>3.4919906132027586E-4</v>
      </c>
      <c r="L94">
        <f t="shared" si="25"/>
        <v>0</v>
      </c>
      <c r="M94">
        <f t="shared" si="24"/>
        <v>2.1868670063971032E-9</v>
      </c>
    </row>
    <row r="95" spans="1:13" x14ac:dyDescent="0.3">
      <c r="A95" s="1">
        <v>45020</v>
      </c>
      <c r="B95" s="2">
        <v>126330.6554</v>
      </c>
      <c r="C95" s="2">
        <v>80510.163411717876</v>
      </c>
      <c r="D95">
        <v>100216.97861146554</v>
      </c>
      <c r="E95">
        <v>101478.34749753492</v>
      </c>
      <c r="F95">
        <v>8.4878187056409704E-3</v>
      </c>
      <c r="G95">
        <f t="shared" si="19"/>
        <v>3.9629439011837464E-2</v>
      </c>
      <c r="H95">
        <f t="shared" si="20"/>
        <v>-1.8197282373487389E-2</v>
      </c>
      <c r="I95">
        <f t="shared" si="21"/>
        <v>-1.8079381542770445E-2</v>
      </c>
      <c r="J95">
        <f t="shared" si="22"/>
        <v>0</v>
      </c>
      <c r="K95">
        <f t="shared" si="23"/>
        <v>0</v>
      </c>
      <c r="L95">
        <f t="shared" si="25"/>
        <v>3.311410857804348E-4</v>
      </c>
      <c r="M95">
        <f t="shared" si="24"/>
        <v>3.2686403696906865E-4</v>
      </c>
    </row>
    <row r="96" spans="1:13" x14ac:dyDescent="0.3">
      <c r="A96" s="1">
        <v>45021</v>
      </c>
      <c r="B96" s="2">
        <v>127402.9271</v>
      </c>
      <c r="C96" s="2">
        <v>77919.489836588342</v>
      </c>
      <c r="D96">
        <v>98649.614757899093</v>
      </c>
      <c r="E96">
        <v>100481.1748092394</v>
      </c>
      <c r="F96">
        <v>-4.9058268457947696E-3</v>
      </c>
      <c r="G96">
        <f t="shared" si="19"/>
        <v>-3.2178217821782207E-2</v>
      </c>
      <c r="H96">
        <f t="shared" si="20"/>
        <v>-1.5639703723687504E-2</v>
      </c>
      <c r="I96">
        <f t="shared" si="21"/>
        <v>-9.8264576915755297E-3</v>
      </c>
      <c r="J96">
        <f t="shared" si="22"/>
        <v>2.4067137040920656E-5</v>
      </c>
      <c r="K96">
        <f t="shared" si="23"/>
        <v>1.0354377021860621E-3</v>
      </c>
      <c r="L96">
        <f t="shared" si="25"/>
        <v>2.4460033256472476E-4</v>
      </c>
      <c r="M96">
        <f t="shared" si="24"/>
        <v>9.6559270764323894E-5</v>
      </c>
    </row>
    <row r="97" spans="1:13" x14ac:dyDescent="0.3">
      <c r="A97" s="1">
        <v>45022</v>
      </c>
      <c r="B97" s="2">
        <v>126777.91039999999</v>
      </c>
      <c r="C97" s="2">
        <v>75727.381426863358</v>
      </c>
      <c r="D97">
        <v>99184.130969802995</v>
      </c>
      <c r="E97">
        <v>100617.55399257415</v>
      </c>
      <c r="F97">
        <v>-3.4802766397385998E-3</v>
      </c>
      <c r="G97">
        <f t="shared" si="19"/>
        <v>-2.8132992327365658E-2</v>
      </c>
      <c r="H97">
        <f t="shared" si="20"/>
        <v>5.4183304538562016E-3</v>
      </c>
      <c r="I97">
        <f t="shared" si="21"/>
        <v>1.3572610351506587E-3</v>
      </c>
      <c r="J97">
        <f t="shared" si="22"/>
        <v>1.2112325489110199E-5</v>
      </c>
      <c r="K97">
        <f t="shared" si="23"/>
        <v>7.9146525729161497E-4</v>
      </c>
      <c r="L97">
        <f t="shared" si="25"/>
        <v>0</v>
      </c>
      <c r="M97">
        <f t="shared" si="24"/>
        <v>0</v>
      </c>
    </row>
    <row r="98" spans="1:13" x14ac:dyDescent="0.3">
      <c r="A98" s="1">
        <v>45023</v>
      </c>
      <c r="B98" s="2">
        <v>126336.6882</v>
      </c>
      <c r="C98" s="2">
        <v>75727.381426863358</v>
      </c>
      <c r="D98">
        <v>99184.130969802995</v>
      </c>
      <c r="E98">
        <v>100617.55399257415</v>
      </c>
      <c r="F98">
        <v>0</v>
      </c>
      <c r="G98">
        <f t="shared" si="19"/>
        <v>0</v>
      </c>
      <c r="H98">
        <f t="shared" si="20"/>
        <v>0</v>
      </c>
      <c r="I98">
        <f t="shared" si="21"/>
        <v>0</v>
      </c>
      <c r="J98">
        <f t="shared" si="22"/>
        <v>0</v>
      </c>
      <c r="K98">
        <f t="shared" si="23"/>
        <v>0</v>
      </c>
      <c r="L98">
        <f t="shared" si="25"/>
        <v>0</v>
      </c>
      <c r="M98">
        <f t="shared" si="24"/>
        <v>0</v>
      </c>
    </row>
    <row r="99" spans="1:13" x14ac:dyDescent="0.3">
      <c r="A99" s="1">
        <v>45024</v>
      </c>
      <c r="B99" s="2">
        <v>126336.6882</v>
      </c>
      <c r="C99" s="2">
        <v>75727.381426863358</v>
      </c>
      <c r="D99">
        <v>99184.130969802995</v>
      </c>
      <c r="E99">
        <v>100617.55399257415</v>
      </c>
      <c r="F99">
        <v>0</v>
      </c>
      <c r="G99">
        <f t="shared" si="19"/>
        <v>0</v>
      </c>
      <c r="H99">
        <f t="shared" si="20"/>
        <v>0</v>
      </c>
      <c r="I99">
        <f t="shared" si="21"/>
        <v>0</v>
      </c>
      <c r="J99">
        <f t="shared" si="22"/>
        <v>0</v>
      </c>
      <c r="K99">
        <f t="shared" si="23"/>
        <v>0</v>
      </c>
      <c r="L99">
        <f t="shared" si="25"/>
        <v>0</v>
      </c>
      <c r="M99">
        <f t="shared" si="24"/>
        <v>0</v>
      </c>
    </row>
    <row r="100" spans="1:13" x14ac:dyDescent="0.3">
      <c r="A100" s="1">
        <v>45025</v>
      </c>
      <c r="B100" s="2">
        <v>126336.6882</v>
      </c>
      <c r="C100" s="2">
        <v>75727.381426863358</v>
      </c>
      <c r="D100">
        <v>99184.130969802995</v>
      </c>
      <c r="E100">
        <v>100617.55399257415</v>
      </c>
      <c r="F100">
        <v>0</v>
      </c>
      <c r="G100">
        <f t="shared" si="19"/>
        <v>0</v>
      </c>
      <c r="H100">
        <f t="shared" si="20"/>
        <v>0</v>
      </c>
      <c r="I100">
        <f t="shared" si="21"/>
        <v>0</v>
      </c>
      <c r="J100">
        <f t="shared" si="22"/>
        <v>0</v>
      </c>
      <c r="K100">
        <f t="shared" si="23"/>
        <v>0</v>
      </c>
      <c r="L100">
        <f t="shared" si="25"/>
        <v>0</v>
      </c>
      <c r="M100">
        <f t="shared" si="24"/>
        <v>0</v>
      </c>
    </row>
    <row r="101" spans="1:13" x14ac:dyDescent="0.3">
      <c r="A101" s="1">
        <v>45026</v>
      </c>
      <c r="B101" s="2">
        <v>126336.6882</v>
      </c>
      <c r="C101" s="2">
        <v>75886.80749302519</v>
      </c>
      <c r="D101">
        <v>100616.86767818814</v>
      </c>
      <c r="E101">
        <v>101651.30307811308</v>
      </c>
      <c r="F101">
        <v>1.0707434390384796E-2</v>
      </c>
      <c r="G101">
        <f t="shared" si="19"/>
        <v>2.1052631578948322E-3</v>
      </c>
      <c r="H101">
        <f t="shared" si="20"/>
        <v>1.4445221169718581E-2</v>
      </c>
      <c r="I101">
        <f t="shared" si="21"/>
        <v>1.0274043092075358E-2</v>
      </c>
      <c r="J101">
        <f t="shared" si="22"/>
        <v>0</v>
      </c>
      <c r="K101">
        <f t="shared" si="23"/>
        <v>0</v>
      </c>
      <c r="L101">
        <f t="shared" si="25"/>
        <v>0</v>
      </c>
      <c r="M101">
        <f t="shared" si="24"/>
        <v>0</v>
      </c>
    </row>
    <row r="102" spans="1:13" x14ac:dyDescent="0.3">
      <c r="A102" s="1">
        <v>45027</v>
      </c>
      <c r="B102" s="2">
        <v>127689.43</v>
      </c>
      <c r="C102" s="2">
        <v>75328.816261458822</v>
      </c>
      <c r="D102">
        <v>101333.00998517183</v>
      </c>
      <c r="E102">
        <v>102464.99238852529</v>
      </c>
      <c r="F102">
        <v>1.9520724620667451E-2</v>
      </c>
      <c r="G102">
        <f t="shared" si="19"/>
        <v>-7.3529411764706731E-3</v>
      </c>
      <c r="H102">
        <f t="shared" si="20"/>
        <v>7.1175174054731727E-3</v>
      </c>
      <c r="I102">
        <f t="shared" si="21"/>
        <v>8.004711063929415E-3</v>
      </c>
      <c r="J102">
        <f t="shared" si="22"/>
        <v>0</v>
      </c>
      <c r="K102">
        <f t="shared" si="23"/>
        <v>5.4065743944637927E-5</v>
      </c>
      <c r="L102">
        <f t="shared" si="25"/>
        <v>0</v>
      </c>
      <c r="M102">
        <f t="shared" si="24"/>
        <v>0</v>
      </c>
    </row>
    <row r="103" spans="1:13" x14ac:dyDescent="0.3">
      <c r="A103" s="1">
        <v>45028</v>
      </c>
      <c r="B103" s="2">
        <v>130182.0202</v>
      </c>
      <c r="C103" s="2">
        <v>74332.40334794746</v>
      </c>
      <c r="D103">
        <v>100193.10835437203</v>
      </c>
      <c r="E103">
        <v>101728.56642124648</v>
      </c>
      <c r="F103">
        <v>5.5225291395499809E-3</v>
      </c>
      <c r="G103">
        <f t="shared" si="19"/>
        <v>-1.3227513227513255E-2</v>
      </c>
      <c r="H103">
        <f t="shared" si="20"/>
        <v>-1.1249065146358483E-2</v>
      </c>
      <c r="I103">
        <f t="shared" si="21"/>
        <v>-7.187098248018664E-3</v>
      </c>
      <c r="J103">
        <f t="shared" si="22"/>
        <v>0</v>
      </c>
      <c r="K103">
        <f t="shared" si="23"/>
        <v>1.7496710618403812E-4</v>
      </c>
      <c r="L103">
        <f t="shared" si="25"/>
        <v>1.2654146666701721E-4</v>
      </c>
      <c r="M103">
        <f t="shared" si="24"/>
        <v>5.1654381226672948E-5</v>
      </c>
    </row>
    <row r="104" spans="1:13" x14ac:dyDescent="0.3">
      <c r="A104" s="1">
        <v>45029</v>
      </c>
      <c r="B104" s="2">
        <v>130900.95419999999</v>
      </c>
      <c r="C104" s="2">
        <v>74651.255480271095</v>
      </c>
      <c r="D104">
        <v>101951.96101689794</v>
      </c>
      <c r="E104">
        <v>103055.48375611442</v>
      </c>
      <c r="F104">
        <v>1.5628760023202348E-2</v>
      </c>
      <c r="G104">
        <f t="shared" si="19"/>
        <v>4.2895442359249802E-3</v>
      </c>
      <c r="H104">
        <f t="shared" si="20"/>
        <v>1.7554627173608006E-2</v>
      </c>
      <c r="I104">
        <f t="shared" si="21"/>
        <v>1.3043704256809452E-2</v>
      </c>
      <c r="J104">
        <f t="shared" si="22"/>
        <v>0</v>
      </c>
      <c r="K104">
        <f t="shared" si="23"/>
        <v>0</v>
      </c>
      <c r="L104">
        <f t="shared" si="25"/>
        <v>0</v>
      </c>
      <c r="M104">
        <f t="shared" si="24"/>
        <v>0</v>
      </c>
    </row>
    <row r="105" spans="1:13" x14ac:dyDescent="0.3">
      <c r="A105" s="1">
        <v>45030</v>
      </c>
      <c r="B105" s="2">
        <v>132946.7738</v>
      </c>
      <c r="C105" s="2">
        <v>70944.599442008839</v>
      </c>
      <c r="D105">
        <v>100820.11349441348</v>
      </c>
      <c r="E105">
        <v>102168.01586925016</v>
      </c>
      <c r="F105">
        <v>5.8734475285175947E-3</v>
      </c>
      <c r="G105">
        <f t="shared" si="19"/>
        <v>-4.9652963160704666E-2</v>
      </c>
      <c r="H105">
        <f t="shared" si="20"/>
        <v>-1.1101772944777988E-2</v>
      </c>
      <c r="I105">
        <f t="shared" si="21"/>
        <v>-8.6115542280554846E-3</v>
      </c>
      <c r="J105">
        <f t="shared" si="22"/>
        <v>0</v>
      </c>
      <c r="K105">
        <f t="shared" si="23"/>
        <v>2.4654167506382948E-3</v>
      </c>
      <c r="L105">
        <f t="shared" si="25"/>
        <v>1.2324936251740452E-4</v>
      </c>
      <c r="M105">
        <f t="shared" si="24"/>
        <v>7.4158866222740296E-5</v>
      </c>
    </row>
    <row r="106" spans="1:13" x14ac:dyDescent="0.3">
      <c r="A106" s="1">
        <v>45031</v>
      </c>
      <c r="B106" s="2">
        <v>133727.62969999999</v>
      </c>
      <c r="C106" s="2">
        <v>70944.599442008839</v>
      </c>
      <c r="D106">
        <v>100820.11349441348</v>
      </c>
      <c r="E106">
        <v>102168.01586925016</v>
      </c>
      <c r="F106">
        <v>0</v>
      </c>
      <c r="G106">
        <f t="shared" si="19"/>
        <v>0</v>
      </c>
      <c r="H106">
        <f t="shared" si="20"/>
        <v>0</v>
      </c>
      <c r="I106">
        <f t="shared" si="21"/>
        <v>0</v>
      </c>
      <c r="J106">
        <f t="shared" si="22"/>
        <v>0</v>
      </c>
      <c r="K106">
        <f t="shared" si="23"/>
        <v>0</v>
      </c>
      <c r="L106">
        <f t="shared" si="25"/>
        <v>0</v>
      </c>
      <c r="M106">
        <f t="shared" si="24"/>
        <v>0</v>
      </c>
    </row>
    <row r="107" spans="1:13" x14ac:dyDescent="0.3">
      <c r="A107" s="1">
        <v>45032</v>
      </c>
      <c r="B107" s="2">
        <v>133727.62969999999</v>
      </c>
      <c r="C107" s="2">
        <v>70944.599442008839</v>
      </c>
      <c r="D107">
        <v>100820.11349441348</v>
      </c>
      <c r="E107">
        <v>102168.01586925016</v>
      </c>
      <c r="F107">
        <v>0</v>
      </c>
      <c r="G107">
        <f t="shared" si="19"/>
        <v>0</v>
      </c>
      <c r="H107">
        <f t="shared" si="20"/>
        <v>0</v>
      </c>
      <c r="I107">
        <f t="shared" si="21"/>
        <v>0</v>
      </c>
      <c r="J107">
        <f t="shared" si="22"/>
        <v>0</v>
      </c>
      <c r="K107">
        <f t="shared" si="23"/>
        <v>0</v>
      </c>
      <c r="L107">
        <f t="shared" si="25"/>
        <v>0</v>
      </c>
      <c r="M107">
        <f t="shared" si="24"/>
        <v>0</v>
      </c>
    </row>
    <row r="108" spans="1:13" x14ac:dyDescent="0.3">
      <c r="A108" s="1">
        <v>45033</v>
      </c>
      <c r="B108" s="2">
        <v>133727.62969999999</v>
      </c>
      <c r="C108" s="2">
        <v>69748.903945795202</v>
      </c>
      <c r="D108">
        <v>103672.56769495408</v>
      </c>
      <c r="E108">
        <v>103411.88286548357</v>
      </c>
      <c r="F108">
        <v>-6.8652753515452414E-4</v>
      </c>
      <c r="G108">
        <f t="shared" si="19"/>
        <v>-1.6853932584269704E-2</v>
      </c>
      <c r="H108">
        <f t="shared" si="20"/>
        <v>2.8292511302307366E-2</v>
      </c>
      <c r="I108">
        <f t="shared" si="21"/>
        <v>1.2174720098560465E-2</v>
      </c>
      <c r="J108">
        <f t="shared" si="22"/>
        <v>4.7132005652534636E-7</v>
      </c>
      <c r="K108">
        <f t="shared" si="23"/>
        <v>2.8405504355510805E-4</v>
      </c>
      <c r="L108">
        <f t="shared" si="25"/>
        <v>0</v>
      </c>
      <c r="M108">
        <f t="shared" si="24"/>
        <v>0</v>
      </c>
    </row>
    <row r="109" spans="1:13" x14ac:dyDescent="0.3">
      <c r="A109" s="1">
        <v>45034</v>
      </c>
      <c r="B109" s="2">
        <v>133635.82199999999</v>
      </c>
      <c r="C109" s="2">
        <v>66201.673973694764</v>
      </c>
      <c r="D109">
        <v>103235.22885682601</v>
      </c>
      <c r="E109">
        <v>102994.12918672526</v>
      </c>
      <c r="F109">
        <v>7.7232210986077909E-4</v>
      </c>
      <c r="G109">
        <f t="shared" si="19"/>
        <v>-5.0857142857142823E-2</v>
      </c>
      <c r="H109">
        <f t="shared" si="20"/>
        <v>-4.2184624906261847E-3</v>
      </c>
      <c r="I109">
        <f t="shared" si="21"/>
        <v>-4.0397067259834163E-3</v>
      </c>
      <c r="J109">
        <f t="shared" si="22"/>
        <v>0</v>
      </c>
      <c r="K109">
        <f t="shared" si="23"/>
        <v>2.5864489795918333E-3</v>
      </c>
      <c r="L109">
        <f t="shared" si="25"/>
        <v>1.7795425784820072E-5</v>
      </c>
      <c r="M109">
        <f t="shared" si="24"/>
        <v>1.6319230431955653E-5</v>
      </c>
    </row>
    <row r="110" spans="1:13" x14ac:dyDescent="0.3">
      <c r="A110" s="1">
        <v>45035</v>
      </c>
      <c r="B110" s="2">
        <v>133739.0319</v>
      </c>
      <c r="C110" s="2">
        <v>62495.017935432516</v>
      </c>
      <c r="D110">
        <v>103201.68923039567</v>
      </c>
      <c r="E110">
        <v>103219.27945222393</v>
      </c>
      <c r="F110">
        <v>1.4040007418358869E-3</v>
      </c>
      <c r="G110">
        <f t="shared" si="19"/>
        <v>-5.5990367248645256E-2</v>
      </c>
      <c r="H110">
        <f t="shared" si="20"/>
        <v>-3.248854756437991E-4</v>
      </c>
      <c r="I110">
        <f t="shared" si="21"/>
        <v>2.1860495086130083E-3</v>
      </c>
      <c r="J110">
        <f t="shared" si="22"/>
        <v>0</v>
      </c>
      <c r="K110">
        <f t="shared" si="23"/>
        <v>3.1349212246381676E-3</v>
      </c>
      <c r="L110">
        <f t="shared" si="25"/>
        <v>1.0555057228429758E-7</v>
      </c>
      <c r="M110">
        <f t="shared" si="24"/>
        <v>0</v>
      </c>
    </row>
    <row r="111" spans="1:13" x14ac:dyDescent="0.3">
      <c r="A111" s="1">
        <v>45036</v>
      </c>
      <c r="B111" s="2">
        <v>133926.80160000001</v>
      </c>
      <c r="C111" s="2">
        <v>66958.947787963421</v>
      </c>
      <c r="D111">
        <v>102488.1266282162</v>
      </c>
      <c r="E111">
        <v>102663.29859527272</v>
      </c>
      <c r="F111">
        <v>-2.2500709073902669E-3</v>
      </c>
      <c r="G111">
        <f t="shared" si="19"/>
        <v>7.1428571428571619E-2</v>
      </c>
      <c r="H111">
        <f t="shared" si="20"/>
        <v>-6.9142531241562777E-3</v>
      </c>
      <c r="I111">
        <f t="shared" si="21"/>
        <v>-5.3864051357629394E-3</v>
      </c>
      <c r="J111">
        <f t="shared" si="22"/>
        <v>5.0628190882840591E-6</v>
      </c>
      <c r="K111">
        <f t="shared" si="23"/>
        <v>0</v>
      </c>
      <c r="L111">
        <f t="shared" si="25"/>
        <v>4.7806896264904845E-5</v>
      </c>
      <c r="M111">
        <f t="shared" si="24"/>
        <v>2.901336028657337E-5</v>
      </c>
    </row>
    <row r="112" spans="1:13" x14ac:dyDescent="0.3">
      <c r="A112" s="1">
        <v>45037</v>
      </c>
      <c r="B112" s="2">
        <v>133625.45680000001</v>
      </c>
      <c r="C112" s="2">
        <v>61498.605021921154</v>
      </c>
      <c r="D112">
        <v>103092.63165032068</v>
      </c>
      <c r="E112">
        <v>102770.21343805699</v>
      </c>
      <c r="F112">
        <v>-2.482492542543957E-3</v>
      </c>
      <c r="G112">
        <f t="shared" si="19"/>
        <v>-8.1547619047619202E-2</v>
      </c>
      <c r="H112">
        <f t="shared" si="20"/>
        <v>5.8982932169047153E-3</v>
      </c>
      <c r="I112">
        <f t="shared" si="21"/>
        <v>1.0414125032720545E-3</v>
      </c>
      <c r="J112">
        <f t="shared" si="22"/>
        <v>6.1627692237863603E-6</v>
      </c>
      <c r="K112">
        <f t="shared" si="23"/>
        <v>6.6500141723356259E-3</v>
      </c>
      <c r="L112">
        <f t="shared" si="25"/>
        <v>0</v>
      </c>
      <c r="M112">
        <f t="shared" si="24"/>
        <v>0</v>
      </c>
    </row>
    <row r="113" spans="1:13" x14ac:dyDescent="0.3">
      <c r="A113" s="1">
        <v>45038</v>
      </c>
      <c r="B113" s="2">
        <v>133293.73259999999</v>
      </c>
      <c r="C113" s="2">
        <v>61498.605021921154</v>
      </c>
      <c r="D113">
        <v>103092.63165032068</v>
      </c>
      <c r="E113">
        <v>102770.21343805699</v>
      </c>
      <c r="F113">
        <v>0</v>
      </c>
      <c r="G113">
        <f t="shared" si="19"/>
        <v>0</v>
      </c>
      <c r="H113">
        <f t="shared" si="20"/>
        <v>0</v>
      </c>
      <c r="I113">
        <f t="shared" si="21"/>
        <v>0</v>
      </c>
      <c r="J113">
        <f t="shared" si="22"/>
        <v>0</v>
      </c>
      <c r="K113">
        <f t="shared" si="23"/>
        <v>0</v>
      </c>
      <c r="L113">
        <f t="shared" si="25"/>
        <v>0</v>
      </c>
      <c r="M113">
        <f t="shared" si="24"/>
        <v>0</v>
      </c>
    </row>
    <row r="114" spans="1:13" x14ac:dyDescent="0.3">
      <c r="A114" s="1">
        <v>45039</v>
      </c>
      <c r="B114" s="2">
        <v>133293.73259999999</v>
      </c>
      <c r="C114" s="2">
        <v>61498.605021921154</v>
      </c>
      <c r="D114">
        <v>103092.63165032068</v>
      </c>
      <c r="E114">
        <v>102770.21343805699</v>
      </c>
      <c r="F114">
        <v>0</v>
      </c>
      <c r="G114">
        <f t="shared" si="19"/>
        <v>0</v>
      </c>
      <c r="H114">
        <f t="shared" si="20"/>
        <v>0</v>
      </c>
      <c r="I114">
        <f t="shared" si="21"/>
        <v>0</v>
      </c>
      <c r="J114">
        <f t="shared" si="22"/>
        <v>0</v>
      </c>
      <c r="K114">
        <f t="shared" si="23"/>
        <v>0</v>
      </c>
      <c r="L114">
        <f t="shared" si="25"/>
        <v>0</v>
      </c>
      <c r="M114">
        <f t="shared" si="24"/>
        <v>0</v>
      </c>
    </row>
    <row r="115" spans="1:13" x14ac:dyDescent="0.3">
      <c r="A115" s="1">
        <v>45040</v>
      </c>
      <c r="B115" s="2">
        <v>133293.73259999999</v>
      </c>
      <c r="C115" s="2">
        <v>51813.47150259075</v>
      </c>
      <c r="D115">
        <v>102443.64284378373</v>
      </c>
      <c r="E115">
        <v>102620.8479435684</v>
      </c>
      <c r="F115">
        <v>2.1619456097370371E-3</v>
      </c>
      <c r="G115">
        <f t="shared" si="19"/>
        <v>-0.15748541801685001</v>
      </c>
      <c r="H115">
        <f t="shared" si="20"/>
        <v>-6.2952006961879414E-3</v>
      </c>
      <c r="I115">
        <f t="shared" si="21"/>
        <v>-1.453392860555125E-3</v>
      </c>
      <c r="J115">
        <f t="shared" si="22"/>
        <v>0</v>
      </c>
      <c r="K115">
        <f t="shared" si="23"/>
        <v>2.4801656887941986E-2</v>
      </c>
      <c r="L115">
        <f t="shared" si="25"/>
        <v>3.9629551805285143E-5</v>
      </c>
      <c r="M115">
        <f t="shared" si="24"/>
        <v>2.1123508071126091E-6</v>
      </c>
    </row>
    <row r="116" spans="1:13" x14ac:dyDescent="0.3">
      <c r="A116" s="1">
        <v>45041</v>
      </c>
      <c r="B116" s="2">
        <v>133581.90640000001</v>
      </c>
      <c r="C116" s="2">
        <v>51574.332403348017</v>
      </c>
      <c r="D116">
        <v>99698.190308114688</v>
      </c>
      <c r="E116">
        <v>100162.58538463818</v>
      </c>
      <c r="F116">
        <v>-3.2776220357939589E-3</v>
      </c>
      <c r="G116">
        <f t="shared" si="19"/>
        <v>-4.6153846153847988E-3</v>
      </c>
      <c r="H116">
        <f t="shared" si="20"/>
        <v>-2.6799637922438779E-2</v>
      </c>
      <c r="I116">
        <f t="shared" si="21"/>
        <v>-2.3954806534847828E-2</v>
      </c>
      <c r="J116">
        <f t="shared" si="22"/>
        <v>1.0742806209522136E-5</v>
      </c>
      <c r="K116">
        <f t="shared" si="23"/>
        <v>2.1301775147930687E-5</v>
      </c>
      <c r="L116">
        <f t="shared" si="25"/>
        <v>7.1822059277381874E-4</v>
      </c>
      <c r="M116">
        <f t="shared" si="24"/>
        <v>5.7383275612198819E-4</v>
      </c>
    </row>
    <row r="117" spans="1:13" x14ac:dyDescent="0.3">
      <c r="A117" s="1">
        <v>45042</v>
      </c>
      <c r="B117" s="2">
        <v>133144.0754</v>
      </c>
      <c r="C117" s="2">
        <v>49182.941410920757</v>
      </c>
      <c r="D117">
        <v>99161.649265632019</v>
      </c>
      <c r="E117">
        <v>99271.052215868578</v>
      </c>
      <c r="F117">
        <v>3.774650118603784E-3</v>
      </c>
      <c r="G117">
        <f t="shared" si="19"/>
        <v>-4.6367851622874712E-2</v>
      </c>
      <c r="H117">
        <f t="shared" si="20"/>
        <v>-5.3816527744836584E-3</v>
      </c>
      <c r="I117">
        <f t="shared" si="21"/>
        <v>-8.9008601899200901E-3</v>
      </c>
      <c r="J117">
        <f t="shared" si="22"/>
        <v>0</v>
      </c>
      <c r="K117">
        <f t="shared" si="23"/>
        <v>2.1499776641209249E-3</v>
      </c>
      <c r="L117">
        <f t="shared" si="25"/>
        <v>2.896218658510766E-5</v>
      </c>
      <c r="M117">
        <f t="shared" si="24"/>
        <v>7.9225312120504302E-5</v>
      </c>
    </row>
    <row r="118" spans="1:13" x14ac:dyDescent="0.3">
      <c r="A118" s="1">
        <v>45043</v>
      </c>
      <c r="B118" s="2">
        <v>133646.6477</v>
      </c>
      <c r="C118" s="2">
        <v>48027.102431247578</v>
      </c>
      <c r="D118">
        <v>99117.069355871674</v>
      </c>
      <c r="E118">
        <v>100473.39320511612</v>
      </c>
      <c r="F118">
        <v>1.8852782642598154E-2</v>
      </c>
      <c r="G118">
        <f t="shared" si="19"/>
        <v>-2.3500810372771519E-2</v>
      </c>
      <c r="H118">
        <f t="shared" si="20"/>
        <v>-4.4956805469142935E-4</v>
      </c>
      <c r="I118">
        <f t="shared" si="21"/>
        <v>1.2111697845541336E-2</v>
      </c>
      <c r="J118">
        <f t="shared" si="22"/>
        <v>0</v>
      </c>
      <c r="K118">
        <f t="shared" si="23"/>
        <v>5.5228808817696547E-4</v>
      </c>
      <c r="L118">
        <f t="shared" si="25"/>
        <v>2.02111435799036E-7</v>
      </c>
      <c r="M118">
        <f t="shared" si="24"/>
        <v>0</v>
      </c>
    </row>
    <row r="119" spans="1:13" x14ac:dyDescent="0.3">
      <c r="A119" s="1">
        <v>45044</v>
      </c>
      <c r="B119" s="2">
        <v>136166.25889999999</v>
      </c>
      <c r="C119" s="2">
        <v>47827.81984854531</v>
      </c>
      <c r="D119">
        <v>100351.98351232128</v>
      </c>
      <c r="E119">
        <v>101493.52968623178</v>
      </c>
      <c r="F119">
        <v>1.8663927617093456E-2</v>
      </c>
      <c r="G119">
        <f t="shared" si="19"/>
        <v>-4.1493775933608701E-3</v>
      </c>
      <c r="H119">
        <f t="shared" si="20"/>
        <v>1.2459147193060627E-2</v>
      </c>
      <c r="I119">
        <f t="shared" si="21"/>
        <v>1.0153299779903424E-2</v>
      </c>
      <c r="J119">
        <f t="shared" si="22"/>
        <v>0</v>
      </c>
      <c r="K119">
        <f t="shared" si="23"/>
        <v>1.7217334412285245E-5</v>
      </c>
      <c r="L119">
        <f t="shared" si="25"/>
        <v>0</v>
      </c>
      <c r="M119">
        <f t="shared" si="24"/>
        <v>0</v>
      </c>
    </row>
    <row r="120" spans="1:13" x14ac:dyDescent="0.3">
      <c r="A120" s="1">
        <v>45045</v>
      </c>
      <c r="B120" s="2">
        <v>138707.65609999999</v>
      </c>
      <c r="C120" s="2">
        <v>47827.81984854531</v>
      </c>
      <c r="D120">
        <v>100351.98351232128</v>
      </c>
      <c r="E120">
        <v>101493.52968623178</v>
      </c>
      <c r="F120">
        <v>0</v>
      </c>
      <c r="G120">
        <f t="shared" si="19"/>
        <v>0</v>
      </c>
      <c r="H120">
        <f t="shared" si="20"/>
        <v>0</v>
      </c>
      <c r="I120">
        <f t="shared" si="21"/>
        <v>0</v>
      </c>
      <c r="J120">
        <f t="shared" si="22"/>
        <v>0</v>
      </c>
      <c r="K120">
        <f t="shared" si="23"/>
        <v>0</v>
      </c>
      <c r="L120">
        <f t="shared" si="25"/>
        <v>0</v>
      </c>
      <c r="M120">
        <f t="shared" si="24"/>
        <v>0</v>
      </c>
    </row>
    <row r="121" spans="1:13" x14ac:dyDescent="0.3">
      <c r="A121" s="1">
        <v>45046</v>
      </c>
      <c r="B121" s="2">
        <v>138707.65609999999</v>
      </c>
      <c r="C121" s="2">
        <v>47827.81984854531</v>
      </c>
      <c r="D121">
        <v>100351.98351232128</v>
      </c>
      <c r="E121">
        <v>101493.52968623178</v>
      </c>
      <c r="F121">
        <v>0</v>
      </c>
      <c r="G121">
        <f t="shared" si="19"/>
        <v>0</v>
      </c>
      <c r="H121">
        <f t="shared" si="20"/>
        <v>0</v>
      </c>
      <c r="I121">
        <f t="shared" si="21"/>
        <v>0</v>
      </c>
      <c r="J121">
        <f t="shared" si="22"/>
        <v>0</v>
      </c>
      <c r="K121">
        <f t="shared" si="23"/>
        <v>0</v>
      </c>
      <c r="L121">
        <f t="shared" si="25"/>
        <v>0</v>
      </c>
      <c r="M121">
        <f t="shared" si="24"/>
        <v>0</v>
      </c>
    </row>
    <row r="122" spans="1:13" x14ac:dyDescent="0.3">
      <c r="A122" s="1">
        <v>45047</v>
      </c>
      <c r="B122" s="2">
        <v>138707.65609999999</v>
      </c>
      <c r="C122" s="2">
        <v>50817.058589079395</v>
      </c>
      <c r="D122">
        <v>100820.58122230093</v>
      </c>
      <c r="E122">
        <v>101507.8130782701</v>
      </c>
      <c r="F122">
        <v>9.5496329275799319E-3</v>
      </c>
      <c r="G122">
        <f t="shared" si="19"/>
        <v>6.25E-2</v>
      </c>
      <c r="H122">
        <f t="shared" si="20"/>
        <v>4.6695410850758901E-3</v>
      </c>
      <c r="I122">
        <f t="shared" si="21"/>
        <v>1.4073204550557605E-4</v>
      </c>
      <c r="J122">
        <f t="shared" si="22"/>
        <v>0</v>
      </c>
      <c r="K122">
        <f t="shared" si="23"/>
        <v>0</v>
      </c>
      <c r="L122">
        <f t="shared" si="25"/>
        <v>0</v>
      </c>
      <c r="M122">
        <f t="shared" si="24"/>
        <v>0</v>
      </c>
    </row>
    <row r="123" spans="1:13" x14ac:dyDescent="0.3">
      <c r="A123" s="1">
        <v>45048</v>
      </c>
      <c r="B123" s="2">
        <v>140032.26329999999</v>
      </c>
      <c r="C123" s="2">
        <v>51773.614986050299</v>
      </c>
      <c r="D123">
        <v>98884.243419846011</v>
      </c>
      <c r="E123">
        <v>99379.53344455536</v>
      </c>
      <c r="F123">
        <v>-4.1469471842778827E-3</v>
      </c>
      <c r="G123">
        <f t="shared" si="19"/>
        <v>1.8823529411764683E-2</v>
      </c>
      <c r="H123">
        <f t="shared" si="20"/>
        <v>-1.9205779008409585E-2</v>
      </c>
      <c r="I123">
        <f t="shared" si="21"/>
        <v>-2.0966658320908604E-2</v>
      </c>
      <c r="J123">
        <f t="shared" si="22"/>
        <v>1.719717094919026E-5</v>
      </c>
      <c r="K123">
        <f t="shared" si="23"/>
        <v>0</v>
      </c>
      <c r="L123">
        <f t="shared" si="25"/>
        <v>3.6886194731986627E-4</v>
      </c>
      <c r="M123">
        <f t="shared" si="24"/>
        <v>4.3960076114572604E-4</v>
      </c>
    </row>
    <row r="124" spans="1:13" x14ac:dyDescent="0.3">
      <c r="A124" s="1">
        <v>45049</v>
      </c>
      <c r="B124" s="2">
        <v>139451.5569</v>
      </c>
      <c r="C124" s="2">
        <v>47030.689517736231</v>
      </c>
      <c r="D124">
        <v>100609.01402468175</v>
      </c>
      <c r="E124">
        <v>99795.248727468905</v>
      </c>
      <c r="F124">
        <v>3.7999912785484646E-3</v>
      </c>
      <c r="G124">
        <f t="shared" si="19"/>
        <v>-9.160892994611225E-2</v>
      </c>
      <c r="H124">
        <f t="shared" si="20"/>
        <v>1.7442319880151658E-2</v>
      </c>
      <c r="I124">
        <f t="shared" si="21"/>
        <v>4.1831076128513445E-3</v>
      </c>
      <c r="J124">
        <f t="shared" si="22"/>
        <v>0</v>
      </c>
      <c r="K124">
        <f t="shared" si="23"/>
        <v>8.3921960458717016E-3</v>
      </c>
      <c r="L124">
        <f t="shared" si="25"/>
        <v>0</v>
      </c>
      <c r="M124">
        <f t="shared" si="24"/>
        <v>0</v>
      </c>
    </row>
    <row r="125" spans="1:13" x14ac:dyDescent="0.3">
      <c r="A125" s="1">
        <v>45050</v>
      </c>
      <c r="B125" s="2">
        <v>139981.47159999999</v>
      </c>
      <c r="C125" s="2">
        <v>50259.067357513035</v>
      </c>
      <c r="D125">
        <v>99934.885687400092</v>
      </c>
      <c r="E125">
        <v>98627.159615956931</v>
      </c>
      <c r="F125">
        <v>3.0644714268027506E-2</v>
      </c>
      <c r="G125">
        <f t="shared" si="19"/>
        <v>6.8644067796610031E-2</v>
      </c>
      <c r="H125">
        <f t="shared" si="20"/>
        <v>-6.7004765310221259E-3</v>
      </c>
      <c r="I125">
        <f t="shared" si="21"/>
        <v>-1.1704856958690613E-2</v>
      </c>
      <c r="J125">
        <f t="shared" si="22"/>
        <v>0</v>
      </c>
      <c r="K125">
        <f t="shared" si="23"/>
        <v>0</v>
      </c>
      <c r="L125">
        <f t="shared" si="25"/>
        <v>4.4896385742778301E-5</v>
      </c>
      <c r="M125">
        <f t="shared" si="24"/>
        <v>1.3700367642340805E-4</v>
      </c>
    </row>
    <row r="126" spans="1:13" x14ac:dyDescent="0.3">
      <c r="A126" s="1">
        <v>45051</v>
      </c>
      <c r="B126" s="2">
        <v>144271.16380000001</v>
      </c>
      <c r="C126" s="2">
        <v>49820.645675568041</v>
      </c>
      <c r="D126">
        <v>102135.46513379351</v>
      </c>
      <c r="E126">
        <v>100997.92989720173</v>
      </c>
      <c r="F126">
        <v>7.9252954636523931E-3</v>
      </c>
      <c r="G126">
        <f t="shared" si="19"/>
        <v>-8.7232355273590967E-3</v>
      </c>
      <c r="H126">
        <f t="shared" si="20"/>
        <v>2.2020132721989549E-2</v>
      </c>
      <c r="I126">
        <f t="shared" si="21"/>
        <v>2.4037702094193092E-2</v>
      </c>
      <c r="J126">
        <f t="shared" si="22"/>
        <v>0</v>
      </c>
      <c r="K126">
        <f t="shared" si="23"/>
        <v>7.6094838065779934E-5</v>
      </c>
      <c r="L126">
        <f t="shared" si="25"/>
        <v>0</v>
      </c>
      <c r="M126">
        <f t="shared" si="24"/>
        <v>0</v>
      </c>
    </row>
    <row r="127" spans="1:13" x14ac:dyDescent="0.3">
      <c r="A127" s="1">
        <v>45052</v>
      </c>
      <c r="B127" s="2">
        <v>145414.55540000001</v>
      </c>
      <c r="C127" s="2">
        <v>49820.645675568041</v>
      </c>
      <c r="D127">
        <v>102135.46513379351</v>
      </c>
      <c r="E127">
        <v>100997.92989720173</v>
      </c>
      <c r="F127">
        <v>0</v>
      </c>
      <c r="G127">
        <f t="shared" si="19"/>
        <v>0</v>
      </c>
      <c r="H127">
        <f t="shared" si="20"/>
        <v>0</v>
      </c>
      <c r="I127">
        <f t="shared" si="21"/>
        <v>0</v>
      </c>
      <c r="J127">
        <f t="shared" si="22"/>
        <v>0</v>
      </c>
      <c r="K127">
        <f t="shared" si="23"/>
        <v>0</v>
      </c>
      <c r="L127">
        <f t="shared" si="25"/>
        <v>0</v>
      </c>
      <c r="M127">
        <f t="shared" si="24"/>
        <v>0</v>
      </c>
    </row>
    <row r="128" spans="1:13" x14ac:dyDescent="0.3">
      <c r="A128" s="1">
        <v>45053</v>
      </c>
      <c r="B128" s="2">
        <v>145414.55540000001</v>
      </c>
      <c r="C128" s="2">
        <v>49820.645675568041</v>
      </c>
      <c r="D128">
        <v>102135.46513379351</v>
      </c>
      <c r="E128">
        <v>100997.92989720173</v>
      </c>
      <c r="F128">
        <v>0</v>
      </c>
      <c r="G128">
        <f t="shared" si="19"/>
        <v>0</v>
      </c>
      <c r="H128">
        <f t="shared" si="20"/>
        <v>0</v>
      </c>
      <c r="I128">
        <f t="shared" si="21"/>
        <v>0</v>
      </c>
      <c r="J128">
        <f t="shared" si="22"/>
        <v>0</v>
      </c>
      <c r="K128">
        <f t="shared" si="23"/>
        <v>0</v>
      </c>
      <c r="L128">
        <f t="shared" si="25"/>
        <v>0</v>
      </c>
      <c r="M128">
        <f t="shared" si="24"/>
        <v>0</v>
      </c>
    </row>
    <row r="129" spans="1:13" x14ac:dyDescent="0.3">
      <c r="A129" s="1">
        <v>45054</v>
      </c>
      <c r="B129" s="2">
        <v>145414.55540000001</v>
      </c>
      <c r="C129" s="2">
        <v>48266.241530490319</v>
      </c>
      <c r="D129">
        <v>101974.18269499237</v>
      </c>
      <c r="E129">
        <v>100690.7635200712</v>
      </c>
      <c r="F129">
        <v>6.647888152192527E-3</v>
      </c>
      <c r="G129">
        <f t="shared" si="19"/>
        <v>-3.1200000000000006E-2</v>
      </c>
      <c r="H129">
        <f t="shared" si="20"/>
        <v>-1.5791031899631269E-3</v>
      </c>
      <c r="I129">
        <f t="shared" si="21"/>
        <v>-3.0413135936863123E-3</v>
      </c>
      <c r="J129">
        <f t="shared" si="22"/>
        <v>0</v>
      </c>
      <c r="K129">
        <f t="shared" si="23"/>
        <v>9.7344000000000033E-4</v>
      </c>
      <c r="L129">
        <f t="shared" si="25"/>
        <v>2.4935668845517233E-6</v>
      </c>
      <c r="M129">
        <f t="shared" si="24"/>
        <v>9.2495883751411506E-6</v>
      </c>
    </row>
    <row r="130" spans="1:13" x14ac:dyDescent="0.3">
      <c r="A130" s="1">
        <v>45055</v>
      </c>
      <c r="B130" s="2">
        <v>146381.25510000001</v>
      </c>
      <c r="C130" s="2">
        <v>50418.493423674852</v>
      </c>
      <c r="D130">
        <v>102105.74681959103</v>
      </c>
      <c r="E130">
        <v>100422.61940197308</v>
      </c>
      <c r="F130">
        <v>-1.0751261826009606E-2</v>
      </c>
      <c r="G130">
        <f t="shared" si="19"/>
        <v>4.4591246903385562E-2</v>
      </c>
      <c r="H130">
        <f t="shared" si="20"/>
        <v>1.2901709150459073E-3</v>
      </c>
      <c r="I130">
        <f t="shared" si="21"/>
        <v>-2.6630458318519512E-3</v>
      </c>
      <c r="J130">
        <f t="shared" si="22"/>
        <v>1.1558963085141141E-4</v>
      </c>
      <c r="K130">
        <f t="shared" si="23"/>
        <v>0</v>
      </c>
      <c r="L130">
        <f t="shared" si="25"/>
        <v>0</v>
      </c>
      <c r="M130">
        <f t="shared" si="24"/>
        <v>7.0918131025440509E-6</v>
      </c>
    </row>
    <row r="131" spans="1:13" x14ac:dyDescent="0.3">
      <c r="A131" s="1">
        <v>45056</v>
      </c>
      <c r="B131" s="2">
        <v>144807.4719</v>
      </c>
      <c r="C131" s="2">
        <v>47190.115583898048</v>
      </c>
      <c r="D131">
        <v>102719.64085688734</v>
      </c>
      <c r="E131">
        <v>100992.42122525467</v>
      </c>
      <c r="F131">
        <v>1.0776833401785257E-2</v>
      </c>
      <c r="G131">
        <f t="shared" si="19"/>
        <v>-6.4031620553359536E-2</v>
      </c>
      <c r="H131">
        <f t="shared" si="20"/>
        <v>6.0123358030081953E-3</v>
      </c>
      <c r="I131">
        <f t="shared" si="21"/>
        <v>5.6740386446283431E-3</v>
      </c>
      <c r="J131">
        <f t="shared" si="22"/>
        <v>0</v>
      </c>
      <c r="K131">
        <f t="shared" si="23"/>
        <v>4.1000484306894158E-3</v>
      </c>
      <c r="L131">
        <f t="shared" si="25"/>
        <v>0</v>
      </c>
      <c r="M131">
        <f t="shared" si="24"/>
        <v>0</v>
      </c>
    </row>
    <row r="132" spans="1:13" x14ac:dyDescent="0.3">
      <c r="A132" s="1">
        <v>45057</v>
      </c>
      <c r="B132" s="2">
        <v>146368.0379</v>
      </c>
      <c r="C132" s="2">
        <v>44958.150657632599</v>
      </c>
      <c r="D132">
        <v>101430.68845039132</v>
      </c>
      <c r="E132">
        <v>100149.71305080914</v>
      </c>
      <c r="F132">
        <v>1.9622706167328197E-3</v>
      </c>
      <c r="G132">
        <f t="shared" si="19"/>
        <v>-4.7297297297297369E-2</v>
      </c>
      <c r="H132">
        <f t="shared" si="20"/>
        <v>-1.2548256552920023E-2</v>
      </c>
      <c r="I132">
        <f t="shared" si="21"/>
        <v>-8.3442714237531579E-3</v>
      </c>
      <c r="J132">
        <f t="shared" si="22"/>
        <v>0</v>
      </c>
      <c r="K132">
        <f t="shared" si="23"/>
        <v>2.2370343316289332E-3</v>
      </c>
      <c r="L132">
        <f t="shared" si="25"/>
        <v>1.574587425179003E-4</v>
      </c>
      <c r="M132">
        <f t="shared" si="24"/>
        <v>6.9626865593263557E-5</v>
      </c>
    </row>
    <row r="133" spans="1:13" x14ac:dyDescent="0.3">
      <c r="A133" s="1">
        <v>45058</v>
      </c>
      <c r="B133" s="2">
        <v>146655.25159999999</v>
      </c>
      <c r="C133" s="2">
        <v>43842.168194499878</v>
      </c>
      <c r="D133">
        <v>101378.83633369049</v>
      </c>
      <c r="E133">
        <v>99946.50915889407</v>
      </c>
      <c r="F133">
        <v>3.6165066999893636E-3</v>
      </c>
      <c r="G133">
        <f t="shared" ref="G133:G196" si="26">C133/C132-1</f>
        <v>-2.4822695035460973E-2</v>
      </c>
      <c r="H133">
        <f t="shared" ref="H133:H196" si="27">D133/D132-1</f>
        <v>-5.1120738203591642E-4</v>
      </c>
      <c r="I133">
        <f t="shared" ref="I133:I196" si="28">E133/E132-1</f>
        <v>-2.0290012394940105E-3</v>
      </c>
      <c r="J133">
        <f t="shared" ref="J133:J196" si="29">IF(F133&lt;0,POWER(F133-0,2),0)</f>
        <v>0</v>
      </c>
      <c r="K133">
        <f t="shared" ref="K133:K196" si="30">IF(G133&lt;0,POWER(G133-0,2),0)</f>
        <v>6.1616618882349885E-4</v>
      </c>
      <c r="L133">
        <f t="shared" si="25"/>
        <v>2.6133298744801543E-7</v>
      </c>
      <c r="M133">
        <f t="shared" ref="M133:M196" si="31">IF(I133&lt;0,POWER(I133-0,2),0)</f>
        <v>4.1168460298682309E-6</v>
      </c>
    </row>
    <row r="134" spans="1:13" x14ac:dyDescent="0.3">
      <c r="A134" s="1">
        <v>45059</v>
      </c>
      <c r="B134" s="2">
        <v>147185.63130000001</v>
      </c>
      <c r="C134" s="2">
        <v>43842.168194499878</v>
      </c>
      <c r="D134">
        <v>101378.83633369049</v>
      </c>
      <c r="E134">
        <v>99946.50915889407</v>
      </c>
      <c r="F134">
        <v>0</v>
      </c>
      <c r="G134">
        <f t="shared" si="26"/>
        <v>0</v>
      </c>
      <c r="H134">
        <f t="shared" si="27"/>
        <v>0</v>
      </c>
      <c r="I134">
        <f t="shared" si="28"/>
        <v>0</v>
      </c>
      <c r="J134">
        <f t="shared" si="29"/>
        <v>0</v>
      </c>
      <c r="K134">
        <f t="shared" si="30"/>
        <v>0</v>
      </c>
      <c r="L134">
        <f t="shared" ref="L134:L197" si="32">IF(H134&lt;0,POWER(H134-0,2),0)</f>
        <v>0</v>
      </c>
      <c r="M134">
        <f t="shared" si="31"/>
        <v>0</v>
      </c>
    </row>
    <row r="135" spans="1:13" x14ac:dyDescent="0.3">
      <c r="A135" s="1">
        <v>45060</v>
      </c>
      <c r="B135" s="2">
        <v>147185.63130000001</v>
      </c>
      <c r="C135" s="2">
        <v>43842.168194499878</v>
      </c>
      <c r="D135">
        <v>101378.83633369049</v>
      </c>
      <c r="E135">
        <v>99946.50915889407</v>
      </c>
      <c r="F135">
        <v>0</v>
      </c>
      <c r="G135">
        <f t="shared" si="26"/>
        <v>0</v>
      </c>
      <c r="H135">
        <f t="shared" si="27"/>
        <v>0</v>
      </c>
      <c r="I135">
        <f t="shared" si="28"/>
        <v>0</v>
      </c>
      <c r="J135">
        <f t="shared" si="29"/>
        <v>0</v>
      </c>
      <c r="K135">
        <f t="shared" si="30"/>
        <v>0</v>
      </c>
      <c r="L135">
        <f t="shared" si="32"/>
        <v>0</v>
      </c>
      <c r="M135">
        <f t="shared" si="31"/>
        <v>0</v>
      </c>
    </row>
    <row r="136" spans="1:13" x14ac:dyDescent="0.3">
      <c r="A136" s="1">
        <v>45061</v>
      </c>
      <c r="B136" s="2">
        <v>147185.63130000001</v>
      </c>
      <c r="C136" s="2">
        <v>43045.037863690792</v>
      </c>
      <c r="D136">
        <v>102821.56469789582</v>
      </c>
      <c r="E136">
        <v>101147.27257881926</v>
      </c>
      <c r="F136">
        <v>2.3454388648600499E-3</v>
      </c>
      <c r="G136">
        <f t="shared" si="26"/>
        <v>-1.8181818181818077E-2</v>
      </c>
      <c r="H136">
        <f t="shared" si="27"/>
        <v>1.4231060607724499E-2</v>
      </c>
      <c r="I136">
        <f t="shared" si="28"/>
        <v>1.2014060621329259E-2</v>
      </c>
      <c r="J136">
        <f t="shared" si="29"/>
        <v>0</v>
      </c>
      <c r="K136">
        <f t="shared" si="30"/>
        <v>3.3057851239669039E-4</v>
      </c>
      <c r="L136">
        <f t="shared" si="32"/>
        <v>0</v>
      </c>
      <c r="M136">
        <f t="shared" si="31"/>
        <v>0</v>
      </c>
    </row>
    <row r="137" spans="1:13" x14ac:dyDescent="0.3">
      <c r="A137" s="1">
        <v>45062</v>
      </c>
      <c r="B137" s="2">
        <v>147530.8462</v>
      </c>
      <c r="C137" s="2">
        <v>42805.898764448066</v>
      </c>
      <c r="D137">
        <v>101542.97299737632</v>
      </c>
      <c r="E137">
        <v>99698.1674396538</v>
      </c>
      <c r="F137">
        <v>-4.7665591170451549E-3</v>
      </c>
      <c r="G137">
        <f t="shared" si="26"/>
        <v>-5.5555555555555358E-3</v>
      </c>
      <c r="H137">
        <f t="shared" si="27"/>
        <v>-1.2435053913799066E-2</v>
      </c>
      <c r="I137">
        <f t="shared" si="28"/>
        <v>-1.4326685260210525E-2</v>
      </c>
      <c r="J137">
        <f t="shared" si="29"/>
        <v>2.2720085816286287E-5</v>
      </c>
      <c r="K137">
        <f t="shared" si="30"/>
        <v>3.0864197530863981E-5</v>
      </c>
      <c r="L137">
        <f t="shared" si="32"/>
        <v>1.5463056583908945E-4</v>
      </c>
      <c r="M137">
        <f t="shared" si="31"/>
        <v>2.0525391054513354E-4</v>
      </c>
    </row>
    <row r="138" spans="1:13" x14ac:dyDescent="0.3">
      <c r="A138" s="1">
        <v>45063</v>
      </c>
      <c r="B138" s="2">
        <v>146827.6317</v>
      </c>
      <c r="C138" s="2">
        <v>46552.411319250779</v>
      </c>
      <c r="D138">
        <v>103201.67400713376</v>
      </c>
      <c r="E138">
        <v>101908.98280062873</v>
      </c>
      <c r="F138">
        <v>-5.2408663893199758E-4</v>
      </c>
      <c r="G138">
        <f t="shared" si="26"/>
        <v>8.7523277467411509E-2</v>
      </c>
      <c r="H138">
        <f t="shared" si="27"/>
        <v>1.6334965983321181E-2</v>
      </c>
      <c r="I138">
        <f t="shared" si="28"/>
        <v>2.2175085237279957E-2</v>
      </c>
      <c r="J138">
        <f t="shared" si="29"/>
        <v>2.7466680510703798E-7</v>
      </c>
      <c r="K138">
        <f t="shared" si="30"/>
        <v>0</v>
      </c>
      <c r="L138">
        <f t="shared" si="32"/>
        <v>0</v>
      </c>
      <c r="M138">
        <f t="shared" si="31"/>
        <v>0</v>
      </c>
    </row>
    <row r="139" spans="1:13" x14ac:dyDescent="0.3">
      <c r="A139" s="1">
        <v>45064</v>
      </c>
      <c r="B139" s="2">
        <v>146750.6813</v>
      </c>
      <c r="C139" s="2">
        <v>46392.985253088962</v>
      </c>
      <c r="D139">
        <v>103643.60653293114</v>
      </c>
      <c r="E139">
        <v>102515.79079954361</v>
      </c>
      <c r="F139">
        <v>1.2921822121721327E-2</v>
      </c>
      <c r="G139">
        <f t="shared" si="26"/>
        <v>-3.424657534246589E-3</v>
      </c>
      <c r="H139">
        <f t="shared" si="27"/>
        <v>4.2822224547136578E-3</v>
      </c>
      <c r="I139">
        <f t="shared" si="28"/>
        <v>5.9544113015239652E-3</v>
      </c>
      <c r="J139">
        <f t="shared" si="29"/>
        <v>0</v>
      </c>
      <c r="K139">
        <f t="shared" si="30"/>
        <v>1.1728279226871927E-5</v>
      </c>
      <c r="L139">
        <f t="shared" si="32"/>
        <v>0</v>
      </c>
      <c r="M139">
        <f t="shared" si="31"/>
        <v>0</v>
      </c>
    </row>
    <row r="140" spans="1:13" x14ac:dyDescent="0.3">
      <c r="A140" s="1">
        <v>45065</v>
      </c>
      <c r="B140" s="2">
        <v>148646.9675</v>
      </c>
      <c r="C140" s="2">
        <v>49581.506576325315</v>
      </c>
      <c r="D140">
        <v>103813.29690694199</v>
      </c>
      <c r="E140">
        <v>101879.6997228619</v>
      </c>
      <c r="F140">
        <v>4.2253414957826863E-3</v>
      </c>
      <c r="G140">
        <f t="shared" si="26"/>
        <v>6.8728522336769737E-2</v>
      </c>
      <c r="H140">
        <f t="shared" si="27"/>
        <v>1.6372488346103609E-3</v>
      </c>
      <c r="I140">
        <f t="shared" si="28"/>
        <v>-6.2048107098495731E-3</v>
      </c>
      <c r="J140">
        <f t="shared" si="29"/>
        <v>0</v>
      </c>
      <c r="K140">
        <f t="shared" si="30"/>
        <v>0</v>
      </c>
      <c r="L140">
        <f t="shared" si="32"/>
        <v>0</v>
      </c>
      <c r="M140">
        <f t="shared" si="31"/>
        <v>3.8499675945063965E-5</v>
      </c>
    </row>
    <row r="141" spans="1:13" x14ac:dyDescent="0.3">
      <c r="A141" s="1">
        <v>45066</v>
      </c>
      <c r="B141" s="2">
        <v>149275.05170000001</v>
      </c>
      <c r="C141" s="2">
        <v>49581.506576325315</v>
      </c>
      <c r="D141">
        <v>103813.29690694199</v>
      </c>
      <c r="E141">
        <v>101879.6997228619</v>
      </c>
      <c r="F141">
        <v>0</v>
      </c>
      <c r="G141">
        <f t="shared" si="26"/>
        <v>0</v>
      </c>
      <c r="H141">
        <f t="shared" si="27"/>
        <v>0</v>
      </c>
      <c r="I141">
        <f t="shared" si="28"/>
        <v>0</v>
      </c>
      <c r="J141">
        <f t="shared" si="29"/>
        <v>0</v>
      </c>
      <c r="K141">
        <f t="shared" si="30"/>
        <v>0</v>
      </c>
      <c r="L141">
        <f t="shared" si="32"/>
        <v>0</v>
      </c>
      <c r="M141">
        <f t="shared" si="31"/>
        <v>0</v>
      </c>
    </row>
    <row r="142" spans="1:13" x14ac:dyDescent="0.3">
      <c r="A142" s="1">
        <v>45067</v>
      </c>
      <c r="B142" s="2">
        <v>149275.05170000001</v>
      </c>
      <c r="C142" s="2">
        <v>49581.506576325315</v>
      </c>
      <c r="D142">
        <v>103813.29690694199</v>
      </c>
      <c r="E142">
        <v>101879.6997228619</v>
      </c>
      <c r="F142">
        <v>0</v>
      </c>
      <c r="G142">
        <f t="shared" si="26"/>
        <v>0</v>
      </c>
      <c r="H142">
        <f t="shared" si="27"/>
        <v>0</v>
      </c>
      <c r="I142">
        <f t="shared" si="28"/>
        <v>0</v>
      </c>
      <c r="J142">
        <f t="shared" si="29"/>
        <v>0</v>
      </c>
      <c r="K142">
        <f t="shared" si="30"/>
        <v>0</v>
      </c>
      <c r="L142">
        <f t="shared" si="32"/>
        <v>0</v>
      </c>
      <c r="M142">
        <f t="shared" si="31"/>
        <v>0</v>
      </c>
    </row>
    <row r="143" spans="1:13" x14ac:dyDescent="0.3">
      <c r="A143" s="1">
        <v>45068</v>
      </c>
      <c r="B143" s="2">
        <v>149275.05170000001</v>
      </c>
      <c r="C143" s="2">
        <v>48624.950179354404</v>
      </c>
      <c r="D143">
        <v>105034.45110328871</v>
      </c>
      <c r="E143">
        <v>103126.18781680558</v>
      </c>
      <c r="F143">
        <v>9.3770263956305389E-3</v>
      </c>
      <c r="G143">
        <f t="shared" si="26"/>
        <v>-1.9292604501607857E-2</v>
      </c>
      <c r="H143">
        <f t="shared" si="27"/>
        <v>1.1762984441591851E-2</v>
      </c>
      <c r="I143">
        <f t="shared" si="28"/>
        <v>1.2234901529298181E-2</v>
      </c>
      <c r="J143">
        <f t="shared" si="29"/>
        <v>0</v>
      </c>
      <c r="K143">
        <f t="shared" si="30"/>
        <v>3.7220458845545976E-4</v>
      </c>
      <c r="L143">
        <f t="shared" si="32"/>
        <v>0</v>
      </c>
      <c r="M143">
        <f t="shared" si="31"/>
        <v>0</v>
      </c>
    </row>
    <row r="144" spans="1:13" x14ac:dyDescent="0.3">
      <c r="A144" s="1">
        <v>45069</v>
      </c>
      <c r="B144" s="2">
        <v>150674.80780000001</v>
      </c>
      <c r="C144" s="2">
        <v>49820.645675568034</v>
      </c>
      <c r="D144">
        <v>104741.10809746542</v>
      </c>
      <c r="E144">
        <v>102688.78378148114</v>
      </c>
      <c r="F144">
        <v>5.4730774974314222E-3</v>
      </c>
      <c r="G144">
        <f t="shared" si="26"/>
        <v>2.4590163934426146E-2</v>
      </c>
      <c r="H144">
        <f t="shared" si="27"/>
        <v>-2.7928265701586685E-3</v>
      </c>
      <c r="I144">
        <f t="shared" si="28"/>
        <v>-4.2414448219637579E-3</v>
      </c>
      <c r="J144">
        <f t="shared" si="29"/>
        <v>0</v>
      </c>
      <c r="K144">
        <f t="shared" si="30"/>
        <v>0</v>
      </c>
      <c r="L144">
        <f t="shared" si="32"/>
        <v>7.7998802509842326E-6</v>
      </c>
      <c r="M144">
        <f t="shared" si="31"/>
        <v>1.7989854177763175E-5</v>
      </c>
    </row>
    <row r="145" spans="1:13" x14ac:dyDescent="0.3">
      <c r="A145" s="1">
        <v>45070</v>
      </c>
      <c r="B145" s="2">
        <v>151499.4627</v>
      </c>
      <c r="C145" s="2">
        <v>48146.671980868952</v>
      </c>
      <c r="D145">
        <v>103600.02648154796</v>
      </c>
      <c r="E145">
        <v>101501.21843968534</v>
      </c>
      <c r="F145">
        <v>1.8329576557631899E-3</v>
      </c>
      <c r="G145">
        <f t="shared" si="26"/>
        <v>-3.3599999999999963E-2</v>
      </c>
      <c r="H145">
        <f t="shared" si="27"/>
        <v>-1.0894305365335977E-2</v>
      </c>
      <c r="I145">
        <f t="shared" si="28"/>
        <v>-1.1564703544672428E-2</v>
      </c>
      <c r="J145">
        <f t="shared" si="29"/>
        <v>0</v>
      </c>
      <c r="K145">
        <f t="shared" si="30"/>
        <v>1.1289599999999974E-3</v>
      </c>
      <c r="L145">
        <f t="shared" si="32"/>
        <v>1.1868588939318825E-4</v>
      </c>
      <c r="M145">
        <f t="shared" si="31"/>
        <v>1.3374236807615902E-4</v>
      </c>
    </row>
    <row r="146" spans="1:13" x14ac:dyDescent="0.3">
      <c r="A146" s="1">
        <v>45071</v>
      </c>
      <c r="B146" s="2">
        <v>151777.15479999999</v>
      </c>
      <c r="C146" s="2">
        <v>50099.641291351218</v>
      </c>
      <c r="D146">
        <v>102292.38720192551</v>
      </c>
      <c r="E146">
        <v>100798.56675936871</v>
      </c>
      <c r="F146">
        <v>9.5178981441810251E-3</v>
      </c>
      <c r="G146">
        <f t="shared" si="26"/>
        <v>4.0562913907284726E-2</v>
      </c>
      <c r="H146">
        <f t="shared" si="27"/>
        <v>-1.2621997542204832E-2</v>
      </c>
      <c r="I146">
        <f t="shared" si="28"/>
        <v>-6.9225935522553295E-3</v>
      </c>
      <c r="J146">
        <f t="shared" si="29"/>
        <v>0</v>
      </c>
      <c r="K146">
        <f t="shared" si="30"/>
        <v>0</v>
      </c>
      <c r="L146">
        <f t="shared" si="32"/>
        <v>1.5931482195542484E-4</v>
      </c>
      <c r="M146">
        <f t="shared" si="31"/>
        <v>4.7922301489727063E-5</v>
      </c>
    </row>
    <row r="147" spans="1:13" x14ac:dyDescent="0.3">
      <c r="A147" s="1">
        <v>45072</v>
      </c>
      <c r="B147" s="2">
        <v>153221.7543</v>
      </c>
      <c r="C147" s="2">
        <v>47827.81984854531</v>
      </c>
      <c r="D147">
        <v>103424.80969881067</v>
      </c>
      <c r="E147">
        <v>101861.24857049897</v>
      </c>
      <c r="F147">
        <v>-3.1526678584701262E-3</v>
      </c>
      <c r="G147">
        <f t="shared" si="26"/>
        <v>-4.534606205250602E-2</v>
      </c>
      <c r="H147">
        <f t="shared" si="27"/>
        <v>1.1070447448349841E-2</v>
      </c>
      <c r="I147">
        <f t="shared" si="28"/>
        <v>1.0542628187037106E-2</v>
      </c>
      <c r="J147">
        <f t="shared" si="29"/>
        <v>9.9393146258306114E-6</v>
      </c>
      <c r="K147">
        <f t="shared" si="30"/>
        <v>2.0562653436697266E-3</v>
      </c>
      <c r="L147">
        <f t="shared" si="32"/>
        <v>0</v>
      </c>
      <c r="M147">
        <f t="shared" si="31"/>
        <v>0</v>
      </c>
    </row>
    <row r="148" spans="1:13" x14ac:dyDescent="0.3">
      <c r="A148" s="1">
        <v>45073</v>
      </c>
      <c r="B148" s="2">
        <v>152738.69699999999</v>
      </c>
      <c r="C148" s="2">
        <v>47827.81984854531</v>
      </c>
      <c r="D148">
        <v>103424.80969881067</v>
      </c>
      <c r="E148">
        <v>101861.24857049897</v>
      </c>
      <c r="F148">
        <v>0</v>
      </c>
      <c r="G148">
        <f t="shared" si="26"/>
        <v>0</v>
      </c>
      <c r="H148">
        <f t="shared" si="27"/>
        <v>0</v>
      </c>
      <c r="I148">
        <f t="shared" si="28"/>
        <v>0</v>
      </c>
      <c r="J148">
        <f t="shared" si="29"/>
        <v>0</v>
      </c>
      <c r="K148">
        <f t="shared" si="30"/>
        <v>0</v>
      </c>
      <c r="L148">
        <f t="shared" si="32"/>
        <v>0</v>
      </c>
      <c r="M148">
        <f t="shared" si="31"/>
        <v>0</v>
      </c>
    </row>
    <row r="149" spans="1:13" x14ac:dyDescent="0.3">
      <c r="A149" s="1">
        <v>45074</v>
      </c>
      <c r="B149" s="2">
        <v>152738.69699999999</v>
      </c>
      <c r="C149" s="2">
        <v>47827.81984854531</v>
      </c>
      <c r="D149">
        <v>103424.80969881067</v>
      </c>
      <c r="E149">
        <v>101861.24857049897</v>
      </c>
      <c r="F149">
        <v>0</v>
      </c>
      <c r="G149">
        <f t="shared" si="26"/>
        <v>0</v>
      </c>
      <c r="H149">
        <f t="shared" si="27"/>
        <v>0</v>
      </c>
      <c r="I149">
        <f t="shared" si="28"/>
        <v>0</v>
      </c>
      <c r="J149">
        <f t="shared" si="29"/>
        <v>0</v>
      </c>
      <c r="K149">
        <f t="shared" si="30"/>
        <v>0</v>
      </c>
      <c r="L149">
        <f t="shared" si="32"/>
        <v>0</v>
      </c>
      <c r="M149">
        <f t="shared" si="31"/>
        <v>0</v>
      </c>
    </row>
    <row r="150" spans="1:13" x14ac:dyDescent="0.3">
      <c r="A150" s="1">
        <v>45075</v>
      </c>
      <c r="B150" s="2">
        <v>152738.69699999999</v>
      </c>
      <c r="C150" s="2">
        <v>47827.81984854531</v>
      </c>
      <c r="D150">
        <v>103424.80969881067</v>
      </c>
      <c r="E150">
        <v>101861.24857049897</v>
      </c>
      <c r="F150">
        <v>0</v>
      </c>
      <c r="G150">
        <f t="shared" si="26"/>
        <v>0</v>
      </c>
      <c r="H150">
        <f t="shared" si="27"/>
        <v>0</v>
      </c>
      <c r="I150">
        <f t="shared" si="28"/>
        <v>0</v>
      </c>
      <c r="J150">
        <f t="shared" si="29"/>
        <v>0</v>
      </c>
      <c r="K150">
        <f t="shared" si="30"/>
        <v>0</v>
      </c>
      <c r="L150">
        <f t="shared" si="32"/>
        <v>0</v>
      </c>
      <c r="M150">
        <f t="shared" si="31"/>
        <v>0</v>
      </c>
    </row>
    <row r="151" spans="1:13" x14ac:dyDescent="0.3">
      <c r="A151" s="1">
        <v>45076</v>
      </c>
      <c r="B151" s="2">
        <v>152738.69699999999</v>
      </c>
      <c r="C151" s="2">
        <v>50019.928258270309</v>
      </c>
      <c r="D151">
        <v>103093.93086913101</v>
      </c>
      <c r="E151">
        <v>101544.31021248136</v>
      </c>
      <c r="F151">
        <v>8.5322123705169339E-3</v>
      </c>
      <c r="G151">
        <f t="shared" si="26"/>
        <v>4.5833333333333393E-2</v>
      </c>
      <c r="H151">
        <f t="shared" si="27"/>
        <v>-3.1992210635265472E-3</v>
      </c>
      <c r="I151">
        <f t="shared" si="28"/>
        <v>-3.1114713638941138E-3</v>
      </c>
      <c r="J151">
        <f t="shared" si="29"/>
        <v>0</v>
      </c>
      <c r="K151">
        <f t="shared" si="30"/>
        <v>0</v>
      </c>
      <c r="L151">
        <f t="shared" si="32"/>
        <v>1.0235015413311933E-5</v>
      </c>
      <c r="M151">
        <f t="shared" si="31"/>
        <v>9.6812540483330967E-6</v>
      </c>
    </row>
    <row r="152" spans="1:13" x14ac:dyDescent="0.3">
      <c r="A152" s="1">
        <v>45077</v>
      </c>
      <c r="B152" s="2">
        <v>154041.89600000001</v>
      </c>
      <c r="C152" s="2">
        <v>47827.819848545318</v>
      </c>
      <c r="D152">
        <v>102878.5742187454</v>
      </c>
      <c r="E152">
        <v>100555.99125709654</v>
      </c>
      <c r="F152">
        <v>-1.2248080872751643E-2</v>
      </c>
      <c r="G152">
        <f t="shared" si="26"/>
        <v>-4.3824701195219085E-2</v>
      </c>
      <c r="H152">
        <f t="shared" si="27"/>
        <v>-2.0889362600693406E-3</v>
      </c>
      <c r="I152">
        <f t="shared" si="28"/>
        <v>-9.732883637859846E-3</v>
      </c>
      <c r="J152">
        <f t="shared" si="29"/>
        <v>1.5001548506546466E-4</v>
      </c>
      <c r="K152">
        <f t="shared" si="30"/>
        <v>1.920604434850237E-3</v>
      </c>
      <c r="L152">
        <f t="shared" si="32"/>
        <v>4.3636546986324838E-6</v>
      </c>
      <c r="M152">
        <f t="shared" si="31"/>
        <v>9.4729023908119917E-5</v>
      </c>
    </row>
    <row r="153" spans="1:13" x14ac:dyDescent="0.3">
      <c r="A153" s="1">
        <v>45078</v>
      </c>
      <c r="B153" s="2">
        <v>152155.1784</v>
      </c>
      <c r="C153" s="2">
        <v>47827.819848545318</v>
      </c>
      <c r="D153">
        <v>103846.23945333673</v>
      </c>
      <c r="E153">
        <v>101620.33442616755</v>
      </c>
      <c r="F153">
        <v>7.4647120915865006E-3</v>
      </c>
      <c r="G153">
        <f t="shared" si="26"/>
        <v>0</v>
      </c>
      <c r="H153">
        <f t="shared" si="27"/>
        <v>9.4058966304668701E-3</v>
      </c>
      <c r="I153">
        <f t="shared" si="28"/>
        <v>1.0584582338309056E-2</v>
      </c>
      <c r="J153">
        <f t="shared" si="29"/>
        <v>0</v>
      </c>
      <c r="K153">
        <f t="shared" si="30"/>
        <v>0</v>
      </c>
      <c r="L153">
        <f t="shared" si="32"/>
        <v>0</v>
      </c>
      <c r="M153">
        <f t="shared" si="31"/>
        <v>0</v>
      </c>
    </row>
    <row r="154" spans="1:13" x14ac:dyDescent="0.3">
      <c r="A154" s="1">
        <v>45079</v>
      </c>
      <c r="B154" s="2">
        <v>153290.973</v>
      </c>
      <c r="C154" s="2">
        <v>49740.932642487132</v>
      </c>
      <c r="D154">
        <v>106663.80075238309</v>
      </c>
      <c r="E154">
        <v>105241.80590457362</v>
      </c>
      <c r="F154">
        <v>8.5660569197378855E-3</v>
      </c>
      <c r="G154">
        <f t="shared" si="26"/>
        <v>4.0000000000000036E-2</v>
      </c>
      <c r="H154">
        <f t="shared" si="27"/>
        <v>2.7132049401870084E-2</v>
      </c>
      <c r="I154">
        <f t="shared" si="28"/>
        <v>3.5637271800529779E-2</v>
      </c>
      <c r="J154">
        <f t="shared" si="29"/>
        <v>0</v>
      </c>
      <c r="K154">
        <f t="shared" si="30"/>
        <v>0</v>
      </c>
      <c r="L154">
        <f t="shared" si="32"/>
        <v>0</v>
      </c>
      <c r="M154">
        <f t="shared" si="31"/>
        <v>0</v>
      </c>
    </row>
    <row r="155" spans="1:13" x14ac:dyDescent="0.3">
      <c r="A155" s="1">
        <v>45080</v>
      </c>
      <c r="B155" s="2">
        <v>154604.0722</v>
      </c>
      <c r="C155" s="2">
        <v>49740.932642487132</v>
      </c>
      <c r="D155">
        <v>106663.80075238309</v>
      </c>
      <c r="E155">
        <v>105241.80590457362</v>
      </c>
      <c r="F155">
        <v>0</v>
      </c>
      <c r="G155">
        <f t="shared" si="26"/>
        <v>0</v>
      </c>
      <c r="H155">
        <f t="shared" si="27"/>
        <v>0</v>
      </c>
      <c r="I155">
        <f t="shared" si="28"/>
        <v>0</v>
      </c>
      <c r="J155">
        <f t="shared" si="29"/>
        <v>0</v>
      </c>
      <c r="K155">
        <f t="shared" si="30"/>
        <v>0</v>
      </c>
      <c r="L155">
        <f t="shared" si="32"/>
        <v>0</v>
      </c>
      <c r="M155">
        <f t="shared" si="31"/>
        <v>0</v>
      </c>
    </row>
    <row r="156" spans="1:13" x14ac:dyDescent="0.3">
      <c r="A156" s="1">
        <v>45081</v>
      </c>
      <c r="B156" s="2">
        <v>154604.0722</v>
      </c>
      <c r="C156" s="2">
        <v>49740.932642487132</v>
      </c>
      <c r="D156">
        <v>106663.80075238309</v>
      </c>
      <c r="E156">
        <v>105241.80590457362</v>
      </c>
      <c r="F156">
        <v>0</v>
      </c>
      <c r="G156">
        <f t="shared" si="26"/>
        <v>0</v>
      </c>
      <c r="H156">
        <f t="shared" si="27"/>
        <v>0</v>
      </c>
      <c r="I156">
        <f t="shared" si="28"/>
        <v>0</v>
      </c>
      <c r="J156">
        <f t="shared" si="29"/>
        <v>0</v>
      </c>
      <c r="K156">
        <f t="shared" si="30"/>
        <v>0</v>
      </c>
      <c r="L156">
        <f t="shared" si="32"/>
        <v>0</v>
      </c>
      <c r="M156">
        <f t="shared" si="31"/>
        <v>0</v>
      </c>
    </row>
    <row r="157" spans="1:13" x14ac:dyDescent="0.3">
      <c r="A157" s="1">
        <v>45082</v>
      </c>
      <c r="B157" s="2">
        <v>154604.0722</v>
      </c>
      <c r="C157" s="2">
        <v>48345.954563571235</v>
      </c>
      <c r="D157">
        <v>106176.57997935716</v>
      </c>
      <c r="E157">
        <v>103852.93673172033</v>
      </c>
      <c r="F157">
        <v>-4.9729414565835572E-4</v>
      </c>
      <c r="G157">
        <f t="shared" si="26"/>
        <v>-2.8044871794871695E-2</v>
      </c>
      <c r="H157">
        <f t="shared" si="27"/>
        <v>-4.56781747499313E-3</v>
      </c>
      <c r="I157">
        <f t="shared" si="28"/>
        <v>-1.3196934059765408E-2</v>
      </c>
      <c r="J157">
        <f t="shared" si="29"/>
        <v>2.473014673060739E-7</v>
      </c>
      <c r="K157">
        <f t="shared" si="30"/>
        <v>7.8651483399078993E-4</v>
      </c>
      <c r="L157">
        <f t="shared" si="32"/>
        <v>2.0864956484852613E-5</v>
      </c>
      <c r="M157">
        <f t="shared" si="31"/>
        <v>1.7415906857779631E-4</v>
      </c>
    </row>
    <row r="158" spans="1:13" x14ac:dyDescent="0.3">
      <c r="A158" s="1">
        <v>45083</v>
      </c>
      <c r="B158" s="2">
        <v>154527.18849999999</v>
      </c>
      <c r="C158" s="2">
        <v>50219.210840972584</v>
      </c>
      <c r="D158">
        <v>108602.78061120622</v>
      </c>
      <c r="E158">
        <v>106655.07397063321</v>
      </c>
      <c r="F158">
        <v>6.2731679092187242E-4</v>
      </c>
      <c r="G158">
        <f t="shared" si="26"/>
        <v>3.8746908491343657E-2</v>
      </c>
      <c r="H158">
        <f t="shared" si="27"/>
        <v>2.2850619527590377E-2</v>
      </c>
      <c r="I158">
        <f t="shared" si="28"/>
        <v>2.6981781421853812E-2</v>
      </c>
      <c r="J158">
        <f t="shared" si="29"/>
        <v>0</v>
      </c>
      <c r="K158">
        <f t="shared" si="30"/>
        <v>0</v>
      </c>
      <c r="L158">
        <f t="shared" si="32"/>
        <v>0</v>
      </c>
      <c r="M158">
        <f t="shared" si="31"/>
        <v>0</v>
      </c>
    </row>
    <row r="159" spans="1:13" x14ac:dyDescent="0.3">
      <c r="A159" s="1">
        <v>45084</v>
      </c>
      <c r="B159" s="2">
        <v>154624.12599999999</v>
      </c>
      <c r="C159" s="2">
        <v>49302.510960542138</v>
      </c>
      <c r="D159">
        <v>110063.31777625659</v>
      </c>
      <c r="E159">
        <v>108559.00528143487</v>
      </c>
      <c r="F159">
        <v>9.4399240128928419E-4</v>
      </c>
      <c r="G159">
        <f t="shared" si="26"/>
        <v>-1.8253968253968078E-2</v>
      </c>
      <c r="H159">
        <f t="shared" si="27"/>
        <v>1.3448432506337316E-2</v>
      </c>
      <c r="I159">
        <f t="shared" si="28"/>
        <v>1.7851296144859363E-2</v>
      </c>
      <c r="J159">
        <f t="shared" si="29"/>
        <v>0</v>
      </c>
      <c r="K159">
        <f t="shared" si="30"/>
        <v>3.3320735701687442E-4</v>
      </c>
      <c r="L159">
        <f t="shared" si="32"/>
        <v>0</v>
      </c>
      <c r="M159">
        <f t="shared" si="31"/>
        <v>0</v>
      </c>
    </row>
    <row r="160" spans="1:13" x14ac:dyDescent="0.3">
      <c r="A160" s="1">
        <v>45085</v>
      </c>
      <c r="B160" s="2">
        <v>154770.09</v>
      </c>
      <c r="C160" s="2">
        <v>51414.906337186228</v>
      </c>
      <c r="D160">
        <v>110117.15051226638</v>
      </c>
      <c r="E160">
        <v>108127.65180261625</v>
      </c>
      <c r="F160">
        <v>2.062948984522972E-3</v>
      </c>
      <c r="G160">
        <f t="shared" si="26"/>
        <v>4.284559417946654E-2</v>
      </c>
      <c r="H160">
        <f t="shared" si="27"/>
        <v>4.8910697130932768E-4</v>
      </c>
      <c r="I160">
        <f t="shared" si="28"/>
        <v>-3.9734472299222112E-3</v>
      </c>
      <c r="J160">
        <f t="shared" si="29"/>
        <v>0</v>
      </c>
      <c r="K160">
        <f t="shared" si="30"/>
        <v>0</v>
      </c>
      <c r="L160">
        <f t="shared" si="32"/>
        <v>0</v>
      </c>
      <c r="M160">
        <f t="shared" si="31"/>
        <v>1.5788282888976494E-5</v>
      </c>
    </row>
    <row r="161" spans="1:13" x14ac:dyDescent="0.3">
      <c r="A161" s="1">
        <v>45086</v>
      </c>
      <c r="B161" s="2">
        <v>155089.37280000001</v>
      </c>
      <c r="C161" s="2">
        <v>49023.515344758955</v>
      </c>
      <c r="D161">
        <v>109236.58827041968</v>
      </c>
      <c r="E161">
        <v>107266.32482241925</v>
      </c>
      <c r="F161">
        <v>-3.8102094897375371E-3</v>
      </c>
      <c r="G161">
        <f t="shared" si="26"/>
        <v>-4.6511627906976938E-2</v>
      </c>
      <c r="H161">
        <f t="shared" si="27"/>
        <v>-7.9965948787297236E-3</v>
      </c>
      <c r="I161">
        <f t="shared" si="28"/>
        <v>-7.9658345098377881E-3</v>
      </c>
      <c r="J161">
        <f t="shared" si="29"/>
        <v>1.4517696355685983E-5</v>
      </c>
      <c r="K161">
        <f t="shared" si="30"/>
        <v>2.1633315305570758E-3</v>
      </c>
      <c r="L161">
        <f t="shared" si="32"/>
        <v>6.394552965452644E-5</v>
      </c>
      <c r="M161">
        <f t="shared" si="31"/>
        <v>6.3454519438122634E-5</v>
      </c>
    </row>
    <row r="162" spans="1:13" x14ac:dyDescent="0.3">
      <c r="A162" s="1">
        <v>45087</v>
      </c>
      <c r="B162" s="2">
        <v>154498.4498</v>
      </c>
      <c r="C162" s="2">
        <v>49023.515344758955</v>
      </c>
      <c r="D162">
        <v>109236.58827041968</v>
      </c>
      <c r="E162">
        <v>107266.32482241925</v>
      </c>
      <c r="F162">
        <v>0</v>
      </c>
      <c r="G162">
        <f t="shared" si="26"/>
        <v>0</v>
      </c>
      <c r="H162">
        <f t="shared" si="27"/>
        <v>0</v>
      </c>
      <c r="I162">
        <f t="shared" si="28"/>
        <v>0</v>
      </c>
      <c r="J162">
        <f t="shared" si="29"/>
        <v>0</v>
      </c>
      <c r="K162">
        <f t="shared" si="30"/>
        <v>0</v>
      </c>
      <c r="L162">
        <f t="shared" si="32"/>
        <v>0</v>
      </c>
      <c r="M162">
        <f t="shared" si="31"/>
        <v>0</v>
      </c>
    </row>
    <row r="163" spans="1:13" x14ac:dyDescent="0.3">
      <c r="A163" s="1">
        <v>45088</v>
      </c>
      <c r="B163" s="2">
        <v>154498.4498</v>
      </c>
      <c r="C163" s="2">
        <v>49023.515344758955</v>
      </c>
      <c r="D163">
        <v>109236.58827041968</v>
      </c>
      <c r="E163">
        <v>107266.32482241925</v>
      </c>
      <c r="F163">
        <v>0</v>
      </c>
      <c r="G163">
        <f t="shared" si="26"/>
        <v>0</v>
      </c>
      <c r="H163">
        <f t="shared" si="27"/>
        <v>0</v>
      </c>
      <c r="I163">
        <f t="shared" si="28"/>
        <v>0</v>
      </c>
      <c r="J163">
        <f t="shared" si="29"/>
        <v>0</v>
      </c>
      <c r="K163">
        <f t="shared" si="30"/>
        <v>0</v>
      </c>
      <c r="L163">
        <f t="shared" si="32"/>
        <v>0</v>
      </c>
      <c r="M163">
        <f t="shared" si="31"/>
        <v>0</v>
      </c>
    </row>
    <row r="164" spans="1:13" x14ac:dyDescent="0.3">
      <c r="A164" s="1">
        <v>45089</v>
      </c>
      <c r="B164" s="2">
        <v>154498.4498</v>
      </c>
      <c r="C164" s="2">
        <v>51335.193304105313</v>
      </c>
      <c r="D164">
        <v>109842.68111521116</v>
      </c>
      <c r="E164">
        <v>107698.52929639172</v>
      </c>
      <c r="F164">
        <v>-8.7039967180305711E-3</v>
      </c>
      <c r="G164">
        <f t="shared" si="26"/>
        <v>4.7154471544715415E-2</v>
      </c>
      <c r="H164">
        <f t="shared" si="27"/>
        <v>5.5484417298998778E-3</v>
      </c>
      <c r="I164">
        <f t="shared" si="28"/>
        <v>4.0292652394680051E-3</v>
      </c>
      <c r="J164">
        <f t="shared" si="29"/>
        <v>7.5759558867486947E-5</v>
      </c>
      <c r="K164">
        <f t="shared" si="30"/>
        <v>0</v>
      </c>
      <c r="L164">
        <f t="shared" si="32"/>
        <v>0</v>
      </c>
      <c r="M164">
        <f t="shared" si="31"/>
        <v>0</v>
      </c>
    </row>
    <row r="165" spans="1:13" x14ac:dyDescent="0.3">
      <c r="A165" s="1">
        <v>45090</v>
      </c>
      <c r="B165" s="2">
        <v>153153.69579999999</v>
      </c>
      <c r="C165" s="2">
        <v>51016.341171781678</v>
      </c>
      <c r="D165">
        <v>111043.21932297296</v>
      </c>
      <c r="E165">
        <v>109036.31780742116</v>
      </c>
      <c r="F165">
        <v>-4.0928760923834018E-3</v>
      </c>
      <c r="G165">
        <f t="shared" si="26"/>
        <v>-6.2111801242236142E-3</v>
      </c>
      <c r="H165">
        <f t="shared" si="27"/>
        <v>1.0929614932674303E-2</v>
      </c>
      <c r="I165">
        <f t="shared" si="28"/>
        <v>1.2421604266737774E-2</v>
      </c>
      <c r="J165">
        <f t="shared" si="29"/>
        <v>1.6751634707603623E-5</v>
      </c>
      <c r="K165">
        <f t="shared" si="30"/>
        <v>3.8578758535550475E-5</v>
      </c>
      <c r="L165">
        <f t="shared" si="32"/>
        <v>0</v>
      </c>
      <c r="M165">
        <f t="shared" si="31"/>
        <v>0</v>
      </c>
    </row>
    <row r="166" spans="1:13" x14ac:dyDescent="0.3">
      <c r="A166" s="1">
        <v>45091</v>
      </c>
      <c r="B166" s="2">
        <v>152526.8567</v>
      </c>
      <c r="C166" s="2">
        <v>48943.802311678046</v>
      </c>
      <c r="D166">
        <v>109584.11665410276</v>
      </c>
      <c r="E166">
        <v>107792.277990363</v>
      </c>
      <c r="F166">
        <v>1.9747028590014759E-2</v>
      </c>
      <c r="G166">
        <f t="shared" si="26"/>
        <v>-4.0625000000000022E-2</v>
      </c>
      <c r="H166">
        <f t="shared" si="27"/>
        <v>-1.3139952873901684E-2</v>
      </c>
      <c r="I166">
        <f t="shared" si="28"/>
        <v>-1.1409407820019868E-2</v>
      </c>
      <c r="J166">
        <f t="shared" si="29"/>
        <v>0</v>
      </c>
      <c r="K166">
        <f t="shared" si="30"/>
        <v>1.6503906250000019E-3</v>
      </c>
      <c r="L166">
        <f t="shared" si="32"/>
        <v>1.7265836152835712E-4</v>
      </c>
      <c r="M166">
        <f t="shared" si="31"/>
        <v>1.3017458680353051E-4</v>
      </c>
    </row>
    <row r="167" spans="1:13" x14ac:dyDescent="0.3">
      <c r="A167" s="1">
        <v>45092</v>
      </c>
      <c r="B167" s="2">
        <v>155538.8089</v>
      </c>
      <c r="C167" s="2">
        <v>48824.232762056679</v>
      </c>
      <c r="D167">
        <v>110212.65182313007</v>
      </c>
      <c r="E167">
        <v>108682.57350920401</v>
      </c>
      <c r="F167">
        <v>1.7270570727638823E-3</v>
      </c>
      <c r="G167">
        <f t="shared" si="26"/>
        <v>-2.4429967426711219E-3</v>
      </c>
      <c r="H167">
        <f t="shared" si="27"/>
        <v>5.7356411514568606E-3</v>
      </c>
      <c r="I167">
        <f t="shared" si="28"/>
        <v>8.2593626875628878E-3</v>
      </c>
      <c r="J167">
        <f t="shared" si="29"/>
        <v>0</v>
      </c>
      <c r="K167">
        <f t="shared" si="30"/>
        <v>5.9682330847017118E-6</v>
      </c>
      <c r="L167">
        <f t="shared" si="32"/>
        <v>0</v>
      </c>
      <c r="M167">
        <f t="shared" si="31"/>
        <v>0</v>
      </c>
    </row>
    <row r="168" spans="1:13" x14ac:dyDescent="0.3">
      <c r="A168" s="1">
        <v>45093</v>
      </c>
      <c r="B168" s="2">
        <v>155807.4333</v>
      </c>
      <c r="C168" s="2">
        <v>51813.471502590764</v>
      </c>
      <c r="D168">
        <v>109112.39311619019</v>
      </c>
      <c r="E168">
        <v>107892.41958620922</v>
      </c>
      <c r="F168">
        <v>-4.5915980056132621E-3</v>
      </c>
      <c r="G168">
        <f t="shared" si="26"/>
        <v>6.1224489795918435E-2</v>
      </c>
      <c r="H168">
        <f t="shared" si="27"/>
        <v>-9.9830526599213876E-3</v>
      </c>
      <c r="I168">
        <f t="shared" si="28"/>
        <v>-7.2702908799622268E-3</v>
      </c>
      <c r="J168">
        <f t="shared" si="29"/>
        <v>2.1082772245151685E-5</v>
      </c>
      <c r="K168">
        <f t="shared" si="30"/>
        <v>0</v>
      </c>
      <c r="L168">
        <f t="shared" si="32"/>
        <v>9.9661340410763495E-5</v>
      </c>
      <c r="M168">
        <f t="shared" si="31"/>
        <v>5.2857129479261933E-5</v>
      </c>
    </row>
    <row r="169" spans="1:13" x14ac:dyDescent="0.3">
      <c r="A169" s="1">
        <v>45094</v>
      </c>
      <c r="B169" s="2">
        <v>155092.0282</v>
      </c>
      <c r="C169" s="2">
        <v>51813.471502590764</v>
      </c>
      <c r="D169">
        <v>109112.39311619019</v>
      </c>
      <c r="E169">
        <v>107892.41958620922</v>
      </c>
      <c r="F169">
        <v>0</v>
      </c>
      <c r="G169">
        <f t="shared" si="26"/>
        <v>0</v>
      </c>
      <c r="H169">
        <f t="shared" si="27"/>
        <v>0</v>
      </c>
      <c r="I169">
        <f t="shared" si="28"/>
        <v>0</v>
      </c>
      <c r="J169">
        <f t="shared" si="29"/>
        <v>0</v>
      </c>
      <c r="K169">
        <f t="shared" si="30"/>
        <v>0</v>
      </c>
      <c r="L169">
        <f t="shared" si="32"/>
        <v>0</v>
      </c>
      <c r="M169">
        <f t="shared" si="31"/>
        <v>0</v>
      </c>
    </row>
    <row r="170" spans="1:13" x14ac:dyDescent="0.3">
      <c r="A170" s="1">
        <v>45095</v>
      </c>
      <c r="B170" s="2">
        <v>155092.0282</v>
      </c>
      <c r="C170" s="2">
        <v>51813.471502590764</v>
      </c>
      <c r="D170">
        <v>109112.39311619019</v>
      </c>
      <c r="E170">
        <v>107892.41958620922</v>
      </c>
      <c r="F170">
        <v>0</v>
      </c>
      <c r="G170">
        <f t="shared" si="26"/>
        <v>0</v>
      </c>
      <c r="H170">
        <f t="shared" si="27"/>
        <v>0</v>
      </c>
      <c r="I170">
        <f t="shared" si="28"/>
        <v>0</v>
      </c>
      <c r="J170">
        <f t="shared" si="29"/>
        <v>0</v>
      </c>
      <c r="K170">
        <f t="shared" si="30"/>
        <v>0</v>
      </c>
      <c r="L170">
        <f t="shared" si="32"/>
        <v>0</v>
      </c>
      <c r="M170">
        <f t="shared" si="31"/>
        <v>0</v>
      </c>
    </row>
    <row r="171" spans="1:13" x14ac:dyDescent="0.3">
      <c r="A171" s="1">
        <v>45096</v>
      </c>
      <c r="B171" s="2">
        <v>155092.0282</v>
      </c>
      <c r="C171" s="2">
        <v>51813.471502590764</v>
      </c>
      <c r="D171">
        <v>109112.39311619019</v>
      </c>
      <c r="E171">
        <v>107892.41958620922</v>
      </c>
      <c r="F171">
        <v>0</v>
      </c>
      <c r="G171">
        <f t="shared" si="26"/>
        <v>0</v>
      </c>
      <c r="H171">
        <f t="shared" si="27"/>
        <v>0</v>
      </c>
      <c r="I171">
        <f t="shared" si="28"/>
        <v>0</v>
      </c>
      <c r="J171">
        <f t="shared" si="29"/>
        <v>0</v>
      </c>
      <c r="K171">
        <f t="shared" si="30"/>
        <v>0</v>
      </c>
      <c r="L171">
        <f t="shared" si="32"/>
        <v>0</v>
      </c>
      <c r="M171">
        <f t="shared" si="31"/>
        <v>0</v>
      </c>
    </row>
    <row r="172" spans="1:13" x14ac:dyDescent="0.3">
      <c r="A172" s="1">
        <v>45097</v>
      </c>
      <c r="B172" s="2">
        <v>155092.0282</v>
      </c>
      <c r="C172" s="2">
        <v>50538.062973296219</v>
      </c>
      <c r="D172">
        <v>109055.49485277319</v>
      </c>
      <c r="E172">
        <v>107388.32862247221</v>
      </c>
      <c r="F172">
        <v>1.7082676851600809E-3</v>
      </c>
      <c r="G172">
        <f t="shared" si="26"/>
        <v>-2.4615384615384706E-2</v>
      </c>
      <c r="H172">
        <f t="shared" si="27"/>
        <v>-5.2146471901137748E-4</v>
      </c>
      <c r="I172">
        <f t="shared" si="28"/>
        <v>-4.6721629348039917E-3</v>
      </c>
      <c r="J172">
        <f t="shared" si="29"/>
        <v>0</v>
      </c>
      <c r="K172">
        <f t="shared" si="30"/>
        <v>6.0591715976331801E-4</v>
      </c>
      <c r="L172">
        <f t="shared" si="32"/>
        <v>2.7192545317361486E-7</v>
      </c>
      <c r="M172">
        <f t="shared" si="31"/>
        <v>2.182910648935625E-5</v>
      </c>
    </row>
    <row r="173" spans="1:13" x14ac:dyDescent="0.3">
      <c r="A173" s="1">
        <v>45098</v>
      </c>
      <c r="B173" s="2">
        <v>155356.9669</v>
      </c>
      <c r="C173" s="2">
        <v>51893.184535671673</v>
      </c>
      <c r="D173">
        <v>109172.59551113543</v>
      </c>
      <c r="E173">
        <v>107178.79942962683</v>
      </c>
      <c r="F173">
        <v>3.0072812910972857E-3</v>
      </c>
      <c r="G173">
        <f t="shared" si="26"/>
        <v>2.6813880126183021E-2</v>
      </c>
      <c r="H173">
        <f t="shared" si="27"/>
        <v>1.0737712805790611E-3</v>
      </c>
      <c r="I173">
        <f t="shared" si="28"/>
        <v>-1.9511356171859617E-3</v>
      </c>
      <c r="J173">
        <f t="shared" si="29"/>
        <v>0</v>
      </c>
      <c r="K173">
        <f t="shared" si="30"/>
        <v>0</v>
      </c>
      <c r="L173">
        <f t="shared" si="32"/>
        <v>0</v>
      </c>
      <c r="M173">
        <f t="shared" si="31"/>
        <v>3.8069301966516438E-6</v>
      </c>
    </row>
    <row r="174" spans="1:13" x14ac:dyDescent="0.3">
      <c r="A174" s="1">
        <v>45099</v>
      </c>
      <c r="B174" s="2">
        <v>155824.16899999999</v>
      </c>
      <c r="C174" s="2">
        <v>50817.058589079403</v>
      </c>
      <c r="D174">
        <v>108516.91480475829</v>
      </c>
      <c r="E174">
        <v>106327.10964182271</v>
      </c>
      <c r="F174">
        <v>6.2070794678841246E-3</v>
      </c>
      <c r="G174">
        <f t="shared" si="26"/>
        <v>-2.0737327188940058E-2</v>
      </c>
      <c r="H174">
        <f t="shared" si="27"/>
        <v>-6.0059092971758155E-3</v>
      </c>
      <c r="I174">
        <f t="shared" si="28"/>
        <v>-7.9464389630836685E-3</v>
      </c>
      <c r="J174">
        <f t="shared" si="29"/>
        <v>0</v>
      </c>
      <c r="K174">
        <f t="shared" si="30"/>
        <v>4.3003673894115258E-4</v>
      </c>
      <c r="L174">
        <f t="shared" si="32"/>
        <v>3.6070946485902896E-5</v>
      </c>
      <c r="M174">
        <f t="shared" si="31"/>
        <v>6.3145892194014244E-5</v>
      </c>
    </row>
    <row r="175" spans="1:13" x14ac:dyDescent="0.3">
      <c r="A175" s="1">
        <v>45100</v>
      </c>
      <c r="B175" s="2">
        <v>156791.38200000001</v>
      </c>
      <c r="C175" s="2">
        <v>54404.145077720299</v>
      </c>
      <c r="D175">
        <v>106592.47111008431</v>
      </c>
      <c r="E175">
        <v>104804.56549747687</v>
      </c>
      <c r="F175">
        <v>3.8322240185368894E-3</v>
      </c>
      <c r="G175">
        <f t="shared" si="26"/>
        <v>7.0588235294117618E-2</v>
      </c>
      <c r="H175">
        <f t="shared" si="27"/>
        <v>-1.7734043564880175E-2</v>
      </c>
      <c r="I175">
        <f t="shared" si="28"/>
        <v>-1.4319435085508592E-2</v>
      </c>
      <c r="J175">
        <f t="shared" si="29"/>
        <v>0</v>
      </c>
      <c r="K175">
        <f t="shared" si="30"/>
        <v>0</v>
      </c>
      <c r="L175">
        <f t="shared" si="32"/>
        <v>3.1449630116106797E-4</v>
      </c>
      <c r="M175">
        <f t="shared" si="31"/>
        <v>2.0504622116809446E-4</v>
      </c>
    </row>
    <row r="176" spans="1:13" x14ac:dyDescent="0.3">
      <c r="A176" s="1">
        <v>45101</v>
      </c>
      <c r="B176" s="2">
        <v>157392.24170000001</v>
      </c>
      <c r="C176" s="2">
        <v>54404.145077720299</v>
      </c>
      <c r="D176">
        <v>106592.47111008431</v>
      </c>
      <c r="E176">
        <v>104804.56549747687</v>
      </c>
      <c r="F176">
        <v>0</v>
      </c>
      <c r="G176">
        <f t="shared" si="26"/>
        <v>0</v>
      </c>
      <c r="H176">
        <f t="shared" si="27"/>
        <v>0</v>
      </c>
      <c r="I176">
        <f t="shared" si="28"/>
        <v>0</v>
      </c>
      <c r="J176">
        <f t="shared" si="29"/>
        <v>0</v>
      </c>
      <c r="K176">
        <f t="shared" si="30"/>
        <v>0</v>
      </c>
      <c r="L176">
        <f t="shared" si="32"/>
        <v>0</v>
      </c>
      <c r="M176">
        <f t="shared" si="31"/>
        <v>0</v>
      </c>
    </row>
    <row r="177" spans="1:13" x14ac:dyDescent="0.3">
      <c r="A177" s="1">
        <v>45102</v>
      </c>
      <c r="B177" s="2">
        <v>157392.24170000001</v>
      </c>
      <c r="C177" s="2">
        <v>54404.145077720299</v>
      </c>
      <c r="D177">
        <v>106592.47111008431</v>
      </c>
      <c r="E177">
        <v>104804.56549747687</v>
      </c>
      <c r="F177">
        <v>0</v>
      </c>
      <c r="G177">
        <f t="shared" si="26"/>
        <v>0</v>
      </c>
      <c r="H177">
        <f t="shared" si="27"/>
        <v>0</v>
      </c>
      <c r="I177">
        <f t="shared" si="28"/>
        <v>0</v>
      </c>
      <c r="J177">
        <f t="shared" si="29"/>
        <v>0</v>
      </c>
      <c r="K177">
        <f t="shared" si="30"/>
        <v>0</v>
      </c>
      <c r="L177">
        <f t="shared" si="32"/>
        <v>0</v>
      </c>
      <c r="M177">
        <f t="shared" si="31"/>
        <v>0</v>
      </c>
    </row>
    <row r="178" spans="1:13" x14ac:dyDescent="0.3">
      <c r="A178" s="1">
        <v>45103</v>
      </c>
      <c r="B178" s="2">
        <v>157392.24170000001</v>
      </c>
      <c r="C178" s="2">
        <v>49063.371861299405</v>
      </c>
      <c r="D178">
        <v>105287.96472308226</v>
      </c>
      <c r="E178">
        <v>104899.23079672374</v>
      </c>
      <c r="F178">
        <v>1.9340253160648579E-2</v>
      </c>
      <c r="G178">
        <f t="shared" si="26"/>
        <v>-9.8168498168498153E-2</v>
      </c>
      <c r="H178">
        <f t="shared" si="27"/>
        <v>-1.2238260108022203E-2</v>
      </c>
      <c r="I178">
        <f t="shared" si="28"/>
        <v>9.0325549080350065E-4</v>
      </c>
      <c r="J178">
        <f t="shared" si="29"/>
        <v>0</v>
      </c>
      <c r="K178">
        <f t="shared" si="30"/>
        <v>9.6370540326584254E-3</v>
      </c>
      <c r="L178">
        <f t="shared" si="32"/>
        <v>1.4977501047160763E-4</v>
      </c>
      <c r="M178">
        <f t="shared" si="31"/>
        <v>0</v>
      </c>
    </row>
    <row r="179" spans="1:13" x14ac:dyDescent="0.3">
      <c r="A179" s="1">
        <v>45104</v>
      </c>
      <c r="B179" s="2">
        <v>160436.2475</v>
      </c>
      <c r="C179" s="2">
        <v>51972.897568752574</v>
      </c>
      <c r="D179">
        <v>105854.19960404378</v>
      </c>
      <c r="E179">
        <v>106434.99212239473</v>
      </c>
      <c r="F179">
        <v>4.4165162863212259E-3</v>
      </c>
      <c r="G179">
        <f t="shared" si="26"/>
        <v>5.9301380991064079E-2</v>
      </c>
      <c r="H179">
        <f t="shared" si="27"/>
        <v>5.3779639719579997E-3</v>
      </c>
      <c r="I179">
        <f t="shared" si="28"/>
        <v>1.4640348780507573E-2</v>
      </c>
      <c r="J179">
        <f t="shared" si="29"/>
        <v>0</v>
      </c>
      <c r="K179">
        <f t="shared" si="30"/>
        <v>0</v>
      </c>
      <c r="L179">
        <f t="shared" si="32"/>
        <v>0</v>
      </c>
      <c r="M179">
        <f t="shared" si="31"/>
        <v>0</v>
      </c>
    </row>
    <row r="180" spans="1:13" x14ac:dyDescent="0.3">
      <c r="A180" s="1">
        <v>45105</v>
      </c>
      <c r="B180" s="2">
        <v>161144.8168</v>
      </c>
      <c r="C180" s="2">
        <v>52929.453965723485</v>
      </c>
      <c r="D180">
        <v>106740.25201960716</v>
      </c>
      <c r="E180">
        <v>106941.39811931453</v>
      </c>
      <c r="F180">
        <v>-2.1184739712956091E-3</v>
      </c>
      <c r="G180">
        <f t="shared" si="26"/>
        <v>1.8404907975460238E-2</v>
      </c>
      <c r="H180">
        <f t="shared" si="27"/>
        <v>8.3704984674932703E-3</v>
      </c>
      <c r="I180">
        <f t="shared" si="28"/>
        <v>4.7578901150990838E-3</v>
      </c>
      <c r="J180">
        <f t="shared" si="29"/>
        <v>4.4879319670569895E-6</v>
      </c>
      <c r="K180">
        <f t="shared" si="30"/>
        <v>0</v>
      </c>
      <c r="L180">
        <f t="shared" si="32"/>
        <v>0</v>
      </c>
      <c r="M180">
        <f t="shared" si="31"/>
        <v>0</v>
      </c>
    </row>
    <row r="181" spans="1:13" x14ac:dyDescent="0.3">
      <c r="A181" s="1">
        <v>45106</v>
      </c>
      <c r="B181" s="2">
        <v>160803.4357</v>
      </c>
      <c r="C181" s="2">
        <v>51494.61937026713</v>
      </c>
      <c r="D181">
        <v>107380.70194353419</v>
      </c>
      <c r="E181">
        <v>108314.32995066044</v>
      </c>
      <c r="F181">
        <v>3.5174745958488352E-4</v>
      </c>
      <c r="G181">
        <f t="shared" si="26"/>
        <v>-2.7108433734939652E-2</v>
      </c>
      <c r="H181">
        <f t="shared" si="27"/>
        <v>6.0000788063474531E-3</v>
      </c>
      <c r="I181">
        <f t="shared" si="28"/>
        <v>1.2838169834044288E-2</v>
      </c>
      <c r="J181">
        <f t="shared" si="29"/>
        <v>0</v>
      </c>
      <c r="K181">
        <f t="shared" si="30"/>
        <v>7.3486717956161422E-4</v>
      </c>
      <c r="L181">
        <f t="shared" si="32"/>
        <v>0</v>
      </c>
      <c r="M181">
        <f t="shared" si="31"/>
        <v>0</v>
      </c>
    </row>
    <row r="182" spans="1:13" x14ac:dyDescent="0.3">
      <c r="A182" s="1">
        <v>45107</v>
      </c>
      <c r="B182" s="2">
        <v>160859.99789999999</v>
      </c>
      <c r="C182" s="2">
        <v>50617.776006377135</v>
      </c>
      <c r="D182">
        <v>108196.34098397095</v>
      </c>
      <c r="E182">
        <v>108731.36398505417</v>
      </c>
      <c r="F182">
        <v>1.2999315101943187E-2</v>
      </c>
      <c r="G182">
        <f t="shared" si="26"/>
        <v>-1.7027863777089758E-2</v>
      </c>
      <c r="H182">
        <f t="shared" si="27"/>
        <v>7.5957693111901037E-3</v>
      </c>
      <c r="I182">
        <f t="shared" si="28"/>
        <v>3.8502203224974885E-3</v>
      </c>
      <c r="J182">
        <f t="shared" si="29"/>
        <v>0</v>
      </c>
      <c r="K182">
        <f t="shared" si="30"/>
        <v>2.8994814481112549E-4</v>
      </c>
      <c r="L182">
        <f t="shared" si="32"/>
        <v>0</v>
      </c>
      <c r="M182">
        <f t="shared" si="31"/>
        <v>0</v>
      </c>
    </row>
    <row r="183" spans="1:13" x14ac:dyDescent="0.3">
      <c r="A183" s="1">
        <v>45108</v>
      </c>
      <c r="B183" s="2">
        <v>162951.06770000001</v>
      </c>
      <c r="C183" s="2">
        <v>50617.776006377135</v>
      </c>
      <c r="D183">
        <v>108196.34098397095</v>
      </c>
      <c r="E183">
        <v>108731.36398505417</v>
      </c>
      <c r="F183">
        <v>0</v>
      </c>
      <c r="G183">
        <f t="shared" si="26"/>
        <v>0</v>
      </c>
      <c r="H183">
        <f t="shared" si="27"/>
        <v>0</v>
      </c>
      <c r="I183">
        <f t="shared" si="28"/>
        <v>0</v>
      </c>
      <c r="J183">
        <f t="shared" si="29"/>
        <v>0</v>
      </c>
      <c r="K183">
        <f t="shared" si="30"/>
        <v>0</v>
      </c>
      <c r="L183">
        <f t="shared" si="32"/>
        <v>0</v>
      </c>
      <c r="M183">
        <f t="shared" si="31"/>
        <v>0</v>
      </c>
    </row>
    <row r="184" spans="1:13" x14ac:dyDescent="0.3">
      <c r="A184" s="1">
        <v>45109</v>
      </c>
      <c r="B184" s="2">
        <v>162951.06770000001</v>
      </c>
      <c r="C184" s="2">
        <v>50617.776006377135</v>
      </c>
      <c r="D184">
        <v>108196.34098397095</v>
      </c>
      <c r="E184">
        <v>108731.36398505417</v>
      </c>
      <c r="F184">
        <v>0</v>
      </c>
      <c r="G184">
        <f t="shared" si="26"/>
        <v>0</v>
      </c>
      <c r="H184">
        <f t="shared" si="27"/>
        <v>0</v>
      </c>
      <c r="I184">
        <f t="shared" si="28"/>
        <v>0</v>
      </c>
      <c r="J184">
        <f t="shared" si="29"/>
        <v>0</v>
      </c>
      <c r="K184">
        <f t="shared" si="30"/>
        <v>0</v>
      </c>
      <c r="L184">
        <f t="shared" si="32"/>
        <v>0</v>
      </c>
      <c r="M184">
        <f t="shared" si="31"/>
        <v>0</v>
      </c>
    </row>
    <row r="185" spans="1:13" x14ac:dyDescent="0.3">
      <c r="A185" s="1">
        <v>45110</v>
      </c>
      <c r="B185" s="2">
        <v>162951.06770000001</v>
      </c>
      <c r="C185" s="2">
        <v>50817.05858907941</v>
      </c>
      <c r="D185">
        <v>108641.39323016502</v>
      </c>
      <c r="E185">
        <v>109201.35941047844</v>
      </c>
      <c r="F185">
        <v>8.039934432414686E-3</v>
      </c>
      <c r="G185">
        <f t="shared" si="26"/>
        <v>3.937007874015741E-3</v>
      </c>
      <c r="H185">
        <f t="shared" si="27"/>
        <v>4.113376128495938E-3</v>
      </c>
      <c r="I185">
        <f t="shared" si="28"/>
        <v>4.322537749906985E-3</v>
      </c>
      <c r="J185">
        <f t="shared" si="29"/>
        <v>0</v>
      </c>
      <c r="K185">
        <f t="shared" si="30"/>
        <v>0</v>
      </c>
      <c r="L185">
        <f t="shared" si="32"/>
        <v>0</v>
      </c>
      <c r="M185">
        <f t="shared" si="31"/>
        <v>0</v>
      </c>
    </row>
    <row r="186" spans="1:13" x14ac:dyDescent="0.3">
      <c r="A186" s="1">
        <v>45111</v>
      </c>
      <c r="B186" s="2">
        <v>164261.18359999999</v>
      </c>
      <c r="C186" s="2">
        <v>50817.05858907941</v>
      </c>
      <c r="D186">
        <v>108641.39323016502</v>
      </c>
      <c r="E186">
        <v>109201.35941047844</v>
      </c>
      <c r="F186">
        <v>0</v>
      </c>
      <c r="G186">
        <f t="shared" si="26"/>
        <v>0</v>
      </c>
      <c r="H186">
        <f t="shared" si="27"/>
        <v>0</v>
      </c>
      <c r="I186">
        <f t="shared" si="28"/>
        <v>0</v>
      </c>
      <c r="J186">
        <f t="shared" si="29"/>
        <v>0</v>
      </c>
      <c r="K186">
        <f t="shared" si="30"/>
        <v>0</v>
      </c>
      <c r="L186">
        <f t="shared" si="32"/>
        <v>0</v>
      </c>
      <c r="M186">
        <f t="shared" si="31"/>
        <v>0</v>
      </c>
    </row>
    <row r="187" spans="1:13" x14ac:dyDescent="0.3">
      <c r="A187" s="1">
        <v>45112</v>
      </c>
      <c r="B187" s="2">
        <v>164261.18359999999</v>
      </c>
      <c r="C187" s="2">
        <v>51813.471502590764</v>
      </c>
      <c r="D187">
        <v>106595.21161629049</v>
      </c>
      <c r="E187">
        <v>107832.6327843318</v>
      </c>
      <c r="F187">
        <v>8.0191690521826953E-3</v>
      </c>
      <c r="G187">
        <f t="shared" si="26"/>
        <v>1.9607843137254832E-2</v>
      </c>
      <c r="H187">
        <f t="shared" si="27"/>
        <v>-1.8834272582822442E-2</v>
      </c>
      <c r="I187">
        <f t="shared" si="28"/>
        <v>-1.2533970579997278E-2</v>
      </c>
      <c r="J187">
        <f t="shared" si="29"/>
        <v>0</v>
      </c>
      <c r="K187">
        <f t="shared" si="30"/>
        <v>0</v>
      </c>
      <c r="L187">
        <f t="shared" si="32"/>
        <v>3.5472982372405714E-4</v>
      </c>
      <c r="M187">
        <f t="shared" si="31"/>
        <v>1.5710041850023731E-4</v>
      </c>
    </row>
    <row r="188" spans="1:13" x14ac:dyDescent="0.3">
      <c r="A188" s="1">
        <v>45113</v>
      </c>
      <c r="B188" s="2">
        <v>165578.42180000001</v>
      </c>
      <c r="C188" s="2">
        <v>51215.623754483953</v>
      </c>
      <c r="D188">
        <v>104581.98398904648</v>
      </c>
      <c r="E188">
        <v>106072.24491010301</v>
      </c>
      <c r="F188">
        <v>2.1508116584789683E-3</v>
      </c>
      <c r="G188">
        <f t="shared" si="26"/>
        <v>-1.1538461538461386E-2</v>
      </c>
      <c r="H188">
        <f t="shared" si="27"/>
        <v>-1.8886661011481398E-2</v>
      </c>
      <c r="I188">
        <f t="shared" si="28"/>
        <v>-1.6325186808242131E-2</v>
      </c>
      <c r="J188">
        <f t="shared" si="29"/>
        <v>0</v>
      </c>
      <c r="K188">
        <f t="shared" si="30"/>
        <v>1.3313609467455271E-4</v>
      </c>
      <c r="L188">
        <f t="shared" si="32"/>
        <v>3.5670596416261153E-4</v>
      </c>
      <c r="M188">
        <f t="shared" si="31"/>
        <v>2.6651172432400289E-4</v>
      </c>
    </row>
    <row r="189" spans="1:13" x14ac:dyDescent="0.3">
      <c r="A189" s="1">
        <v>45114</v>
      </c>
      <c r="B189" s="2">
        <v>165934.54980000001</v>
      </c>
      <c r="C189" s="2">
        <v>51773.614986050314</v>
      </c>
      <c r="D189">
        <v>105889.9020731405</v>
      </c>
      <c r="E189">
        <v>107365.26894379356</v>
      </c>
      <c r="F189">
        <v>4.8711296169134943E-3</v>
      </c>
      <c r="G189">
        <f t="shared" si="26"/>
        <v>1.0894941634241206E-2</v>
      </c>
      <c r="H189">
        <f t="shared" si="27"/>
        <v>1.2506151004278321E-2</v>
      </c>
      <c r="I189">
        <f t="shared" si="28"/>
        <v>1.219003175417277E-2</v>
      </c>
      <c r="J189">
        <f t="shared" si="29"/>
        <v>0</v>
      </c>
      <c r="K189">
        <f t="shared" si="30"/>
        <v>0</v>
      </c>
      <c r="L189">
        <f t="shared" si="32"/>
        <v>0</v>
      </c>
      <c r="M189">
        <f t="shared" si="31"/>
        <v>0</v>
      </c>
    </row>
    <row r="190" spans="1:13" x14ac:dyDescent="0.3">
      <c r="A190" s="1">
        <v>45115</v>
      </c>
      <c r="B190" s="2">
        <v>166742.83850000001</v>
      </c>
      <c r="C190" s="2">
        <v>51773.614986050314</v>
      </c>
      <c r="D190">
        <v>105889.9020731405</v>
      </c>
      <c r="E190">
        <v>107365.26894379356</v>
      </c>
      <c r="F190">
        <v>0</v>
      </c>
      <c r="G190">
        <f t="shared" si="26"/>
        <v>0</v>
      </c>
      <c r="H190">
        <f t="shared" si="27"/>
        <v>0</v>
      </c>
      <c r="I190">
        <f t="shared" si="28"/>
        <v>0</v>
      </c>
      <c r="J190">
        <f t="shared" si="29"/>
        <v>0</v>
      </c>
      <c r="K190">
        <f t="shared" si="30"/>
        <v>0</v>
      </c>
      <c r="L190">
        <f t="shared" si="32"/>
        <v>0</v>
      </c>
      <c r="M190">
        <f t="shared" si="31"/>
        <v>0</v>
      </c>
    </row>
    <row r="191" spans="1:13" x14ac:dyDescent="0.3">
      <c r="A191" s="1">
        <v>45116</v>
      </c>
      <c r="B191" s="2">
        <v>166742.83850000001</v>
      </c>
      <c r="C191" s="2">
        <v>51773.614986050314</v>
      </c>
      <c r="D191">
        <v>105889.9020731405</v>
      </c>
      <c r="E191">
        <v>107365.26894379356</v>
      </c>
      <c r="F191">
        <v>0</v>
      </c>
      <c r="G191">
        <f t="shared" si="26"/>
        <v>0</v>
      </c>
      <c r="H191">
        <f t="shared" si="27"/>
        <v>0</v>
      </c>
      <c r="I191">
        <f t="shared" si="28"/>
        <v>0</v>
      </c>
      <c r="J191">
        <f t="shared" si="29"/>
        <v>0</v>
      </c>
      <c r="K191">
        <f t="shared" si="30"/>
        <v>0</v>
      </c>
      <c r="L191">
        <f t="shared" si="32"/>
        <v>0</v>
      </c>
      <c r="M191">
        <f t="shared" si="31"/>
        <v>0</v>
      </c>
    </row>
    <row r="192" spans="1:13" x14ac:dyDescent="0.3">
      <c r="A192" s="1">
        <v>45117</v>
      </c>
      <c r="B192" s="2">
        <v>166742.83850000001</v>
      </c>
      <c r="C192" s="2">
        <v>56157.831805500304</v>
      </c>
      <c r="D192">
        <v>107602.9556887463</v>
      </c>
      <c r="E192">
        <v>109128.1859680044</v>
      </c>
      <c r="F192">
        <v>6.0328839849992377E-3</v>
      </c>
      <c r="G192">
        <f t="shared" si="26"/>
        <v>8.4680523479599756E-2</v>
      </c>
      <c r="H192">
        <f t="shared" si="27"/>
        <v>1.6177686276662717E-2</v>
      </c>
      <c r="I192">
        <f t="shared" si="28"/>
        <v>1.6419807276166098E-2</v>
      </c>
      <c r="J192">
        <f t="shared" si="29"/>
        <v>0</v>
      </c>
      <c r="K192">
        <f t="shared" si="30"/>
        <v>0</v>
      </c>
      <c r="L192">
        <f t="shared" si="32"/>
        <v>0</v>
      </c>
      <c r="M192">
        <f t="shared" si="31"/>
        <v>0</v>
      </c>
    </row>
    <row r="193" spans="1:13" x14ac:dyDescent="0.3">
      <c r="A193" s="1">
        <v>45118</v>
      </c>
      <c r="B193" s="2">
        <v>167748.7787</v>
      </c>
      <c r="C193" s="2">
        <v>59744.918294141215</v>
      </c>
      <c r="D193">
        <v>107799.96580162579</v>
      </c>
      <c r="E193">
        <v>110172.18060004296</v>
      </c>
      <c r="F193">
        <v>2.4367807811644937E-3</v>
      </c>
      <c r="G193">
        <f t="shared" si="26"/>
        <v>6.3875088715401152E-2</v>
      </c>
      <c r="H193">
        <f t="shared" si="27"/>
        <v>1.830898711085327E-3</v>
      </c>
      <c r="I193">
        <f t="shared" si="28"/>
        <v>9.5666818134836351E-3</v>
      </c>
      <c r="J193">
        <f t="shared" si="29"/>
        <v>0</v>
      </c>
      <c r="K193">
        <f t="shared" si="30"/>
        <v>0</v>
      </c>
      <c r="L193">
        <f t="shared" si="32"/>
        <v>0</v>
      </c>
      <c r="M193">
        <f t="shared" si="31"/>
        <v>0</v>
      </c>
    </row>
    <row r="194" spans="1:13" x14ac:dyDescent="0.3">
      <c r="A194" s="1">
        <v>45119</v>
      </c>
      <c r="B194" s="2">
        <v>168157.54569999999</v>
      </c>
      <c r="C194" s="2">
        <v>57911.518533280316</v>
      </c>
      <c r="D194">
        <v>108564.57259373425</v>
      </c>
      <c r="E194">
        <v>111328.39900092572</v>
      </c>
      <c r="F194">
        <v>1.4486742119477203E-3</v>
      </c>
      <c r="G194">
        <f t="shared" si="26"/>
        <v>-3.068712474983315E-2</v>
      </c>
      <c r="H194">
        <f t="shared" si="27"/>
        <v>7.0928296351735476E-3</v>
      </c>
      <c r="I194">
        <f t="shared" si="28"/>
        <v>1.0494649326041383E-2</v>
      </c>
      <c r="J194">
        <f t="shared" si="29"/>
        <v>0</v>
      </c>
      <c r="K194">
        <f t="shared" si="30"/>
        <v>9.4169962541182232E-4</v>
      </c>
      <c r="L194">
        <f t="shared" si="32"/>
        <v>0</v>
      </c>
      <c r="M194">
        <f t="shared" si="31"/>
        <v>0</v>
      </c>
    </row>
    <row r="195" spans="1:13" x14ac:dyDescent="0.3">
      <c r="A195" s="1">
        <v>45120</v>
      </c>
      <c r="B195" s="2">
        <v>168401.15119999999</v>
      </c>
      <c r="C195" s="2">
        <v>57791.948983658942</v>
      </c>
      <c r="D195">
        <v>109242.97406418975</v>
      </c>
      <c r="E195">
        <v>112344.77937600398</v>
      </c>
      <c r="F195">
        <v>3.2053676364653949E-3</v>
      </c>
      <c r="G195">
        <f t="shared" si="26"/>
        <v>-2.0646937370958351E-3</v>
      </c>
      <c r="H195">
        <f t="shared" si="27"/>
        <v>6.2488291921360961E-3</v>
      </c>
      <c r="I195">
        <f t="shared" si="28"/>
        <v>9.1295696713451502E-3</v>
      </c>
      <c r="J195">
        <f t="shared" si="29"/>
        <v>0</v>
      </c>
      <c r="K195">
        <f t="shared" si="30"/>
        <v>4.2629602280027654E-6</v>
      </c>
      <c r="L195">
        <f t="shared" si="32"/>
        <v>0</v>
      </c>
      <c r="M195">
        <f t="shared" si="31"/>
        <v>0</v>
      </c>
    </row>
    <row r="196" spans="1:13" x14ac:dyDescent="0.3">
      <c r="A196" s="1">
        <v>45121</v>
      </c>
      <c r="B196" s="2">
        <v>168940.9388</v>
      </c>
      <c r="C196" s="2">
        <v>59386.209645277122</v>
      </c>
      <c r="D196">
        <v>108217.80168128105</v>
      </c>
      <c r="E196">
        <v>111207.71485529444</v>
      </c>
      <c r="F196">
        <v>3.6284603622671607E-3</v>
      </c>
      <c r="G196">
        <f t="shared" si="26"/>
        <v>2.7586206896551779E-2</v>
      </c>
      <c r="H196">
        <f t="shared" si="27"/>
        <v>-9.3843324176282605E-3</v>
      </c>
      <c r="I196">
        <f t="shared" si="28"/>
        <v>-1.0121204803864803E-2</v>
      </c>
      <c r="J196">
        <f t="shared" si="29"/>
        <v>0</v>
      </c>
      <c r="K196">
        <f t="shared" si="30"/>
        <v>0</v>
      </c>
      <c r="L196">
        <f t="shared" si="32"/>
        <v>8.8065694924548669E-5</v>
      </c>
      <c r="M196">
        <f t="shared" si="31"/>
        <v>1.0243878668177597E-4</v>
      </c>
    </row>
    <row r="197" spans="1:13" x14ac:dyDescent="0.3">
      <c r="A197" s="1">
        <v>45122</v>
      </c>
      <c r="B197" s="2">
        <v>169553.93429999999</v>
      </c>
      <c r="C197" s="2">
        <v>59386.209645277122</v>
      </c>
      <c r="D197">
        <v>108217.80168128105</v>
      </c>
      <c r="E197">
        <v>111207.71485529444</v>
      </c>
      <c r="F197">
        <v>0</v>
      </c>
      <c r="G197">
        <f t="shared" ref="G197:G260" si="33">C197/C196-1</f>
        <v>0</v>
      </c>
      <c r="H197">
        <f t="shared" ref="H197:H260" si="34">D197/D196-1</f>
        <v>0</v>
      </c>
      <c r="I197">
        <f t="shared" ref="I197:I260" si="35">E197/E196-1</f>
        <v>0</v>
      </c>
      <c r="J197">
        <f t="shared" ref="J197:J260" si="36">IF(F197&lt;0,POWER(F197-0,2),0)</f>
        <v>0</v>
      </c>
      <c r="K197">
        <f t="shared" ref="K197:K260" si="37">IF(G197&lt;0,POWER(G197-0,2),0)</f>
        <v>0</v>
      </c>
      <c r="L197">
        <f t="shared" si="32"/>
        <v>0</v>
      </c>
      <c r="M197">
        <f t="shared" ref="M197:M260" si="38">IF(I197&lt;0,POWER(I197-0,2),0)</f>
        <v>0</v>
      </c>
    </row>
    <row r="198" spans="1:13" x14ac:dyDescent="0.3">
      <c r="A198" s="1">
        <v>45123</v>
      </c>
      <c r="B198" s="2">
        <v>169553.93429999999</v>
      </c>
      <c r="C198" s="2">
        <v>59386.209645277122</v>
      </c>
      <c r="D198">
        <v>108217.80168128105</v>
      </c>
      <c r="E198">
        <v>111207.71485529444</v>
      </c>
      <c r="F198">
        <v>0</v>
      </c>
      <c r="G198">
        <f t="shared" si="33"/>
        <v>0</v>
      </c>
      <c r="H198">
        <f t="shared" si="34"/>
        <v>0</v>
      </c>
      <c r="I198">
        <f t="shared" si="35"/>
        <v>0</v>
      </c>
      <c r="J198">
        <f t="shared" si="36"/>
        <v>0</v>
      </c>
      <c r="K198">
        <f t="shared" si="37"/>
        <v>0</v>
      </c>
      <c r="L198">
        <f t="shared" ref="L198:L261" si="39">IF(H198&lt;0,POWER(H198-0,2),0)</f>
        <v>0</v>
      </c>
      <c r="M198">
        <f t="shared" si="38"/>
        <v>0</v>
      </c>
    </row>
    <row r="199" spans="1:13" x14ac:dyDescent="0.3">
      <c r="A199" s="1">
        <v>45124</v>
      </c>
      <c r="B199" s="2">
        <v>169553.93429999999</v>
      </c>
      <c r="C199" s="2">
        <v>58708.648864089402</v>
      </c>
      <c r="D199">
        <v>109735.11901552149</v>
      </c>
      <c r="E199">
        <v>112370.34724119183</v>
      </c>
      <c r="F199">
        <v>-1.5416823035052651E-3</v>
      </c>
      <c r="G199">
        <f t="shared" si="33"/>
        <v>-1.1409395973154268E-2</v>
      </c>
      <c r="H199">
        <f t="shared" si="34"/>
        <v>1.4020958757868573E-2</v>
      </c>
      <c r="I199">
        <f t="shared" si="35"/>
        <v>1.0454601889897885E-2</v>
      </c>
      <c r="J199">
        <f t="shared" si="36"/>
        <v>2.3767843249413007E-6</v>
      </c>
      <c r="K199">
        <f t="shared" si="37"/>
        <v>1.3017431647222884E-4</v>
      </c>
      <c r="L199">
        <f t="shared" si="39"/>
        <v>0</v>
      </c>
      <c r="M199">
        <f t="shared" si="38"/>
        <v>0</v>
      </c>
    </row>
    <row r="200" spans="1:13" x14ac:dyDescent="0.3">
      <c r="A200" s="1">
        <v>45125</v>
      </c>
      <c r="B200" s="2">
        <v>169292.53599999999</v>
      </c>
      <c r="C200" s="2">
        <v>63371.861299322576</v>
      </c>
      <c r="D200">
        <v>110540.46435056583</v>
      </c>
      <c r="E200">
        <v>113798.69203673421</v>
      </c>
      <c r="F200">
        <v>3.0280431264848584E-3</v>
      </c>
      <c r="G200">
        <f t="shared" si="33"/>
        <v>7.9429735234215926E-2</v>
      </c>
      <c r="H200">
        <f t="shared" si="34"/>
        <v>7.3389935899228487E-3</v>
      </c>
      <c r="I200">
        <f t="shared" si="35"/>
        <v>1.2711047270118181E-2</v>
      </c>
      <c r="J200">
        <f t="shared" si="36"/>
        <v>0</v>
      </c>
      <c r="K200">
        <f t="shared" si="37"/>
        <v>0</v>
      </c>
      <c r="L200">
        <f t="shared" si="39"/>
        <v>0</v>
      </c>
      <c r="M200">
        <f t="shared" si="38"/>
        <v>0</v>
      </c>
    </row>
    <row r="201" spans="1:13" x14ac:dyDescent="0.3">
      <c r="A201" s="1">
        <v>45126</v>
      </c>
      <c r="B201" s="2">
        <v>169805.1611</v>
      </c>
      <c r="C201" s="2">
        <v>65045.834994021665</v>
      </c>
      <c r="D201">
        <v>110497.23575598835</v>
      </c>
      <c r="E201">
        <v>114308.80286784525</v>
      </c>
      <c r="F201">
        <v>2.74850362012935E-3</v>
      </c>
      <c r="G201">
        <f t="shared" si="33"/>
        <v>2.6415094339622636E-2</v>
      </c>
      <c r="H201">
        <f t="shared" si="34"/>
        <v>-3.9106579505931993E-4</v>
      </c>
      <c r="I201">
        <f t="shared" si="35"/>
        <v>4.4825720048380369E-3</v>
      </c>
      <c r="J201">
        <f t="shared" si="36"/>
        <v>0</v>
      </c>
      <c r="K201">
        <f t="shared" si="37"/>
        <v>0</v>
      </c>
      <c r="L201">
        <f t="shared" si="39"/>
        <v>1.5293245606537802E-7</v>
      </c>
      <c r="M201">
        <f t="shared" si="38"/>
        <v>0</v>
      </c>
    </row>
    <row r="202" spans="1:13" x14ac:dyDescent="0.3">
      <c r="A202" s="1">
        <v>45127</v>
      </c>
      <c r="B202" s="2">
        <v>170271.87119999999</v>
      </c>
      <c r="C202" s="2">
        <v>62654.444001594398</v>
      </c>
      <c r="D202">
        <v>108908.47629139356</v>
      </c>
      <c r="E202">
        <v>113292.79015313409</v>
      </c>
      <c r="F202">
        <v>9.045281461617094E-4</v>
      </c>
      <c r="G202">
        <f t="shared" si="33"/>
        <v>-3.6764705882352922E-2</v>
      </c>
      <c r="H202">
        <f t="shared" si="34"/>
        <v>-1.4378273390506013E-2</v>
      </c>
      <c r="I202">
        <f t="shared" si="35"/>
        <v>-8.8883155909330602E-3</v>
      </c>
      <c r="J202">
        <f t="shared" si="36"/>
        <v>0</v>
      </c>
      <c r="K202">
        <f t="shared" si="37"/>
        <v>1.3516435986159155E-3</v>
      </c>
      <c r="L202">
        <f t="shared" si="39"/>
        <v>2.0673474569213329E-4</v>
      </c>
      <c r="M202">
        <f t="shared" si="38"/>
        <v>7.9002154044023712E-5</v>
      </c>
    </row>
    <row r="203" spans="1:13" x14ac:dyDescent="0.3">
      <c r="A203" s="1">
        <v>45128</v>
      </c>
      <c r="B203" s="2">
        <v>170425.88690000001</v>
      </c>
      <c r="C203" s="2">
        <v>61299.322439218944</v>
      </c>
      <c r="D203">
        <v>108656.03363263793</v>
      </c>
      <c r="E203">
        <v>112897.56392888173</v>
      </c>
      <c r="F203">
        <v>-2.8692237364558171E-4</v>
      </c>
      <c r="G203">
        <f t="shared" si="33"/>
        <v>-2.1628498727735423E-2</v>
      </c>
      <c r="H203">
        <f t="shared" si="34"/>
        <v>-2.3179339878026672E-3</v>
      </c>
      <c r="I203">
        <f t="shared" si="35"/>
        <v>-3.4885381825104922E-3</v>
      </c>
      <c r="J203">
        <f t="shared" si="36"/>
        <v>8.2324448498414807E-8</v>
      </c>
      <c r="K203">
        <f t="shared" si="37"/>
        <v>4.6779195721565283E-4</v>
      </c>
      <c r="L203">
        <f t="shared" si="39"/>
        <v>5.3728179718107754E-6</v>
      </c>
      <c r="M203">
        <f t="shared" si="38"/>
        <v>1.2169898650833608E-5</v>
      </c>
    </row>
    <row r="204" spans="1:13" x14ac:dyDescent="0.3">
      <c r="A204" s="1">
        <v>45129</v>
      </c>
      <c r="B204" s="2">
        <v>170376.98790000001</v>
      </c>
      <c r="C204" s="2">
        <v>61299.322439218944</v>
      </c>
      <c r="D204">
        <v>108656.03363263793</v>
      </c>
      <c r="E204">
        <v>112897.56392888173</v>
      </c>
      <c r="F204">
        <v>0</v>
      </c>
      <c r="G204">
        <f t="shared" si="33"/>
        <v>0</v>
      </c>
      <c r="H204">
        <f t="shared" si="34"/>
        <v>0</v>
      </c>
      <c r="I204">
        <f t="shared" si="35"/>
        <v>0</v>
      </c>
      <c r="J204">
        <f t="shared" si="36"/>
        <v>0</v>
      </c>
      <c r="K204">
        <f t="shared" si="37"/>
        <v>0</v>
      </c>
      <c r="L204">
        <f t="shared" si="39"/>
        <v>0</v>
      </c>
      <c r="M204">
        <f t="shared" si="38"/>
        <v>0</v>
      </c>
    </row>
    <row r="205" spans="1:13" x14ac:dyDescent="0.3">
      <c r="A205" s="1">
        <v>45130</v>
      </c>
      <c r="B205" s="2">
        <v>170376.98790000001</v>
      </c>
      <c r="C205" s="2">
        <v>61299.322439218944</v>
      </c>
      <c r="D205">
        <v>108656.03363263793</v>
      </c>
      <c r="E205">
        <v>112897.56392888173</v>
      </c>
      <c r="F205">
        <v>0</v>
      </c>
      <c r="G205">
        <f t="shared" si="33"/>
        <v>0</v>
      </c>
      <c r="H205">
        <f t="shared" si="34"/>
        <v>0</v>
      </c>
      <c r="I205">
        <f t="shared" si="35"/>
        <v>0</v>
      </c>
      <c r="J205">
        <f t="shared" si="36"/>
        <v>0</v>
      </c>
      <c r="K205">
        <f t="shared" si="37"/>
        <v>0</v>
      </c>
      <c r="L205">
        <f t="shared" si="39"/>
        <v>0</v>
      </c>
      <c r="M205">
        <f t="shared" si="38"/>
        <v>0</v>
      </c>
    </row>
    <row r="206" spans="1:13" x14ac:dyDescent="0.3">
      <c r="A206" s="1">
        <v>45131</v>
      </c>
      <c r="B206" s="2">
        <v>170376.98790000001</v>
      </c>
      <c r="C206" s="2">
        <v>63371.861299322583</v>
      </c>
      <c r="D206">
        <v>108066.56705117061</v>
      </c>
      <c r="E206">
        <v>113211.5154652507</v>
      </c>
      <c r="F206">
        <v>-1.3176521240754191E-3</v>
      </c>
      <c r="G206">
        <f t="shared" si="33"/>
        <v>3.3810143042912966E-2</v>
      </c>
      <c r="H206">
        <f t="shared" si="34"/>
        <v>-5.4250699363855848E-3</v>
      </c>
      <c r="I206">
        <f t="shared" si="35"/>
        <v>2.7808530622215333E-3</v>
      </c>
      <c r="J206">
        <f t="shared" si="36"/>
        <v>1.7362071200804637E-6</v>
      </c>
      <c r="K206">
        <f t="shared" si="37"/>
        <v>0</v>
      </c>
      <c r="L206">
        <f t="shared" si="39"/>
        <v>2.9431383814674694E-5</v>
      </c>
      <c r="M206">
        <f t="shared" si="38"/>
        <v>0</v>
      </c>
    </row>
    <row r="207" spans="1:13" x14ac:dyDescent="0.3">
      <c r="A207" s="1">
        <v>45132</v>
      </c>
      <c r="B207" s="2">
        <v>170152.4903</v>
      </c>
      <c r="C207" s="2">
        <v>58150.657632523049</v>
      </c>
      <c r="D207">
        <v>107792.54623897883</v>
      </c>
      <c r="E207">
        <v>113236.66290782792</v>
      </c>
      <c r="F207">
        <v>-2.8057303137808409E-3</v>
      </c>
      <c r="G207">
        <f t="shared" si="33"/>
        <v>-8.2389937106918221E-2</v>
      </c>
      <c r="H207">
        <f t="shared" si="34"/>
        <v>-2.5356668548750516E-3</v>
      </c>
      <c r="I207">
        <f t="shared" si="35"/>
        <v>2.2212795645271122E-4</v>
      </c>
      <c r="J207">
        <f t="shared" si="36"/>
        <v>7.8721225936687356E-6</v>
      </c>
      <c r="K207">
        <f t="shared" si="37"/>
        <v>6.78810173648194E-3</v>
      </c>
      <c r="L207">
        <f t="shared" si="39"/>
        <v>6.4296063989119359E-6</v>
      </c>
      <c r="M207">
        <f t="shared" si="38"/>
        <v>0</v>
      </c>
    </row>
    <row r="208" spans="1:13" x14ac:dyDescent="0.3">
      <c r="A208" s="1">
        <v>45133</v>
      </c>
      <c r="B208" s="2">
        <v>169675.0883</v>
      </c>
      <c r="C208" s="2">
        <v>59744.918294141229</v>
      </c>
      <c r="D208">
        <v>108212.18867316016</v>
      </c>
      <c r="E208">
        <v>114056.98639043169</v>
      </c>
      <c r="F208">
        <v>-5.8141522711676608E-3</v>
      </c>
      <c r="G208">
        <f t="shared" si="33"/>
        <v>2.7416038382453767E-2</v>
      </c>
      <c r="H208">
        <f t="shared" si="34"/>
        <v>3.8930561418502041E-3</v>
      </c>
      <c r="I208">
        <f t="shared" si="35"/>
        <v>7.2443276014897418E-3</v>
      </c>
      <c r="J208">
        <f t="shared" si="36"/>
        <v>3.3804366632324066E-5</v>
      </c>
      <c r="K208">
        <f t="shared" si="37"/>
        <v>0</v>
      </c>
      <c r="L208">
        <f t="shared" si="39"/>
        <v>0</v>
      </c>
      <c r="M208">
        <f t="shared" si="38"/>
        <v>0</v>
      </c>
    </row>
    <row r="209" spans="1:13" x14ac:dyDescent="0.3">
      <c r="A209" s="1">
        <v>45134</v>
      </c>
      <c r="B209" s="2">
        <v>168688.57149999999</v>
      </c>
      <c r="C209" s="2">
        <v>59784.774810681673</v>
      </c>
      <c r="D209">
        <v>106407.80847560523</v>
      </c>
      <c r="E209">
        <v>112591.50526513628</v>
      </c>
      <c r="F209">
        <v>3.5507554226932525E-2</v>
      </c>
      <c r="G209">
        <f t="shared" si="33"/>
        <v>6.6711140760489229E-4</v>
      </c>
      <c r="H209">
        <f t="shared" si="34"/>
        <v>-1.6674463567175501E-2</v>
      </c>
      <c r="I209">
        <f t="shared" si="35"/>
        <v>-1.2848674786819947E-2</v>
      </c>
      <c r="J209">
        <f t="shared" si="36"/>
        <v>0</v>
      </c>
      <c r="K209">
        <f t="shared" si="37"/>
        <v>0</v>
      </c>
      <c r="L209">
        <f t="shared" si="39"/>
        <v>2.7803773525306315E-4</v>
      </c>
      <c r="M209">
        <f t="shared" si="38"/>
        <v>1.6508844377746262E-4</v>
      </c>
    </row>
    <row r="210" spans="1:13" x14ac:dyDescent="0.3">
      <c r="A210" s="1">
        <v>45135</v>
      </c>
      <c r="B210" s="2">
        <v>174678.29010000001</v>
      </c>
      <c r="C210" s="2">
        <v>58788.361897170311</v>
      </c>
      <c r="D210">
        <v>108561.83299910068</v>
      </c>
      <c r="E210">
        <v>114132.58552537527</v>
      </c>
      <c r="F210">
        <v>1.0422889982250938E-2</v>
      </c>
      <c r="G210">
        <f t="shared" si="33"/>
        <v>-1.6666666666666718E-2</v>
      </c>
      <c r="H210">
        <f t="shared" si="34"/>
        <v>2.0243105786632798E-2</v>
      </c>
      <c r="I210">
        <f t="shared" si="35"/>
        <v>1.368735817688882E-2</v>
      </c>
      <c r="J210">
        <f t="shared" si="36"/>
        <v>0</v>
      </c>
      <c r="K210">
        <f t="shared" si="37"/>
        <v>2.7777777777777951E-4</v>
      </c>
      <c r="L210">
        <f t="shared" si="39"/>
        <v>0</v>
      </c>
      <c r="M210">
        <f t="shared" si="38"/>
        <v>0</v>
      </c>
    </row>
    <row r="211" spans="1:13" x14ac:dyDescent="0.3">
      <c r="A211" s="1">
        <v>45136</v>
      </c>
      <c r="B211" s="2">
        <v>176498.94270000001</v>
      </c>
      <c r="C211" s="2">
        <v>58788.361897170311</v>
      </c>
      <c r="D211">
        <v>108561.83299910068</v>
      </c>
      <c r="E211">
        <v>114132.58552537527</v>
      </c>
      <c r="F211">
        <v>0</v>
      </c>
      <c r="G211">
        <f t="shared" si="33"/>
        <v>0</v>
      </c>
      <c r="H211">
        <f t="shared" si="34"/>
        <v>0</v>
      </c>
      <c r="I211">
        <f t="shared" si="35"/>
        <v>0</v>
      </c>
      <c r="J211">
        <f t="shared" si="36"/>
        <v>0</v>
      </c>
      <c r="K211">
        <f t="shared" si="37"/>
        <v>0</v>
      </c>
      <c r="L211">
        <f t="shared" si="39"/>
        <v>0</v>
      </c>
      <c r="M211">
        <f t="shared" si="38"/>
        <v>0</v>
      </c>
    </row>
    <row r="212" spans="1:13" x14ac:dyDescent="0.3">
      <c r="A212" s="1">
        <v>45137</v>
      </c>
      <c r="B212" s="2">
        <v>176498.94270000001</v>
      </c>
      <c r="C212" s="2">
        <v>58788.361897170311</v>
      </c>
      <c r="D212">
        <v>108561.83299910068</v>
      </c>
      <c r="E212">
        <v>114132.58552537527</v>
      </c>
      <c r="F212">
        <v>0</v>
      </c>
      <c r="G212">
        <f t="shared" si="33"/>
        <v>0</v>
      </c>
      <c r="H212">
        <f t="shared" si="34"/>
        <v>0</v>
      </c>
      <c r="I212">
        <f t="shared" si="35"/>
        <v>0</v>
      </c>
      <c r="J212">
        <f t="shared" si="36"/>
        <v>0</v>
      </c>
      <c r="K212">
        <f t="shared" si="37"/>
        <v>0</v>
      </c>
      <c r="L212">
        <f t="shared" si="39"/>
        <v>0</v>
      </c>
      <c r="M212">
        <f t="shared" si="38"/>
        <v>0</v>
      </c>
    </row>
    <row r="213" spans="1:13" x14ac:dyDescent="0.3">
      <c r="A213" s="1">
        <v>45138</v>
      </c>
      <c r="B213" s="2">
        <v>176498.94270000001</v>
      </c>
      <c r="C213" s="2">
        <v>62415.304902351658</v>
      </c>
      <c r="D213">
        <v>110028.46193018754</v>
      </c>
      <c r="E213">
        <v>115380.67153202178</v>
      </c>
      <c r="F213">
        <v>4.2803531196449196E-3</v>
      </c>
      <c r="G213">
        <f t="shared" si="33"/>
        <v>6.1694915254237204E-2</v>
      </c>
      <c r="H213">
        <f t="shared" si="34"/>
        <v>1.3509618349010433E-2</v>
      </c>
      <c r="I213">
        <f t="shared" si="35"/>
        <v>1.0935404651540193E-2</v>
      </c>
      <c r="J213">
        <f t="shared" si="36"/>
        <v>0</v>
      </c>
      <c r="K213">
        <f t="shared" si="37"/>
        <v>0</v>
      </c>
      <c r="L213">
        <f t="shared" si="39"/>
        <v>0</v>
      </c>
      <c r="M213">
        <f t="shared" si="38"/>
        <v>0</v>
      </c>
    </row>
    <row r="214" spans="1:13" x14ac:dyDescent="0.3">
      <c r="A214" s="1">
        <v>45139</v>
      </c>
      <c r="B214" s="2">
        <v>177254.42050000001</v>
      </c>
      <c r="C214" s="2">
        <v>61737.744121163945</v>
      </c>
      <c r="D214">
        <v>109835.5408128221</v>
      </c>
      <c r="E214">
        <v>114862.17475696279</v>
      </c>
      <c r="F214">
        <v>-5.4172019929965565E-4</v>
      </c>
      <c r="G214">
        <f t="shared" si="33"/>
        <v>-1.0855683269476168E-2</v>
      </c>
      <c r="H214">
        <f t="shared" si="34"/>
        <v>-1.7533746630743474E-3</v>
      </c>
      <c r="I214">
        <f t="shared" si="35"/>
        <v>-4.4937923152500447E-3</v>
      </c>
      <c r="J214">
        <f t="shared" si="36"/>
        <v>2.9346077432925863E-7</v>
      </c>
      <c r="K214">
        <f t="shared" si="37"/>
        <v>1.1784585924718479E-4</v>
      </c>
      <c r="L214">
        <f t="shared" si="39"/>
        <v>3.0743227091110812E-6</v>
      </c>
      <c r="M214">
        <f t="shared" si="38"/>
        <v>2.0194169372600357E-5</v>
      </c>
    </row>
    <row r="215" spans="1:13" x14ac:dyDescent="0.3">
      <c r="A215" s="1">
        <v>45140</v>
      </c>
      <c r="B215" s="2">
        <v>177158.3982</v>
      </c>
      <c r="C215" s="2">
        <v>57791.948983658942</v>
      </c>
      <c r="D215">
        <v>107897.1868397279</v>
      </c>
      <c r="E215">
        <v>113292.39716689011</v>
      </c>
      <c r="F215">
        <v>6.8419951428528858E-3</v>
      </c>
      <c r="G215">
        <f t="shared" si="33"/>
        <v>-6.391220142027132E-2</v>
      </c>
      <c r="H215">
        <f t="shared" si="34"/>
        <v>-1.7647784667419009E-2</v>
      </c>
      <c r="I215">
        <f t="shared" si="35"/>
        <v>-1.3666619088435139E-2</v>
      </c>
      <c r="J215">
        <f t="shared" si="36"/>
        <v>0</v>
      </c>
      <c r="K215">
        <f t="shared" si="37"/>
        <v>4.0847694903853315E-3</v>
      </c>
      <c r="L215">
        <f t="shared" si="39"/>
        <v>3.1144430366758947E-4</v>
      </c>
      <c r="M215">
        <f t="shared" si="38"/>
        <v>1.8677647730837971E-4</v>
      </c>
    </row>
    <row r="216" spans="1:13" x14ac:dyDescent="0.3">
      <c r="A216" s="1">
        <v>45141</v>
      </c>
      <c r="B216" s="2">
        <v>178370.51509999999</v>
      </c>
      <c r="C216" s="2">
        <v>59904.344360303025</v>
      </c>
      <c r="D216">
        <v>107607.44910343256</v>
      </c>
      <c r="E216">
        <v>112986.29805571758</v>
      </c>
      <c r="F216">
        <v>-1.8204623102531237E-3</v>
      </c>
      <c r="G216">
        <f t="shared" si="33"/>
        <v>3.6551724137930952E-2</v>
      </c>
      <c r="H216">
        <f t="shared" si="34"/>
        <v>-2.6853131650755868E-3</v>
      </c>
      <c r="I216">
        <f t="shared" si="35"/>
        <v>-2.7018504226865581E-3</v>
      </c>
      <c r="J216">
        <f t="shared" si="36"/>
        <v>3.3140830230521401E-6</v>
      </c>
      <c r="K216">
        <f t="shared" si="37"/>
        <v>0</v>
      </c>
      <c r="L216">
        <f t="shared" si="39"/>
        <v>7.2109067945282654E-6</v>
      </c>
      <c r="M216">
        <f t="shared" si="38"/>
        <v>7.2999957065715328E-6</v>
      </c>
    </row>
    <row r="217" spans="1:13" x14ac:dyDescent="0.3">
      <c r="A217" s="1">
        <v>45142</v>
      </c>
      <c r="B217" s="2">
        <v>178045.79829999999</v>
      </c>
      <c r="C217" s="2">
        <v>58110.801115982584</v>
      </c>
      <c r="D217">
        <v>107590.5540173565</v>
      </c>
      <c r="E217">
        <v>112772.12601390119</v>
      </c>
      <c r="F217">
        <v>-1.6009898167869352E-2</v>
      </c>
      <c r="G217">
        <f t="shared" si="33"/>
        <v>-2.9940119760478945E-2</v>
      </c>
      <c r="H217">
        <f t="shared" si="34"/>
        <v>-1.5700665908202627E-4</v>
      </c>
      <c r="I217">
        <f t="shared" si="35"/>
        <v>-1.8955576516965778E-3</v>
      </c>
      <c r="J217">
        <f t="shared" si="36"/>
        <v>2.5631683934554644E-4</v>
      </c>
      <c r="K217">
        <f t="shared" si="37"/>
        <v>8.9641077127182174E-4</v>
      </c>
      <c r="L217">
        <f t="shared" si="39"/>
        <v>2.4651090996099621E-8</v>
      </c>
      <c r="M217">
        <f t="shared" si="38"/>
        <v>3.5931388109054443E-6</v>
      </c>
    </row>
    <row r="218" spans="1:13" x14ac:dyDescent="0.3">
      <c r="A218" s="1">
        <v>45143</v>
      </c>
      <c r="B218" s="2">
        <v>175195.30319999999</v>
      </c>
      <c r="C218" s="2">
        <v>58110.801115982584</v>
      </c>
      <c r="D218">
        <v>107590.5540173565</v>
      </c>
      <c r="E218">
        <v>112772.12601390119</v>
      </c>
      <c r="F218">
        <v>0</v>
      </c>
      <c r="G218">
        <f t="shared" si="33"/>
        <v>0</v>
      </c>
      <c r="H218">
        <f t="shared" si="34"/>
        <v>0</v>
      </c>
      <c r="I218">
        <f t="shared" si="35"/>
        <v>0</v>
      </c>
      <c r="J218">
        <f t="shared" si="36"/>
        <v>0</v>
      </c>
      <c r="K218">
        <f t="shared" si="37"/>
        <v>0</v>
      </c>
      <c r="L218">
        <f t="shared" si="39"/>
        <v>0</v>
      </c>
      <c r="M218">
        <f t="shared" si="38"/>
        <v>0</v>
      </c>
    </row>
    <row r="219" spans="1:13" x14ac:dyDescent="0.3">
      <c r="A219" s="1">
        <v>45144</v>
      </c>
      <c r="B219" s="2">
        <v>175195.30319999999</v>
      </c>
      <c r="C219" s="2">
        <v>58110.801115982584</v>
      </c>
      <c r="D219">
        <v>107590.5540173565</v>
      </c>
      <c r="E219">
        <v>112772.12601390119</v>
      </c>
      <c r="F219">
        <v>0</v>
      </c>
      <c r="G219">
        <f t="shared" si="33"/>
        <v>0</v>
      </c>
      <c r="H219">
        <f t="shared" si="34"/>
        <v>0</v>
      </c>
      <c r="I219">
        <f t="shared" si="35"/>
        <v>0</v>
      </c>
      <c r="J219">
        <f t="shared" si="36"/>
        <v>0</v>
      </c>
      <c r="K219">
        <f t="shared" si="37"/>
        <v>0</v>
      </c>
      <c r="L219">
        <f t="shared" si="39"/>
        <v>0</v>
      </c>
      <c r="M219">
        <f t="shared" si="38"/>
        <v>0</v>
      </c>
    </row>
    <row r="220" spans="1:13" x14ac:dyDescent="0.3">
      <c r="A220" s="1">
        <v>45145</v>
      </c>
      <c r="B220" s="2">
        <v>175195.30319999999</v>
      </c>
      <c r="C220" s="2">
        <v>57154.24471901168</v>
      </c>
      <c r="D220">
        <v>106589.57632022015</v>
      </c>
      <c r="E220">
        <v>112859.53986622303</v>
      </c>
      <c r="F220">
        <v>3.6594360025055117E-4</v>
      </c>
      <c r="G220">
        <f t="shared" si="33"/>
        <v>-1.6460905349794164E-2</v>
      </c>
      <c r="H220">
        <f t="shared" si="34"/>
        <v>-9.3035834444618049E-3</v>
      </c>
      <c r="I220">
        <f t="shared" si="35"/>
        <v>7.7513704327136779E-4</v>
      </c>
      <c r="J220">
        <f t="shared" si="36"/>
        <v>0</v>
      </c>
      <c r="K220">
        <f t="shared" si="37"/>
        <v>2.7096140493488213E-4</v>
      </c>
      <c r="L220">
        <f t="shared" si="39"/>
        <v>8.6556664908063778E-5</v>
      </c>
      <c r="M220">
        <f t="shared" si="38"/>
        <v>0</v>
      </c>
    </row>
    <row r="221" spans="1:13" x14ac:dyDescent="0.3">
      <c r="A221" s="1">
        <v>45146</v>
      </c>
      <c r="B221" s="2">
        <v>175259.4148</v>
      </c>
      <c r="C221" s="2">
        <v>58589.079314468036</v>
      </c>
      <c r="D221">
        <v>106400.66329630284</v>
      </c>
      <c r="E221">
        <v>112200.28155203769</v>
      </c>
      <c r="F221">
        <v>-8.119004628788673E-3</v>
      </c>
      <c r="G221">
        <f t="shared" si="33"/>
        <v>2.5104602510460206E-2</v>
      </c>
      <c r="H221">
        <f t="shared" si="34"/>
        <v>-1.7723405086982336E-3</v>
      </c>
      <c r="I221">
        <f t="shared" si="35"/>
        <v>-5.8414052987172393E-3</v>
      </c>
      <c r="J221">
        <f t="shared" si="36"/>
        <v>6.5918236162291899E-5</v>
      </c>
      <c r="K221">
        <f t="shared" si="37"/>
        <v>0</v>
      </c>
      <c r="L221">
        <f t="shared" si="39"/>
        <v>3.1411908787727133E-6</v>
      </c>
      <c r="M221">
        <f t="shared" si="38"/>
        <v>3.4122015863881839E-5</v>
      </c>
    </row>
    <row r="222" spans="1:13" x14ac:dyDescent="0.3">
      <c r="A222" s="1">
        <v>45147</v>
      </c>
      <c r="B222" s="2">
        <v>173836.4828</v>
      </c>
      <c r="C222" s="2">
        <v>54045.436428856236</v>
      </c>
      <c r="D222">
        <v>105443.30015357159</v>
      </c>
      <c r="E222">
        <v>111246.5636081369</v>
      </c>
      <c r="F222">
        <v>9.7622833404442666E-4</v>
      </c>
      <c r="G222">
        <f t="shared" si="33"/>
        <v>-7.7551020408163196E-2</v>
      </c>
      <c r="H222">
        <f t="shared" si="34"/>
        <v>-8.9977178061869667E-3</v>
      </c>
      <c r="I222">
        <f t="shared" si="35"/>
        <v>-8.500138597766882E-3</v>
      </c>
      <c r="J222">
        <f t="shared" si="36"/>
        <v>0</v>
      </c>
      <c r="K222">
        <f t="shared" si="37"/>
        <v>6.0141607663473443E-3</v>
      </c>
      <c r="L222">
        <f t="shared" si="39"/>
        <v>8.0958925719773996E-5</v>
      </c>
      <c r="M222">
        <f t="shared" si="38"/>
        <v>7.2252356181246334E-5</v>
      </c>
    </row>
    <row r="223" spans="1:13" x14ac:dyDescent="0.3">
      <c r="A223" s="1">
        <v>45148</v>
      </c>
      <c r="B223" s="2">
        <v>174006.1869</v>
      </c>
      <c r="C223" s="2">
        <v>53726.584296532601</v>
      </c>
      <c r="D223">
        <v>105119.84644713157</v>
      </c>
      <c r="E223">
        <v>110791.18268230608</v>
      </c>
      <c r="F223">
        <v>-5.93685154766177E-3</v>
      </c>
      <c r="G223">
        <f t="shared" si="33"/>
        <v>-5.8997050147492347E-3</v>
      </c>
      <c r="H223">
        <f t="shared" si="34"/>
        <v>-3.0675605369798742E-3</v>
      </c>
      <c r="I223">
        <f t="shared" si="35"/>
        <v>-4.0934381347264015E-3</v>
      </c>
      <c r="J223">
        <f t="shared" si="36"/>
        <v>3.5246206298973951E-5</v>
      </c>
      <c r="K223">
        <f t="shared" si="37"/>
        <v>3.4806519261057267E-5</v>
      </c>
      <c r="L223">
        <f t="shared" si="39"/>
        <v>9.4099276480362545E-6</v>
      </c>
      <c r="M223">
        <f t="shared" si="38"/>
        <v>1.6756235762832359E-5</v>
      </c>
    </row>
    <row r="224" spans="1:13" x14ac:dyDescent="0.3">
      <c r="A224" s="1">
        <v>45149</v>
      </c>
      <c r="B224" s="2">
        <v>172973.13800000001</v>
      </c>
      <c r="C224" s="2">
        <v>53009.166998804423</v>
      </c>
      <c r="D224">
        <v>105450.7978835667</v>
      </c>
      <c r="E224">
        <v>110945.77985240288</v>
      </c>
      <c r="F224">
        <v>-9.3586051494307654E-3</v>
      </c>
      <c r="G224">
        <f t="shared" si="33"/>
        <v>-1.3353115727002929E-2</v>
      </c>
      <c r="H224">
        <f t="shared" si="34"/>
        <v>3.1483249607064945E-3</v>
      </c>
      <c r="I224">
        <f t="shared" si="35"/>
        <v>1.3953923620446673E-3</v>
      </c>
      <c r="J224">
        <f t="shared" si="36"/>
        <v>8.7583490342952038E-5</v>
      </c>
      <c r="K224">
        <f t="shared" si="37"/>
        <v>1.7830569961873295E-4</v>
      </c>
      <c r="L224">
        <f t="shared" si="39"/>
        <v>0</v>
      </c>
      <c r="M224">
        <f t="shared" si="38"/>
        <v>0</v>
      </c>
    </row>
    <row r="225" spans="1:13" x14ac:dyDescent="0.3">
      <c r="A225" s="1">
        <v>45150</v>
      </c>
      <c r="B225" s="2">
        <v>171354.35070000001</v>
      </c>
      <c r="C225" s="2">
        <v>53009.166998804423</v>
      </c>
      <c r="D225">
        <v>105450.7978835667</v>
      </c>
      <c r="E225">
        <v>110945.77985240288</v>
      </c>
      <c r="F225">
        <v>0</v>
      </c>
      <c r="G225">
        <f t="shared" si="33"/>
        <v>0</v>
      </c>
      <c r="H225">
        <f t="shared" si="34"/>
        <v>0</v>
      </c>
      <c r="I225">
        <f t="shared" si="35"/>
        <v>0</v>
      </c>
      <c r="J225">
        <f t="shared" si="36"/>
        <v>0</v>
      </c>
      <c r="K225">
        <f t="shared" si="37"/>
        <v>0</v>
      </c>
      <c r="L225">
        <f t="shared" si="39"/>
        <v>0</v>
      </c>
      <c r="M225">
        <f t="shared" si="38"/>
        <v>0</v>
      </c>
    </row>
    <row r="226" spans="1:13" x14ac:dyDescent="0.3">
      <c r="A226" s="1">
        <v>45151</v>
      </c>
      <c r="B226" s="2">
        <v>171354.35070000001</v>
      </c>
      <c r="C226" s="2">
        <v>53009.166998804423</v>
      </c>
      <c r="D226">
        <v>105450.7978835667</v>
      </c>
      <c r="E226">
        <v>110945.77985240288</v>
      </c>
      <c r="F226">
        <v>0</v>
      </c>
      <c r="G226">
        <f t="shared" si="33"/>
        <v>0</v>
      </c>
      <c r="H226">
        <f t="shared" si="34"/>
        <v>0</v>
      </c>
      <c r="I226">
        <f t="shared" si="35"/>
        <v>0</v>
      </c>
      <c r="J226">
        <f t="shared" si="36"/>
        <v>0</v>
      </c>
      <c r="K226">
        <f t="shared" si="37"/>
        <v>0</v>
      </c>
      <c r="L226">
        <f t="shared" si="39"/>
        <v>0</v>
      </c>
      <c r="M226">
        <f t="shared" si="38"/>
        <v>0</v>
      </c>
    </row>
    <row r="227" spans="1:13" x14ac:dyDescent="0.3">
      <c r="A227" s="1">
        <v>45152</v>
      </c>
      <c r="B227" s="2">
        <v>171354.35070000001</v>
      </c>
      <c r="C227" s="2">
        <v>50338.780390593973</v>
      </c>
      <c r="D227">
        <v>105279.26271456036</v>
      </c>
      <c r="E227">
        <v>110703.62701377683</v>
      </c>
      <c r="F227">
        <v>1.7272610750234119E-3</v>
      </c>
      <c r="G227">
        <f t="shared" si="33"/>
        <v>-5.0375939849624074E-2</v>
      </c>
      <c r="H227">
        <f t="shared" si="34"/>
        <v>-1.6266844106361811E-3</v>
      </c>
      <c r="I227">
        <f t="shared" si="35"/>
        <v>-2.1826232502777376E-3</v>
      </c>
      <c r="J227">
        <f t="shared" si="36"/>
        <v>0</v>
      </c>
      <c r="K227">
        <f t="shared" si="37"/>
        <v>2.5377353157329426E-3</v>
      </c>
      <c r="L227">
        <f t="shared" si="39"/>
        <v>2.6461021718067797E-6</v>
      </c>
      <c r="M227">
        <f t="shared" si="38"/>
        <v>4.7638442526529557E-6</v>
      </c>
    </row>
    <row r="228" spans="1:13" x14ac:dyDescent="0.3">
      <c r="A228" s="1">
        <v>45153</v>
      </c>
      <c r="B228" s="2">
        <v>171650.32440000001</v>
      </c>
      <c r="C228" s="2">
        <v>49422.08051016352</v>
      </c>
      <c r="D228">
        <v>104494.27785430863</v>
      </c>
      <c r="E228">
        <v>109284.08457051095</v>
      </c>
      <c r="F228">
        <v>1.0897105534395379E-2</v>
      </c>
      <c r="G228">
        <f t="shared" si="33"/>
        <v>-1.82106096595408E-2</v>
      </c>
      <c r="H228">
        <f t="shared" si="34"/>
        <v>-7.4562154028379179E-3</v>
      </c>
      <c r="I228">
        <f t="shared" si="35"/>
        <v>-1.2822908169839997E-2</v>
      </c>
      <c r="J228">
        <f t="shared" si="36"/>
        <v>0</v>
      </c>
      <c r="K228">
        <f t="shared" si="37"/>
        <v>3.3162630417216067E-4</v>
      </c>
      <c r="L228">
        <f t="shared" si="39"/>
        <v>5.5595148133517414E-5</v>
      </c>
      <c r="M228">
        <f t="shared" si="38"/>
        <v>1.6442697393214935E-4</v>
      </c>
    </row>
    <row r="229" spans="1:13" x14ac:dyDescent="0.3">
      <c r="A229" s="1">
        <v>45154</v>
      </c>
      <c r="B229" s="2">
        <v>173520.8161</v>
      </c>
      <c r="C229" s="2">
        <v>47827.819848545339</v>
      </c>
      <c r="D229">
        <v>102776.71815315782</v>
      </c>
      <c r="E229">
        <v>107903.36927476479</v>
      </c>
      <c r="F229">
        <v>-7.7765517148233876E-3</v>
      </c>
      <c r="G229">
        <f t="shared" si="33"/>
        <v>-3.2258064516129115E-2</v>
      </c>
      <c r="H229">
        <f t="shared" si="34"/>
        <v>-1.6436878041738545E-2</v>
      </c>
      <c r="I229">
        <f t="shared" si="35"/>
        <v>-1.2634184576577723E-2</v>
      </c>
      <c r="J229">
        <f t="shared" si="36"/>
        <v>6.047475657332257E-5</v>
      </c>
      <c r="K229">
        <f t="shared" si="37"/>
        <v>1.0405827263267483E-3</v>
      </c>
      <c r="L229">
        <f t="shared" si="39"/>
        <v>2.7017095975898677E-4</v>
      </c>
      <c r="M229">
        <f t="shared" si="38"/>
        <v>1.5962261991503442E-4</v>
      </c>
    </row>
    <row r="230" spans="1:13" x14ac:dyDescent="0.3">
      <c r="A230" s="1">
        <v>45155</v>
      </c>
      <c r="B230" s="2">
        <v>172171.42249999999</v>
      </c>
      <c r="C230" s="2">
        <v>48226.385013949883</v>
      </c>
      <c r="D230">
        <v>101184.25578961245</v>
      </c>
      <c r="E230">
        <v>106676.68980236002</v>
      </c>
      <c r="F230">
        <v>6.3411336454515244E-3</v>
      </c>
      <c r="G230">
        <f t="shared" si="33"/>
        <v>8.3333333333333037E-3</v>
      </c>
      <c r="H230">
        <f t="shared" si="34"/>
        <v>-1.5494388147053728E-2</v>
      </c>
      <c r="I230">
        <f t="shared" si="35"/>
        <v>-1.1368314823248515E-2</v>
      </c>
      <c r="J230">
        <f t="shared" si="36"/>
        <v>0</v>
      </c>
      <c r="K230">
        <f t="shared" si="37"/>
        <v>0</v>
      </c>
      <c r="L230">
        <f t="shared" si="39"/>
        <v>2.4007606405155907E-4</v>
      </c>
      <c r="M230">
        <f t="shared" si="38"/>
        <v>1.2923858192049193E-4</v>
      </c>
    </row>
    <row r="231" spans="1:13" x14ac:dyDescent="0.3">
      <c r="A231" s="1">
        <v>45156</v>
      </c>
      <c r="B231" s="2">
        <v>173263.1845</v>
      </c>
      <c r="C231" s="2">
        <v>47827.819848545339</v>
      </c>
      <c r="D231">
        <v>101914.35058082649</v>
      </c>
      <c r="E231">
        <v>107220.72499365982</v>
      </c>
      <c r="F231">
        <v>5.4528877714352664E-3</v>
      </c>
      <c r="G231">
        <f t="shared" si="33"/>
        <v>-8.2644628099173278E-3</v>
      </c>
      <c r="H231">
        <f t="shared" si="34"/>
        <v>7.2154979598020308E-3</v>
      </c>
      <c r="I231">
        <f t="shared" si="35"/>
        <v>5.0998507012893768E-3</v>
      </c>
      <c r="J231">
        <f t="shared" si="36"/>
        <v>0</v>
      </c>
      <c r="K231">
        <f t="shared" si="37"/>
        <v>6.8301345536506616E-5</v>
      </c>
      <c r="L231">
        <f t="shared" si="39"/>
        <v>0</v>
      </c>
      <c r="M231">
        <f t="shared" si="38"/>
        <v>0</v>
      </c>
    </row>
    <row r="232" spans="1:13" x14ac:dyDescent="0.3">
      <c r="A232" s="1">
        <v>45157</v>
      </c>
      <c r="B232" s="2">
        <v>174207.96919999999</v>
      </c>
      <c r="C232" s="2">
        <v>47827.819848545339</v>
      </c>
      <c r="D232">
        <v>101914.35058082649</v>
      </c>
      <c r="E232">
        <v>107220.72499365982</v>
      </c>
      <c r="F232">
        <v>0</v>
      </c>
      <c r="G232">
        <f t="shared" si="33"/>
        <v>0</v>
      </c>
      <c r="H232">
        <f t="shared" si="34"/>
        <v>0</v>
      </c>
      <c r="I232">
        <f t="shared" si="35"/>
        <v>0</v>
      </c>
      <c r="J232">
        <f t="shared" si="36"/>
        <v>0</v>
      </c>
      <c r="K232">
        <f t="shared" si="37"/>
        <v>0</v>
      </c>
      <c r="L232">
        <f t="shared" si="39"/>
        <v>0</v>
      </c>
      <c r="M232">
        <f t="shared" si="38"/>
        <v>0</v>
      </c>
    </row>
    <row r="233" spans="1:13" x14ac:dyDescent="0.3">
      <c r="A233" s="1">
        <v>45158</v>
      </c>
      <c r="B233" s="2">
        <v>174207.96919999999</v>
      </c>
      <c r="C233" s="2">
        <v>47827.819848545339</v>
      </c>
      <c r="D233">
        <v>101914.35058082649</v>
      </c>
      <c r="E233">
        <v>107220.72499365982</v>
      </c>
      <c r="F233">
        <v>0</v>
      </c>
      <c r="G233">
        <f t="shared" si="33"/>
        <v>0</v>
      </c>
      <c r="H233">
        <f t="shared" si="34"/>
        <v>0</v>
      </c>
      <c r="I233">
        <f t="shared" si="35"/>
        <v>0</v>
      </c>
      <c r="J233">
        <f t="shared" si="36"/>
        <v>0</v>
      </c>
      <c r="K233">
        <f t="shared" si="37"/>
        <v>0</v>
      </c>
      <c r="L233">
        <f t="shared" si="39"/>
        <v>0</v>
      </c>
      <c r="M233">
        <f t="shared" si="38"/>
        <v>0</v>
      </c>
    </row>
    <row r="234" spans="1:13" x14ac:dyDescent="0.3">
      <c r="A234" s="1">
        <v>45159</v>
      </c>
      <c r="B234" s="2">
        <v>174207.96919999999</v>
      </c>
      <c r="C234" s="2">
        <v>48664.806695894884</v>
      </c>
      <c r="D234">
        <v>101647.01642693262</v>
      </c>
      <c r="E234">
        <v>107027.92267218168</v>
      </c>
      <c r="F234">
        <v>-6.229231676273872E-3</v>
      </c>
      <c r="G234">
        <f t="shared" si="33"/>
        <v>1.7500000000000071E-2</v>
      </c>
      <c r="H234">
        <f t="shared" si="34"/>
        <v>-2.6231257165481026E-3</v>
      </c>
      <c r="I234">
        <f t="shared" si="35"/>
        <v>-1.7981814755453351E-3</v>
      </c>
      <c r="J234">
        <f t="shared" si="36"/>
        <v>3.8803327276693791E-5</v>
      </c>
      <c r="K234">
        <f t="shared" si="37"/>
        <v>0</v>
      </c>
      <c r="L234">
        <f t="shared" si="39"/>
        <v>6.8807885248159965E-6</v>
      </c>
      <c r="M234">
        <f t="shared" si="38"/>
        <v>3.2334566189943989E-6</v>
      </c>
    </row>
    <row r="235" spans="1:13" x14ac:dyDescent="0.3">
      <c r="A235" s="1">
        <v>45160</v>
      </c>
      <c r="B235" s="2">
        <v>173122.7874</v>
      </c>
      <c r="C235" s="2">
        <v>48664.806695894884</v>
      </c>
      <c r="D235">
        <v>101602.45762007736</v>
      </c>
      <c r="E235">
        <v>106733.19288890077</v>
      </c>
      <c r="F235">
        <v>-1.2163413214544283E-3</v>
      </c>
      <c r="G235">
        <f t="shared" si="33"/>
        <v>0</v>
      </c>
      <c r="H235">
        <f t="shared" si="34"/>
        <v>-4.3836807435748693E-4</v>
      </c>
      <c r="I235">
        <f t="shared" si="35"/>
        <v>-2.7537653345253155E-3</v>
      </c>
      <c r="J235">
        <f t="shared" si="36"/>
        <v>1.4794862102775049E-6</v>
      </c>
      <c r="K235">
        <f t="shared" si="37"/>
        <v>0</v>
      </c>
      <c r="L235">
        <f t="shared" si="39"/>
        <v>1.9216656861589118E-7</v>
      </c>
      <c r="M235">
        <f t="shared" si="38"/>
        <v>7.5832235176333225E-6</v>
      </c>
    </row>
    <row r="236" spans="1:13" x14ac:dyDescent="0.3">
      <c r="A236" s="1">
        <v>45161</v>
      </c>
      <c r="B236" s="2">
        <v>172912.21100000001</v>
      </c>
      <c r="C236" s="2">
        <v>49023.515344758976</v>
      </c>
      <c r="D236">
        <v>102552.23046261864</v>
      </c>
      <c r="E236">
        <v>107844.52316385513</v>
      </c>
      <c r="F236">
        <v>-5.368243773136494E-3</v>
      </c>
      <c r="G236">
        <f t="shared" si="33"/>
        <v>7.3710073710073765E-3</v>
      </c>
      <c r="H236">
        <f t="shared" si="34"/>
        <v>9.3479317802800388E-3</v>
      </c>
      <c r="I236">
        <f t="shared" si="35"/>
        <v>1.0412227395006912E-2</v>
      </c>
      <c r="J236">
        <f t="shared" si="36"/>
        <v>2.881804120781874E-5</v>
      </c>
      <c r="K236">
        <f t="shared" si="37"/>
        <v>0</v>
      </c>
      <c r="L236">
        <f t="shared" si="39"/>
        <v>0</v>
      </c>
      <c r="M236">
        <f t="shared" si="38"/>
        <v>0</v>
      </c>
    </row>
    <row r="237" spans="1:13" x14ac:dyDescent="0.3">
      <c r="A237" s="1">
        <v>45162</v>
      </c>
      <c r="B237" s="2">
        <v>171983.9761</v>
      </c>
      <c r="C237" s="2">
        <v>48306.098047030799</v>
      </c>
      <c r="D237">
        <v>100775.45327510952</v>
      </c>
      <c r="E237">
        <v>106481.7632294442</v>
      </c>
      <c r="F237">
        <v>-7.2777768509795226E-3</v>
      </c>
      <c r="G237">
        <f t="shared" si="33"/>
        <v>-1.4634146341463317E-2</v>
      </c>
      <c r="H237">
        <f t="shared" si="34"/>
        <v>-1.7325583066248096E-2</v>
      </c>
      <c r="I237">
        <f t="shared" si="35"/>
        <v>-1.2636338818434067E-2</v>
      </c>
      <c r="J237">
        <f t="shared" si="36"/>
        <v>5.296603589265342E-5</v>
      </c>
      <c r="K237">
        <f t="shared" si="37"/>
        <v>2.1415823914336417E-4</v>
      </c>
      <c r="L237">
        <f t="shared" si="39"/>
        <v>3.0017582858546279E-4</v>
      </c>
      <c r="M237">
        <f t="shared" si="38"/>
        <v>1.5967705873426368E-4</v>
      </c>
    </row>
    <row r="238" spans="1:13" x14ac:dyDescent="0.3">
      <c r="A238" s="1">
        <v>45163</v>
      </c>
      <c r="B238" s="2">
        <v>170732.31510000001</v>
      </c>
      <c r="C238" s="2">
        <v>47827.819848545347</v>
      </c>
      <c r="D238">
        <v>101225.21602699821</v>
      </c>
      <c r="E238">
        <v>106906.99298086017</v>
      </c>
      <c r="F238">
        <v>5.4575374290122269E-4</v>
      </c>
      <c r="G238">
        <f t="shared" si="33"/>
        <v>-9.9009900990099098E-3</v>
      </c>
      <c r="H238">
        <f t="shared" si="34"/>
        <v>4.4630188927146097E-3</v>
      </c>
      <c r="I238">
        <f t="shared" si="35"/>
        <v>3.9934514467017124E-3</v>
      </c>
      <c r="J238">
        <f t="shared" si="36"/>
        <v>0</v>
      </c>
      <c r="K238">
        <f t="shared" si="37"/>
        <v>9.8029604940692258E-5</v>
      </c>
      <c r="L238">
        <f t="shared" si="39"/>
        <v>0</v>
      </c>
      <c r="M238">
        <f t="shared" si="38"/>
        <v>0</v>
      </c>
    </row>
    <row r="239" spans="1:13" x14ac:dyDescent="0.3">
      <c r="A239" s="1">
        <v>45164</v>
      </c>
      <c r="B239" s="2">
        <v>170825.49290000001</v>
      </c>
      <c r="C239" s="2">
        <v>47827.819848545347</v>
      </c>
      <c r="D239">
        <v>101225.21602699821</v>
      </c>
      <c r="E239">
        <v>106906.99298086017</v>
      </c>
      <c r="F239">
        <v>0</v>
      </c>
      <c r="G239">
        <f t="shared" si="33"/>
        <v>0</v>
      </c>
      <c r="H239">
        <f t="shared" si="34"/>
        <v>0</v>
      </c>
      <c r="I239">
        <f t="shared" si="35"/>
        <v>0</v>
      </c>
      <c r="J239">
        <f t="shared" si="36"/>
        <v>0</v>
      </c>
      <c r="K239">
        <f t="shared" si="37"/>
        <v>0</v>
      </c>
      <c r="L239">
        <f t="shared" si="39"/>
        <v>0</v>
      </c>
      <c r="M239">
        <f t="shared" si="38"/>
        <v>0</v>
      </c>
    </row>
    <row r="240" spans="1:13" x14ac:dyDescent="0.3">
      <c r="A240" s="1">
        <v>45165</v>
      </c>
      <c r="B240" s="2">
        <v>170825.49290000001</v>
      </c>
      <c r="C240" s="2">
        <v>47827.819848545347</v>
      </c>
      <c r="D240">
        <v>101225.21602699821</v>
      </c>
      <c r="E240">
        <v>106906.99298086017</v>
      </c>
      <c r="F240">
        <v>0</v>
      </c>
      <c r="G240">
        <f t="shared" si="33"/>
        <v>0</v>
      </c>
      <c r="H240">
        <f t="shared" si="34"/>
        <v>0</v>
      </c>
      <c r="I240">
        <f t="shared" si="35"/>
        <v>0</v>
      </c>
      <c r="J240">
        <f t="shared" si="36"/>
        <v>0</v>
      </c>
      <c r="K240">
        <f t="shared" si="37"/>
        <v>0</v>
      </c>
      <c r="L240">
        <f t="shared" si="39"/>
        <v>0</v>
      </c>
      <c r="M240">
        <f t="shared" si="38"/>
        <v>0</v>
      </c>
    </row>
    <row r="241" spans="1:13" x14ac:dyDescent="0.3">
      <c r="A241" s="1">
        <v>45166</v>
      </c>
      <c r="B241" s="2">
        <v>170825.49290000001</v>
      </c>
      <c r="C241" s="2">
        <v>48385.811080111715</v>
      </c>
      <c r="D241">
        <v>101759.65138241486</v>
      </c>
      <c r="E241">
        <v>107794.12704046603</v>
      </c>
      <c r="F241">
        <v>2.4990110829061107E-2</v>
      </c>
      <c r="G241">
        <f t="shared" si="33"/>
        <v>1.1666666666666714E-2</v>
      </c>
      <c r="H241">
        <f t="shared" si="34"/>
        <v>5.2796662372556202E-3</v>
      </c>
      <c r="I241">
        <f t="shared" si="35"/>
        <v>8.2981855056449838E-3</v>
      </c>
      <c r="J241">
        <f t="shared" si="36"/>
        <v>0</v>
      </c>
      <c r="K241">
        <f t="shared" si="37"/>
        <v>0</v>
      </c>
      <c r="L241">
        <f t="shared" si="39"/>
        <v>0</v>
      </c>
      <c r="M241">
        <f t="shared" si="38"/>
        <v>0</v>
      </c>
    </row>
    <row r="242" spans="1:13" x14ac:dyDescent="0.3">
      <c r="A242" s="1">
        <v>45167</v>
      </c>
      <c r="B242" s="2">
        <v>175094.44089999999</v>
      </c>
      <c r="C242" s="2">
        <v>51175.767237943524</v>
      </c>
      <c r="D242">
        <v>103200.19247380887</v>
      </c>
      <c r="E242">
        <v>109326.37343250701</v>
      </c>
      <c r="F242">
        <v>2.3493810419425998E-2</v>
      </c>
      <c r="G242">
        <f t="shared" si="33"/>
        <v>5.7660626029653939E-2</v>
      </c>
      <c r="H242">
        <f t="shared" si="34"/>
        <v>1.415630922299882E-2</v>
      </c>
      <c r="I242">
        <f t="shared" si="35"/>
        <v>1.4214562834817368E-2</v>
      </c>
      <c r="J242">
        <f t="shared" si="36"/>
        <v>0</v>
      </c>
      <c r="K242">
        <f t="shared" si="37"/>
        <v>0</v>
      </c>
      <c r="L242">
        <f t="shared" si="39"/>
        <v>0</v>
      </c>
      <c r="M242">
        <f t="shared" si="38"/>
        <v>0</v>
      </c>
    </row>
    <row r="243" spans="1:13" x14ac:dyDescent="0.3">
      <c r="A243" s="1">
        <v>45168</v>
      </c>
      <c r="B243" s="2">
        <v>179208.0765</v>
      </c>
      <c r="C243" s="2">
        <v>48824.232762056716</v>
      </c>
      <c r="D243">
        <v>103550.50475455259</v>
      </c>
      <c r="E243">
        <v>109784.95249005187</v>
      </c>
      <c r="F243">
        <v>2.0485731289013653E-2</v>
      </c>
      <c r="G243">
        <f t="shared" si="33"/>
        <v>-4.5950155763239797E-2</v>
      </c>
      <c r="H243">
        <f t="shared" si="34"/>
        <v>3.3944925134963277E-3</v>
      </c>
      <c r="I243">
        <f t="shared" si="35"/>
        <v>4.1945876657838443E-3</v>
      </c>
      <c r="J243">
        <f t="shared" si="36"/>
        <v>0</v>
      </c>
      <c r="K243">
        <f t="shared" si="37"/>
        <v>2.1114168146659997E-3</v>
      </c>
      <c r="L243">
        <f t="shared" si="39"/>
        <v>0</v>
      </c>
      <c r="M243">
        <f t="shared" si="38"/>
        <v>0</v>
      </c>
    </row>
    <row r="244" spans="1:13" x14ac:dyDescent="0.3">
      <c r="A244" s="1">
        <v>45169</v>
      </c>
      <c r="B244" s="2">
        <v>182879.285</v>
      </c>
      <c r="C244" s="2">
        <v>48226.385013949897</v>
      </c>
      <c r="D244">
        <v>103066.64668159283</v>
      </c>
      <c r="E244">
        <v>109608.38228240055</v>
      </c>
      <c r="F244">
        <v>-6.7458979840173683E-4</v>
      </c>
      <c r="G244">
        <f t="shared" si="33"/>
        <v>-1.2244897959183709E-2</v>
      </c>
      <c r="H244">
        <f t="shared" si="34"/>
        <v>-4.6726771067573392E-3</v>
      </c>
      <c r="I244">
        <f t="shared" si="35"/>
        <v>-1.6083279506572401E-3</v>
      </c>
      <c r="J244">
        <f t="shared" si="36"/>
        <v>4.5507139610769594E-7</v>
      </c>
      <c r="K244">
        <f t="shared" si="37"/>
        <v>1.4993752603082136E-4</v>
      </c>
      <c r="L244">
        <f t="shared" si="39"/>
        <v>2.1833911344014139E-5</v>
      </c>
      <c r="M244">
        <f t="shared" si="38"/>
        <v>2.5867187968653176E-6</v>
      </c>
    </row>
    <row r="245" spans="1:13" x14ac:dyDescent="0.3">
      <c r="A245" s="1">
        <v>45170</v>
      </c>
      <c r="B245" s="2">
        <v>182755.91649999999</v>
      </c>
      <c r="C245" s="2">
        <v>49262.654444001717</v>
      </c>
      <c r="D245">
        <v>104169.49954176223</v>
      </c>
      <c r="E245">
        <v>110831.3164296717</v>
      </c>
      <c r="F245">
        <v>8.0303249717226244E-3</v>
      </c>
      <c r="G245">
        <f t="shared" si="33"/>
        <v>2.1487603305785141E-2</v>
      </c>
      <c r="H245">
        <f t="shared" si="34"/>
        <v>1.070038558231623E-2</v>
      </c>
      <c r="I245">
        <f t="shared" si="35"/>
        <v>1.1157304959764192E-2</v>
      </c>
      <c r="J245">
        <f t="shared" si="36"/>
        <v>0</v>
      </c>
      <c r="K245">
        <f t="shared" si="37"/>
        <v>0</v>
      </c>
      <c r="L245">
        <f t="shared" si="39"/>
        <v>0</v>
      </c>
      <c r="M245">
        <f t="shared" si="38"/>
        <v>0</v>
      </c>
    </row>
    <row r="246" spans="1:13" x14ac:dyDescent="0.3">
      <c r="A246" s="1">
        <v>45171</v>
      </c>
      <c r="B246" s="2">
        <v>184223.50589999999</v>
      </c>
      <c r="C246" s="2">
        <v>49262.654444001717</v>
      </c>
      <c r="D246">
        <v>104169.49954176223</v>
      </c>
      <c r="E246">
        <v>110831.3164296717</v>
      </c>
      <c r="F246">
        <v>0</v>
      </c>
      <c r="G246">
        <f t="shared" si="33"/>
        <v>0</v>
      </c>
      <c r="H246">
        <f t="shared" si="34"/>
        <v>0</v>
      </c>
      <c r="I246">
        <f t="shared" si="35"/>
        <v>0</v>
      </c>
      <c r="J246">
        <f t="shared" si="36"/>
        <v>0</v>
      </c>
      <c r="K246">
        <f t="shared" si="37"/>
        <v>0</v>
      </c>
      <c r="L246">
        <f t="shared" si="39"/>
        <v>0</v>
      </c>
      <c r="M246">
        <f t="shared" si="38"/>
        <v>0</v>
      </c>
    </row>
    <row r="247" spans="1:13" x14ac:dyDescent="0.3">
      <c r="A247" s="1">
        <v>45172</v>
      </c>
      <c r="B247" s="2">
        <v>184223.50589999999</v>
      </c>
      <c r="C247" s="2">
        <v>49262.654444001717</v>
      </c>
      <c r="D247">
        <v>104169.49954176223</v>
      </c>
      <c r="E247">
        <v>110831.3164296717</v>
      </c>
      <c r="F247">
        <v>0</v>
      </c>
      <c r="G247">
        <f t="shared" si="33"/>
        <v>0</v>
      </c>
      <c r="H247">
        <f t="shared" si="34"/>
        <v>0</v>
      </c>
      <c r="I247">
        <f t="shared" si="35"/>
        <v>0</v>
      </c>
      <c r="J247">
        <f t="shared" si="36"/>
        <v>0</v>
      </c>
      <c r="K247">
        <f t="shared" si="37"/>
        <v>0</v>
      </c>
      <c r="L247">
        <f t="shared" si="39"/>
        <v>0</v>
      </c>
      <c r="M247">
        <f t="shared" si="38"/>
        <v>0</v>
      </c>
    </row>
    <row r="248" spans="1:13" x14ac:dyDescent="0.3">
      <c r="A248" s="1">
        <v>45173</v>
      </c>
      <c r="B248" s="2">
        <v>184223.50589999999</v>
      </c>
      <c r="C248" s="2">
        <v>49262.654444001717</v>
      </c>
      <c r="D248">
        <v>104169.49954176223</v>
      </c>
      <c r="E248">
        <v>110831.3164296717</v>
      </c>
      <c r="F248">
        <v>0</v>
      </c>
      <c r="G248">
        <f t="shared" si="33"/>
        <v>0</v>
      </c>
      <c r="H248">
        <f t="shared" si="34"/>
        <v>0</v>
      </c>
      <c r="I248">
        <f t="shared" si="35"/>
        <v>0</v>
      </c>
      <c r="J248">
        <f t="shared" si="36"/>
        <v>0</v>
      </c>
      <c r="K248">
        <f t="shared" si="37"/>
        <v>0</v>
      </c>
      <c r="L248">
        <f t="shared" si="39"/>
        <v>0</v>
      </c>
      <c r="M248">
        <f t="shared" si="38"/>
        <v>0</v>
      </c>
    </row>
    <row r="249" spans="1:13" x14ac:dyDescent="0.3">
      <c r="A249" s="1">
        <v>45174</v>
      </c>
      <c r="B249" s="2">
        <v>184223.50589999999</v>
      </c>
      <c r="C249" s="2">
        <v>49422.080510163541</v>
      </c>
      <c r="D249">
        <v>102392.97458638417</v>
      </c>
      <c r="E249">
        <v>108503.67608409924</v>
      </c>
      <c r="F249">
        <v>3.7775179481045473E-3</v>
      </c>
      <c r="G249">
        <f t="shared" si="33"/>
        <v>3.2362459546926292E-3</v>
      </c>
      <c r="H249">
        <f t="shared" si="34"/>
        <v>-1.7054175773071112E-2</v>
      </c>
      <c r="I249">
        <f t="shared" si="35"/>
        <v>-2.1001648456007271E-2</v>
      </c>
      <c r="J249">
        <f t="shared" si="36"/>
        <v>0</v>
      </c>
      <c r="K249">
        <f t="shared" si="37"/>
        <v>0</v>
      </c>
      <c r="L249">
        <f t="shared" si="39"/>
        <v>2.9084491129880563E-4</v>
      </c>
      <c r="M249">
        <f t="shared" si="38"/>
        <v>4.4106923786971263E-4</v>
      </c>
    </row>
    <row r="250" spans="1:13" x14ac:dyDescent="0.3">
      <c r="A250" s="1">
        <v>45175</v>
      </c>
      <c r="B250" s="2">
        <v>184919.4135</v>
      </c>
      <c r="C250" s="2">
        <v>48505.380629733088</v>
      </c>
      <c r="D250">
        <v>101782.16426236791</v>
      </c>
      <c r="E250">
        <v>108151.48450799537</v>
      </c>
      <c r="F250">
        <v>-2.1701047629593129E-3</v>
      </c>
      <c r="G250">
        <f t="shared" si="33"/>
        <v>-1.8548387096774199E-2</v>
      </c>
      <c r="H250">
        <f t="shared" si="34"/>
        <v>-5.9653538388119154E-3</v>
      </c>
      <c r="I250">
        <f t="shared" si="35"/>
        <v>-3.2458953356648834E-3</v>
      </c>
      <c r="J250">
        <f t="shared" si="36"/>
        <v>4.7093546822186953E-6</v>
      </c>
      <c r="K250">
        <f t="shared" si="37"/>
        <v>3.4404266389177963E-4</v>
      </c>
      <c r="L250">
        <f t="shared" si="39"/>
        <v>3.5585446422228054E-5</v>
      </c>
      <c r="M250">
        <f t="shared" si="38"/>
        <v>1.0535836530091047E-5</v>
      </c>
    </row>
    <row r="251" spans="1:13" x14ac:dyDescent="0.3">
      <c r="A251" s="1">
        <v>45176</v>
      </c>
      <c r="B251" s="2">
        <v>184518.11900000001</v>
      </c>
      <c r="C251" s="2">
        <v>49063.371861299456</v>
      </c>
      <c r="D251">
        <v>100556.39258630766</v>
      </c>
      <c r="E251">
        <v>107097.22713005372</v>
      </c>
      <c r="F251">
        <v>-8.4306539023411009E-3</v>
      </c>
      <c r="G251">
        <f t="shared" si="33"/>
        <v>1.1503697617091246E-2</v>
      </c>
      <c r="H251">
        <f t="shared" si="34"/>
        <v>-1.2043089130041817E-2</v>
      </c>
      <c r="I251">
        <f t="shared" si="35"/>
        <v>-9.7479695515756415E-3</v>
      </c>
      <c r="J251">
        <f t="shared" si="36"/>
        <v>7.1075925221059238E-5</v>
      </c>
      <c r="K251">
        <f t="shared" si="37"/>
        <v>0</v>
      </c>
      <c r="L251">
        <f t="shared" si="39"/>
        <v>1.4503599579413138E-4</v>
      </c>
      <c r="M251">
        <f t="shared" si="38"/>
        <v>9.5022910378445819E-5</v>
      </c>
    </row>
    <row r="252" spans="1:13" x14ac:dyDescent="0.3">
      <c r="A252" s="1">
        <v>45177</v>
      </c>
      <c r="B252" s="2">
        <v>182962.51060000001</v>
      </c>
      <c r="C252" s="2">
        <v>47827.819848545361</v>
      </c>
      <c r="D252">
        <v>100198.83198182491</v>
      </c>
      <c r="E252">
        <v>106858.09002896152</v>
      </c>
      <c r="F252">
        <v>4.0842951791020266E-3</v>
      </c>
      <c r="G252">
        <f t="shared" si="33"/>
        <v>-2.5182778229082214E-2</v>
      </c>
      <c r="H252">
        <f t="shared" si="34"/>
        <v>-3.5558217164149974E-3</v>
      </c>
      <c r="I252">
        <f t="shared" si="35"/>
        <v>-2.2328972233969235E-3</v>
      </c>
      <c r="J252">
        <f t="shared" si="36"/>
        <v>0</v>
      </c>
      <c r="K252">
        <f t="shared" si="37"/>
        <v>6.3417231933513712E-4</v>
      </c>
      <c r="L252">
        <f t="shared" si="39"/>
        <v>1.2643868078928499E-5</v>
      </c>
      <c r="M252">
        <f t="shared" si="38"/>
        <v>4.9858300102536906E-6</v>
      </c>
    </row>
    <row r="253" spans="1:13" x14ac:dyDescent="0.3">
      <c r="A253" s="1">
        <v>45178</v>
      </c>
      <c r="B253" s="2">
        <v>183709.78349999999</v>
      </c>
      <c r="C253" s="2">
        <v>47827.819848545361</v>
      </c>
      <c r="D253">
        <v>100198.83198182491</v>
      </c>
      <c r="E253">
        <v>106858.09002896152</v>
      </c>
      <c r="F253">
        <v>0</v>
      </c>
      <c r="G253">
        <f t="shared" si="33"/>
        <v>0</v>
      </c>
      <c r="H253">
        <f t="shared" si="34"/>
        <v>0</v>
      </c>
      <c r="I253">
        <f t="shared" si="35"/>
        <v>0</v>
      </c>
      <c r="J253">
        <f t="shared" si="36"/>
        <v>0</v>
      </c>
      <c r="K253">
        <f t="shared" si="37"/>
        <v>0</v>
      </c>
      <c r="L253">
        <f t="shared" si="39"/>
        <v>0</v>
      </c>
      <c r="M253">
        <f t="shared" si="38"/>
        <v>0</v>
      </c>
    </row>
    <row r="254" spans="1:13" x14ac:dyDescent="0.3">
      <c r="A254" s="1">
        <v>45179</v>
      </c>
      <c r="B254" s="2">
        <v>183709.78349999999</v>
      </c>
      <c r="C254" s="2">
        <v>47827.819848545361</v>
      </c>
      <c r="D254">
        <v>100198.83198182491</v>
      </c>
      <c r="E254">
        <v>106858.09002896152</v>
      </c>
      <c r="F254">
        <v>0</v>
      </c>
      <c r="G254">
        <f t="shared" si="33"/>
        <v>0</v>
      </c>
      <c r="H254">
        <f t="shared" si="34"/>
        <v>0</v>
      </c>
      <c r="I254">
        <f t="shared" si="35"/>
        <v>0</v>
      </c>
      <c r="J254">
        <f t="shared" si="36"/>
        <v>0</v>
      </c>
      <c r="K254">
        <f t="shared" si="37"/>
        <v>0</v>
      </c>
      <c r="L254">
        <f t="shared" si="39"/>
        <v>0</v>
      </c>
      <c r="M254">
        <f t="shared" si="38"/>
        <v>0</v>
      </c>
    </row>
    <row r="255" spans="1:13" x14ac:dyDescent="0.3">
      <c r="A255" s="1">
        <v>45180</v>
      </c>
      <c r="B255" s="2">
        <v>183709.78349999999</v>
      </c>
      <c r="C255" s="2">
        <v>49581.506576325359</v>
      </c>
      <c r="D255">
        <v>100666.92486291339</v>
      </c>
      <c r="E255">
        <v>107066.64043323575</v>
      </c>
      <c r="F255">
        <v>3.0624247075006883E-2</v>
      </c>
      <c r="G255">
        <f t="shared" si="33"/>
        <v>3.6666666666666625E-2</v>
      </c>
      <c r="H255">
        <f t="shared" si="34"/>
        <v>4.6716400962976135E-3</v>
      </c>
      <c r="I255">
        <f t="shared" si="35"/>
        <v>1.9516576069973368E-3</v>
      </c>
      <c r="J255">
        <f t="shared" si="36"/>
        <v>0</v>
      </c>
      <c r="K255">
        <f t="shared" si="37"/>
        <v>0</v>
      </c>
      <c r="L255">
        <f t="shared" si="39"/>
        <v>0</v>
      </c>
      <c r="M255">
        <f t="shared" si="38"/>
        <v>0</v>
      </c>
    </row>
    <row r="256" spans="1:13" x14ac:dyDescent="0.3">
      <c r="A256" s="1">
        <v>45181</v>
      </c>
      <c r="B256" s="2">
        <v>189335.7573</v>
      </c>
      <c r="C256" s="2">
        <v>48226.385013949912</v>
      </c>
      <c r="D256">
        <v>100224.36576770768</v>
      </c>
      <c r="E256">
        <v>107080.61691219923</v>
      </c>
      <c r="F256">
        <v>1.0619568266833523E-2</v>
      </c>
      <c r="G256">
        <f t="shared" si="33"/>
        <v>-2.7331189710610881E-2</v>
      </c>
      <c r="H256">
        <f t="shared" si="34"/>
        <v>-4.3962711268709098E-3</v>
      </c>
      <c r="I256">
        <f t="shared" si="35"/>
        <v>1.3053999739720545E-4</v>
      </c>
      <c r="J256">
        <f t="shared" si="36"/>
        <v>0</v>
      </c>
      <c r="K256">
        <f t="shared" si="37"/>
        <v>7.4699393099740216E-4</v>
      </c>
      <c r="L256">
        <f t="shared" si="39"/>
        <v>1.9327199820958818E-5</v>
      </c>
      <c r="M256">
        <f t="shared" si="38"/>
        <v>0</v>
      </c>
    </row>
    <row r="257" spans="1:13" x14ac:dyDescent="0.3">
      <c r="A257" s="1">
        <v>45182</v>
      </c>
      <c r="B257" s="2">
        <v>191346.42129999999</v>
      </c>
      <c r="C257" s="2">
        <v>49063.371861299463</v>
      </c>
      <c r="D257">
        <v>99277.877685777479</v>
      </c>
      <c r="E257">
        <v>106252.99242967683</v>
      </c>
      <c r="F257">
        <v>3.8997572827876859E-3</v>
      </c>
      <c r="G257">
        <f t="shared" si="33"/>
        <v>1.7355371900826588E-2</v>
      </c>
      <c r="H257">
        <f t="shared" si="34"/>
        <v>-9.4436924063345806E-3</v>
      </c>
      <c r="I257">
        <f t="shared" si="35"/>
        <v>-7.728985005764466E-3</v>
      </c>
      <c r="J257">
        <f t="shared" si="36"/>
        <v>0</v>
      </c>
      <c r="K257">
        <f t="shared" si="37"/>
        <v>0</v>
      </c>
      <c r="L257">
        <f t="shared" si="39"/>
        <v>8.9183326265461428E-5</v>
      </c>
      <c r="M257">
        <f t="shared" si="38"/>
        <v>5.9737209219331944E-5</v>
      </c>
    </row>
    <row r="258" spans="1:13" x14ac:dyDescent="0.3">
      <c r="A258" s="1">
        <v>45183</v>
      </c>
      <c r="B258" s="2">
        <v>192092.62590000001</v>
      </c>
      <c r="C258" s="2">
        <v>53328.019131128094</v>
      </c>
      <c r="D258">
        <v>100616.21499222571</v>
      </c>
      <c r="E258">
        <v>107777.99258574432</v>
      </c>
      <c r="F258">
        <v>9.1950093957251511E-3</v>
      </c>
      <c r="G258">
        <f t="shared" si="33"/>
        <v>8.6921202274573561E-2</v>
      </c>
      <c r="H258">
        <f t="shared" si="34"/>
        <v>1.3480720354278386E-2</v>
      </c>
      <c r="I258">
        <f t="shared" si="35"/>
        <v>1.4352538419817318E-2</v>
      </c>
      <c r="J258">
        <f t="shared" si="36"/>
        <v>0</v>
      </c>
      <c r="K258">
        <f t="shared" si="37"/>
        <v>0</v>
      </c>
      <c r="L258">
        <f t="shared" si="39"/>
        <v>0</v>
      </c>
      <c r="M258">
        <f t="shared" si="38"/>
        <v>0</v>
      </c>
    </row>
    <row r="259" spans="1:13" x14ac:dyDescent="0.3">
      <c r="A259" s="1">
        <v>45184</v>
      </c>
      <c r="B259" s="2">
        <v>193858.91940000001</v>
      </c>
      <c r="C259" s="2">
        <v>53766.440813073095</v>
      </c>
      <c r="D259">
        <v>99377.723460368899</v>
      </c>
      <c r="E259">
        <v>106648.35626003599</v>
      </c>
      <c r="F259">
        <v>-1.4006224776263787E-2</v>
      </c>
      <c r="G259">
        <f t="shared" si="33"/>
        <v>8.2212257100149344E-3</v>
      </c>
      <c r="H259">
        <f t="shared" si="34"/>
        <v>-1.230906501454565E-2</v>
      </c>
      <c r="I259">
        <f t="shared" si="35"/>
        <v>-1.0481140895342134E-2</v>
      </c>
      <c r="J259">
        <f t="shared" si="36"/>
        <v>1.9617433248322557E-4</v>
      </c>
      <c r="K259">
        <f t="shared" si="37"/>
        <v>0</v>
      </c>
      <c r="L259">
        <f t="shared" si="39"/>
        <v>1.515130815323117E-4</v>
      </c>
      <c r="M259">
        <f t="shared" si="38"/>
        <v>1.098543144680133E-4</v>
      </c>
    </row>
    <row r="260" spans="1:13" x14ac:dyDescent="0.3">
      <c r="A260" s="1">
        <v>45185</v>
      </c>
      <c r="B260" s="2">
        <v>191143.68780000001</v>
      </c>
      <c r="C260" s="2">
        <v>53766.440813073095</v>
      </c>
      <c r="D260">
        <v>99377.723460368899</v>
      </c>
      <c r="E260">
        <v>106648.35626003599</v>
      </c>
      <c r="F260">
        <v>0</v>
      </c>
      <c r="G260">
        <f t="shared" si="33"/>
        <v>0</v>
      </c>
      <c r="H260">
        <f t="shared" si="34"/>
        <v>0</v>
      </c>
      <c r="I260">
        <f t="shared" si="35"/>
        <v>0</v>
      </c>
      <c r="J260">
        <f t="shared" si="36"/>
        <v>0</v>
      </c>
      <c r="K260">
        <f t="shared" si="37"/>
        <v>0</v>
      </c>
      <c r="L260">
        <f t="shared" si="39"/>
        <v>0</v>
      </c>
      <c r="M260">
        <f t="shared" si="38"/>
        <v>0</v>
      </c>
    </row>
    <row r="261" spans="1:13" x14ac:dyDescent="0.3">
      <c r="A261" s="1">
        <v>45186</v>
      </c>
      <c r="B261" s="2">
        <v>191143.68780000001</v>
      </c>
      <c r="C261" s="2">
        <v>53766.440813073095</v>
      </c>
      <c r="D261">
        <v>99377.723460368899</v>
      </c>
      <c r="E261">
        <v>106648.35626003599</v>
      </c>
      <c r="F261">
        <v>0</v>
      </c>
      <c r="G261">
        <f t="shared" ref="G261:G324" si="40">C261/C260-1</f>
        <v>0</v>
      </c>
      <c r="H261">
        <f t="shared" ref="H261:H324" si="41">D261/D260-1</f>
        <v>0</v>
      </c>
      <c r="I261">
        <f t="shared" ref="I261:I324" si="42">E261/E260-1</f>
        <v>0</v>
      </c>
      <c r="J261">
        <f t="shared" ref="J261:J324" si="43">IF(F261&lt;0,POWER(F261-0,2),0)</f>
        <v>0</v>
      </c>
      <c r="K261">
        <f t="shared" ref="K261:K324" si="44">IF(G261&lt;0,POWER(G261-0,2),0)</f>
        <v>0</v>
      </c>
      <c r="L261">
        <f t="shared" si="39"/>
        <v>0</v>
      </c>
      <c r="M261">
        <f t="shared" ref="M261:M324" si="45">IF(I261&lt;0,POWER(I261-0,2),0)</f>
        <v>0</v>
      </c>
    </row>
    <row r="262" spans="1:13" x14ac:dyDescent="0.3">
      <c r="A262" s="1">
        <v>45187</v>
      </c>
      <c r="B262" s="2">
        <v>191143.68780000001</v>
      </c>
      <c r="C262" s="2">
        <v>51056.197688322194</v>
      </c>
      <c r="D262">
        <v>98331.565810825748</v>
      </c>
      <c r="E262">
        <v>105915.52910203612</v>
      </c>
      <c r="F262">
        <v>-4.5431806302107525E-3</v>
      </c>
      <c r="G262">
        <f t="shared" si="40"/>
        <v>-5.0407709414380997E-2</v>
      </c>
      <c r="H262">
        <f t="shared" si="41"/>
        <v>-1.0527084069905768E-2</v>
      </c>
      <c r="I262">
        <f t="shared" si="42"/>
        <v>-6.8714341570633719E-3</v>
      </c>
      <c r="J262">
        <f t="shared" si="43"/>
        <v>2.0640490238722171E-5</v>
      </c>
      <c r="K262">
        <f t="shared" si="44"/>
        <v>2.5409371684046744E-3</v>
      </c>
      <c r="L262">
        <f t="shared" ref="L262:L325" si="46">IF(H262&lt;0,POWER(H262-0,2),0)</f>
        <v>1.1081949901486378E-4</v>
      </c>
      <c r="M262">
        <f t="shared" si="45"/>
        <v>4.7216607374857213E-5</v>
      </c>
    </row>
    <row r="263" spans="1:13" x14ac:dyDescent="0.3">
      <c r="A263" s="1">
        <v>45188</v>
      </c>
      <c r="B263" s="2">
        <v>190275.28750000001</v>
      </c>
      <c r="C263" s="2">
        <v>51056.197688322194</v>
      </c>
      <c r="D263">
        <v>97846.495391921941</v>
      </c>
      <c r="E263">
        <v>105469.89008805298</v>
      </c>
      <c r="F263">
        <v>-8.4213353244833034E-4</v>
      </c>
      <c r="G263">
        <f t="shared" si="40"/>
        <v>0</v>
      </c>
      <c r="H263">
        <f t="shared" si="41"/>
        <v>-4.9330081841369999E-3</v>
      </c>
      <c r="I263">
        <f t="shared" si="42"/>
        <v>-4.2074945738487246E-3</v>
      </c>
      <c r="J263">
        <f t="shared" si="43"/>
        <v>7.0918888647390302E-7</v>
      </c>
      <c r="K263">
        <f t="shared" si="44"/>
        <v>0</v>
      </c>
      <c r="L263">
        <f t="shared" si="46"/>
        <v>2.433456974476262E-5</v>
      </c>
      <c r="M263">
        <f t="shared" si="45"/>
        <v>1.7703010588966461E-5</v>
      </c>
    </row>
    <row r="264" spans="1:13" x14ac:dyDescent="0.3">
      <c r="A264" s="1">
        <v>45189</v>
      </c>
      <c r="B264" s="2">
        <v>190115.0503</v>
      </c>
      <c r="C264" s="2">
        <v>50219.210840972657</v>
      </c>
      <c r="D264">
        <v>96285.335883604814</v>
      </c>
      <c r="E264">
        <v>104524.0508308034</v>
      </c>
      <c r="F264">
        <v>1.6252012637212987E-2</v>
      </c>
      <c r="G264">
        <f t="shared" si="40"/>
        <v>-1.6393442622950727E-2</v>
      </c>
      <c r="H264">
        <f t="shared" si="41"/>
        <v>-1.5955190853427448E-2</v>
      </c>
      <c r="I264">
        <f t="shared" si="42"/>
        <v>-8.9678604619757296E-3</v>
      </c>
      <c r="J264">
        <f t="shared" si="43"/>
        <v>0</v>
      </c>
      <c r="K264">
        <f t="shared" si="44"/>
        <v>2.6874496103197759E-4</v>
      </c>
      <c r="L264">
        <f t="shared" si="46"/>
        <v>2.5456811516929488E-4</v>
      </c>
      <c r="M264">
        <f t="shared" si="45"/>
        <v>8.0422521265467541E-5</v>
      </c>
    </row>
    <row r="265" spans="1:13" x14ac:dyDescent="0.3">
      <c r="A265" s="1">
        <v>45190</v>
      </c>
      <c r="B265" s="2">
        <v>193204.80249999999</v>
      </c>
      <c r="C265" s="2">
        <v>54204.862495018111</v>
      </c>
      <c r="D265">
        <v>95024.546375029196</v>
      </c>
      <c r="E265">
        <v>102893.77622641964</v>
      </c>
      <c r="F265">
        <v>-7.4398502594157367E-3</v>
      </c>
      <c r="G265">
        <f t="shared" si="40"/>
        <v>7.9365079365079527E-2</v>
      </c>
      <c r="H265">
        <f t="shared" si="41"/>
        <v>-1.3094304516938382E-2</v>
      </c>
      <c r="I265">
        <f t="shared" si="42"/>
        <v>-1.5597124216155223E-2</v>
      </c>
      <c r="J265">
        <f t="shared" si="43"/>
        <v>5.5351371882528406E-5</v>
      </c>
      <c r="K265">
        <f t="shared" si="44"/>
        <v>0</v>
      </c>
      <c r="L265">
        <f t="shared" si="46"/>
        <v>1.7146081078231291E-4</v>
      </c>
      <c r="M265">
        <f t="shared" si="45"/>
        <v>2.4327028381417566E-4</v>
      </c>
    </row>
    <row r="266" spans="1:13" x14ac:dyDescent="0.3">
      <c r="A266" s="1">
        <v>45191</v>
      </c>
      <c r="B266" s="2">
        <v>191767.38769999999</v>
      </c>
      <c r="C266" s="2">
        <v>53846.153846154019</v>
      </c>
      <c r="D266">
        <v>94958.459095442959</v>
      </c>
      <c r="E266">
        <v>102589.19888713717</v>
      </c>
      <c r="F266">
        <v>-4.1916365949432599E-3</v>
      </c>
      <c r="G266">
        <f t="shared" si="40"/>
        <v>-6.6176470588236169E-3</v>
      </c>
      <c r="H266">
        <f t="shared" si="41"/>
        <v>-6.9547587552187817E-4</v>
      </c>
      <c r="I266">
        <f t="shared" si="42"/>
        <v>-2.9601143086850357E-3</v>
      </c>
      <c r="J266">
        <f t="shared" si="43"/>
        <v>1.7569817344067526E-5</v>
      </c>
      <c r="K266">
        <f t="shared" si="44"/>
        <v>4.3793252595156867E-5</v>
      </c>
      <c r="L266">
        <f t="shared" si="46"/>
        <v>4.8368669343292302E-7</v>
      </c>
      <c r="M266">
        <f t="shared" si="45"/>
        <v>8.7622767204818866E-6</v>
      </c>
    </row>
    <row r="267" spans="1:13" x14ac:dyDescent="0.3">
      <c r="A267" s="1">
        <v>45192</v>
      </c>
      <c r="B267" s="2">
        <v>190963.56849999999</v>
      </c>
      <c r="C267" s="2">
        <v>53846.153846154019</v>
      </c>
      <c r="D267">
        <v>94958.459095442959</v>
      </c>
      <c r="E267">
        <v>102589.19888713717</v>
      </c>
      <c r="F267">
        <v>0</v>
      </c>
      <c r="G267">
        <f t="shared" si="40"/>
        <v>0</v>
      </c>
      <c r="H267">
        <f t="shared" si="41"/>
        <v>0</v>
      </c>
      <c r="I267">
        <f t="shared" si="42"/>
        <v>0</v>
      </c>
      <c r="J267">
        <f t="shared" si="43"/>
        <v>0</v>
      </c>
      <c r="K267">
        <f t="shared" si="44"/>
        <v>0</v>
      </c>
      <c r="L267">
        <f t="shared" si="46"/>
        <v>0</v>
      </c>
      <c r="M267">
        <f t="shared" si="45"/>
        <v>0</v>
      </c>
    </row>
    <row r="268" spans="1:13" x14ac:dyDescent="0.3">
      <c r="A268" s="1">
        <v>45193</v>
      </c>
      <c r="B268" s="2">
        <v>190963.56849999999</v>
      </c>
      <c r="C268" s="2">
        <v>53846.153846154019</v>
      </c>
      <c r="D268">
        <v>94958.459095442959</v>
      </c>
      <c r="E268">
        <v>102589.19888713717</v>
      </c>
      <c r="F268">
        <v>0</v>
      </c>
      <c r="G268">
        <f t="shared" si="40"/>
        <v>0</v>
      </c>
      <c r="H268">
        <f t="shared" si="41"/>
        <v>0</v>
      </c>
      <c r="I268">
        <f t="shared" si="42"/>
        <v>0</v>
      </c>
      <c r="J268">
        <f t="shared" si="43"/>
        <v>0</v>
      </c>
      <c r="K268">
        <f t="shared" si="44"/>
        <v>0</v>
      </c>
      <c r="L268">
        <f t="shared" si="46"/>
        <v>0</v>
      </c>
      <c r="M268">
        <f t="shared" si="45"/>
        <v>0</v>
      </c>
    </row>
    <row r="269" spans="1:13" x14ac:dyDescent="0.3">
      <c r="A269" s="1">
        <v>45194</v>
      </c>
      <c r="B269" s="2">
        <v>190963.56849999999</v>
      </c>
      <c r="C269" s="2">
        <v>53248.3060980472</v>
      </c>
      <c r="D269">
        <v>94821.247778751887</v>
      </c>
      <c r="E269">
        <v>103037.13434241155</v>
      </c>
      <c r="F269">
        <v>6.3533490158884653E-3</v>
      </c>
      <c r="G269">
        <f t="shared" si="40"/>
        <v>-1.1102886750555152E-2</v>
      </c>
      <c r="H269">
        <f t="shared" si="41"/>
        <v>-1.4449614915629239E-3</v>
      </c>
      <c r="I269">
        <f t="shared" si="42"/>
        <v>4.3663023021280889E-3</v>
      </c>
      <c r="J269">
        <f t="shared" si="43"/>
        <v>0</v>
      </c>
      <c r="K269">
        <f t="shared" si="44"/>
        <v>1.2327409419565313E-4</v>
      </c>
      <c r="L269">
        <f t="shared" si="46"/>
        <v>2.0879137120997497E-6</v>
      </c>
      <c r="M269">
        <f t="shared" si="45"/>
        <v>0</v>
      </c>
    </row>
    <row r="270" spans="1:13" x14ac:dyDescent="0.3">
      <c r="A270" s="1">
        <v>45195</v>
      </c>
      <c r="B270" s="2">
        <v>192176.82670000001</v>
      </c>
      <c r="C270" s="2">
        <v>51414.906337186301</v>
      </c>
      <c r="D270">
        <v>94267.938632252641</v>
      </c>
      <c r="E270">
        <v>101730.96612423162</v>
      </c>
      <c r="F270">
        <v>-2.3525885392294832E-4</v>
      </c>
      <c r="G270">
        <f t="shared" si="40"/>
        <v>-3.4431137724550753E-2</v>
      </c>
      <c r="H270">
        <f t="shared" si="41"/>
        <v>-5.835286493912184E-3</v>
      </c>
      <c r="I270">
        <f t="shared" si="42"/>
        <v>-1.2676674545696209E-2</v>
      </c>
      <c r="J270">
        <f t="shared" si="43"/>
        <v>5.5346728349139138E-8</v>
      </c>
      <c r="K270">
        <f t="shared" si="44"/>
        <v>1.185503245006982E-3</v>
      </c>
      <c r="L270">
        <f t="shared" si="46"/>
        <v>3.4050568466033951E-5</v>
      </c>
      <c r="M270">
        <f t="shared" si="45"/>
        <v>1.6069807753750219E-4</v>
      </c>
    </row>
    <row r="271" spans="1:13" x14ac:dyDescent="0.3">
      <c r="A271" s="1">
        <v>45196</v>
      </c>
      <c r="B271" s="2">
        <v>192131.61540000001</v>
      </c>
      <c r="C271" s="2">
        <v>51813.471502590844</v>
      </c>
      <c r="D271">
        <v>95019.705332142097</v>
      </c>
      <c r="E271">
        <v>102732.73505666289</v>
      </c>
      <c r="F271">
        <v>2.8900968684615558E-2</v>
      </c>
      <c r="G271">
        <f t="shared" si="40"/>
        <v>7.7519379844961378E-3</v>
      </c>
      <c r="H271">
        <f t="shared" si="41"/>
        <v>7.9747866644477305E-3</v>
      </c>
      <c r="I271">
        <f t="shared" si="42"/>
        <v>9.8472369878797039E-3</v>
      </c>
      <c r="J271">
        <f t="shared" si="43"/>
        <v>0</v>
      </c>
      <c r="K271">
        <f t="shared" si="44"/>
        <v>0</v>
      </c>
      <c r="L271">
        <f t="shared" si="46"/>
        <v>0</v>
      </c>
      <c r="M271">
        <f t="shared" si="45"/>
        <v>0</v>
      </c>
    </row>
    <row r="272" spans="1:13" x14ac:dyDescent="0.3">
      <c r="A272" s="1">
        <v>45197</v>
      </c>
      <c r="B272" s="2">
        <v>197684.40520000001</v>
      </c>
      <c r="C272" s="2">
        <v>54483.85811080128</v>
      </c>
      <c r="D272">
        <v>95527.16415576404</v>
      </c>
      <c r="E272">
        <v>103680.02413333274</v>
      </c>
      <c r="F272">
        <v>2.4132303178763248E-3</v>
      </c>
      <c r="G272">
        <f t="shared" si="40"/>
        <v>5.1538461538461311E-2</v>
      </c>
      <c r="H272">
        <f t="shared" si="41"/>
        <v>5.3405640635078022E-3</v>
      </c>
      <c r="I272">
        <f t="shared" si="42"/>
        <v>9.220907787059085E-3</v>
      </c>
      <c r="J272">
        <f t="shared" si="43"/>
        <v>0</v>
      </c>
      <c r="K272">
        <f t="shared" si="44"/>
        <v>0</v>
      </c>
      <c r="L272">
        <f t="shared" si="46"/>
        <v>0</v>
      </c>
      <c r="M272">
        <f t="shared" si="45"/>
        <v>0</v>
      </c>
    </row>
    <row r="273" spans="1:13" x14ac:dyDescent="0.3">
      <c r="A273" s="1">
        <v>45198</v>
      </c>
      <c r="B273" s="2">
        <v>198161.4632</v>
      </c>
      <c r="C273" s="2">
        <v>56954.962136309463</v>
      </c>
      <c r="D273">
        <v>95264.236361375602</v>
      </c>
      <c r="E273">
        <v>103155.49723217895</v>
      </c>
      <c r="F273">
        <v>1.7274124063896279E-2</v>
      </c>
      <c r="G273">
        <f t="shared" si="40"/>
        <v>4.5354791514264914E-2</v>
      </c>
      <c r="H273">
        <f t="shared" si="41"/>
        <v>-2.7523877287900511E-3</v>
      </c>
      <c r="I273">
        <f t="shared" si="42"/>
        <v>-5.0590931622397362E-3</v>
      </c>
      <c r="J273">
        <f t="shared" si="43"/>
        <v>0</v>
      </c>
      <c r="K273">
        <f t="shared" si="44"/>
        <v>0</v>
      </c>
      <c r="L273">
        <f t="shared" si="46"/>
        <v>7.5756382095940563E-6</v>
      </c>
      <c r="M273">
        <f t="shared" si="45"/>
        <v>2.5594423624220852E-5</v>
      </c>
    </row>
    <row r="274" spans="1:13" x14ac:dyDescent="0.3">
      <c r="A274" s="1">
        <v>45199</v>
      </c>
      <c r="B274" s="2">
        <v>201584.5289</v>
      </c>
      <c r="C274" s="2">
        <v>56954.962136309463</v>
      </c>
      <c r="D274">
        <v>95264.236361375602</v>
      </c>
      <c r="E274">
        <v>103155.49723217895</v>
      </c>
      <c r="F274">
        <v>0</v>
      </c>
      <c r="G274">
        <f t="shared" si="40"/>
        <v>0</v>
      </c>
      <c r="H274">
        <f t="shared" si="41"/>
        <v>0</v>
      </c>
      <c r="I274">
        <f t="shared" si="42"/>
        <v>0</v>
      </c>
      <c r="J274">
        <f t="shared" si="43"/>
        <v>0</v>
      </c>
      <c r="K274">
        <f t="shared" si="44"/>
        <v>0</v>
      </c>
      <c r="L274">
        <f t="shared" si="46"/>
        <v>0</v>
      </c>
      <c r="M274">
        <f t="shared" si="45"/>
        <v>0</v>
      </c>
    </row>
    <row r="275" spans="1:13" x14ac:dyDescent="0.3">
      <c r="A275" s="1">
        <v>45200</v>
      </c>
      <c r="B275" s="2">
        <v>201584.5289</v>
      </c>
      <c r="C275" s="2">
        <v>56954.962136309463</v>
      </c>
      <c r="D275">
        <v>95264.236361375602</v>
      </c>
      <c r="E275">
        <v>103155.49723217895</v>
      </c>
      <c r="F275">
        <v>0</v>
      </c>
      <c r="G275">
        <f t="shared" si="40"/>
        <v>0</v>
      </c>
      <c r="H275">
        <f t="shared" si="41"/>
        <v>0</v>
      </c>
      <c r="I275">
        <f t="shared" si="42"/>
        <v>0</v>
      </c>
      <c r="J275">
        <f t="shared" si="43"/>
        <v>0</v>
      </c>
      <c r="K275">
        <f t="shared" si="44"/>
        <v>0</v>
      </c>
      <c r="L275">
        <f t="shared" si="46"/>
        <v>0</v>
      </c>
      <c r="M275">
        <f t="shared" si="45"/>
        <v>0</v>
      </c>
    </row>
    <row r="276" spans="1:13" x14ac:dyDescent="0.3">
      <c r="A276" s="1">
        <v>45201</v>
      </c>
      <c r="B276" s="2">
        <v>201584.5289</v>
      </c>
      <c r="C276" s="2">
        <v>53806.297329613568</v>
      </c>
      <c r="D276">
        <v>93733.83914575068</v>
      </c>
      <c r="E276">
        <v>101528.19313122419</v>
      </c>
      <c r="F276">
        <v>1.0056347136666588E-3</v>
      </c>
      <c r="G276">
        <f t="shared" si="40"/>
        <v>-5.528341497550715E-2</v>
      </c>
      <c r="H276">
        <f t="shared" si="41"/>
        <v>-1.6064761279558359E-2</v>
      </c>
      <c r="I276">
        <f t="shared" si="42"/>
        <v>-1.5775253327431238E-2</v>
      </c>
      <c r="J276">
        <f t="shared" si="43"/>
        <v>0</v>
      </c>
      <c r="K276">
        <f t="shared" si="44"/>
        <v>3.0562559713541281E-3</v>
      </c>
      <c r="L276">
        <f t="shared" si="46"/>
        <v>2.5807655496919754E-4</v>
      </c>
      <c r="M276">
        <f t="shared" si="45"/>
        <v>2.4885861754463036E-4</v>
      </c>
    </row>
    <row r="277" spans="1:13" x14ac:dyDescent="0.3">
      <c r="A277" s="1">
        <v>45202</v>
      </c>
      <c r="B277" s="2">
        <v>201787.2493</v>
      </c>
      <c r="C277" s="2">
        <v>53806.297329613568</v>
      </c>
      <c r="D277">
        <v>92007.984863439662</v>
      </c>
      <c r="E277">
        <v>99818.138761936352</v>
      </c>
      <c r="F277">
        <v>-1.0123493466938194E-2</v>
      </c>
      <c r="G277">
        <f t="shared" si="40"/>
        <v>0</v>
      </c>
      <c r="H277">
        <f t="shared" si="41"/>
        <v>-1.8412286299587244E-2</v>
      </c>
      <c r="I277">
        <f t="shared" si="42"/>
        <v>-1.6843147864136765E-2</v>
      </c>
      <c r="J277">
        <f t="shared" si="43"/>
        <v>1.0248511997514029E-4</v>
      </c>
      <c r="K277">
        <f t="shared" si="44"/>
        <v>0</v>
      </c>
      <c r="L277">
        <f t="shared" si="46"/>
        <v>3.390122867779681E-4</v>
      </c>
      <c r="M277">
        <f t="shared" si="45"/>
        <v>2.8369162997317484E-4</v>
      </c>
    </row>
    <row r="278" spans="1:13" x14ac:dyDescent="0.3">
      <c r="A278" s="1">
        <v>45203</v>
      </c>
      <c r="B278" s="2">
        <v>199744.45740000001</v>
      </c>
      <c r="C278" s="2">
        <v>54683.140693503563</v>
      </c>
      <c r="D278">
        <v>92144.456894773699</v>
      </c>
      <c r="E278">
        <v>99927.296043583687</v>
      </c>
      <c r="F278">
        <v>1.3832653160767983E-2</v>
      </c>
      <c r="G278">
        <f t="shared" si="40"/>
        <v>1.6296296296296253E-2</v>
      </c>
      <c r="H278">
        <f t="shared" si="41"/>
        <v>1.4832629095897776E-3</v>
      </c>
      <c r="I278">
        <f t="shared" si="42"/>
        <v>1.0935615811036303E-3</v>
      </c>
      <c r="J278">
        <f t="shared" si="43"/>
        <v>0</v>
      </c>
      <c r="K278">
        <f t="shared" si="44"/>
        <v>0</v>
      </c>
      <c r="L278">
        <f t="shared" si="46"/>
        <v>0</v>
      </c>
      <c r="M278">
        <f t="shared" si="45"/>
        <v>0</v>
      </c>
    </row>
    <row r="279" spans="1:13" x14ac:dyDescent="0.3">
      <c r="A279" s="1">
        <v>45204</v>
      </c>
      <c r="B279" s="2">
        <v>202507.45319999999</v>
      </c>
      <c r="C279" s="2">
        <v>52212.036667995395</v>
      </c>
      <c r="D279">
        <v>92921.126162117434</v>
      </c>
      <c r="E279">
        <v>100077.76881630483</v>
      </c>
      <c r="F279">
        <v>-1.3592215775295458E-3</v>
      </c>
      <c r="G279">
        <f t="shared" si="40"/>
        <v>-4.5189504373177702E-2</v>
      </c>
      <c r="H279">
        <f t="shared" si="41"/>
        <v>8.4288224546231749E-3</v>
      </c>
      <c r="I279">
        <f t="shared" si="42"/>
        <v>1.5058225197599473E-3</v>
      </c>
      <c r="J279">
        <f t="shared" si="43"/>
        <v>1.8474832968219071E-6</v>
      </c>
      <c r="K279">
        <f t="shared" si="44"/>
        <v>2.0420913054934467E-3</v>
      </c>
      <c r="L279">
        <f t="shared" si="46"/>
        <v>0</v>
      </c>
      <c r="M279">
        <f t="shared" si="45"/>
        <v>0</v>
      </c>
    </row>
    <row r="280" spans="1:13" x14ac:dyDescent="0.3">
      <c r="A280" s="1">
        <v>45205</v>
      </c>
      <c r="B280" s="2">
        <v>202232.20069999999</v>
      </c>
      <c r="C280" s="2">
        <v>52849.740932642664</v>
      </c>
      <c r="D280">
        <v>93716.175467259338</v>
      </c>
      <c r="E280">
        <v>100892.89118188634</v>
      </c>
      <c r="F280">
        <v>1.7755256025357546E-2</v>
      </c>
      <c r="G280">
        <f t="shared" si="40"/>
        <v>1.2213740458015154E-2</v>
      </c>
      <c r="H280">
        <f t="shared" si="41"/>
        <v>8.5561738000763388E-3</v>
      </c>
      <c r="I280">
        <f t="shared" si="42"/>
        <v>8.1448894716835696E-3</v>
      </c>
      <c r="J280">
        <f t="shared" si="43"/>
        <v>0</v>
      </c>
      <c r="K280">
        <f t="shared" si="44"/>
        <v>0</v>
      </c>
      <c r="L280">
        <f t="shared" si="46"/>
        <v>0</v>
      </c>
      <c r="M280">
        <f t="shared" si="45"/>
        <v>0</v>
      </c>
    </row>
    <row r="281" spans="1:13" x14ac:dyDescent="0.3">
      <c r="A281" s="1">
        <v>45206</v>
      </c>
      <c r="B281" s="2">
        <v>205822.88519999999</v>
      </c>
      <c r="C281" s="2">
        <v>52849.740932642664</v>
      </c>
      <c r="D281">
        <v>93716.175467259338</v>
      </c>
      <c r="E281">
        <v>100892.89118188634</v>
      </c>
      <c r="F281">
        <v>0</v>
      </c>
      <c r="G281">
        <f t="shared" si="40"/>
        <v>0</v>
      </c>
      <c r="H281">
        <f t="shared" si="41"/>
        <v>0</v>
      </c>
      <c r="I281">
        <f t="shared" si="42"/>
        <v>0</v>
      </c>
      <c r="J281">
        <f t="shared" si="43"/>
        <v>0</v>
      </c>
      <c r="K281">
        <f t="shared" si="44"/>
        <v>0</v>
      </c>
      <c r="L281">
        <f t="shared" si="46"/>
        <v>0</v>
      </c>
      <c r="M281">
        <f t="shared" si="45"/>
        <v>0</v>
      </c>
    </row>
    <row r="282" spans="1:13" x14ac:dyDescent="0.3">
      <c r="A282" s="1">
        <v>45207</v>
      </c>
      <c r="B282" s="2">
        <v>205822.88519999999</v>
      </c>
      <c r="C282" s="2">
        <v>52849.740932642664</v>
      </c>
      <c r="D282">
        <v>93716.175467259338</v>
      </c>
      <c r="E282">
        <v>100892.89118188634</v>
      </c>
      <c r="F282">
        <v>0</v>
      </c>
      <c r="G282">
        <f t="shared" si="40"/>
        <v>0</v>
      </c>
      <c r="H282">
        <f t="shared" si="41"/>
        <v>0</v>
      </c>
      <c r="I282">
        <f t="shared" si="42"/>
        <v>0</v>
      </c>
      <c r="J282">
        <f t="shared" si="43"/>
        <v>0</v>
      </c>
      <c r="K282">
        <f t="shared" si="44"/>
        <v>0</v>
      </c>
      <c r="L282">
        <f t="shared" si="46"/>
        <v>0</v>
      </c>
      <c r="M282">
        <f t="shared" si="45"/>
        <v>0</v>
      </c>
    </row>
    <row r="283" spans="1:13" x14ac:dyDescent="0.3">
      <c r="A283" s="1">
        <v>45208</v>
      </c>
      <c r="B283" s="2">
        <v>205822.88519999999</v>
      </c>
      <c r="C283" s="2">
        <v>51853.328019131302</v>
      </c>
      <c r="D283">
        <v>93243.67681918756</v>
      </c>
      <c r="E283">
        <v>101496.03926522916</v>
      </c>
      <c r="F283">
        <v>-1.9828017647475771E-2</v>
      </c>
      <c r="G283">
        <f t="shared" si="40"/>
        <v>-1.8853695324283493E-2</v>
      </c>
      <c r="H283">
        <f t="shared" si="41"/>
        <v>-5.0418046374166581E-3</v>
      </c>
      <c r="I283">
        <f t="shared" si="42"/>
        <v>5.9781028799688052E-3</v>
      </c>
      <c r="J283">
        <f t="shared" si="43"/>
        <v>3.9315028382861061E-4</v>
      </c>
      <c r="K283">
        <f t="shared" si="44"/>
        <v>3.5546182738090923E-4</v>
      </c>
      <c r="L283">
        <f t="shared" si="46"/>
        <v>2.5419794001876117E-5</v>
      </c>
      <c r="M283">
        <f t="shared" si="45"/>
        <v>0</v>
      </c>
    </row>
    <row r="284" spans="1:13" x14ac:dyDescent="0.3">
      <c r="A284" s="1">
        <v>45209</v>
      </c>
      <c r="B284" s="2">
        <v>201741.8254</v>
      </c>
      <c r="C284" s="2">
        <v>51813.471502590852</v>
      </c>
      <c r="D284">
        <v>94060.910108897966</v>
      </c>
      <c r="E284">
        <v>102649.97586770308</v>
      </c>
      <c r="F284">
        <v>3.1495130409383121E-2</v>
      </c>
      <c r="G284">
        <f t="shared" si="40"/>
        <v>-7.68639508070601E-4</v>
      </c>
      <c r="H284">
        <f t="shared" si="41"/>
        <v>8.7644901787296003E-3</v>
      </c>
      <c r="I284">
        <f t="shared" si="42"/>
        <v>1.1369277174042791E-2</v>
      </c>
      <c r="J284">
        <f t="shared" si="43"/>
        <v>0</v>
      </c>
      <c r="K284">
        <f t="shared" si="44"/>
        <v>5.9080669336701551E-7</v>
      </c>
      <c r="L284">
        <f t="shared" si="46"/>
        <v>0</v>
      </c>
      <c r="M284">
        <f t="shared" si="45"/>
        <v>0</v>
      </c>
    </row>
    <row r="285" spans="1:13" x14ac:dyDescent="0.3">
      <c r="A285" s="1">
        <v>45210</v>
      </c>
      <c r="B285" s="2">
        <v>208095.71049999999</v>
      </c>
      <c r="C285" s="2">
        <v>55001.992825827212</v>
      </c>
      <c r="D285">
        <v>92852.311548548751</v>
      </c>
      <c r="E285">
        <v>102500.19407367408</v>
      </c>
      <c r="F285">
        <v>-1.1057549405853795E-2</v>
      </c>
      <c r="G285">
        <f t="shared" si="40"/>
        <v>6.1538461538461542E-2</v>
      </c>
      <c r="H285">
        <f t="shared" si="41"/>
        <v>-1.2849105531192229E-2</v>
      </c>
      <c r="I285">
        <f t="shared" si="42"/>
        <v>-1.4591507963142014E-3</v>
      </c>
      <c r="J285">
        <f t="shared" si="43"/>
        <v>1.2226939886289762E-4</v>
      </c>
      <c r="K285">
        <f t="shared" si="44"/>
        <v>0</v>
      </c>
      <c r="L285">
        <f t="shared" si="46"/>
        <v>1.6509951295171473E-4</v>
      </c>
      <c r="M285">
        <f t="shared" si="45"/>
        <v>2.1291210463843683E-6</v>
      </c>
    </row>
    <row r="286" spans="1:13" x14ac:dyDescent="0.3">
      <c r="A286" s="1">
        <v>45211</v>
      </c>
      <c r="B286" s="2">
        <v>205794.6819</v>
      </c>
      <c r="C286" s="2">
        <v>52052.610601833578</v>
      </c>
      <c r="D286">
        <v>90262.723884719628</v>
      </c>
      <c r="E286">
        <v>100251.9356221746</v>
      </c>
      <c r="F286">
        <v>-1.0207809456518224E-2</v>
      </c>
      <c r="G286">
        <f t="shared" si="40"/>
        <v>-5.3623188405797162E-2</v>
      </c>
      <c r="H286">
        <f t="shared" si="41"/>
        <v>-2.7889318215574277E-2</v>
      </c>
      <c r="I286">
        <f t="shared" si="42"/>
        <v>-2.1934187264889493E-2</v>
      </c>
      <c r="J286">
        <f t="shared" si="43"/>
        <v>1.0419937390058288E-4</v>
      </c>
      <c r="K286">
        <f t="shared" si="44"/>
        <v>2.8754463348036191E-3</v>
      </c>
      <c r="L286">
        <f t="shared" si="46"/>
        <v>7.7781407052956314E-4</v>
      </c>
      <c r="M286">
        <f t="shared" si="45"/>
        <v>4.811085709712404E-4</v>
      </c>
    </row>
    <row r="287" spans="1:13" x14ac:dyDescent="0.3">
      <c r="A287" s="1">
        <v>45212</v>
      </c>
      <c r="B287" s="2">
        <v>203693.96900000001</v>
      </c>
      <c r="C287" s="2">
        <v>51853.32801913131</v>
      </c>
      <c r="D287">
        <v>89399.476963905356</v>
      </c>
      <c r="E287">
        <v>99413.7870411435</v>
      </c>
      <c r="F287">
        <v>-1.2090461058276158E-3</v>
      </c>
      <c r="G287">
        <f t="shared" si="40"/>
        <v>-3.8284839203674981E-3</v>
      </c>
      <c r="H287">
        <f t="shared" si="41"/>
        <v>-9.5637144954409115E-3</v>
      </c>
      <c r="I287">
        <f t="shared" si="42"/>
        <v>-8.3604229267939534E-3</v>
      </c>
      <c r="J287">
        <f t="shared" si="43"/>
        <v>1.4617924860169224E-6</v>
      </c>
      <c r="K287">
        <f t="shared" si="44"/>
        <v>1.4657289128512487E-5</v>
      </c>
      <c r="L287">
        <f t="shared" si="46"/>
        <v>9.1464634950306611E-5</v>
      </c>
      <c r="M287">
        <f t="shared" si="45"/>
        <v>6.9896671514861969E-5</v>
      </c>
    </row>
    <row r="288" spans="1:13" x14ac:dyDescent="0.3">
      <c r="A288" s="1">
        <v>45213</v>
      </c>
      <c r="B288" s="2">
        <v>203447.6936</v>
      </c>
      <c r="C288" s="2">
        <v>51853.32801913131</v>
      </c>
      <c r="D288">
        <v>89399.476963905356</v>
      </c>
      <c r="E288">
        <v>99413.7870411435</v>
      </c>
      <c r="F288">
        <v>0</v>
      </c>
      <c r="G288">
        <f t="shared" si="40"/>
        <v>0</v>
      </c>
      <c r="H288">
        <f t="shared" si="41"/>
        <v>0</v>
      </c>
      <c r="I288">
        <f t="shared" si="42"/>
        <v>0</v>
      </c>
      <c r="J288">
        <f t="shared" si="43"/>
        <v>0</v>
      </c>
      <c r="K288">
        <f t="shared" si="44"/>
        <v>0</v>
      </c>
      <c r="L288">
        <f t="shared" si="46"/>
        <v>0</v>
      </c>
      <c r="M288">
        <f t="shared" si="45"/>
        <v>0</v>
      </c>
    </row>
    <row r="289" spans="1:13" x14ac:dyDescent="0.3">
      <c r="A289" s="1">
        <v>45214</v>
      </c>
      <c r="B289" s="2">
        <v>203447.6936</v>
      </c>
      <c r="C289" s="2">
        <v>51853.32801913131</v>
      </c>
      <c r="D289">
        <v>89399.476963905356</v>
      </c>
      <c r="E289">
        <v>99413.7870411435</v>
      </c>
      <c r="F289">
        <v>0</v>
      </c>
      <c r="G289">
        <f t="shared" si="40"/>
        <v>0</v>
      </c>
      <c r="H289">
        <f t="shared" si="41"/>
        <v>0</v>
      </c>
      <c r="I289">
        <f t="shared" si="42"/>
        <v>0</v>
      </c>
      <c r="J289">
        <f t="shared" si="43"/>
        <v>0</v>
      </c>
      <c r="K289">
        <f t="shared" si="44"/>
        <v>0</v>
      </c>
      <c r="L289">
        <f t="shared" si="46"/>
        <v>0</v>
      </c>
      <c r="M289">
        <f t="shared" si="45"/>
        <v>0</v>
      </c>
    </row>
    <row r="290" spans="1:13" x14ac:dyDescent="0.3">
      <c r="A290" s="1">
        <v>45215</v>
      </c>
      <c r="B290" s="2">
        <v>203447.6936</v>
      </c>
      <c r="C290" s="2">
        <v>52291.749701076311</v>
      </c>
      <c r="D290">
        <v>90835.649070269399</v>
      </c>
      <c r="E290">
        <v>100996.06645442914</v>
      </c>
      <c r="F290">
        <v>2.679951983491069E-2</v>
      </c>
      <c r="G290">
        <f t="shared" si="40"/>
        <v>8.4550345887779432E-3</v>
      </c>
      <c r="H290">
        <f t="shared" si="41"/>
        <v>1.6064658934681342E-2</v>
      </c>
      <c r="I290">
        <f t="shared" si="42"/>
        <v>1.5916096352217135E-2</v>
      </c>
      <c r="J290">
        <f t="shared" si="43"/>
        <v>0</v>
      </c>
      <c r="K290">
        <f t="shared" si="44"/>
        <v>0</v>
      </c>
      <c r="L290">
        <f t="shared" si="46"/>
        <v>0</v>
      </c>
      <c r="M290">
        <f t="shared" si="45"/>
        <v>0</v>
      </c>
    </row>
    <row r="291" spans="1:13" x14ac:dyDescent="0.3">
      <c r="A291" s="1">
        <v>45216</v>
      </c>
      <c r="B291" s="2">
        <v>208899.99410000001</v>
      </c>
      <c r="C291" s="2">
        <v>54802.710243124951</v>
      </c>
      <c r="D291">
        <v>91894.67306532168</v>
      </c>
      <c r="E291">
        <v>102094.02023871943</v>
      </c>
      <c r="F291">
        <v>2.2353067649033553E-2</v>
      </c>
      <c r="G291">
        <f t="shared" si="40"/>
        <v>4.80182926829269E-2</v>
      </c>
      <c r="H291">
        <f t="shared" si="41"/>
        <v>1.1658682531491937E-2</v>
      </c>
      <c r="I291">
        <f t="shared" si="42"/>
        <v>1.0871252939199438E-2</v>
      </c>
      <c r="J291">
        <f t="shared" si="43"/>
        <v>0</v>
      </c>
      <c r="K291">
        <f t="shared" si="44"/>
        <v>0</v>
      </c>
      <c r="L291">
        <f t="shared" si="46"/>
        <v>0</v>
      </c>
      <c r="M291">
        <f t="shared" si="45"/>
        <v>0</v>
      </c>
    </row>
    <row r="292" spans="1:13" x14ac:dyDescent="0.3">
      <c r="A292" s="1">
        <v>45217</v>
      </c>
      <c r="B292" s="2">
        <v>213569.54980000001</v>
      </c>
      <c r="C292" s="2">
        <v>55799.12315663632</v>
      </c>
      <c r="D292">
        <v>89578.55083809403</v>
      </c>
      <c r="E292">
        <v>99942.651292439172</v>
      </c>
      <c r="F292">
        <v>-9.6878169286659377E-3</v>
      </c>
      <c r="G292">
        <f t="shared" si="40"/>
        <v>1.8181818181818299E-2</v>
      </c>
      <c r="H292">
        <f t="shared" si="41"/>
        <v>-2.5204096711691659E-2</v>
      </c>
      <c r="I292">
        <f t="shared" si="42"/>
        <v>-2.1072428544295363E-2</v>
      </c>
      <c r="J292">
        <f t="shared" si="43"/>
        <v>9.3853796843346323E-5</v>
      </c>
      <c r="K292">
        <f t="shared" si="44"/>
        <v>0</v>
      </c>
      <c r="L292">
        <f t="shared" si="46"/>
        <v>6.3524649105230636E-4</v>
      </c>
      <c r="M292">
        <f t="shared" si="45"/>
        <v>4.4404724475443399E-4</v>
      </c>
    </row>
    <row r="293" spans="1:13" x14ac:dyDescent="0.3">
      <c r="A293" s="1">
        <v>45218</v>
      </c>
      <c r="B293" s="2">
        <v>211500.52710000001</v>
      </c>
      <c r="C293" s="2">
        <v>53288.162614587687</v>
      </c>
      <c r="D293">
        <v>88224.444875798741</v>
      </c>
      <c r="E293">
        <v>98439.421795366361</v>
      </c>
      <c r="F293">
        <v>-2.4511068937189351E-2</v>
      </c>
      <c r="G293">
        <f t="shared" si="40"/>
        <v>-4.4999999999999929E-2</v>
      </c>
      <c r="H293">
        <f t="shared" si="41"/>
        <v>-1.5116408444056262E-2</v>
      </c>
      <c r="I293">
        <f t="shared" si="42"/>
        <v>-1.5040920744380237E-2</v>
      </c>
      <c r="J293">
        <f t="shared" si="43"/>
        <v>6.0079250044364871E-4</v>
      </c>
      <c r="K293">
        <f t="shared" si="44"/>
        <v>2.0249999999999938E-3</v>
      </c>
      <c r="L293">
        <f t="shared" si="46"/>
        <v>2.2850580424753545E-4</v>
      </c>
      <c r="M293">
        <f t="shared" si="45"/>
        <v>2.2622929683872774E-4</v>
      </c>
    </row>
    <row r="294" spans="1:13" x14ac:dyDescent="0.3">
      <c r="A294" s="1">
        <v>45219</v>
      </c>
      <c r="B294" s="2">
        <v>206316.42310000001</v>
      </c>
      <c r="C294" s="2">
        <v>59426.06616181766</v>
      </c>
      <c r="D294">
        <v>87432.311554583357</v>
      </c>
      <c r="E294">
        <v>97175.72124335439</v>
      </c>
      <c r="F294">
        <v>-4.3742101886022899E-3</v>
      </c>
      <c r="G294">
        <f t="shared" si="40"/>
        <v>0.115183246073298</v>
      </c>
      <c r="H294">
        <f t="shared" si="41"/>
        <v>-8.9786149669803805E-3</v>
      </c>
      <c r="I294">
        <f t="shared" si="42"/>
        <v>-1.283734228588751E-2</v>
      </c>
      <c r="J294">
        <f t="shared" si="43"/>
        <v>1.9133714774072082E-5</v>
      </c>
      <c r="K294">
        <f t="shared" si="44"/>
        <v>0</v>
      </c>
      <c r="L294">
        <f t="shared" si="46"/>
        <v>8.0615526725284103E-5</v>
      </c>
      <c r="M294">
        <f t="shared" si="45"/>
        <v>1.6479735696503555E-4</v>
      </c>
    </row>
    <row r="295" spans="1:13" x14ac:dyDescent="0.3">
      <c r="A295" s="1">
        <v>45220</v>
      </c>
      <c r="B295" s="2">
        <v>205413.95170000001</v>
      </c>
      <c r="C295" s="2">
        <v>59426.06616181766</v>
      </c>
      <c r="D295">
        <v>87432.311554583357</v>
      </c>
      <c r="E295">
        <v>97175.72124335439</v>
      </c>
      <c r="F295">
        <v>0</v>
      </c>
      <c r="G295">
        <f t="shared" si="40"/>
        <v>0</v>
      </c>
      <c r="H295">
        <f t="shared" si="41"/>
        <v>0</v>
      </c>
      <c r="I295">
        <f t="shared" si="42"/>
        <v>0</v>
      </c>
      <c r="J295">
        <f t="shared" si="43"/>
        <v>0</v>
      </c>
      <c r="K295">
        <f t="shared" si="44"/>
        <v>0</v>
      </c>
      <c r="L295">
        <f t="shared" si="46"/>
        <v>0</v>
      </c>
      <c r="M295">
        <f t="shared" si="45"/>
        <v>0</v>
      </c>
    </row>
    <row r="296" spans="1:13" x14ac:dyDescent="0.3">
      <c r="A296" s="1">
        <v>45221</v>
      </c>
      <c r="B296" s="2">
        <v>205413.95170000001</v>
      </c>
      <c r="C296" s="2">
        <v>59426.06616181766</v>
      </c>
      <c r="D296">
        <v>87432.311554583357</v>
      </c>
      <c r="E296">
        <v>97175.72124335439</v>
      </c>
      <c r="F296">
        <v>0</v>
      </c>
      <c r="G296">
        <f t="shared" si="40"/>
        <v>0</v>
      </c>
      <c r="H296">
        <f t="shared" si="41"/>
        <v>0</v>
      </c>
      <c r="I296">
        <f t="shared" si="42"/>
        <v>0</v>
      </c>
      <c r="J296">
        <f t="shared" si="43"/>
        <v>0</v>
      </c>
      <c r="K296">
        <f t="shared" si="44"/>
        <v>0</v>
      </c>
      <c r="L296">
        <f t="shared" si="46"/>
        <v>0</v>
      </c>
      <c r="M296">
        <f t="shared" si="45"/>
        <v>0</v>
      </c>
    </row>
    <row r="297" spans="1:13" x14ac:dyDescent="0.3">
      <c r="A297" s="1">
        <v>45222</v>
      </c>
      <c r="B297" s="2">
        <v>205413.95170000001</v>
      </c>
      <c r="C297" s="2">
        <v>55799.123156636299</v>
      </c>
      <c r="D297">
        <v>86439.004649495226</v>
      </c>
      <c r="E297">
        <v>96315.429817375261</v>
      </c>
      <c r="F297">
        <v>3.0040573918816982E-3</v>
      </c>
      <c r="G297">
        <f t="shared" si="40"/>
        <v>-6.1032863849765251E-2</v>
      </c>
      <c r="H297">
        <f t="shared" si="41"/>
        <v>-1.1360867480531112E-2</v>
      </c>
      <c r="I297">
        <f t="shared" si="42"/>
        <v>-8.8529461368722639E-3</v>
      </c>
      <c r="J297">
        <f t="shared" si="43"/>
        <v>0</v>
      </c>
      <c r="K297">
        <f t="shared" si="44"/>
        <v>3.7250104697039818E-3</v>
      </c>
      <c r="L297">
        <f t="shared" si="46"/>
        <v>1.2906930991018933E-4</v>
      </c>
      <c r="M297">
        <f t="shared" si="45"/>
        <v>7.8374655302361547E-5</v>
      </c>
    </row>
    <row r="298" spans="1:13" x14ac:dyDescent="0.3">
      <c r="A298" s="1">
        <v>45223</v>
      </c>
      <c r="B298" s="2">
        <v>206031.027</v>
      </c>
      <c r="C298" s="2">
        <v>55799.123156636299</v>
      </c>
      <c r="D298">
        <v>87776.868211677036</v>
      </c>
      <c r="E298">
        <v>97104.359057986672</v>
      </c>
      <c r="F298">
        <v>1.8989498605955113E-2</v>
      </c>
      <c r="G298">
        <f t="shared" si="40"/>
        <v>0</v>
      </c>
      <c r="H298">
        <f t="shared" si="41"/>
        <v>1.5477544745069238E-2</v>
      </c>
      <c r="I298">
        <f t="shared" si="42"/>
        <v>8.1910992050526765E-3</v>
      </c>
      <c r="J298">
        <f t="shared" si="43"/>
        <v>0</v>
      </c>
      <c r="K298">
        <f t="shared" si="44"/>
        <v>0</v>
      </c>
      <c r="L298">
        <f t="shared" si="46"/>
        <v>0</v>
      </c>
      <c r="M298">
        <f t="shared" si="45"/>
        <v>0</v>
      </c>
    </row>
    <row r="299" spans="1:13" x14ac:dyDescent="0.3">
      <c r="A299" s="1">
        <v>45224</v>
      </c>
      <c r="B299" s="2">
        <v>209943.4529</v>
      </c>
      <c r="C299" s="2">
        <v>53049.023515344939</v>
      </c>
      <c r="D299">
        <v>86140.060805044865</v>
      </c>
      <c r="E299">
        <v>95482.672776110718</v>
      </c>
      <c r="F299">
        <v>-9.0959683363389665E-4</v>
      </c>
      <c r="G299">
        <f t="shared" si="40"/>
        <v>-4.9285714285714266E-2</v>
      </c>
      <c r="H299">
        <f t="shared" si="41"/>
        <v>-1.8647366213669803E-2</v>
      </c>
      <c r="I299">
        <f t="shared" si="42"/>
        <v>-1.6700447823434494E-2</v>
      </c>
      <c r="J299">
        <f t="shared" si="43"/>
        <v>8.2736639975681069E-7</v>
      </c>
      <c r="K299">
        <f t="shared" si="44"/>
        <v>2.4290816326530593E-3</v>
      </c>
      <c r="L299">
        <f t="shared" si="46"/>
        <v>3.4772426670671405E-4</v>
      </c>
      <c r="M299">
        <f t="shared" si="45"/>
        <v>2.7890495750325795E-4</v>
      </c>
    </row>
    <row r="300" spans="1:13" x14ac:dyDescent="0.3">
      <c r="A300" s="1">
        <v>45225</v>
      </c>
      <c r="B300" s="2">
        <v>209752.489</v>
      </c>
      <c r="C300" s="2">
        <v>56157.831805500391</v>
      </c>
      <c r="D300">
        <v>86106.379110028967</v>
      </c>
      <c r="E300">
        <v>95807.271646183028</v>
      </c>
      <c r="F300">
        <v>-9.5478962349763163E-3</v>
      </c>
      <c r="G300">
        <f t="shared" si="40"/>
        <v>5.8602554470323032E-2</v>
      </c>
      <c r="H300">
        <f t="shared" si="41"/>
        <v>-3.9101081077863586E-4</v>
      </c>
      <c r="I300">
        <f t="shared" si="42"/>
        <v>3.3995578531136328E-3</v>
      </c>
      <c r="J300">
        <f t="shared" si="43"/>
        <v>9.1162322513874919E-5</v>
      </c>
      <c r="K300">
        <f t="shared" si="44"/>
        <v>0</v>
      </c>
      <c r="L300">
        <f t="shared" si="46"/>
        <v>1.5288945414576618E-7</v>
      </c>
      <c r="M300">
        <f t="shared" si="45"/>
        <v>0</v>
      </c>
    </row>
    <row r="301" spans="1:13" x14ac:dyDescent="0.3">
      <c r="A301" s="1">
        <v>45226</v>
      </c>
      <c r="B301" s="2">
        <v>207749.79399999999</v>
      </c>
      <c r="C301" s="2">
        <v>58150.657632523114</v>
      </c>
      <c r="D301">
        <v>85197.66112610657</v>
      </c>
      <c r="E301">
        <v>94648.333846634967</v>
      </c>
      <c r="F301">
        <v>6.7179349405275257E-3</v>
      </c>
      <c r="G301">
        <f t="shared" si="40"/>
        <v>3.548616039744501E-2</v>
      </c>
      <c r="H301">
        <f t="shared" si="41"/>
        <v>-1.0553433941998813E-2</v>
      </c>
      <c r="I301">
        <f t="shared" si="42"/>
        <v>-1.2096553629332263E-2</v>
      </c>
      <c r="J301">
        <f t="shared" si="43"/>
        <v>0</v>
      </c>
      <c r="K301">
        <f t="shared" si="44"/>
        <v>0</v>
      </c>
      <c r="L301">
        <f t="shared" si="46"/>
        <v>1.1137496796813262E-4</v>
      </c>
      <c r="M301">
        <f t="shared" si="45"/>
        <v>1.4632660970731153E-4</v>
      </c>
    </row>
    <row r="302" spans="1:13" x14ac:dyDescent="0.3">
      <c r="A302" s="1">
        <v>45227</v>
      </c>
      <c r="B302" s="2">
        <v>209145.4436</v>
      </c>
      <c r="C302" s="2">
        <v>58150.657632523114</v>
      </c>
      <c r="D302">
        <v>85197.66112610657</v>
      </c>
      <c r="E302">
        <v>94648.333846634967</v>
      </c>
      <c r="F302">
        <v>0</v>
      </c>
      <c r="G302">
        <f t="shared" si="40"/>
        <v>0</v>
      </c>
      <c r="H302">
        <f t="shared" si="41"/>
        <v>0</v>
      </c>
      <c r="I302">
        <f t="shared" si="42"/>
        <v>0</v>
      </c>
      <c r="J302">
        <f t="shared" si="43"/>
        <v>0</v>
      </c>
      <c r="K302">
        <f t="shared" si="44"/>
        <v>0</v>
      </c>
      <c r="L302">
        <f t="shared" si="46"/>
        <v>0</v>
      </c>
      <c r="M302">
        <f t="shared" si="45"/>
        <v>0</v>
      </c>
    </row>
    <row r="303" spans="1:13" x14ac:dyDescent="0.3">
      <c r="A303" s="1">
        <v>45228</v>
      </c>
      <c r="B303" s="2">
        <v>209145.4436</v>
      </c>
      <c r="C303" s="2">
        <v>58150.657632523114</v>
      </c>
      <c r="D303">
        <v>85197.66112610657</v>
      </c>
      <c r="E303">
        <v>94648.333846634967</v>
      </c>
      <c r="F303">
        <v>0</v>
      </c>
      <c r="G303">
        <f t="shared" si="40"/>
        <v>0</v>
      </c>
      <c r="H303">
        <f t="shared" si="41"/>
        <v>0</v>
      </c>
      <c r="I303">
        <f t="shared" si="42"/>
        <v>0</v>
      </c>
      <c r="J303">
        <f t="shared" si="43"/>
        <v>0</v>
      </c>
      <c r="K303">
        <f t="shared" si="44"/>
        <v>0</v>
      </c>
      <c r="L303">
        <f t="shared" si="46"/>
        <v>0</v>
      </c>
      <c r="M303">
        <f t="shared" si="45"/>
        <v>0</v>
      </c>
    </row>
    <row r="304" spans="1:13" x14ac:dyDescent="0.3">
      <c r="A304" s="1">
        <v>45229</v>
      </c>
      <c r="B304" s="2">
        <v>209145.4436</v>
      </c>
      <c r="C304" s="2">
        <v>55838.979673176764</v>
      </c>
      <c r="D304">
        <v>86049.058059252464</v>
      </c>
      <c r="E304">
        <v>95252.292042552042</v>
      </c>
      <c r="F304">
        <v>9.2050955873657081E-3</v>
      </c>
      <c r="G304">
        <f t="shared" si="40"/>
        <v>-3.9753255654557784E-2</v>
      </c>
      <c r="H304">
        <f t="shared" si="41"/>
        <v>9.9931960794754637E-3</v>
      </c>
      <c r="I304">
        <f t="shared" si="42"/>
        <v>6.3810758348445962E-3</v>
      </c>
      <c r="J304">
        <f t="shared" si="43"/>
        <v>0</v>
      </c>
      <c r="K304">
        <f t="shared" si="44"/>
        <v>1.5803213351366305E-3</v>
      </c>
      <c r="L304">
        <f t="shared" si="46"/>
        <v>0</v>
      </c>
      <c r="M304">
        <f t="shared" si="45"/>
        <v>0</v>
      </c>
    </row>
    <row r="305" spans="1:13" x14ac:dyDescent="0.3">
      <c r="A305" s="1">
        <v>45230</v>
      </c>
      <c r="B305" s="2">
        <v>211070.64739999999</v>
      </c>
      <c r="C305" s="2">
        <v>53846.15384615404</v>
      </c>
      <c r="D305">
        <v>87232.698582956335</v>
      </c>
      <c r="E305">
        <v>96120.406314234817</v>
      </c>
      <c r="F305">
        <v>2.3931112460310766E-2</v>
      </c>
      <c r="G305">
        <f t="shared" si="40"/>
        <v>-3.5688793718772316E-2</v>
      </c>
      <c r="H305">
        <f t="shared" si="41"/>
        <v>1.3755415229401269E-2</v>
      </c>
      <c r="I305">
        <f t="shared" si="42"/>
        <v>9.1138412847322492E-3</v>
      </c>
      <c r="J305">
        <f t="shared" si="43"/>
        <v>0</v>
      </c>
      <c r="K305">
        <f t="shared" si="44"/>
        <v>1.2736899971010824E-3</v>
      </c>
      <c r="L305">
        <f t="shared" si="46"/>
        <v>0</v>
      </c>
      <c r="M305">
        <f t="shared" si="45"/>
        <v>0</v>
      </c>
    </row>
    <row r="306" spans="1:13" x14ac:dyDescent="0.3">
      <c r="A306" s="1">
        <v>45231</v>
      </c>
      <c r="B306" s="2">
        <v>216121.8028</v>
      </c>
      <c r="C306" s="2">
        <v>54523.714627341767</v>
      </c>
      <c r="D306">
        <v>87196.247986248636</v>
      </c>
      <c r="E306">
        <v>96552.98512816563</v>
      </c>
      <c r="F306">
        <v>6.8279460048998875E-3</v>
      </c>
      <c r="G306">
        <f t="shared" si="40"/>
        <v>1.2583271650629113E-2</v>
      </c>
      <c r="H306">
        <f t="shared" si="41"/>
        <v>-4.1785474139643952E-4</v>
      </c>
      <c r="I306">
        <f t="shared" si="42"/>
        <v>4.5003847831919241E-3</v>
      </c>
      <c r="J306">
        <f t="shared" si="43"/>
        <v>0</v>
      </c>
      <c r="K306">
        <f t="shared" si="44"/>
        <v>0</v>
      </c>
      <c r="L306">
        <f t="shared" si="46"/>
        <v>1.7460258490748534E-7</v>
      </c>
      <c r="M306">
        <f t="shared" si="45"/>
        <v>0</v>
      </c>
    </row>
    <row r="307" spans="1:13" x14ac:dyDescent="0.3">
      <c r="A307" s="1">
        <v>45232</v>
      </c>
      <c r="B307" s="2">
        <v>217597.47080000001</v>
      </c>
      <c r="C307" s="2">
        <v>53806.29732961359</v>
      </c>
      <c r="D307">
        <v>88765.790452686953</v>
      </c>
      <c r="E307">
        <v>99134.540419802332</v>
      </c>
      <c r="F307">
        <v>6.2301349138659035E-2</v>
      </c>
      <c r="G307">
        <f t="shared" si="40"/>
        <v>-1.3157894736842035E-2</v>
      </c>
      <c r="H307">
        <f t="shared" si="41"/>
        <v>1.8000114714636029E-2</v>
      </c>
      <c r="I307">
        <f t="shared" si="42"/>
        <v>2.6737187754577674E-2</v>
      </c>
      <c r="J307">
        <f t="shared" si="43"/>
        <v>0</v>
      </c>
      <c r="K307">
        <f t="shared" si="44"/>
        <v>1.7313019390581533E-4</v>
      </c>
      <c r="L307">
        <f t="shared" si="46"/>
        <v>0</v>
      </c>
      <c r="M307">
        <f t="shared" si="45"/>
        <v>0</v>
      </c>
    </row>
    <row r="308" spans="1:13" x14ac:dyDescent="0.3">
      <c r="A308" s="1">
        <v>45233</v>
      </c>
      <c r="B308" s="2">
        <v>231154.08679999999</v>
      </c>
      <c r="C308" s="2">
        <v>53806.29732961359</v>
      </c>
      <c r="D308">
        <v>91571.226150097384</v>
      </c>
      <c r="E308">
        <v>101831.42940658081</v>
      </c>
      <c r="F308">
        <v>3.5361183153435949E-2</v>
      </c>
      <c r="G308">
        <f t="shared" si="40"/>
        <v>0</v>
      </c>
      <c r="H308">
        <f t="shared" si="41"/>
        <v>3.160491990330172E-2</v>
      </c>
      <c r="I308">
        <f t="shared" si="42"/>
        <v>2.7204332368496731E-2</v>
      </c>
      <c r="J308">
        <f t="shared" si="43"/>
        <v>0</v>
      </c>
      <c r="K308">
        <f t="shared" si="44"/>
        <v>0</v>
      </c>
      <c r="L308">
        <f t="shared" si="46"/>
        <v>0</v>
      </c>
      <c r="M308">
        <f t="shared" si="45"/>
        <v>0</v>
      </c>
    </row>
    <row r="309" spans="1:13" x14ac:dyDescent="0.3">
      <c r="A309" s="1">
        <v>45234</v>
      </c>
      <c r="B309" s="2">
        <v>239327.9688</v>
      </c>
      <c r="C309" s="2">
        <v>53806.29732961359</v>
      </c>
      <c r="D309">
        <v>91571.226150097384</v>
      </c>
      <c r="E309">
        <v>101831.42940658081</v>
      </c>
      <c r="F309">
        <v>0</v>
      </c>
      <c r="G309">
        <f t="shared" si="40"/>
        <v>0</v>
      </c>
      <c r="H309">
        <f t="shared" si="41"/>
        <v>0</v>
      </c>
      <c r="I309">
        <f t="shared" si="42"/>
        <v>0</v>
      </c>
      <c r="J309">
        <f t="shared" si="43"/>
        <v>0</v>
      </c>
      <c r="K309">
        <f t="shared" si="44"/>
        <v>0</v>
      </c>
      <c r="L309">
        <f t="shared" si="46"/>
        <v>0</v>
      </c>
      <c r="M309">
        <f t="shared" si="45"/>
        <v>0</v>
      </c>
    </row>
    <row r="310" spans="1:13" x14ac:dyDescent="0.3">
      <c r="A310" s="1">
        <v>45235</v>
      </c>
      <c r="B310" s="2">
        <v>239327.9688</v>
      </c>
      <c r="C310" s="2">
        <v>53806.29732961359</v>
      </c>
      <c r="D310">
        <v>91571.226150097384</v>
      </c>
      <c r="E310">
        <v>101831.42940658081</v>
      </c>
      <c r="F310">
        <v>0</v>
      </c>
      <c r="G310">
        <f t="shared" si="40"/>
        <v>0</v>
      </c>
      <c r="H310">
        <f t="shared" si="41"/>
        <v>0</v>
      </c>
      <c r="I310">
        <f t="shared" si="42"/>
        <v>0</v>
      </c>
      <c r="J310">
        <f t="shared" si="43"/>
        <v>0</v>
      </c>
      <c r="K310">
        <f t="shared" si="44"/>
        <v>0</v>
      </c>
      <c r="L310">
        <f t="shared" si="46"/>
        <v>0</v>
      </c>
      <c r="M310">
        <f t="shared" si="45"/>
        <v>0</v>
      </c>
    </row>
    <row r="311" spans="1:13" x14ac:dyDescent="0.3">
      <c r="A311" s="1">
        <v>45236</v>
      </c>
      <c r="B311" s="2">
        <v>239327.9688</v>
      </c>
      <c r="C311" s="2">
        <v>54523.71462734176</v>
      </c>
      <c r="D311">
        <v>90612.259095423171</v>
      </c>
      <c r="E311">
        <v>100518.92551996166</v>
      </c>
      <c r="F311">
        <v>-2.8370144258710317E-3</v>
      </c>
      <c r="G311">
        <f t="shared" si="40"/>
        <v>1.3333333333333197E-2</v>
      </c>
      <c r="H311">
        <f t="shared" si="41"/>
        <v>-1.0472362280071867E-2</v>
      </c>
      <c r="I311">
        <f t="shared" si="42"/>
        <v>-1.2888986183025364E-2</v>
      </c>
      <c r="J311">
        <f t="shared" si="43"/>
        <v>8.0486508526003402E-6</v>
      </c>
      <c r="K311">
        <f t="shared" si="44"/>
        <v>0</v>
      </c>
      <c r="L311">
        <f t="shared" si="46"/>
        <v>1.0967037172507204E-4</v>
      </c>
      <c r="M311">
        <f t="shared" si="45"/>
        <v>1.6612596482621874E-4</v>
      </c>
    </row>
    <row r="312" spans="1:13" x14ac:dyDescent="0.3">
      <c r="A312" s="1">
        <v>45237</v>
      </c>
      <c r="B312" s="2">
        <v>238648.99189999999</v>
      </c>
      <c r="C312" s="2">
        <v>54204.862495018126</v>
      </c>
      <c r="D312">
        <v>90913.459993565353</v>
      </c>
      <c r="E312">
        <v>100248.10258117106</v>
      </c>
      <c r="F312">
        <v>9.8914467696102903E-3</v>
      </c>
      <c r="G312">
        <f t="shared" si="40"/>
        <v>-5.8479532163742132E-3</v>
      </c>
      <c r="H312">
        <f t="shared" si="41"/>
        <v>3.3240634451570106E-3</v>
      </c>
      <c r="I312">
        <f t="shared" si="42"/>
        <v>-2.6942482461854711E-3</v>
      </c>
      <c r="J312">
        <f t="shared" si="43"/>
        <v>0</v>
      </c>
      <c r="K312">
        <f t="shared" si="44"/>
        <v>3.4198556820901508E-5</v>
      </c>
      <c r="L312">
        <f t="shared" si="46"/>
        <v>0</v>
      </c>
      <c r="M312">
        <f t="shared" si="45"/>
        <v>7.2589736120734867E-6</v>
      </c>
    </row>
    <row r="313" spans="1:13" x14ac:dyDescent="0.3">
      <c r="A313" s="1">
        <v>45238</v>
      </c>
      <c r="B313" s="2">
        <v>241009.57569999999</v>
      </c>
      <c r="C313" s="2">
        <v>53846.153846154033</v>
      </c>
      <c r="D313">
        <v>89985.999165960529</v>
      </c>
      <c r="E313">
        <v>99153.151022928723</v>
      </c>
      <c r="F313">
        <v>1.1002433377587995E-2</v>
      </c>
      <c r="G313">
        <f t="shared" si="40"/>
        <v>-6.6176470588236169E-3</v>
      </c>
      <c r="H313">
        <f t="shared" si="41"/>
        <v>-1.0201578816497192E-2</v>
      </c>
      <c r="I313">
        <f t="shared" si="42"/>
        <v>-1.0922416784454825E-2</v>
      </c>
      <c r="J313">
        <f t="shared" si="43"/>
        <v>0</v>
      </c>
      <c r="K313">
        <f t="shared" si="44"/>
        <v>4.3793252595156867E-5</v>
      </c>
      <c r="L313">
        <f t="shared" si="46"/>
        <v>1.0407221034920426E-4</v>
      </c>
      <c r="M313">
        <f t="shared" si="45"/>
        <v>1.1929918841334047E-4</v>
      </c>
    </row>
    <row r="314" spans="1:13" x14ac:dyDescent="0.3">
      <c r="A314" s="1">
        <v>45239</v>
      </c>
      <c r="B314" s="2">
        <v>243661.26749999999</v>
      </c>
      <c r="C314" s="2">
        <v>52132.323634914494</v>
      </c>
      <c r="D314">
        <v>88169.972489314227</v>
      </c>
      <c r="E314">
        <v>97609.641088574586</v>
      </c>
      <c r="F314">
        <v>7.5530716017491173E-4</v>
      </c>
      <c r="G314">
        <f t="shared" si="40"/>
        <v>-3.1828275351591384E-2</v>
      </c>
      <c r="H314">
        <f t="shared" si="41"/>
        <v>-2.0181213671884857E-2</v>
      </c>
      <c r="I314">
        <f t="shared" si="42"/>
        <v>-1.5566927711628709E-2</v>
      </c>
      <c r="J314">
        <f t="shared" si="43"/>
        <v>0</v>
      </c>
      <c r="K314">
        <f t="shared" si="44"/>
        <v>1.0130391118567197E-3</v>
      </c>
      <c r="L314">
        <f t="shared" si="46"/>
        <v>4.0728138527027223E-4</v>
      </c>
      <c r="M314">
        <f t="shared" si="45"/>
        <v>2.4232923837907384E-4</v>
      </c>
    </row>
    <row r="315" spans="1:13" x14ac:dyDescent="0.3">
      <c r="A315" s="1">
        <v>45240</v>
      </c>
      <c r="B315" s="2">
        <v>243845.30660000001</v>
      </c>
      <c r="C315" s="2">
        <v>53846.153846154033</v>
      </c>
      <c r="D315">
        <v>89034.108193387612</v>
      </c>
      <c r="E315">
        <v>98667.902870583508</v>
      </c>
      <c r="F315">
        <v>-1.0595399747587386E-2</v>
      </c>
      <c r="G315">
        <f t="shared" si="40"/>
        <v>3.2874617737002954E-2</v>
      </c>
      <c r="H315">
        <f t="shared" si="41"/>
        <v>9.8007936225465997E-3</v>
      </c>
      <c r="I315">
        <f t="shared" si="42"/>
        <v>1.0841775158753286E-2</v>
      </c>
      <c r="J315">
        <f t="shared" si="43"/>
        <v>1.1226249581117485E-4</v>
      </c>
      <c r="K315">
        <f t="shared" si="44"/>
        <v>0</v>
      </c>
      <c r="L315">
        <f t="shared" si="46"/>
        <v>0</v>
      </c>
      <c r="M315">
        <f t="shared" si="45"/>
        <v>0</v>
      </c>
    </row>
    <row r="316" spans="1:13" x14ac:dyDescent="0.3">
      <c r="A316" s="1">
        <v>45241</v>
      </c>
      <c r="B316" s="2">
        <v>241261.66810000001</v>
      </c>
      <c r="C316" s="2">
        <v>53846.153846154033</v>
      </c>
      <c r="D316">
        <v>89034.108193387612</v>
      </c>
      <c r="E316">
        <v>98667.902870583508</v>
      </c>
      <c r="F316">
        <v>4.96514431585382E-4</v>
      </c>
      <c r="G316">
        <f t="shared" si="40"/>
        <v>0</v>
      </c>
      <c r="H316">
        <f t="shared" si="41"/>
        <v>0</v>
      </c>
      <c r="I316">
        <f t="shared" si="42"/>
        <v>0</v>
      </c>
      <c r="J316">
        <f t="shared" si="43"/>
        <v>0</v>
      </c>
      <c r="K316">
        <f t="shared" si="44"/>
        <v>0</v>
      </c>
      <c r="L316">
        <f t="shared" si="46"/>
        <v>0</v>
      </c>
      <c r="M316">
        <f t="shared" si="45"/>
        <v>0</v>
      </c>
    </row>
    <row r="317" spans="1:13" x14ac:dyDescent="0.3">
      <c r="A317" s="1">
        <v>45242</v>
      </c>
      <c r="B317" s="2">
        <v>241381.45800000001</v>
      </c>
      <c r="C317" s="2">
        <v>53846.153846154033</v>
      </c>
      <c r="D317">
        <v>89034.108193387612</v>
      </c>
      <c r="E317">
        <v>98667.902870583508</v>
      </c>
      <c r="F317">
        <v>0</v>
      </c>
      <c r="G317">
        <f t="shared" si="40"/>
        <v>0</v>
      </c>
      <c r="H317">
        <f t="shared" si="41"/>
        <v>0</v>
      </c>
      <c r="I317">
        <f t="shared" si="42"/>
        <v>0</v>
      </c>
      <c r="J317">
        <f t="shared" si="43"/>
        <v>0</v>
      </c>
      <c r="K317">
        <f t="shared" si="44"/>
        <v>0</v>
      </c>
      <c r="L317">
        <f t="shared" si="46"/>
        <v>0</v>
      </c>
      <c r="M317">
        <f t="shared" si="45"/>
        <v>0</v>
      </c>
    </row>
    <row r="318" spans="1:13" x14ac:dyDescent="0.3">
      <c r="A318" s="1">
        <v>45243</v>
      </c>
      <c r="B318" s="2">
        <v>241381.45800000001</v>
      </c>
      <c r="C318" s="2">
        <v>54324.432044639492</v>
      </c>
      <c r="D318">
        <v>89223.854303479777</v>
      </c>
      <c r="E318">
        <v>98687.099732947201</v>
      </c>
      <c r="F318">
        <v>5.333384596591495E-2</v>
      </c>
      <c r="G318">
        <f t="shared" si="40"/>
        <v>8.8823094004442105E-3</v>
      </c>
      <c r="H318">
        <f t="shared" si="41"/>
        <v>2.1311620225366035E-3</v>
      </c>
      <c r="I318">
        <f t="shared" si="42"/>
        <v>1.9456035656162385E-4</v>
      </c>
      <c r="J318">
        <f t="shared" si="43"/>
        <v>0</v>
      </c>
      <c r="K318">
        <f t="shared" si="44"/>
        <v>0</v>
      </c>
      <c r="L318">
        <f t="shared" si="46"/>
        <v>0</v>
      </c>
      <c r="M318">
        <f t="shared" si="45"/>
        <v>0</v>
      </c>
    </row>
    <row r="319" spans="1:13" x14ac:dyDescent="0.3">
      <c r="A319" s="1">
        <v>45244</v>
      </c>
      <c r="B319" s="2">
        <v>254255.25949999999</v>
      </c>
      <c r="C319" s="2">
        <v>54683.140693503577</v>
      </c>
      <c r="D319">
        <v>93450.070660138037</v>
      </c>
      <c r="E319">
        <v>104086.02120933228</v>
      </c>
      <c r="F319">
        <v>1.5775187533534574E-2</v>
      </c>
      <c r="G319">
        <f t="shared" si="40"/>
        <v>6.6030814380042546E-3</v>
      </c>
      <c r="H319">
        <f t="shared" si="41"/>
        <v>4.7366440170624191E-2</v>
      </c>
      <c r="I319">
        <f t="shared" si="42"/>
        <v>5.470746927404746E-2</v>
      </c>
      <c r="J319">
        <f t="shared" si="43"/>
        <v>0</v>
      </c>
      <c r="K319">
        <f t="shared" si="44"/>
        <v>0</v>
      </c>
      <c r="L319">
        <f t="shared" si="46"/>
        <v>0</v>
      </c>
      <c r="M319">
        <f t="shared" si="45"/>
        <v>0</v>
      </c>
    </row>
    <row r="320" spans="1:13" x14ac:dyDescent="0.3">
      <c r="A320" s="1">
        <v>45245</v>
      </c>
      <c r="B320" s="2">
        <v>258266.1839</v>
      </c>
      <c r="C320" s="2">
        <v>55759.266640095848</v>
      </c>
      <c r="D320">
        <v>93662.480743337263</v>
      </c>
      <c r="E320">
        <v>104259.27011534777</v>
      </c>
      <c r="F320">
        <v>3.2764717285931999E-2</v>
      </c>
      <c r="G320">
        <f t="shared" si="40"/>
        <v>1.9679300291545188E-2</v>
      </c>
      <c r="H320">
        <f t="shared" si="41"/>
        <v>2.2729793749618477E-3</v>
      </c>
      <c r="I320">
        <f t="shared" si="42"/>
        <v>1.664478130709357E-3</v>
      </c>
      <c r="J320">
        <f t="shared" si="43"/>
        <v>0</v>
      </c>
      <c r="K320">
        <f t="shared" si="44"/>
        <v>0</v>
      </c>
      <c r="L320">
        <f t="shared" si="46"/>
        <v>0</v>
      </c>
      <c r="M320">
        <f t="shared" si="45"/>
        <v>0</v>
      </c>
    </row>
    <row r="321" spans="1:13" x14ac:dyDescent="0.3">
      <c r="A321" s="1">
        <v>45246</v>
      </c>
      <c r="B321" s="2">
        <v>266728.20240000001</v>
      </c>
      <c r="C321" s="2">
        <v>56994.818652849935</v>
      </c>
      <c r="D321">
        <v>92658.64244030822</v>
      </c>
      <c r="E321">
        <v>102684.55365292111</v>
      </c>
      <c r="F321">
        <v>-1.0598650516004948E-3</v>
      </c>
      <c r="G321">
        <f t="shared" si="40"/>
        <v>2.2158684774839177E-2</v>
      </c>
      <c r="H321">
        <f t="shared" si="41"/>
        <v>-1.0717613873370002E-2</v>
      </c>
      <c r="I321">
        <f t="shared" si="42"/>
        <v>-1.5103850820022635E-2</v>
      </c>
      <c r="J321">
        <f t="shared" si="43"/>
        <v>1.1233139276041195E-6</v>
      </c>
      <c r="K321">
        <f t="shared" si="44"/>
        <v>0</v>
      </c>
      <c r="L321">
        <f t="shared" si="46"/>
        <v>1.1486724713865314E-4</v>
      </c>
      <c r="M321">
        <f t="shared" si="45"/>
        <v>2.2812630959349842E-4</v>
      </c>
    </row>
    <row r="322" spans="1:13" x14ac:dyDescent="0.3">
      <c r="A322" s="1">
        <v>45247</v>
      </c>
      <c r="B322" s="2">
        <v>266445.50650000002</v>
      </c>
      <c r="C322" s="2">
        <v>56476.683937824033</v>
      </c>
      <c r="D322">
        <v>94320.988919944066</v>
      </c>
      <c r="E322">
        <v>104082.99885748014</v>
      </c>
      <c r="F322">
        <v>2.0809565801403362E-2</v>
      </c>
      <c r="G322">
        <f t="shared" si="40"/>
        <v>-9.0909090909090384E-3</v>
      </c>
      <c r="H322">
        <f t="shared" si="41"/>
        <v>1.7940544301701333E-2</v>
      </c>
      <c r="I322">
        <f t="shared" si="42"/>
        <v>1.3618846796430883E-2</v>
      </c>
      <c r="J322">
        <f t="shared" si="43"/>
        <v>0</v>
      </c>
      <c r="K322">
        <f t="shared" si="44"/>
        <v>8.2644628099172598E-5</v>
      </c>
      <c r="L322">
        <f t="shared" si="46"/>
        <v>0</v>
      </c>
      <c r="M322">
        <f t="shared" si="45"/>
        <v>0</v>
      </c>
    </row>
    <row r="323" spans="1:13" x14ac:dyDescent="0.3">
      <c r="A323" s="1">
        <v>45248</v>
      </c>
      <c r="B323" s="2">
        <v>271990.12180000002</v>
      </c>
      <c r="C323" s="2">
        <v>56476.683937824033</v>
      </c>
      <c r="D323">
        <v>94320.988919944066</v>
      </c>
      <c r="E323">
        <v>104082.99885748014</v>
      </c>
      <c r="F323">
        <v>6.3926071597508738E-4</v>
      </c>
      <c r="G323">
        <f t="shared" si="40"/>
        <v>0</v>
      </c>
      <c r="H323">
        <f t="shared" si="41"/>
        <v>0</v>
      </c>
      <c r="I323">
        <f t="shared" si="42"/>
        <v>0</v>
      </c>
      <c r="J323">
        <f t="shared" si="43"/>
        <v>0</v>
      </c>
      <c r="K323">
        <f t="shared" si="44"/>
        <v>0</v>
      </c>
      <c r="L323">
        <f t="shared" si="46"/>
        <v>0</v>
      </c>
      <c r="M323">
        <f t="shared" si="45"/>
        <v>0</v>
      </c>
    </row>
    <row r="324" spans="1:13" x14ac:dyDescent="0.3">
      <c r="A324" s="1">
        <v>45249</v>
      </c>
      <c r="B324" s="2">
        <v>272163.99440000003</v>
      </c>
      <c r="C324" s="2">
        <v>56476.683937824033</v>
      </c>
      <c r="D324">
        <v>94320.988919944066</v>
      </c>
      <c r="E324">
        <v>104082.99885748014</v>
      </c>
      <c r="F324">
        <v>0</v>
      </c>
      <c r="G324">
        <f t="shared" si="40"/>
        <v>0</v>
      </c>
      <c r="H324">
        <f t="shared" si="41"/>
        <v>0</v>
      </c>
      <c r="I324">
        <f t="shared" si="42"/>
        <v>0</v>
      </c>
      <c r="J324">
        <f t="shared" si="43"/>
        <v>0</v>
      </c>
      <c r="K324">
        <f t="shared" si="44"/>
        <v>0</v>
      </c>
      <c r="L324">
        <f t="shared" si="46"/>
        <v>0</v>
      </c>
      <c r="M324">
        <f t="shared" si="45"/>
        <v>0</v>
      </c>
    </row>
    <row r="325" spans="1:13" x14ac:dyDescent="0.3">
      <c r="A325" s="1">
        <v>45250</v>
      </c>
      <c r="B325" s="2">
        <v>272163.99440000003</v>
      </c>
      <c r="C325" s="2">
        <v>55799.123156636313</v>
      </c>
      <c r="D325">
        <v>94981.347133088668</v>
      </c>
      <c r="E325">
        <v>104626.56027646994</v>
      </c>
      <c r="F325">
        <v>1.2658981977374806E-2</v>
      </c>
      <c r="G325">
        <f t="shared" ref="G325:G326" si="47">C325/C324-1</f>
        <v>-1.1997177134791648E-2</v>
      </c>
      <c r="H325">
        <f t="shared" ref="H325:H326" si="48">D325/D324-1</f>
        <v>7.0011799145266451E-3</v>
      </c>
      <c r="I325">
        <f t="shared" ref="I325:I326" si="49">E325/E324-1</f>
        <v>5.2223842986509617E-3</v>
      </c>
      <c r="J325">
        <f t="shared" ref="J325:J326" si="50">IF(F325&lt;0,POWER(F325-0,2),0)</f>
        <v>0</v>
      </c>
      <c r="K325">
        <f t="shared" ref="K325:K326" si="51">IF(G325&lt;0,POWER(G325-0,2),0)</f>
        <v>1.4393225920356754E-4</v>
      </c>
      <c r="L325">
        <f t="shared" si="46"/>
        <v>0</v>
      </c>
      <c r="M325">
        <f t="shared" ref="M325:M326" si="52">IF(I325&lt;0,POWER(I325-0,2),0)</f>
        <v>0</v>
      </c>
    </row>
    <row r="326" spans="1:13" x14ac:dyDescent="0.3">
      <c r="A326" s="1">
        <v>45251</v>
      </c>
      <c r="B326" s="2">
        <v>275609.31349999999</v>
      </c>
      <c r="C326" s="2">
        <v>55799.123156636313</v>
      </c>
      <c r="D326">
        <v>93792.592687247816</v>
      </c>
      <c r="E326">
        <v>103250.95579271857</v>
      </c>
      <c r="F326">
        <f t="shared" ref="F326" si="53">B326/B325-1</f>
        <v>1.2658981977374806E-2</v>
      </c>
      <c r="G326">
        <f t="shared" si="47"/>
        <v>0</v>
      </c>
      <c r="H326">
        <f t="shared" si="48"/>
        <v>-1.2515662092843938E-2</v>
      </c>
      <c r="I326">
        <f t="shared" si="49"/>
        <v>-1.314775598200324E-2</v>
      </c>
      <c r="J326">
        <f t="shared" si="50"/>
        <v>0</v>
      </c>
      <c r="K326">
        <f t="shared" si="51"/>
        <v>0</v>
      </c>
      <c r="L326">
        <f t="shared" ref="L326" si="54">IF(H326&lt;0,POWER(H326-0,2),0)</f>
        <v>1.566417976222507E-4</v>
      </c>
      <c r="M326">
        <f t="shared" si="52"/>
        <v>1.7286348736230198E-4</v>
      </c>
    </row>
    <row r="327" spans="1:13" x14ac:dyDescent="0.3">
      <c r="A327" s="1"/>
      <c r="C327" s="2"/>
    </row>
    <row r="328" spans="1:13" x14ac:dyDescent="0.3">
      <c r="A328" s="1"/>
      <c r="C328" s="2"/>
    </row>
    <row r="329" spans="1:13" x14ac:dyDescent="0.3">
      <c r="A329" s="1"/>
      <c r="C329" s="2"/>
    </row>
    <row r="330" spans="1:13" x14ac:dyDescent="0.3">
      <c r="A330" s="1"/>
      <c r="C330" s="2"/>
    </row>
    <row r="331" spans="1:13" x14ac:dyDescent="0.3">
      <c r="A331" s="1"/>
      <c r="C331" s="2"/>
    </row>
    <row r="332" spans="1:13" x14ac:dyDescent="0.3">
      <c r="A332" s="1"/>
      <c r="C332" s="2"/>
    </row>
    <row r="333" spans="1:13" x14ac:dyDescent="0.3">
      <c r="A333" s="1"/>
      <c r="C333" s="2"/>
    </row>
    <row r="334" spans="1:13" x14ac:dyDescent="0.3">
      <c r="A334" s="1"/>
      <c r="C334" s="2"/>
    </row>
    <row r="335" spans="1:13" x14ac:dyDescent="0.3">
      <c r="A335" s="1"/>
      <c r="C335" s="2"/>
    </row>
    <row r="336" spans="1:13" x14ac:dyDescent="0.3">
      <c r="A336" s="1"/>
      <c r="C336" s="2"/>
    </row>
    <row r="337" spans="1:3" x14ac:dyDescent="0.3">
      <c r="A337" s="1"/>
      <c r="C337" s="2"/>
    </row>
    <row r="338" spans="1:3" x14ac:dyDescent="0.3">
      <c r="A338" s="1"/>
    </row>
    <row r="339" spans="1:3" x14ac:dyDescent="0.3">
      <c r="A339" s="1"/>
    </row>
    <row r="340" spans="1:3" x14ac:dyDescent="0.3">
      <c r="A340" s="1"/>
    </row>
    <row r="341" spans="1:3" x14ac:dyDescent="0.3">
      <c r="A341" s="1"/>
    </row>
    <row r="342" spans="1:3" x14ac:dyDescent="0.3">
      <c r="A342" s="1"/>
    </row>
    <row r="343" spans="1:3" x14ac:dyDescent="0.3">
      <c r="A343" s="1"/>
    </row>
    <row r="344" spans="1:3" x14ac:dyDescent="0.3">
      <c r="A344" s="1"/>
    </row>
    <row r="345" spans="1:3" x14ac:dyDescent="0.3">
      <c r="A345" s="1"/>
    </row>
    <row r="346" spans="1:3" x14ac:dyDescent="0.3">
      <c r="A346" s="1"/>
    </row>
    <row r="347" spans="1:3" x14ac:dyDescent="0.3">
      <c r="A347" s="1"/>
    </row>
    <row r="348" spans="1:3" x14ac:dyDescent="0.3">
      <c r="A348" s="1"/>
    </row>
    <row r="349" spans="1:3" x14ac:dyDescent="0.3">
      <c r="A349" s="1"/>
    </row>
    <row r="350" spans="1:3" x14ac:dyDescent="0.3">
      <c r="A350" s="1"/>
    </row>
    <row r="351" spans="1:3" x14ac:dyDescent="0.3">
      <c r="A351" s="1"/>
    </row>
    <row r="352" spans="1:3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Deasey</dc:creator>
  <cp:lastModifiedBy>Jasper</cp:lastModifiedBy>
  <dcterms:created xsi:type="dcterms:W3CDTF">2023-12-16T00:12:37Z</dcterms:created>
  <dcterms:modified xsi:type="dcterms:W3CDTF">2023-12-17T02:06:32Z</dcterms:modified>
</cp:coreProperties>
</file>