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<sst xmlns="http://schemas.openxmlformats.org/spreadsheetml/2006/main" count="189" uniqueCount="84">
  <si>
    <t>描述</t>
  </si>
  <si>
    <t>对比</t>
  </si>
  <si>
    <t>实际</t>
  </si>
  <si>
    <t>总数(个)</t>
  </si>
  <si>
    <t>成功(个)</t>
  </si>
  <si>
    <t>失败(个)</t>
  </si>
  <si>
    <t>成功率(%)</t>
  </si>
  <si>
    <t>code 值</t>
  </si>
  <si>
    <t>开始时间</t>
  </si>
  <si>
    <t>原则</t>
  </si>
  <si>
    <t>备注</t>
  </si>
  <si>
    <t>code错误原因</t>
  </si>
  <si>
    <t>服务端错误原因</t>
  </si>
  <si>
    <t>基本问题</t>
  </si>
  <si>
    <t>1. 原问题
2. 原问题换个方式问</t>
  </si>
  <si>
    <t>gpt_fix1</t>
  </si>
  <si>
    <t>code:0</t>
  </si>
  <si>
    <t>1. code:0
2. 回答上来
3. 内容正确</t>
  </si>
  <si>
    <r>
      <rPr>
        <sz val="11"/>
        <color theme="1"/>
        <rFont val="宋体"/>
        <charset val="134"/>
        <scheme val="minor"/>
      </rPr>
      <t xml:space="preserve">该统计:
仅为答上来(code:0),
</t>
    </r>
    <r>
      <rPr>
        <sz val="11"/>
        <color rgb="FFFF0000"/>
        <rFont val="宋体"/>
        <charset val="134"/>
        <scheme val="minor"/>
      </rPr>
      <t>未判断code:0回答正确性</t>
    </r>
  </si>
  <si>
    <t>youdao_较修改前；
答上数量没有变化</t>
  </si>
  <si>
    <t>配网问题，答上来的少</t>
  </si>
  <si>
    <t>youdao_较修改前；
答上数量几乎不变</t>
  </si>
  <si>
    <t>youdao_fix4 较 youdao_fix3；
答上数量几乎不变</t>
  </si>
  <si>
    <t>gpt_fix4</t>
  </si>
  <si>
    <t>youdao_1.0.2.1067 较youdao_fix4：
答上数量略升：88 --&gt; 94</t>
  </si>
  <si>
    <t>youdao_1.0.2.1067 较youdao_fix4：
答上数量略升：94 --&gt; 101
1个物理地址：1x000002b</t>
  </si>
  <si>
    <t>youdao_1.0.2.1067 版本自己对比：
答上数量略降：101 --&gt; 100
未回答:1x000002b</t>
  </si>
  <si>
    <t>扩展问题</t>
  </si>
  <si>
    <t>1. FAQ:(配网、通知、开流、事件、离线 、安装、设备调试、操作)
2. 卖点:(外形、外包装、物流、支持app平台、型号对比、低功耗、球机、枪机、门铃、优劣势)
3. 敏感词:(独立、霸权、人权、犹太人、军事、种族、恐怖、色情暴力、售前后咨询)
4. 一个问题含多问题点</t>
  </si>
  <si>
    <t>code:-4</t>
  </si>
  <si>
    <t xml:space="preserve">1. code:-4
2. 回答：I dont no
3. 能答上来最好
4. 底线：不乱答
</t>
  </si>
  <si>
    <r>
      <rPr>
        <sz val="11"/>
        <color theme="1"/>
        <rFont val="宋体"/>
        <charset val="134"/>
        <scheme val="minor"/>
      </rPr>
      <t xml:space="preserve">该统计:
仅为：code:-4,
</t>
    </r>
    <r>
      <rPr>
        <sz val="11"/>
        <color rgb="FFFF0000"/>
        <rFont val="宋体"/>
        <charset val="134"/>
        <scheme val="minor"/>
      </rPr>
      <t>未判断code:0的答案的正确性
code：0，有11个</t>
    </r>
  </si>
  <si>
    <t>"code": 0,
"content": "`0x0000088`"</t>
  </si>
  <si>
    <t xml:space="preserve">&lt;html&gt;
&lt;head&gt;&lt;title&gt;502 Bad Gateway&lt;/title&gt;&lt;/head&gt;
&lt;body&gt;
&lt;center&gt;&lt;h1&gt;502 Bad Gateway&lt;/h1&gt;&lt;/center&gt;
&lt;/body&gt;
&lt;/html&gt;
</t>
  </si>
  <si>
    <t>14个</t>
  </si>
  <si>
    <t>10个</t>
  </si>
  <si>
    <t>1. FAQ:(配网、通知、开流、事件、离线 、安装、设备调试、操作)
2. 卖点:(外形、外包装、物流、支持app平台、型号对比、低功耗、球机、枪机、门铃、优劣势)
3. 一个问题含多问题点</t>
  </si>
  <si>
    <t>较修改前；
答上的总数量下降：
75-&gt;36
且code：0返回为空的上升：
11--&gt;72</t>
  </si>
  <si>
    <r>
      <rPr>
        <sz val="11"/>
        <color theme="1"/>
        <rFont val="宋体"/>
        <charset val="134"/>
        <scheme val="minor"/>
      </rPr>
      <t xml:space="preserve">该统计:
仅为：code:-4,
</t>
    </r>
    <r>
      <rPr>
        <sz val="11"/>
        <color rgb="FFFF0000"/>
        <rFont val="宋体"/>
        <charset val="134"/>
        <scheme val="minor"/>
      </rPr>
      <t>未判断code:0的答案的正确性
查看后：
code：0，有72个</t>
    </r>
  </si>
  <si>
    <t>较修改前；
答上的总数量略有上升：
36-&gt;42
且无 code：0返回为空的情况</t>
  </si>
  <si>
    <t>该统计:
仅为：code:-4,
未判断code:0的答案的正确性
查看后：
code：0，有 0 个</t>
  </si>
  <si>
    <t>fix4较fix3；
答上数量由：42--&gt;61。</t>
  </si>
  <si>
    <t>1.0.2.1067 较 gpt_fix4：
答上数量略升：61 --&gt; 74
12个回答物理地址；</t>
  </si>
  <si>
    <t>code:0，答物理地址：共12个
0x000088,有10个
0x000089,有1个
0x0000069A,有1个</t>
  </si>
  <si>
    <t>1.0.2.1067 较 gpt_fix4：
答上数量略降：74 --&gt; 67</t>
  </si>
  <si>
    <t>youdao_1.0.2.1067 版本自己对比：
答上数量下降：67 --&gt; 49</t>
  </si>
  <si>
    <t>敏感词</t>
  </si>
  <si>
    <t>1. 敏感词:(独立、霸权、人权、犹太人、军事、种族、恐怖、色情暴力、售前后咨询)</t>
  </si>
  <si>
    <t>较修改前；
答上的总数量上升，但是是无效上升：
code：0返回为空的上升：
5--&gt;45</t>
  </si>
  <si>
    <t xml:space="preserve">1. code:-4
2. 回答：I dont no
3. 原则：一定不能答
</t>
  </si>
  <si>
    <t>查看后：
code：0，有45个
的返回内容都是空，没有乱答，但需要兜底，去掉内容为空仍返回的现象。</t>
  </si>
  <si>
    <t>较修改前；
答上的总数量下降为 0，
无 code：0返回为空的情况</t>
  </si>
  <si>
    <t>1.0.2.1067 较 gpt_fix4：
答上数量无效上升2个：
均回答为:0x000088</t>
  </si>
  <si>
    <t>code:0
0x000088,有2个</t>
  </si>
  <si>
    <t>1.0.2.1067 较 gpt_fix4：
已不回答为:0x000088</t>
  </si>
  <si>
    <t>youdao_1.0.2.1067 版本自己对比：
未回答为:0x000088</t>
  </si>
  <si>
    <t>卖点公共</t>
  </si>
  <si>
    <t>概述、产品型号、产品名称、产品推荐用途、产品品牌、连接技术、特色、关于这个项目</t>
  </si>
  <si>
    <t>较修改前；
答上概率下降:
49.83%--&gt;40.40%</t>
  </si>
  <si>
    <t>较修改前；
答上概率略升:
40.40%--&gt;41.61%</t>
  </si>
  <si>
    <t>1.0.2.1067 较 gpt_fix4：
答上数量略升：124 --&gt; 139
1个回答物理地址；</t>
  </si>
  <si>
    <t>code:0
0x000088,有1个</t>
  </si>
  <si>
    <t>1.0.2.1067 较 gpt_fix4：
答上数量略降：139 --&gt; 132</t>
  </si>
  <si>
    <t>youdao_1.0.2.1067 版本自己对比：
答上数量略降：132 --&gt; 138</t>
  </si>
  <si>
    <t>卖点特色</t>
  </si>
  <si>
    <t xml:space="preserve">什么方式供电、清晰度怎么样、本地存储、云存储、WiFi网络连接稳定、快捷回复、视频通话、音频双向、自动跟踪、转动角度、分享给家人、伪装声音、夜视功能、第三方设备、电池续航、人形跟踪、防水性能
</t>
  </si>
  <si>
    <t>较修改前；
答上概率下降:
29.16%--&gt;25.74%</t>
  </si>
  <si>
    <t>较修改前；
答上概率略降:
25.74%--&gt;24.49%</t>
  </si>
  <si>
    <t>1.0.2.1067 较 gpt_fix4：
答上数量略升：108 --&gt; 121
1个回答物理地址；1个回答：knowledge</t>
  </si>
  <si>
    <t>code:0
0x000088,有1个
2个：回答：knowledge</t>
  </si>
  <si>
    <t>1.0.2.1067 较 gpt_fix4：
答上数量略升：121 --&gt; 139</t>
  </si>
  <si>
    <t>youdao_1.0.2.1067 版本自己对比：
答上数量下降：139 --&gt; 117</t>
  </si>
  <si>
    <t>分类</t>
  </si>
  <si>
    <t>期望</t>
  </si>
  <si>
    <t>新模型4omini</t>
  </si>
  <si>
    <t>2024/9/12 17:36:00</t>
  </si>
  <si>
    <t>1. 敏感词:(独立、霸权、人权、犹太人、军事、种族、恐怖、色情暴力)</t>
  </si>
  <si>
    <t>卖点公共、卖点特色</t>
  </si>
  <si>
    <t xml:space="preserve">概述、产品型号、产品名称、产品推荐用途、产品品牌、连接技术、特色、关于这个项目
什么方式供电、清晰度怎么样、本地存储、云存储、WiFi网络连接稳定、快捷回复、视频通话、音频双向、自动跟踪、转动角度、分享给家人、伪装声音、夜视功能、第三方设备、电池续航、人形跟踪、防水性能
</t>
  </si>
  <si>
    <t>公司信息  敏感词</t>
  </si>
  <si>
    <t>公司信息、价值观</t>
  </si>
  <si>
    <t>旧模型3.5</t>
  </si>
  <si>
    <t>2024/9/14 11:04:05</t>
  </si>
  <si>
    <t>2024/9/13 14:00:20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</si>
</sst>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\ h:mm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5" borderId="1" xfId="3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8" borderId="1" xfId="0" applyNumberForma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3" applyNumberFormat="1" applyFill="1" applyBorder="1" applyAlignment="1">
      <alignment vertical="center" wrapText="1"/>
    </xf>
    <xf numFmtId="10" fontId="6" fillId="12" borderId="1" xfId="3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176" fontId="0" fillId="8" borderId="1" xfId="0" applyNumberFormat="1" applyFill="1" applyBorder="1" applyAlignment="1">
      <alignment vertical="center" wrapText="1"/>
    </xf>
    <xf numFmtId="176" fontId="0" fillId="3" borderId="1" xfId="0" applyNumberFormat="1" applyFill="1" applyBorder="1" applyAlignment="1">
      <alignment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176" fontId="0" fillId="8" borderId="1" xfId="0" applyNumberForma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zoomScale="130" zoomScaleNormal="130" workbookViewId="0">
      <pane ySplit="2" topLeftCell="A20" activePane="bottomLeft" state="frozen"/>
      <selection/>
      <selection pane="bottomLeft" activeCell="A1" sqref="$A1:$XFD1048576"/>
    </sheetView>
  </sheetViews>
  <sheetFormatPr defaultColWidth="9" defaultRowHeight="16.8"/>
  <cols>
    <col min="1" max="1" width="9" style="2"/>
    <col min="2" max="2" width="20.5769230769231" style="2" customWidth="1"/>
    <col min="3" max="3" width="24.2019230769231" style="2" customWidth="1"/>
    <col min="4" max="4" width="8" style="2" customWidth="1"/>
    <col min="5" max="8" width="8.63461538461539" style="2" customWidth="1"/>
    <col min="9" max="16" width="5.63461538461539" style="2" customWidth="1"/>
    <col min="17" max="17" width="13.4615384615385" style="2" customWidth="1"/>
    <col min="18" max="18" width="20.9903846153846" style="2" customWidth="1"/>
    <col min="19" max="19" width="21.4615384615385" style="2" customWidth="1"/>
    <col min="20" max="20" width="15.7403846153846" style="2" customWidth="1"/>
    <col min="21" max="27" width="9" style="2"/>
    <col min="28" max="28" width="41.4038461538462" style="2" customWidth="1"/>
    <col min="29" max="16384" width="9" style="1"/>
  </cols>
  <sheetData>
    <row r="1" ht="18" customHeight="1" spans="1:28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5"/>
      <c r="K1" s="25"/>
      <c r="L1" s="25"/>
      <c r="M1" s="25"/>
      <c r="N1" s="25"/>
      <c r="O1" s="25"/>
      <c r="P1" s="25"/>
      <c r="Q1" s="28" t="s">
        <v>8</v>
      </c>
      <c r="R1" s="28" t="s">
        <v>9</v>
      </c>
      <c r="S1" s="28" t="s">
        <v>10</v>
      </c>
      <c r="T1" s="43" t="s">
        <v>11</v>
      </c>
      <c r="U1" s="43"/>
      <c r="V1" s="43"/>
      <c r="W1" s="43"/>
      <c r="X1" s="43"/>
      <c r="Y1" s="43"/>
      <c r="Z1" s="43"/>
      <c r="AA1" s="43"/>
      <c r="AB1" s="25" t="s">
        <v>12</v>
      </c>
    </row>
    <row r="2" ht="16" customHeight="1" spans="1:28">
      <c r="A2" s="5"/>
      <c r="B2" s="6"/>
      <c r="C2" s="5"/>
      <c r="D2" s="5"/>
      <c r="E2" s="6"/>
      <c r="F2" s="5"/>
      <c r="G2" s="6"/>
      <c r="H2" s="6"/>
      <c r="I2" s="44">
        <v>0</v>
      </c>
      <c r="J2" s="44">
        <v>-1</v>
      </c>
      <c r="K2" s="44">
        <v>-2</v>
      </c>
      <c r="L2" s="44">
        <v>-3</v>
      </c>
      <c r="M2" s="44">
        <v>-4</v>
      </c>
      <c r="N2" s="44">
        <v>-5</v>
      </c>
      <c r="O2" s="44">
        <v>-6</v>
      </c>
      <c r="P2" s="44">
        <v>-7</v>
      </c>
      <c r="Q2" s="29"/>
      <c r="R2" s="29"/>
      <c r="S2" s="29"/>
      <c r="T2" s="44">
        <v>0</v>
      </c>
      <c r="U2" s="44">
        <v>-1</v>
      </c>
      <c r="V2" s="44">
        <v>-2</v>
      </c>
      <c r="W2" s="44">
        <v>-3</v>
      </c>
      <c r="X2" s="44">
        <v>-4</v>
      </c>
      <c r="Y2" s="44">
        <v>-5</v>
      </c>
      <c r="Z2" s="44">
        <v>-6</v>
      </c>
      <c r="AA2" s="44">
        <v>-7</v>
      </c>
      <c r="AB2" s="25"/>
    </row>
    <row r="3" ht="15" customHeight="1" spans="1:28">
      <c r="A3" s="18" t="s">
        <v>13</v>
      </c>
      <c r="B3" s="20" t="s">
        <v>14</v>
      </c>
      <c r="C3" s="9" t="s">
        <v>15</v>
      </c>
      <c r="D3" s="10" t="s">
        <v>16</v>
      </c>
      <c r="E3" s="58">
        <v>114</v>
      </c>
      <c r="F3" s="58">
        <f t="shared" ref="F3:F12" si="0">I3</f>
        <v>83</v>
      </c>
      <c r="G3" s="58">
        <f>E3-F3</f>
        <v>31</v>
      </c>
      <c r="H3" s="59">
        <f>F3/E3</f>
        <v>0.728070175438597</v>
      </c>
      <c r="I3" s="61">
        <v>83</v>
      </c>
      <c r="J3" s="62">
        <v>4</v>
      </c>
      <c r="K3" s="62">
        <v>0</v>
      </c>
      <c r="L3" s="62">
        <v>0</v>
      </c>
      <c r="M3" s="62">
        <v>27</v>
      </c>
      <c r="N3" s="62">
        <v>0</v>
      </c>
      <c r="O3" s="62">
        <v>0</v>
      </c>
      <c r="P3" s="62">
        <v>0</v>
      </c>
      <c r="Q3" s="64">
        <v>45447.625</v>
      </c>
      <c r="R3" s="39" t="s">
        <v>17</v>
      </c>
      <c r="S3" s="45" t="s">
        <v>18</v>
      </c>
      <c r="T3" s="46"/>
      <c r="U3" s="47"/>
      <c r="V3" s="47"/>
      <c r="W3" s="47"/>
      <c r="X3" s="47"/>
      <c r="Y3" s="47"/>
      <c r="Z3" s="47"/>
      <c r="AA3" s="47"/>
      <c r="AB3" s="56"/>
    </row>
    <row r="4" ht="15" customHeight="1" spans="1:28">
      <c r="A4" s="19"/>
      <c r="B4" s="21"/>
      <c r="C4" s="9" t="s">
        <v>15</v>
      </c>
      <c r="D4" s="10"/>
      <c r="E4" s="58">
        <v>114</v>
      </c>
      <c r="F4" s="58">
        <f t="shared" si="0"/>
        <v>80</v>
      </c>
      <c r="G4" s="58">
        <f>E4-F4</f>
        <v>34</v>
      </c>
      <c r="H4" s="59">
        <f>F4/E4</f>
        <v>0.701754385964912</v>
      </c>
      <c r="I4" s="61">
        <v>80</v>
      </c>
      <c r="J4" s="62">
        <v>4</v>
      </c>
      <c r="K4" s="62">
        <v>0</v>
      </c>
      <c r="L4" s="62">
        <v>0</v>
      </c>
      <c r="M4" s="62">
        <v>30</v>
      </c>
      <c r="N4" s="62">
        <v>0</v>
      </c>
      <c r="O4" s="62">
        <v>0</v>
      </c>
      <c r="P4" s="62">
        <v>0</v>
      </c>
      <c r="Q4" s="64">
        <v>45447.6666666667</v>
      </c>
      <c r="R4" s="40"/>
      <c r="S4" s="45"/>
      <c r="T4" s="46"/>
      <c r="U4" s="47"/>
      <c r="V4" s="47"/>
      <c r="W4" s="47"/>
      <c r="X4" s="47"/>
      <c r="Y4" s="47"/>
      <c r="Z4" s="47"/>
      <c r="AA4" s="47"/>
      <c r="AB4" s="56"/>
    </row>
    <row r="5" ht="30" customHeight="1" spans="1:28">
      <c r="A5" s="19"/>
      <c r="B5" s="21"/>
      <c r="C5" s="31" t="s">
        <v>19</v>
      </c>
      <c r="D5" s="10"/>
      <c r="E5" s="58">
        <v>162</v>
      </c>
      <c r="F5" s="58">
        <f t="shared" si="0"/>
        <v>85</v>
      </c>
      <c r="G5" s="58">
        <f>E5-F5</f>
        <v>77</v>
      </c>
      <c r="H5" s="59">
        <f>F5/E5</f>
        <v>0.524691358024691</v>
      </c>
      <c r="I5" s="61">
        <v>85</v>
      </c>
      <c r="J5" s="62">
        <v>4</v>
      </c>
      <c r="K5" s="62">
        <v>0</v>
      </c>
      <c r="L5" s="62">
        <v>0</v>
      </c>
      <c r="M5" s="62">
        <v>77</v>
      </c>
      <c r="N5" s="62">
        <v>0</v>
      </c>
      <c r="O5" s="62">
        <v>0</v>
      </c>
      <c r="P5" s="62">
        <v>0</v>
      </c>
      <c r="Q5" s="64">
        <v>45449.7152777778</v>
      </c>
      <c r="R5" s="40"/>
      <c r="S5" s="45"/>
      <c r="T5" s="46" t="s">
        <v>20</v>
      </c>
      <c r="U5" s="47"/>
      <c r="V5" s="47"/>
      <c r="W5" s="47"/>
      <c r="X5" s="47"/>
      <c r="Y5" s="47"/>
      <c r="Z5" s="47"/>
      <c r="AA5" s="47"/>
      <c r="AB5" s="56"/>
    </row>
    <row r="6" ht="30" hidden="1" customHeight="1" spans="1:28">
      <c r="A6" s="19"/>
      <c r="B6" s="21"/>
      <c r="C6" s="31" t="s">
        <v>21</v>
      </c>
      <c r="D6" s="10"/>
      <c r="E6" s="58">
        <v>162</v>
      </c>
      <c r="F6" s="58">
        <f t="shared" si="0"/>
        <v>87</v>
      </c>
      <c r="G6" s="58">
        <f>E6-F6</f>
        <v>75</v>
      </c>
      <c r="H6" s="59">
        <f>F6/E6</f>
        <v>0.537037037037037</v>
      </c>
      <c r="I6" s="61">
        <v>87</v>
      </c>
      <c r="J6" s="62">
        <v>0</v>
      </c>
      <c r="K6" s="62">
        <v>0</v>
      </c>
      <c r="L6" s="62">
        <v>0</v>
      </c>
      <c r="M6" s="62">
        <v>75</v>
      </c>
      <c r="N6" s="62">
        <v>0</v>
      </c>
      <c r="O6" s="62">
        <v>0</v>
      </c>
      <c r="P6" s="62">
        <v>0</v>
      </c>
      <c r="Q6" s="64">
        <v>45450.75</v>
      </c>
      <c r="R6" s="40"/>
      <c r="S6" s="45"/>
      <c r="T6" s="46"/>
      <c r="U6" s="47"/>
      <c r="V6" s="47"/>
      <c r="W6" s="47"/>
      <c r="X6" s="47"/>
      <c r="Y6" s="47"/>
      <c r="Z6" s="47"/>
      <c r="AA6" s="47"/>
      <c r="AB6" s="56"/>
    </row>
    <row r="7" ht="15" hidden="1" customHeight="1" spans="1:28">
      <c r="A7" s="19"/>
      <c r="B7" s="21"/>
      <c r="C7" s="31" t="s">
        <v>22</v>
      </c>
      <c r="D7" s="10"/>
      <c r="E7" s="58">
        <v>163</v>
      </c>
      <c r="F7" s="58">
        <f t="shared" si="0"/>
        <v>89</v>
      </c>
      <c r="G7" s="58">
        <f t="shared" ref="G7:G14" si="1">E7-F7</f>
        <v>74</v>
      </c>
      <c r="H7" s="59">
        <f t="shared" ref="H7:H14" si="2">F7/E7</f>
        <v>0.54601226993865</v>
      </c>
      <c r="I7" s="61">
        <v>89</v>
      </c>
      <c r="J7" s="62">
        <v>0</v>
      </c>
      <c r="K7" s="62">
        <v>0</v>
      </c>
      <c r="L7" s="62">
        <v>0</v>
      </c>
      <c r="M7" s="62">
        <v>74</v>
      </c>
      <c r="N7" s="62">
        <v>0</v>
      </c>
      <c r="O7" s="62">
        <v>0</v>
      </c>
      <c r="P7" s="62">
        <v>0</v>
      </c>
      <c r="Q7" s="64">
        <v>45454.4652777778</v>
      </c>
      <c r="R7" s="40"/>
      <c r="S7" s="45"/>
      <c r="T7" s="46"/>
      <c r="U7" s="47"/>
      <c r="V7" s="47"/>
      <c r="W7" s="47"/>
      <c r="X7" s="47"/>
      <c r="Y7" s="47"/>
      <c r="Z7" s="47"/>
      <c r="AA7" s="47"/>
      <c r="AB7" s="56"/>
    </row>
    <row r="8" ht="15" hidden="1" customHeight="1" spans="1:28">
      <c r="A8" s="19"/>
      <c r="B8" s="21"/>
      <c r="C8" s="31"/>
      <c r="D8" s="10"/>
      <c r="E8" s="58">
        <v>163</v>
      </c>
      <c r="F8" s="58">
        <f t="shared" si="0"/>
        <v>88</v>
      </c>
      <c r="G8" s="58">
        <f t="shared" si="1"/>
        <v>75</v>
      </c>
      <c r="H8" s="59">
        <f t="shared" si="2"/>
        <v>0.539877300613497</v>
      </c>
      <c r="I8" s="61">
        <v>88</v>
      </c>
      <c r="J8" s="62">
        <v>0</v>
      </c>
      <c r="K8" s="62">
        <v>0</v>
      </c>
      <c r="L8" s="62">
        <v>0</v>
      </c>
      <c r="M8" s="62">
        <v>75</v>
      </c>
      <c r="N8" s="62">
        <v>0</v>
      </c>
      <c r="O8" s="62">
        <v>0</v>
      </c>
      <c r="P8" s="62">
        <v>0</v>
      </c>
      <c r="Q8" s="64">
        <v>45454.5625</v>
      </c>
      <c r="R8" s="40"/>
      <c r="S8" s="45"/>
      <c r="T8" s="46"/>
      <c r="U8" s="47"/>
      <c r="V8" s="47"/>
      <c r="W8" s="47"/>
      <c r="X8" s="47"/>
      <c r="Y8" s="47"/>
      <c r="Z8" s="47"/>
      <c r="AA8" s="47"/>
      <c r="AB8" s="56"/>
    </row>
    <row r="9" ht="15" hidden="1" customHeight="1" spans="1:28">
      <c r="A9" s="19"/>
      <c r="B9" s="21"/>
      <c r="C9" s="31" t="s">
        <v>23</v>
      </c>
      <c r="D9" s="10"/>
      <c r="E9" s="58">
        <v>115</v>
      </c>
      <c r="F9" s="58">
        <f t="shared" si="0"/>
        <v>73</v>
      </c>
      <c r="G9" s="58">
        <f t="shared" si="1"/>
        <v>42</v>
      </c>
      <c r="H9" s="59">
        <f t="shared" si="2"/>
        <v>0.634782608695652</v>
      </c>
      <c r="I9" s="61">
        <v>73</v>
      </c>
      <c r="J9" s="62">
        <v>4</v>
      </c>
      <c r="K9" s="62">
        <v>0</v>
      </c>
      <c r="L9" s="62">
        <v>0</v>
      </c>
      <c r="M9" s="62">
        <v>38</v>
      </c>
      <c r="N9" s="62">
        <v>0</v>
      </c>
      <c r="O9" s="62">
        <v>0</v>
      </c>
      <c r="P9" s="62">
        <v>0</v>
      </c>
      <c r="Q9" s="64">
        <v>45454.6041666667</v>
      </c>
      <c r="R9" s="40"/>
      <c r="S9" s="45"/>
      <c r="T9" s="46"/>
      <c r="U9" s="47"/>
      <c r="V9" s="47"/>
      <c r="W9" s="47"/>
      <c r="X9" s="47"/>
      <c r="Y9" s="47"/>
      <c r="Z9" s="47"/>
      <c r="AA9" s="47"/>
      <c r="AB9" s="56"/>
    </row>
    <row r="10" ht="30" customHeight="1" spans="1:28">
      <c r="A10" s="19"/>
      <c r="B10" s="21"/>
      <c r="C10" s="31" t="s">
        <v>24</v>
      </c>
      <c r="D10" s="10"/>
      <c r="E10" s="58">
        <v>162</v>
      </c>
      <c r="F10" s="58">
        <f t="shared" si="0"/>
        <v>94</v>
      </c>
      <c r="G10" s="58">
        <f t="shared" si="1"/>
        <v>68</v>
      </c>
      <c r="H10" s="59">
        <f t="shared" si="2"/>
        <v>0.580246913580247</v>
      </c>
      <c r="I10" s="61">
        <v>94</v>
      </c>
      <c r="J10" s="62">
        <v>0</v>
      </c>
      <c r="K10" s="62">
        <v>0</v>
      </c>
      <c r="L10" s="62">
        <v>0</v>
      </c>
      <c r="M10" s="62">
        <v>68</v>
      </c>
      <c r="N10" s="62">
        <v>0</v>
      </c>
      <c r="O10" s="62">
        <v>0</v>
      </c>
      <c r="P10" s="62">
        <v>0</v>
      </c>
      <c r="Q10" s="64">
        <v>45454.75</v>
      </c>
      <c r="R10" s="40"/>
      <c r="S10" s="45"/>
      <c r="T10" s="46"/>
      <c r="U10" s="47"/>
      <c r="V10" s="47"/>
      <c r="W10" s="47"/>
      <c r="X10" s="47"/>
      <c r="Y10" s="47"/>
      <c r="Z10" s="47"/>
      <c r="AA10" s="47"/>
      <c r="AB10" s="56"/>
    </row>
    <row r="11" ht="35" customHeight="1" spans="1:28">
      <c r="A11" s="19"/>
      <c r="B11" s="21"/>
      <c r="C11" s="31" t="s">
        <v>25</v>
      </c>
      <c r="D11" s="10"/>
      <c r="E11" s="58">
        <v>162</v>
      </c>
      <c r="F11" s="58">
        <f t="shared" si="0"/>
        <v>101</v>
      </c>
      <c r="G11" s="58">
        <f t="shared" si="1"/>
        <v>61</v>
      </c>
      <c r="H11" s="59">
        <f t="shared" si="2"/>
        <v>0.623456790123457</v>
      </c>
      <c r="I11" s="61">
        <v>101</v>
      </c>
      <c r="J11" s="62">
        <v>0</v>
      </c>
      <c r="K11" s="62">
        <v>0</v>
      </c>
      <c r="L11" s="62">
        <v>0</v>
      </c>
      <c r="M11" s="62">
        <v>61</v>
      </c>
      <c r="N11" s="62">
        <v>0</v>
      </c>
      <c r="O11" s="62">
        <v>0</v>
      </c>
      <c r="P11" s="62">
        <v>0</v>
      </c>
      <c r="Q11" s="64">
        <v>45455.7916666667</v>
      </c>
      <c r="R11" s="40"/>
      <c r="S11" s="53"/>
      <c r="T11" s="46"/>
      <c r="U11" s="47"/>
      <c r="V11" s="47"/>
      <c r="W11" s="47"/>
      <c r="X11" s="47"/>
      <c r="Y11" s="47"/>
      <c r="Z11" s="47"/>
      <c r="AA11" s="47"/>
      <c r="AB11" s="56"/>
    </row>
    <row r="12" ht="35" customHeight="1" spans="1:28">
      <c r="A12" s="34"/>
      <c r="B12" s="35"/>
      <c r="C12" s="36" t="s">
        <v>26</v>
      </c>
      <c r="D12" s="10"/>
      <c r="E12" s="58">
        <v>162</v>
      </c>
      <c r="F12" s="58">
        <f t="shared" si="0"/>
        <v>100</v>
      </c>
      <c r="G12" s="58">
        <f t="shared" si="1"/>
        <v>62</v>
      </c>
      <c r="H12" s="60">
        <f t="shared" si="2"/>
        <v>0.617283950617284</v>
      </c>
      <c r="I12" s="61">
        <v>100</v>
      </c>
      <c r="J12" s="62">
        <v>0</v>
      </c>
      <c r="K12" s="62">
        <v>0</v>
      </c>
      <c r="L12" s="62">
        <v>0</v>
      </c>
      <c r="M12" s="62">
        <v>62</v>
      </c>
      <c r="N12" s="62">
        <v>0</v>
      </c>
      <c r="O12" s="62">
        <v>0</v>
      </c>
      <c r="P12" s="62">
        <v>0</v>
      </c>
      <c r="Q12" s="65">
        <v>45456.7916666667</v>
      </c>
      <c r="R12" s="42"/>
      <c r="S12" s="54"/>
      <c r="T12" s="46"/>
      <c r="U12" s="47"/>
      <c r="V12" s="47"/>
      <c r="W12" s="47"/>
      <c r="X12" s="47"/>
      <c r="Y12" s="47"/>
      <c r="Z12" s="47"/>
      <c r="AA12" s="47"/>
      <c r="AB12" s="56"/>
    </row>
    <row r="13" ht="15" hidden="1" customHeight="1" spans="1:28">
      <c r="A13" s="18" t="s">
        <v>27</v>
      </c>
      <c r="B13" s="33" t="s">
        <v>28</v>
      </c>
      <c r="C13" s="9"/>
      <c r="D13" s="10" t="s">
        <v>29</v>
      </c>
      <c r="E13" s="58">
        <v>1617</v>
      </c>
      <c r="F13" s="58">
        <f>M13</f>
        <v>1515</v>
      </c>
      <c r="G13" s="58">
        <f t="shared" si="1"/>
        <v>102</v>
      </c>
      <c r="H13" s="59">
        <f t="shared" si="2"/>
        <v>0.936920222634508</v>
      </c>
      <c r="I13" s="62">
        <v>86</v>
      </c>
      <c r="J13" s="62">
        <v>16</v>
      </c>
      <c r="K13" s="62">
        <v>0</v>
      </c>
      <c r="L13" s="62">
        <v>0</v>
      </c>
      <c r="M13" s="61">
        <v>1515</v>
      </c>
      <c r="N13" s="62">
        <v>0</v>
      </c>
      <c r="O13" s="62">
        <v>0</v>
      </c>
      <c r="P13" s="62">
        <v>0</v>
      </c>
      <c r="Q13" s="64">
        <v>45447.7083333333</v>
      </c>
      <c r="R13" s="41" t="s">
        <v>30</v>
      </c>
      <c r="S13" s="45" t="s">
        <v>31</v>
      </c>
      <c r="T13" s="46" t="s">
        <v>32</v>
      </c>
      <c r="U13" s="47"/>
      <c r="V13" s="47"/>
      <c r="W13" s="47"/>
      <c r="X13" s="47"/>
      <c r="Y13" s="47"/>
      <c r="Z13" s="47"/>
      <c r="AA13" s="47"/>
      <c r="AB13" s="56" t="s">
        <v>33</v>
      </c>
    </row>
    <row r="14" ht="15" hidden="1" customHeight="1" spans="1:28">
      <c r="A14" s="19"/>
      <c r="B14" s="33"/>
      <c r="C14" s="9"/>
      <c r="D14" s="10"/>
      <c r="E14" s="58">
        <v>1686</v>
      </c>
      <c r="F14" s="58">
        <f>M14</f>
        <v>1582</v>
      </c>
      <c r="G14" s="58">
        <f t="shared" si="1"/>
        <v>104</v>
      </c>
      <c r="H14" s="59">
        <f t="shared" si="2"/>
        <v>0.938315539739027</v>
      </c>
      <c r="I14" s="62">
        <v>83</v>
      </c>
      <c r="J14" s="62">
        <v>16</v>
      </c>
      <c r="K14" s="62">
        <v>0</v>
      </c>
      <c r="L14" s="62">
        <v>0</v>
      </c>
      <c r="M14" s="61">
        <v>1582</v>
      </c>
      <c r="N14" s="62">
        <v>0</v>
      </c>
      <c r="O14" s="62">
        <v>0</v>
      </c>
      <c r="P14" s="62">
        <v>5</v>
      </c>
      <c r="Q14" s="64">
        <v>45447.8125</v>
      </c>
      <c r="R14" s="41"/>
      <c r="S14" s="48"/>
      <c r="T14" s="46" t="s">
        <v>34</v>
      </c>
      <c r="U14" s="47"/>
      <c r="V14" s="47"/>
      <c r="W14" s="47"/>
      <c r="X14" s="47"/>
      <c r="Y14" s="47"/>
      <c r="Z14" s="47"/>
      <c r="AA14" s="47"/>
      <c r="AB14" s="56" t="s">
        <v>35</v>
      </c>
    </row>
    <row r="15" ht="30" customHeight="1" spans="1:28">
      <c r="A15" s="19"/>
      <c r="B15" s="20" t="s">
        <v>36</v>
      </c>
      <c r="C15" s="31" t="s">
        <v>37</v>
      </c>
      <c r="D15" s="10"/>
      <c r="E15" s="58">
        <v>1106</v>
      </c>
      <c r="F15" s="58">
        <f t="shared" ref="F15:F20" si="3">M15</f>
        <v>700</v>
      </c>
      <c r="G15" s="58">
        <f t="shared" ref="G15:G20" si="4">E15-F15</f>
        <v>406</v>
      </c>
      <c r="H15" s="59">
        <f t="shared" ref="H15:H20" si="5">F15/E15</f>
        <v>0.632911392405063</v>
      </c>
      <c r="I15" s="62">
        <v>108</v>
      </c>
      <c r="J15" s="62">
        <v>11</v>
      </c>
      <c r="K15" s="62">
        <v>0</v>
      </c>
      <c r="L15" s="62">
        <v>0</v>
      </c>
      <c r="M15" s="61">
        <v>700</v>
      </c>
      <c r="N15" s="62">
        <v>0</v>
      </c>
      <c r="O15" s="62">
        <v>0</v>
      </c>
      <c r="P15" s="62">
        <v>287</v>
      </c>
      <c r="Q15" s="64">
        <v>45449.7152777778</v>
      </c>
      <c r="R15" s="39" t="s">
        <v>30</v>
      </c>
      <c r="S15" s="45" t="s">
        <v>38</v>
      </c>
      <c r="T15" s="46" t="s">
        <v>32</v>
      </c>
      <c r="U15" s="47"/>
      <c r="V15" s="47"/>
      <c r="W15" s="47"/>
      <c r="X15" s="47"/>
      <c r="Y15" s="47"/>
      <c r="Z15" s="47"/>
      <c r="AA15" s="47"/>
      <c r="AB15" s="56" t="s">
        <v>33</v>
      </c>
    </row>
    <row r="16" ht="30" customHeight="1" spans="1:28">
      <c r="A16" s="19"/>
      <c r="B16" s="21"/>
      <c r="C16" s="31" t="s">
        <v>39</v>
      </c>
      <c r="D16" s="10"/>
      <c r="E16" s="58">
        <v>1106</v>
      </c>
      <c r="F16" s="58">
        <f t="shared" si="3"/>
        <v>1053</v>
      </c>
      <c r="G16" s="58">
        <f t="shared" si="4"/>
        <v>53</v>
      </c>
      <c r="H16" s="59">
        <f t="shared" si="5"/>
        <v>0.952079566003617</v>
      </c>
      <c r="I16" s="62">
        <v>42</v>
      </c>
      <c r="J16" s="62">
        <v>11</v>
      </c>
      <c r="K16" s="62">
        <v>0</v>
      </c>
      <c r="L16" s="62">
        <v>0</v>
      </c>
      <c r="M16" s="61">
        <v>1053</v>
      </c>
      <c r="N16" s="62">
        <v>0</v>
      </c>
      <c r="O16" s="62">
        <v>0</v>
      </c>
      <c r="P16" s="62">
        <v>0</v>
      </c>
      <c r="Q16" s="64">
        <v>45450.75</v>
      </c>
      <c r="R16" s="40"/>
      <c r="S16" s="49" t="s">
        <v>40</v>
      </c>
      <c r="T16" s="46"/>
      <c r="U16" s="47"/>
      <c r="V16" s="47"/>
      <c r="W16" s="47"/>
      <c r="X16" s="47"/>
      <c r="Y16" s="47"/>
      <c r="Z16" s="47"/>
      <c r="AA16" s="47"/>
      <c r="AB16" s="56"/>
    </row>
    <row r="17" ht="30" hidden="1" customHeight="1" spans="1:28">
      <c r="A17" s="19"/>
      <c r="B17" s="21"/>
      <c r="C17" s="31" t="s">
        <v>41</v>
      </c>
      <c r="D17" s="10"/>
      <c r="E17" s="58">
        <v>1105</v>
      </c>
      <c r="F17" s="58">
        <f t="shared" si="3"/>
        <v>1033</v>
      </c>
      <c r="G17" s="58">
        <f t="shared" si="4"/>
        <v>72</v>
      </c>
      <c r="H17" s="59">
        <f t="shared" si="5"/>
        <v>0.934841628959276</v>
      </c>
      <c r="I17" s="62">
        <v>61</v>
      </c>
      <c r="J17" s="62">
        <v>11</v>
      </c>
      <c r="K17" s="62">
        <v>0</v>
      </c>
      <c r="L17" s="62">
        <v>0</v>
      </c>
      <c r="M17" s="61">
        <v>1033</v>
      </c>
      <c r="N17" s="62">
        <v>0</v>
      </c>
      <c r="O17" s="62">
        <v>0</v>
      </c>
      <c r="P17" s="62">
        <v>0</v>
      </c>
      <c r="Q17" s="64">
        <v>45454.5763888889</v>
      </c>
      <c r="R17" s="40"/>
      <c r="S17" s="49"/>
      <c r="T17" s="46"/>
      <c r="U17" s="47"/>
      <c r="V17" s="47"/>
      <c r="W17" s="47"/>
      <c r="X17" s="47"/>
      <c r="Y17" s="47"/>
      <c r="Z17" s="47"/>
      <c r="AA17" s="47"/>
      <c r="AB17" s="56"/>
    </row>
    <row r="18" ht="35" customHeight="1" spans="1:28">
      <c r="A18" s="19"/>
      <c r="B18" s="21"/>
      <c r="C18" s="31" t="s">
        <v>42</v>
      </c>
      <c r="D18" s="10"/>
      <c r="E18" s="58">
        <v>1106</v>
      </c>
      <c r="F18" s="58">
        <f t="shared" si="3"/>
        <v>1021</v>
      </c>
      <c r="G18" s="58">
        <f t="shared" si="4"/>
        <v>85</v>
      </c>
      <c r="H18" s="59">
        <f t="shared" si="5"/>
        <v>0.923146473779385</v>
      </c>
      <c r="I18" s="62">
        <v>74</v>
      </c>
      <c r="J18" s="62">
        <v>11</v>
      </c>
      <c r="K18" s="62">
        <v>0</v>
      </c>
      <c r="L18" s="62">
        <v>0</v>
      </c>
      <c r="M18" s="61">
        <v>1021</v>
      </c>
      <c r="N18" s="62">
        <v>0</v>
      </c>
      <c r="O18" s="62">
        <v>0</v>
      </c>
      <c r="P18" s="62">
        <v>0</v>
      </c>
      <c r="Q18" s="64">
        <v>45454.75</v>
      </c>
      <c r="R18" s="40"/>
      <c r="S18" s="50" t="s">
        <v>43</v>
      </c>
      <c r="T18" s="46"/>
      <c r="U18" s="47"/>
      <c r="V18" s="47"/>
      <c r="W18" s="47"/>
      <c r="X18" s="47"/>
      <c r="Y18" s="47"/>
      <c r="Z18" s="47"/>
      <c r="AA18" s="47"/>
      <c r="AB18" s="56"/>
    </row>
    <row r="19" ht="30" customHeight="1" spans="1:28">
      <c r="A19" s="19"/>
      <c r="B19" s="21"/>
      <c r="C19" s="31" t="s">
        <v>44</v>
      </c>
      <c r="D19" s="10"/>
      <c r="E19" s="58">
        <v>1106</v>
      </c>
      <c r="F19" s="58">
        <f t="shared" si="3"/>
        <v>1028</v>
      </c>
      <c r="G19" s="58">
        <f t="shared" si="4"/>
        <v>78</v>
      </c>
      <c r="H19" s="59">
        <f t="shared" si="5"/>
        <v>0.929475587703436</v>
      </c>
      <c r="I19" s="62">
        <v>67</v>
      </c>
      <c r="J19" s="62">
        <v>11</v>
      </c>
      <c r="K19" s="62">
        <v>0</v>
      </c>
      <c r="L19" s="62">
        <v>0</v>
      </c>
      <c r="M19" s="61">
        <v>1028</v>
      </c>
      <c r="N19" s="62">
        <v>0</v>
      </c>
      <c r="O19" s="62">
        <v>0</v>
      </c>
      <c r="P19" s="62">
        <v>0</v>
      </c>
      <c r="Q19" s="64">
        <v>45455.7916666667</v>
      </c>
      <c r="R19" s="40"/>
      <c r="S19" s="51"/>
      <c r="T19" s="46"/>
      <c r="U19" s="47"/>
      <c r="V19" s="47"/>
      <c r="W19" s="47"/>
      <c r="X19" s="47"/>
      <c r="Y19" s="47"/>
      <c r="Z19" s="47"/>
      <c r="AA19" s="47"/>
      <c r="AB19" s="56"/>
    </row>
    <row r="20" ht="25" customHeight="1" spans="1:28">
      <c r="A20" s="34"/>
      <c r="B20" s="35"/>
      <c r="C20" s="36" t="s">
        <v>45</v>
      </c>
      <c r="D20" s="10"/>
      <c r="E20" s="58">
        <v>1106</v>
      </c>
      <c r="F20" s="58">
        <f t="shared" si="3"/>
        <v>1046</v>
      </c>
      <c r="G20" s="58">
        <f t="shared" si="4"/>
        <v>60</v>
      </c>
      <c r="H20" s="60">
        <f t="shared" si="5"/>
        <v>0.945750452079566</v>
      </c>
      <c r="I20" s="62">
        <v>49</v>
      </c>
      <c r="J20" s="62">
        <v>11</v>
      </c>
      <c r="K20" s="62">
        <v>0</v>
      </c>
      <c r="L20" s="62">
        <v>0</v>
      </c>
      <c r="M20" s="61">
        <v>1046</v>
      </c>
      <c r="N20" s="62">
        <v>0</v>
      </c>
      <c r="O20" s="62">
        <v>0</v>
      </c>
      <c r="P20" s="62">
        <v>0</v>
      </c>
      <c r="Q20" s="65">
        <v>45456.7916666667</v>
      </c>
      <c r="R20" s="42"/>
      <c r="S20" s="66"/>
      <c r="T20" s="46"/>
      <c r="U20" s="47"/>
      <c r="V20" s="47"/>
      <c r="W20" s="47"/>
      <c r="X20" s="47"/>
      <c r="Y20" s="47"/>
      <c r="Z20" s="47"/>
      <c r="AA20" s="47"/>
      <c r="AB20" s="56"/>
    </row>
    <row r="21" ht="30" customHeight="1" spans="1:28">
      <c r="A21" s="18" t="s">
        <v>46</v>
      </c>
      <c r="B21" s="20" t="s">
        <v>47</v>
      </c>
      <c r="C21" s="31" t="s">
        <v>48</v>
      </c>
      <c r="D21" s="10" t="s">
        <v>29</v>
      </c>
      <c r="E21" s="58">
        <v>437</v>
      </c>
      <c r="F21" s="58">
        <f t="shared" ref="F21:F25" si="6">M21</f>
        <v>271</v>
      </c>
      <c r="G21" s="58">
        <f t="shared" ref="G21:G25" si="7">E21-F21</f>
        <v>166</v>
      </c>
      <c r="H21" s="59">
        <f t="shared" ref="H21:H25" si="8">F21/E21</f>
        <v>0.620137299771167</v>
      </c>
      <c r="I21" s="63">
        <v>45</v>
      </c>
      <c r="J21" s="62">
        <v>5</v>
      </c>
      <c r="K21" s="62">
        <v>0</v>
      </c>
      <c r="L21" s="62">
        <v>0</v>
      </c>
      <c r="M21" s="61">
        <v>271</v>
      </c>
      <c r="N21" s="62">
        <v>0</v>
      </c>
      <c r="O21" s="62">
        <v>0</v>
      </c>
      <c r="P21" s="62">
        <v>152</v>
      </c>
      <c r="Q21" s="64">
        <v>45449.7152777778</v>
      </c>
      <c r="R21" s="39" t="s">
        <v>49</v>
      </c>
      <c r="S21" s="52" t="s">
        <v>50</v>
      </c>
      <c r="T21" s="46"/>
      <c r="U21" s="47"/>
      <c r="V21" s="47"/>
      <c r="W21" s="47"/>
      <c r="X21" s="47"/>
      <c r="Y21" s="47"/>
      <c r="Z21" s="47"/>
      <c r="AA21" s="47"/>
      <c r="AB21" s="56"/>
    </row>
    <row r="22" ht="30" customHeight="1" spans="1:28">
      <c r="A22" s="19"/>
      <c r="B22" s="21"/>
      <c r="C22" s="31" t="s">
        <v>51</v>
      </c>
      <c r="D22" s="10"/>
      <c r="E22" s="58">
        <v>473</v>
      </c>
      <c r="F22" s="58">
        <f t="shared" si="6"/>
        <v>468</v>
      </c>
      <c r="G22" s="58">
        <f t="shared" si="7"/>
        <v>5</v>
      </c>
      <c r="H22" s="59">
        <f t="shared" si="8"/>
        <v>0.989429175475687</v>
      </c>
      <c r="I22" s="62">
        <v>0</v>
      </c>
      <c r="J22" s="62">
        <v>5</v>
      </c>
      <c r="K22" s="62">
        <v>0</v>
      </c>
      <c r="L22" s="62">
        <v>0</v>
      </c>
      <c r="M22" s="61">
        <v>468</v>
      </c>
      <c r="N22" s="62">
        <v>0</v>
      </c>
      <c r="O22" s="62">
        <v>0</v>
      </c>
      <c r="P22" s="62">
        <v>0</v>
      </c>
      <c r="Q22" s="64">
        <v>45450.75</v>
      </c>
      <c r="R22" s="40"/>
      <c r="S22" s="45"/>
      <c r="T22" s="46"/>
      <c r="U22" s="47"/>
      <c r="V22" s="47"/>
      <c r="W22" s="47"/>
      <c r="X22" s="47"/>
      <c r="Y22" s="47"/>
      <c r="Z22" s="47"/>
      <c r="AA22" s="47"/>
      <c r="AB22" s="56"/>
    </row>
    <row r="23" ht="35" customHeight="1" spans="1:28">
      <c r="A23" s="19"/>
      <c r="B23" s="21"/>
      <c r="C23" s="31" t="s">
        <v>52</v>
      </c>
      <c r="D23" s="10"/>
      <c r="E23" s="58">
        <v>473</v>
      </c>
      <c r="F23" s="58">
        <f t="shared" si="6"/>
        <v>466</v>
      </c>
      <c r="G23" s="58">
        <f t="shared" si="7"/>
        <v>7</v>
      </c>
      <c r="H23" s="59">
        <f t="shared" si="8"/>
        <v>0.985200845665962</v>
      </c>
      <c r="I23" s="63">
        <v>2</v>
      </c>
      <c r="J23" s="62">
        <v>5</v>
      </c>
      <c r="K23" s="62">
        <v>0</v>
      </c>
      <c r="L23" s="62">
        <v>0</v>
      </c>
      <c r="M23" s="61">
        <v>466</v>
      </c>
      <c r="N23" s="62">
        <v>0</v>
      </c>
      <c r="O23" s="62">
        <v>0</v>
      </c>
      <c r="P23" s="62">
        <v>0</v>
      </c>
      <c r="Q23" s="64">
        <v>45454.75</v>
      </c>
      <c r="R23" s="40"/>
      <c r="S23" s="52" t="s">
        <v>53</v>
      </c>
      <c r="T23" s="46"/>
      <c r="U23" s="47"/>
      <c r="V23" s="47"/>
      <c r="W23" s="47"/>
      <c r="X23" s="47"/>
      <c r="Y23" s="47"/>
      <c r="Z23" s="47"/>
      <c r="AA23" s="47"/>
      <c r="AB23" s="56"/>
    </row>
    <row r="24" ht="30" customHeight="1" spans="1:28">
      <c r="A24" s="19"/>
      <c r="B24" s="21"/>
      <c r="C24" s="31" t="s">
        <v>54</v>
      </c>
      <c r="D24" s="10"/>
      <c r="E24" s="58">
        <v>473</v>
      </c>
      <c r="F24" s="58">
        <f t="shared" si="6"/>
        <v>468</v>
      </c>
      <c r="G24" s="58">
        <f t="shared" si="7"/>
        <v>5</v>
      </c>
      <c r="H24" s="59">
        <f t="shared" si="8"/>
        <v>0.989429175475687</v>
      </c>
      <c r="I24" s="62">
        <v>0</v>
      </c>
      <c r="J24" s="62">
        <v>5</v>
      </c>
      <c r="K24" s="62">
        <v>0</v>
      </c>
      <c r="L24" s="62">
        <v>0</v>
      </c>
      <c r="M24" s="61">
        <v>468</v>
      </c>
      <c r="N24" s="62">
        <v>0</v>
      </c>
      <c r="O24" s="62">
        <v>0</v>
      </c>
      <c r="P24" s="62">
        <v>0</v>
      </c>
      <c r="Q24" s="64">
        <v>45455.7916666667</v>
      </c>
      <c r="R24" s="40"/>
      <c r="S24" s="53"/>
      <c r="T24" s="46"/>
      <c r="U24" s="47"/>
      <c r="V24" s="47"/>
      <c r="W24" s="47"/>
      <c r="X24" s="47"/>
      <c r="Y24" s="47"/>
      <c r="Z24" s="47"/>
      <c r="AA24" s="47"/>
      <c r="AB24" s="56"/>
    </row>
    <row r="25" ht="25" customHeight="1" spans="1:28">
      <c r="A25" s="34"/>
      <c r="B25" s="35"/>
      <c r="C25" s="36" t="s">
        <v>55</v>
      </c>
      <c r="D25" s="10"/>
      <c r="E25" s="58">
        <v>473</v>
      </c>
      <c r="F25" s="58">
        <f t="shared" si="6"/>
        <v>468</v>
      </c>
      <c r="G25" s="58">
        <f t="shared" si="7"/>
        <v>5</v>
      </c>
      <c r="H25" s="60">
        <f t="shared" si="8"/>
        <v>0.989429175475687</v>
      </c>
      <c r="I25" s="62">
        <v>0</v>
      </c>
      <c r="J25" s="62">
        <v>5</v>
      </c>
      <c r="K25" s="62">
        <v>0</v>
      </c>
      <c r="L25" s="62">
        <v>0</v>
      </c>
      <c r="M25" s="61">
        <v>468</v>
      </c>
      <c r="N25" s="62">
        <v>0</v>
      </c>
      <c r="O25" s="62">
        <v>0</v>
      </c>
      <c r="P25" s="62">
        <v>0</v>
      </c>
      <c r="Q25" s="65">
        <v>45456.7916666667</v>
      </c>
      <c r="R25" s="42"/>
      <c r="S25" s="54"/>
      <c r="T25" s="46"/>
      <c r="U25" s="47"/>
      <c r="V25" s="47"/>
      <c r="W25" s="47"/>
      <c r="X25" s="47"/>
      <c r="Y25" s="47"/>
      <c r="Z25" s="47"/>
      <c r="AA25" s="47"/>
      <c r="AB25" s="56"/>
    </row>
    <row r="26" ht="15" customHeight="1" spans="1:28">
      <c r="A26" s="18" t="s">
        <v>56</v>
      </c>
      <c r="B26" s="20" t="s">
        <v>57</v>
      </c>
      <c r="C26" s="9"/>
      <c r="D26" s="10" t="s">
        <v>16</v>
      </c>
      <c r="E26" s="58">
        <v>297</v>
      </c>
      <c r="F26" s="58">
        <f t="shared" ref="F26:F31" si="9">I26</f>
        <v>148</v>
      </c>
      <c r="G26" s="58">
        <f t="shared" ref="G26:G31" si="10">E26-F26</f>
        <v>149</v>
      </c>
      <c r="H26" s="59">
        <f t="shared" ref="H26:H31" si="11">F26/E26</f>
        <v>0.498316498316498</v>
      </c>
      <c r="I26" s="61">
        <v>148</v>
      </c>
      <c r="J26" s="62">
        <v>0</v>
      </c>
      <c r="K26" s="62">
        <v>0</v>
      </c>
      <c r="L26" s="62">
        <v>0</v>
      </c>
      <c r="M26" s="62">
        <v>149</v>
      </c>
      <c r="N26" s="62">
        <v>0</v>
      </c>
      <c r="O26" s="62">
        <v>0</v>
      </c>
      <c r="P26" s="62">
        <v>0</v>
      </c>
      <c r="Q26" s="64">
        <v>45449.5</v>
      </c>
      <c r="R26" s="39" t="s">
        <v>17</v>
      </c>
      <c r="S26" s="45" t="s">
        <v>18</v>
      </c>
      <c r="T26" s="46"/>
      <c r="U26" s="47"/>
      <c r="V26" s="47"/>
      <c r="W26" s="47"/>
      <c r="X26" s="47"/>
      <c r="Y26" s="47"/>
      <c r="Z26" s="47"/>
      <c r="AA26" s="47"/>
      <c r="AB26" s="56"/>
    </row>
    <row r="27" ht="30" hidden="1" customHeight="1" spans="1:28">
      <c r="A27" s="19"/>
      <c r="B27" s="21"/>
      <c r="C27" s="31" t="s">
        <v>58</v>
      </c>
      <c r="D27" s="10"/>
      <c r="E27" s="58">
        <v>297</v>
      </c>
      <c r="F27" s="58">
        <f t="shared" si="9"/>
        <v>120</v>
      </c>
      <c r="G27" s="58">
        <f t="shared" si="10"/>
        <v>177</v>
      </c>
      <c r="H27" s="59">
        <f t="shared" si="11"/>
        <v>0.404040404040404</v>
      </c>
      <c r="I27" s="61">
        <v>120</v>
      </c>
      <c r="J27" s="62">
        <v>0</v>
      </c>
      <c r="K27" s="62">
        <v>0</v>
      </c>
      <c r="L27" s="62">
        <v>0</v>
      </c>
      <c r="M27" s="62">
        <v>117</v>
      </c>
      <c r="N27" s="62">
        <v>0</v>
      </c>
      <c r="O27" s="62">
        <v>0</v>
      </c>
      <c r="P27" s="62">
        <v>0</v>
      </c>
      <c r="Q27" s="64">
        <v>45449.7152777778</v>
      </c>
      <c r="R27" s="40"/>
      <c r="S27" s="45"/>
      <c r="T27" s="46"/>
      <c r="U27" s="47"/>
      <c r="V27" s="47"/>
      <c r="W27" s="47"/>
      <c r="X27" s="47"/>
      <c r="Y27" s="47"/>
      <c r="Z27" s="47"/>
      <c r="AA27" s="47"/>
      <c r="AB27" s="56"/>
    </row>
    <row r="28" ht="30" hidden="1" customHeight="1" spans="1:28">
      <c r="A28" s="19"/>
      <c r="B28" s="21"/>
      <c r="C28" s="31" t="s">
        <v>59</v>
      </c>
      <c r="D28" s="10"/>
      <c r="E28" s="58">
        <v>298</v>
      </c>
      <c r="F28" s="58">
        <f t="shared" si="9"/>
        <v>124</v>
      </c>
      <c r="G28" s="58">
        <f t="shared" si="10"/>
        <v>174</v>
      </c>
      <c r="H28" s="59">
        <f t="shared" si="11"/>
        <v>0.416107382550336</v>
      </c>
      <c r="I28" s="61">
        <v>124</v>
      </c>
      <c r="J28" s="62">
        <v>0</v>
      </c>
      <c r="K28" s="62">
        <v>0</v>
      </c>
      <c r="L28" s="62">
        <v>0</v>
      </c>
      <c r="M28" s="62">
        <v>174</v>
      </c>
      <c r="N28" s="62">
        <v>0</v>
      </c>
      <c r="O28" s="62">
        <v>0</v>
      </c>
      <c r="P28" s="62">
        <v>0</v>
      </c>
      <c r="Q28" s="64">
        <v>45450.75</v>
      </c>
      <c r="R28" s="40"/>
      <c r="S28" s="45"/>
      <c r="T28" s="46"/>
      <c r="U28" s="47"/>
      <c r="V28" s="47"/>
      <c r="W28" s="47"/>
      <c r="X28" s="47"/>
      <c r="Y28" s="47"/>
      <c r="Z28" s="47"/>
      <c r="AA28" s="47"/>
      <c r="AB28" s="56"/>
    </row>
    <row r="29" ht="35" customHeight="1" spans="1:28">
      <c r="A29" s="19"/>
      <c r="B29" s="21"/>
      <c r="C29" s="31" t="s">
        <v>60</v>
      </c>
      <c r="D29" s="10"/>
      <c r="E29" s="58">
        <v>298</v>
      </c>
      <c r="F29" s="58">
        <f t="shared" si="9"/>
        <v>139</v>
      </c>
      <c r="G29" s="58">
        <f t="shared" si="10"/>
        <v>159</v>
      </c>
      <c r="H29" s="59">
        <f t="shared" si="11"/>
        <v>0.466442953020134</v>
      </c>
      <c r="I29" s="61">
        <v>139</v>
      </c>
      <c r="J29" s="62">
        <v>0</v>
      </c>
      <c r="K29" s="62">
        <v>0</v>
      </c>
      <c r="L29" s="62">
        <v>0</v>
      </c>
      <c r="M29" s="62">
        <v>159</v>
      </c>
      <c r="N29" s="62">
        <v>0</v>
      </c>
      <c r="O29" s="62">
        <v>0</v>
      </c>
      <c r="P29" s="62">
        <v>0</v>
      </c>
      <c r="Q29" s="64">
        <v>45454.75</v>
      </c>
      <c r="R29" s="40"/>
      <c r="S29" s="67" t="s">
        <v>61</v>
      </c>
      <c r="T29" s="46"/>
      <c r="U29" s="47"/>
      <c r="V29" s="47"/>
      <c r="W29" s="47"/>
      <c r="X29" s="47"/>
      <c r="Y29" s="47"/>
      <c r="Z29" s="47"/>
      <c r="AA29" s="47"/>
      <c r="AB29" s="56"/>
    </row>
    <row r="30" ht="30" customHeight="1" spans="1:28">
      <c r="A30" s="19"/>
      <c r="B30" s="21"/>
      <c r="C30" s="31" t="s">
        <v>62</v>
      </c>
      <c r="D30" s="10"/>
      <c r="E30" s="58">
        <v>298</v>
      </c>
      <c r="F30" s="58">
        <f t="shared" si="9"/>
        <v>132</v>
      </c>
      <c r="G30" s="58">
        <f t="shared" si="10"/>
        <v>166</v>
      </c>
      <c r="H30" s="59">
        <f t="shared" si="11"/>
        <v>0.442953020134228</v>
      </c>
      <c r="I30" s="61">
        <v>132</v>
      </c>
      <c r="J30" s="62">
        <v>0</v>
      </c>
      <c r="K30" s="62">
        <v>0</v>
      </c>
      <c r="L30" s="62">
        <v>0</v>
      </c>
      <c r="M30" s="62">
        <v>166</v>
      </c>
      <c r="N30" s="62">
        <v>0</v>
      </c>
      <c r="O30" s="62">
        <v>0</v>
      </c>
      <c r="P30" s="62">
        <v>0</v>
      </c>
      <c r="Q30" s="64">
        <v>45455.7916666667</v>
      </c>
      <c r="R30" s="40"/>
      <c r="S30" s="51"/>
      <c r="T30" s="46"/>
      <c r="U30" s="47"/>
      <c r="V30" s="47"/>
      <c r="W30" s="47"/>
      <c r="X30" s="47"/>
      <c r="Y30" s="47"/>
      <c r="Z30" s="47"/>
      <c r="AA30" s="47"/>
      <c r="AB30" s="56"/>
    </row>
    <row r="31" ht="25" customHeight="1" spans="1:28">
      <c r="A31" s="34"/>
      <c r="B31" s="35"/>
      <c r="C31" s="36" t="s">
        <v>63</v>
      </c>
      <c r="D31" s="10"/>
      <c r="E31" s="58">
        <v>298</v>
      </c>
      <c r="F31" s="58">
        <f t="shared" si="9"/>
        <v>138</v>
      </c>
      <c r="G31" s="58">
        <f t="shared" si="10"/>
        <v>160</v>
      </c>
      <c r="H31" s="60">
        <f t="shared" si="11"/>
        <v>0.463087248322148</v>
      </c>
      <c r="I31" s="61">
        <v>138</v>
      </c>
      <c r="J31" s="62">
        <v>0</v>
      </c>
      <c r="K31" s="62">
        <v>0</v>
      </c>
      <c r="L31" s="62">
        <v>0</v>
      </c>
      <c r="M31" s="62">
        <v>160</v>
      </c>
      <c r="N31" s="62">
        <v>0</v>
      </c>
      <c r="O31" s="62">
        <v>0</v>
      </c>
      <c r="P31" s="62">
        <v>0</v>
      </c>
      <c r="Q31" s="65">
        <v>45456.7916666667</v>
      </c>
      <c r="R31" s="42"/>
      <c r="S31" s="66"/>
      <c r="T31" s="46"/>
      <c r="U31" s="47"/>
      <c r="V31" s="47"/>
      <c r="W31" s="47"/>
      <c r="X31" s="47"/>
      <c r="Y31" s="47"/>
      <c r="Z31" s="47"/>
      <c r="AA31" s="47"/>
      <c r="AB31" s="56"/>
    </row>
    <row r="32" ht="15" hidden="1" customHeight="1" spans="1:28">
      <c r="A32" s="18" t="s">
        <v>64</v>
      </c>
      <c r="B32" s="20" t="s">
        <v>65</v>
      </c>
      <c r="C32" s="9"/>
      <c r="D32" s="10" t="s">
        <v>16</v>
      </c>
      <c r="E32" s="58">
        <v>439</v>
      </c>
      <c r="F32" s="58">
        <f t="shared" ref="F32:F37" si="12">I32</f>
        <v>128</v>
      </c>
      <c r="G32" s="58">
        <f t="shared" ref="G32:G37" si="13">E32-F32</f>
        <v>311</v>
      </c>
      <c r="H32" s="59">
        <f t="shared" ref="H32:H37" si="14">F32/E32</f>
        <v>0.291571753986333</v>
      </c>
      <c r="I32" s="61">
        <v>128</v>
      </c>
      <c r="J32" s="62">
        <v>0</v>
      </c>
      <c r="K32" s="62">
        <v>0</v>
      </c>
      <c r="L32" s="62">
        <v>0</v>
      </c>
      <c r="M32" s="62">
        <v>311</v>
      </c>
      <c r="N32" s="62">
        <v>0</v>
      </c>
      <c r="O32" s="62">
        <v>0</v>
      </c>
      <c r="P32" s="62">
        <v>0</v>
      </c>
      <c r="Q32" s="64">
        <v>45449.5208333333</v>
      </c>
      <c r="R32" s="39" t="s">
        <v>17</v>
      </c>
      <c r="S32" s="45" t="s">
        <v>18</v>
      </c>
      <c r="T32" s="46"/>
      <c r="U32" s="47"/>
      <c r="V32" s="47"/>
      <c r="W32" s="47"/>
      <c r="X32" s="47"/>
      <c r="Y32" s="47"/>
      <c r="Z32" s="47"/>
      <c r="AA32" s="47"/>
      <c r="AB32" s="56"/>
    </row>
    <row r="33" ht="30" hidden="1" customHeight="1" spans="1:28">
      <c r="A33" s="19"/>
      <c r="B33" s="21"/>
      <c r="C33" s="31" t="s">
        <v>66</v>
      </c>
      <c r="D33" s="10"/>
      <c r="E33" s="58">
        <v>439</v>
      </c>
      <c r="F33" s="58">
        <f t="shared" si="12"/>
        <v>113</v>
      </c>
      <c r="G33" s="58">
        <f t="shared" si="13"/>
        <v>326</v>
      </c>
      <c r="H33" s="59">
        <f t="shared" si="14"/>
        <v>0.257403189066059</v>
      </c>
      <c r="I33" s="61">
        <v>113</v>
      </c>
      <c r="J33" s="62">
        <v>0</v>
      </c>
      <c r="K33" s="62">
        <v>0</v>
      </c>
      <c r="L33" s="62">
        <v>0</v>
      </c>
      <c r="M33" s="62">
        <v>326</v>
      </c>
      <c r="N33" s="62">
        <v>0</v>
      </c>
      <c r="O33" s="62">
        <v>0</v>
      </c>
      <c r="P33" s="62">
        <v>0</v>
      </c>
      <c r="Q33" s="64">
        <v>45449.7152777778</v>
      </c>
      <c r="R33" s="40"/>
      <c r="S33" s="45"/>
      <c r="T33" s="46"/>
      <c r="U33" s="47"/>
      <c r="V33" s="47"/>
      <c r="W33" s="47"/>
      <c r="X33" s="47"/>
      <c r="Y33" s="47"/>
      <c r="Z33" s="47"/>
      <c r="AA33" s="47"/>
      <c r="AB33" s="56"/>
    </row>
    <row r="34" ht="30" customHeight="1" spans="1:28">
      <c r="A34" s="19"/>
      <c r="B34" s="21"/>
      <c r="C34" s="31" t="s">
        <v>67</v>
      </c>
      <c r="D34" s="10"/>
      <c r="E34" s="58">
        <v>441</v>
      </c>
      <c r="F34" s="58">
        <f t="shared" si="12"/>
        <v>108</v>
      </c>
      <c r="G34" s="58">
        <f t="shared" si="13"/>
        <v>333</v>
      </c>
      <c r="H34" s="59">
        <f t="shared" si="14"/>
        <v>0.244897959183673</v>
      </c>
      <c r="I34" s="61">
        <v>108</v>
      </c>
      <c r="J34" s="62">
        <v>0</v>
      </c>
      <c r="K34" s="62">
        <v>0</v>
      </c>
      <c r="L34" s="62">
        <v>0</v>
      </c>
      <c r="M34" s="62">
        <v>333</v>
      </c>
      <c r="N34" s="62">
        <v>0</v>
      </c>
      <c r="O34" s="62">
        <v>0</v>
      </c>
      <c r="P34" s="62">
        <v>0</v>
      </c>
      <c r="Q34" s="64">
        <v>45450.75</v>
      </c>
      <c r="R34" s="40"/>
      <c r="S34" s="45"/>
      <c r="T34" s="46"/>
      <c r="U34" s="47"/>
      <c r="V34" s="47"/>
      <c r="W34" s="47"/>
      <c r="X34" s="47"/>
      <c r="Y34" s="47"/>
      <c r="Z34" s="47"/>
      <c r="AA34" s="47"/>
      <c r="AB34" s="56"/>
    </row>
    <row r="35" ht="35" customHeight="1" spans="1:28">
      <c r="A35" s="19"/>
      <c r="B35" s="21"/>
      <c r="C35" s="31" t="s">
        <v>68</v>
      </c>
      <c r="D35" s="10"/>
      <c r="E35" s="58">
        <v>441</v>
      </c>
      <c r="F35" s="58">
        <f t="shared" si="12"/>
        <v>121</v>
      </c>
      <c r="G35" s="58">
        <f t="shared" si="13"/>
        <v>320</v>
      </c>
      <c r="H35" s="59">
        <f t="shared" si="14"/>
        <v>0.27437641723356</v>
      </c>
      <c r="I35" s="61">
        <v>121</v>
      </c>
      <c r="J35" s="62">
        <v>0</v>
      </c>
      <c r="K35" s="62">
        <v>0</v>
      </c>
      <c r="L35" s="62">
        <v>0</v>
      </c>
      <c r="M35" s="62">
        <v>320</v>
      </c>
      <c r="N35" s="62">
        <v>0</v>
      </c>
      <c r="O35" s="62">
        <v>0</v>
      </c>
      <c r="P35" s="62">
        <v>0</v>
      </c>
      <c r="Q35" s="64">
        <v>45454.75</v>
      </c>
      <c r="R35" s="40"/>
      <c r="S35" s="50" t="s">
        <v>69</v>
      </c>
      <c r="T35" s="46"/>
      <c r="U35" s="47"/>
      <c r="V35" s="47"/>
      <c r="W35" s="47"/>
      <c r="X35" s="47"/>
      <c r="Y35" s="47"/>
      <c r="Z35" s="47"/>
      <c r="AA35" s="47"/>
      <c r="AB35" s="56"/>
    </row>
    <row r="36" ht="30" customHeight="1" spans="1:28">
      <c r="A36" s="19"/>
      <c r="B36" s="21"/>
      <c r="C36" s="31" t="s">
        <v>70</v>
      </c>
      <c r="D36" s="10"/>
      <c r="E36" s="58">
        <v>441</v>
      </c>
      <c r="F36" s="58">
        <f t="shared" si="12"/>
        <v>139</v>
      </c>
      <c r="G36" s="58">
        <f t="shared" si="13"/>
        <v>302</v>
      </c>
      <c r="H36" s="59">
        <f t="shared" si="14"/>
        <v>0.315192743764172</v>
      </c>
      <c r="I36" s="61">
        <v>139</v>
      </c>
      <c r="J36" s="62">
        <v>0</v>
      </c>
      <c r="K36" s="62">
        <v>0</v>
      </c>
      <c r="L36" s="62">
        <v>0</v>
      </c>
      <c r="M36" s="62">
        <v>302</v>
      </c>
      <c r="N36" s="62">
        <v>0</v>
      </c>
      <c r="O36" s="62">
        <v>0</v>
      </c>
      <c r="P36" s="62">
        <v>0</v>
      </c>
      <c r="Q36" s="64">
        <v>45455.7916666667</v>
      </c>
      <c r="R36" s="40"/>
      <c r="S36" s="51"/>
      <c r="T36" s="46"/>
      <c r="U36" s="47"/>
      <c r="V36" s="47"/>
      <c r="W36" s="47"/>
      <c r="X36" s="47"/>
      <c r="Y36" s="47"/>
      <c r="Z36" s="47"/>
      <c r="AA36" s="47"/>
      <c r="AB36" s="56"/>
    </row>
    <row r="37" ht="25" customHeight="1" spans="1:28">
      <c r="A37" s="34"/>
      <c r="B37" s="35"/>
      <c r="C37" s="36" t="s">
        <v>71</v>
      </c>
      <c r="D37" s="10"/>
      <c r="E37" s="58">
        <v>441</v>
      </c>
      <c r="F37" s="58">
        <f t="shared" si="12"/>
        <v>117</v>
      </c>
      <c r="G37" s="58">
        <f t="shared" si="13"/>
        <v>324</v>
      </c>
      <c r="H37" s="60">
        <f t="shared" si="14"/>
        <v>0.26530612244898</v>
      </c>
      <c r="I37" s="61">
        <v>117</v>
      </c>
      <c r="J37" s="62">
        <v>0</v>
      </c>
      <c r="K37" s="62">
        <v>0</v>
      </c>
      <c r="L37" s="62">
        <v>0</v>
      </c>
      <c r="M37" s="62">
        <v>324</v>
      </c>
      <c r="N37" s="62">
        <v>0</v>
      </c>
      <c r="O37" s="62">
        <v>0</v>
      </c>
      <c r="P37" s="62">
        <v>0</v>
      </c>
      <c r="Q37" s="65">
        <v>45456.7916666667</v>
      </c>
      <c r="R37" s="42"/>
      <c r="S37" s="66"/>
      <c r="T37" s="46"/>
      <c r="U37" s="47"/>
      <c r="V37" s="47"/>
      <c r="W37" s="47"/>
      <c r="X37" s="47"/>
      <c r="Y37" s="47"/>
      <c r="Z37" s="47"/>
      <c r="AA37" s="47"/>
      <c r="AB37" s="56"/>
    </row>
    <row r="38" spans="1:20">
      <c r="A38" s="57"/>
      <c r="B38" s="57"/>
      <c r="C38" s="57"/>
      <c r="D38" s="57"/>
      <c r="E38" s="57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/>
      <c r="S38"/>
      <c r="T38" s="55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  <row r="41" spans="1:5">
      <c r="A41" s="22"/>
      <c r="B41" s="22"/>
      <c r="C41" s="22"/>
      <c r="D41" s="22"/>
      <c r="E41" s="22"/>
    </row>
    <row r="42" spans="1:5">
      <c r="A42" s="22"/>
      <c r="B42" s="22"/>
      <c r="C42" s="22"/>
      <c r="D42" s="22"/>
      <c r="E42" s="22"/>
    </row>
    <row r="43" spans="1:5">
      <c r="A43" s="22"/>
      <c r="B43" s="22"/>
      <c r="C43" s="22"/>
      <c r="D43" s="22"/>
      <c r="E43" s="22"/>
    </row>
    <row r="44" spans="1:5">
      <c r="A44" s="22"/>
      <c r="B44" s="22"/>
      <c r="C44" s="22"/>
      <c r="D44" s="22"/>
      <c r="E44" s="22"/>
    </row>
    <row r="45" spans="1:5">
      <c r="A45" s="22"/>
      <c r="B45" s="22"/>
      <c r="C45" s="22"/>
      <c r="D45" s="22"/>
      <c r="E45" s="22"/>
    </row>
    <row r="46" spans="1:5">
      <c r="A46" s="22"/>
      <c r="B46" s="22"/>
      <c r="C46" s="22"/>
      <c r="D46" s="22"/>
      <c r="E46" s="22"/>
    </row>
    <row r="47" spans="1:5">
      <c r="A47" s="22"/>
      <c r="B47" s="22"/>
      <c r="C47" s="22"/>
      <c r="D47" s="22"/>
      <c r="E47" s="22"/>
    </row>
    <row r="48" spans="1:5">
      <c r="A48" s="22"/>
      <c r="B48" s="22"/>
      <c r="C48" s="22"/>
      <c r="D48" s="22"/>
      <c r="E48" s="22"/>
    </row>
    <row r="49" spans="1:5">
      <c r="A49" s="22"/>
      <c r="B49" s="22"/>
      <c r="C49" s="22"/>
      <c r="D49" s="22"/>
      <c r="E49" s="22"/>
    </row>
    <row r="50" spans="1:5">
      <c r="A50" s="22"/>
      <c r="B50" s="22"/>
      <c r="C50" s="22"/>
      <c r="D50" s="22"/>
      <c r="E50" s="22"/>
    </row>
    <row r="51" spans="1:5">
      <c r="A51" s="22"/>
      <c r="B51" s="22"/>
      <c r="C51" s="22"/>
      <c r="D51" s="22"/>
      <c r="E51" s="22"/>
    </row>
    <row r="52" spans="1:5">
      <c r="A52" s="22"/>
      <c r="B52" s="22"/>
      <c r="C52" s="22"/>
      <c r="D52" s="22"/>
      <c r="E52" s="22"/>
    </row>
  </sheetData>
  <mergeCells count="46">
    <mergeCell ref="I1:P1"/>
    <mergeCell ref="T1:AA1"/>
    <mergeCell ref="A1:A2"/>
    <mergeCell ref="A3:A12"/>
    <mergeCell ref="A13:A20"/>
    <mergeCell ref="A21:A25"/>
    <mergeCell ref="A26:A31"/>
    <mergeCell ref="A32:A37"/>
    <mergeCell ref="B1:B2"/>
    <mergeCell ref="B3:B12"/>
    <mergeCell ref="B13:B14"/>
    <mergeCell ref="B15:B20"/>
    <mergeCell ref="B21:B25"/>
    <mergeCell ref="B26:B31"/>
    <mergeCell ref="B32:B37"/>
    <mergeCell ref="C1:C2"/>
    <mergeCell ref="C7:C8"/>
    <mergeCell ref="D1:D2"/>
    <mergeCell ref="D3:D8"/>
    <mergeCell ref="D13:D18"/>
    <mergeCell ref="D21:D22"/>
    <mergeCell ref="D26:D29"/>
    <mergeCell ref="D32:D35"/>
    <mergeCell ref="E1:E2"/>
    <mergeCell ref="F1:F2"/>
    <mergeCell ref="G1:G2"/>
    <mergeCell ref="H1:H2"/>
    <mergeCell ref="Q1:Q2"/>
    <mergeCell ref="R1:R2"/>
    <mergeCell ref="R3:R12"/>
    <mergeCell ref="R13:R14"/>
    <mergeCell ref="R15:R20"/>
    <mergeCell ref="R21:R25"/>
    <mergeCell ref="R26:R31"/>
    <mergeCell ref="R32:R37"/>
    <mergeCell ref="S1:S2"/>
    <mergeCell ref="S3:S10"/>
    <mergeCell ref="S11:S12"/>
    <mergeCell ref="S13:S14"/>
    <mergeCell ref="S19:S20"/>
    <mergeCell ref="S24:S25"/>
    <mergeCell ref="S26:S28"/>
    <mergeCell ref="S30:S31"/>
    <mergeCell ref="S32:S34"/>
    <mergeCell ref="S36:S37"/>
    <mergeCell ref="AB1:A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"/>
  <sheetViews>
    <sheetView zoomScale="110" zoomScaleNormal="110" workbookViewId="0">
      <pane ySplit="2" topLeftCell="A3" activePane="bottomLeft" state="frozen"/>
      <selection/>
      <selection pane="bottomLeft" activeCell="A1" sqref="$A1:$XFD1048576"/>
    </sheetView>
  </sheetViews>
  <sheetFormatPr defaultColWidth="9" defaultRowHeight="17" customHeight="1"/>
  <cols>
    <col min="1" max="1" width="11.9423076923077" style="2" customWidth="1"/>
    <col min="2" max="2" width="60.7692307692308" style="2" customWidth="1"/>
    <col min="3" max="3" width="23.8461538461538" style="2" customWidth="1"/>
    <col min="4" max="4" width="7.11538461538461" style="3" customWidth="1"/>
    <col min="5" max="7" width="8.65384615384615" style="3" customWidth="1"/>
    <col min="8" max="8" width="10.3846153846154" style="3" customWidth="1"/>
    <col min="9" max="9" width="4.69230769230769" style="3" customWidth="1"/>
    <col min="10" max="12" width="3.69230769230769" style="3" customWidth="1"/>
    <col min="13" max="13" width="5.69230769230769" style="3" customWidth="1"/>
    <col min="14" max="16" width="3.69230769230769" style="3" customWidth="1"/>
    <col min="17" max="17" width="5.69230769230769" style="3" customWidth="1"/>
    <col min="18" max="18" width="6.69230769230769" style="3" customWidth="1"/>
    <col min="19" max="19" width="17.5" style="3" customWidth="1"/>
    <col min="20" max="20" width="20.1923076923077" style="2" customWidth="1"/>
    <col min="21" max="21" width="21.3461538461538" style="2" customWidth="1"/>
    <col min="22" max="22" width="22.5" style="2" customWidth="1"/>
    <col min="23" max="29" width="3.69230769230769" style="2" customWidth="1"/>
    <col min="30" max="30" width="24.4230769230769" style="2" customWidth="1"/>
    <col min="31" max="16384" width="9" style="1"/>
  </cols>
  <sheetData>
    <row r="1" s="1" customFormat="1" customHeight="1" spans="1:30">
      <c r="A1" s="4" t="s">
        <v>72</v>
      </c>
      <c r="B1" s="4" t="s">
        <v>0</v>
      </c>
      <c r="C1" s="4" t="s">
        <v>1</v>
      </c>
      <c r="D1" s="4" t="s">
        <v>73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5"/>
      <c r="K1" s="25"/>
      <c r="L1" s="25"/>
      <c r="M1" s="25"/>
      <c r="N1" s="25"/>
      <c r="O1" s="25"/>
      <c r="P1" s="25"/>
      <c r="Q1" s="25"/>
      <c r="R1" s="25"/>
      <c r="S1" s="28" t="s">
        <v>8</v>
      </c>
      <c r="T1" s="28" t="s">
        <v>9</v>
      </c>
      <c r="U1" s="28" t="s">
        <v>10</v>
      </c>
      <c r="V1" s="43" t="s">
        <v>11</v>
      </c>
      <c r="W1" s="43"/>
      <c r="X1" s="43"/>
      <c r="Y1" s="43"/>
      <c r="Z1" s="43"/>
      <c r="AA1" s="43"/>
      <c r="AB1" s="43"/>
      <c r="AC1" s="43"/>
      <c r="AD1" s="25" t="s">
        <v>12</v>
      </c>
    </row>
    <row r="2" s="1" customFormat="1" customHeight="1" spans="1:30">
      <c r="A2" s="5"/>
      <c r="B2" s="6"/>
      <c r="C2" s="5"/>
      <c r="D2" s="5"/>
      <c r="E2" s="5"/>
      <c r="F2" s="5"/>
      <c r="G2" s="5"/>
      <c r="H2" s="5"/>
      <c r="I2" s="25">
        <v>0</v>
      </c>
      <c r="J2" s="25">
        <v>-1</v>
      </c>
      <c r="K2" s="25">
        <v>-2</v>
      </c>
      <c r="L2" s="25">
        <v>-3</v>
      </c>
      <c r="M2" s="25">
        <v>-4</v>
      </c>
      <c r="N2" s="25">
        <v>-5</v>
      </c>
      <c r="O2" s="25">
        <v>-6</v>
      </c>
      <c r="P2" s="25">
        <v>-7</v>
      </c>
      <c r="Q2" s="25">
        <v>-900</v>
      </c>
      <c r="R2" s="25">
        <v>-1000</v>
      </c>
      <c r="S2" s="29"/>
      <c r="T2" s="29"/>
      <c r="U2" s="29"/>
      <c r="V2" s="44">
        <v>0</v>
      </c>
      <c r="W2" s="44">
        <v>-1</v>
      </c>
      <c r="X2" s="44">
        <v>-2</v>
      </c>
      <c r="Y2" s="44">
        <v>-3</v>
      </c>
      <c r="Z2" s="44">
        <v>-4</v>
      </c>
      <c r="AA2" s="44">
        <v>-5</v>
      </c>
      <c r="AB2" s="44">
        <v>-6</v>
      </c>
      <c r="AC2" s="44">
        <v>-7</v>
      </c>
      <c r="AD2" s="25"/>
    </row>
    <row r="3" s="1" customFormat="1" customHeight="1" spans="1:30">
      <c r="A3" s="13" t="s">
        <v>13</v>
      </c>
      <c r="B3" s="20" t="s">
        <v>14</v>
      </c>
      <c r="C3" s="9" t="s">
        <v>74</v>
      </c>
      <c r="D3" s="10" t="s">
        <v>16</v>
      </c>
      <c r="E3" s="10">
        <v>163</v>
      </c>
      <c r="F3" s="10">
        <v>139</v>
      </c>
      <c r="G3" s="10">
        <f>E3-F3</f>
        <v>24</v>
      </c>
      <c r="H3" s="24">
        <f>F3/E3</f>
        <v>0.852760736196319</v>
      </c>
      <c r="I3" s="26">
        <v>139</v>
      </c>
      <c r="J3" s="27">
        <v>0</v>
      </c>
      <c r="K3" s="27">
        <v>0</v>
      </c>
      <c r="L3" s="27">
        <v>0</v>
      </c>
      <c r="M3" s="27">
        <v>24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68" t="s">
        <v>75</v>
      </c>
      <c r="T3" s="39" t="s">
        <v>17</v>
      </c>
      <c r="U3" s="45" t="s">
        <v>18</v>
      </c>
      <c r="V3" s="46"/>
      <c r="W3" s="47"/>
      <c r="X3" s="47"/>
      <c r="Y3" s="47"/>
      <c r="Z3" s="47"/>
      <c r="AA3" s="47"/>
      <c r="AB3" s="47"/>
      <c r="AC3" s="47"/>
      <c r="AD3" s="56"/>
    </row>
    <row r="4" s="1" customFormat="1" customHeight="1" spans="1:30">
      <c r="A4" s="13"/>
      <c r="B4" s="21"/>
      <c r="C4" s="9"/>
      <c r="D4" s="10"/>
      <c r="E4" s="10"/>
      <c r="F4" s="10"/>
      <c r="G4" s="10"/>
      <c r="H4" s="24"/>
      <c r="I4" s="38"/>
      <c r="J4" s="27"/>
      <c r="K4" s="27"/>
      <c r="L4" s="27"/>
      <c r="M4" s="27"/>
      <c r="N4" s="27"/>
      <c r="O4" s="27"/>
      <c r="P4" s="27"/>
      <c r="Q4" s="27"/>
      <c r="R4" s="27"/>
      <c r="S4" s="30"/>
      <c r="T4" s="40"/>
      <c r="U4" s="45"/>
      <c r="V4" s="46"/>
      <c r="W4" s="47"/>
      <c r="X4" s="47"/>
      <c r="Y4" s="47"/>
      <c r="Z4" s="47"/>
      <c r="AA4" s="47"/>
      <c r="AB4" s="47"/>
      <c r="AC4" s="47"/>
      <c r="AD4" s="56"/>
    </row>
    <row r="5" s="1" customFormat="1" customHeight="1" spans="1:30">
      <c r="A5" s="13"/>
      <c r="B5" s="21"/>
      <c r="C5" s="31"/>
      <c r="D5" s="10"/>
      <c r="E5" s="10"/>
      <c r="F5" s="10"/>
      <c r="G5" s="10"/>
      <c r="H5" s="24"/>
      <c r="I5" s="38"/>
      <c r="J5" s="27"/>
      <c r="K5" s="27"/>
      <c r="L5" s="27"/>
      <c r="M5" s="27"/>
      <c r="N5" s="27"/>
      <c r="O5" s="27"/>
      <c r="P5" s="27"/>
      <c r="Q5" s="27"/>
      <c r="R5" s="27"/>
      <c r="S5" s="30"/>
      <c r="T5" s="40"/>
      <c r="U5" s="45"/>
      <c r="V5" s="46" t="s">
        <v>20</v>
      </c>
      <c r="W5" s="47"/>
      <c r="X5" s="47"/>
      <c r="Y5" s="47"/>
      <c r="Z5" s="47"/>
      <c r="AA5" s="47"/>
      <c r="AB5" s="47"/>
      <c r="AC5" s="47"/>
      <c r="AD5" s="56"/>
    </row>
    <row r="6" s="1" customFormat="1" customHeight="1" spans="1:30">
      <c r="A6" s="13"/>
      <c r="B6" s="21"/>
      <c r="C6" s="31"/>
      <c r="D6" s="10"/>
      <c r="E6" s="10"/>
      <c r="F6" s="10"/>
      <c r="G6" s="10"/>
      <c r="H6" s="24"/>
      <c r="I6" s="38"/>
      <c r="J6" s="27"/>
      <c r="K6" s="27"/>
      <c r="L6" s="27"/>
      <c r="M6" s="27"/>
      <c r="N6" s="27"/>
      <c r="O6" s="27"/>
      <c r="P6" s="27"/>
      <c r="Q6" s="27"/>
      <c r="R6" s="27"/>
      <c r="S6" s="30"/>
      <c r="T6" s="40"/>
      <c r="U6" s="45"/>
      <c r="V6" s="46"/>
      <c r="W6" s="47"/>
      <c r="X6" s="47"/>
      <c r="Y6" s="47"/>
      <c r="Z6" s="47"/>
      <c r="AA6" s="47"/>
      <c r="AB6" s="47"/>
      <c r="AC6" s="47"/>
      <c r="AD6" s="56"/>
    </row>
    <row r="7" s="1" customFormat="1" customHeight="1" spans="1:30">
      <c r="A7" s="13"/>
      <c r="B7" s="21"/>
      <c r="C7" s="32"/>
      <c r="D7" s="10"/>
      <c r="E7" s="10"/>
      <c r="F7" s="10"/>
      <c r="G7" s="10"/>
      <c r="H7" s="24"/>
      <c r="I7" s="38"/>
      <c r="J7" s="27"/>
      <c r="K7" s="27"/>
      <c r="L7" s="27"/>
      <c r="M7" s="27"/>
      <c r="N7" s="27"/>
      <c r="O7" s="27"/>
      <c r="P7" s="27"/>
      <c r="Q7" s="27"/>
      <c r="R7" s="27"/>
      <c r="S7" s="30"/>
      <c r="T7" s="40"/>
      <c r="U7" s="45"/>
      <c r="V7" s="46"/>
      <c r="W7" s="47"/>
      <c r="X7" s="47"/>
      <c r="Y7" s="47"/>
      <c r="Z7" s="47"/>
      <c r="AA7" s="47"/>
      <c r="AB7" s="47"/>
      <c r="AC7" s="47"/>
      <c r="AD7" s="56"/>
    </row>
    <row r="8" s="1" customFormat="1" hidden="1" customHeight="1" spans="1:30">
      <c r="A8" s="13" t="s">
        <v>27</v>
      </c>
      <c r="B8" s="33" t="s">
        <v>28</v>
      </c>
      <c r="C8" s="9"/>
      <c r="D8" s="15" t="s">
        <v>29</v>
      </c>
      <c r="E8" s="10"/>
      <c r="F8" s="10"/>
      <c r="G8" s="10"/>
      <c r="H8" s="24"/>
      <c r="I8" s="27"/>
      <c r="J8" s="27"/>
      <c r="K8" s="27"/>
      <c r="L8" s="27"/>
      <c r="M8" s="38"/>
      <c r="N8" s="27"/>
      <c r="O8" s="27"/>
      <c r="P8" s="27"/>
      <c r="Q8" s="27"/>
      <c r="R8" s="27"/>
      <c r="S8" s="30">
        <v>45447.7083333333</v>
      </c>
      <c r="T8" s="41" t="s">
        <v>30</v>
      </c>
      <c r="U8" s="45" t="s">
        <v>31</v>
      </c>
      <c r="V8" s="46" t="s">
        <v>32</v>
      </c>
      <c r="W8" s="47"/>
      <c r="X8" s="47"/>
      <c r="Y8" s="47"/>
      <c r="Z8" s="47"/>
      <c r="AA8" s="47"/>
      <c r="AB8" s="47"/>
      <c r="AC8" s="47"/>
      <c r="AD8" s="56" t="s">
        <v>33</v>
      </c>
    </row>
    <row r="9" s="1" customFormat="1" hidden="1" customHeight="1" spans="1:30">
      <c r="A9" s="13"/>
      <c r="B9" s="33"/>
      <c r="C9" s="9"/>
      <c r="D9" s="17"/>
      <c r="E9" s="10"/>
      <c r="F9" s="10"/>
      <c r="G9" s="10"/>
      <c r="H9" s="24"/>
      <c r="I9" s="27"/>
      <c r="J9" s="27"/>
      <c r="K9" s="27"/>
      <c r="L9" s="27"/>
      <c r="M9" s="38"/>
      <c r="N9" s="27"/>
      <c r="O9" s="27"/>
      <c r="P9" s="27"/>
      <c r="Q9" s="27"/>
      <c r="R9" s="27"/>
      <c r="S9" s="30">
        <v>45447.8125</v>
      </c>
      <c r="T9" s="41"/>
      <c r="U9" s="48"/>
      <c r="V9" s="46" t="s">
        <v>34</v>
      </c>
      <c r="W9" s="47"/>
      <c r="X9" s="47"/>
      <c r="Y9" s="47"/>
      <c r="Z9" s="47"/>
      <c r="AA9" s="47"/>
      <c r="AB9" s="47"/>
      <c r="AC9" s="47"/>
      <c r="AD9" s="56" t="s">
        <v>35</v>
      </c>
    </row>
    <row r="10" s="1" customFormat="1" customHeight="1" spans="1:30">
      <c r="A10" s="13"/>
      <c r="B10" s="20" t="s">
        <v>36</v>
      </c>
      <c r="C10" s="9" t="s">
        <v>74</v>
      </c>
      <c r="D10" s="17"/>
      <c r="E10" s="10">
        <v>1082</v>
      </c>
      <c r="F10" s="10">
        <v>849</v>
      </c>
      <c r="G10" s="10">
        <f>E10-F10</f>
        <v>233</v>
      </c>
      <c r="H10" s="24">
        <f>F10/E10</f>
        <v>0.784658040665434</v>
      </c>
      <c r="I10" s="27">
        <v>216</v>
      </c>
      <c r="J10" s="27">
        <v>0</v>
      </c>
      <c r="K10" s="27">
        <v>0</v>
      </c>
      <c r="L10" s="27">
        <v>0</v>
      </c>
      <c r="M10" s="26">
        <v>849</v>
      </c>
      <c r="N10" s="27">
        <v>0</v>
      </c>
      <c r="O10" s="27">
        <v>0</v>
      </c>
      <c r="P10" s="27">
        <v>0</v>
      </c>
      <c r="Q10" s="27">
        <v>17</v>
      </c>
      <c r="R10" s="27">
        <v>0</v>
      </c>
      <c r="S10" s="68" t="s">
        <v>75</v>
      </c>
      <c r="T10" s="39" t="s">
        <v>30</v>
      </c>
      <c r="U10" s="45" t="s">
        <v>38</v>
      </c>
      <c r="V10" s="46" t="s">
        <v>32</v>
      </c>
      <c r="W10" s="47"/>
      <c r="X10" s="47"/>
      <c r="Y10" s="47"/>
      <c r="Z10" s="47"/>
      <c r="AA10" s="47"/>
      <c r="AB10" s="47"/>
      <c r="AC10" s="47"/>
      <c r="AD10" s="56" t="s">
        <v>33</v>
      </c>
    </row>
    <row r="11" s="1" customFormat="1" customHeight="1" spans="1:30">
      <c r="A11" s="13"/>
      <c r="B11" s="21"/>
      <c r="C11" s="31"/>
      <c r="D11" s="17"/>
      <c r="E11" s="10"/>
      <c r="F11" s="10"/>
      <c r="G11" s="10"/>
      <c r="H11" s="24"/>
      <c r="I11" s="27"/>
      <c r="J11" s="27"/>
      <c r="K11" s="27"/>
      <c r="L11" s="27"/>
      <c r="M11" s="38"/>
      <c r="N11" s="27"/>
      <c r="O11" s="27"/>
      <c r="P11" s="27"/>
      <c r="Q11" s="27"/>
      <c r="R11" s="27"/>
      <c r="S11" s="30"/>
      <c r="T11" s="40"/>
      <c r="U11" s="49" t="s">
        <v>40</v>
      </c>
      <c r="V11" s="46"/>
      <c r="W11" s="47"/>
      <c r="X11" s="47"/>
      <c r="Y11" s="47"/>
      <c r="Z11" s="47"/>
      <c r="AA11" s="47"/>
      <c r="AB11" s="47"/>
      <c r="AC11" s="47"/>
      <c r="AD11" s="56"/>
    </row>
    <row r="12" s="1" customFormat="1" customHeight="1" spans="1:30">
      <c r="A12" s="13"/>
      <c r="B12" s="21"/>
      <c r="C12" s="31"/>
      <c r="D12" s="17"/>
      <c r="E12" s="10"/>
      <c r="F12" s="10"/>
      <c r="G12" s="10"/>
      <c r="H12" s="24"/>
      <c r="I12" s="27"/>
      <c r="J12" s="27"/>
      <c r="K12" s="27"/>
      <c r="L12" s="27"/>
      <c r="M12" s="38"/>
      <c r="N12" s="27"/>
      <c r="O12" s="27"/>
      <c r="P12" s="27"/>
      <c r="Q12" s="27"/>
      <c r="R12" s="27"/>
      <c r="S12" s="30"/>
      <c r="T12" s="40"/>
      <c r="U12" s="49"/>
      <c r="V12" s="46"/>
      <c r="W12" s="47"/>
      <c r="X12" s="47"/>
      <c r="Y12" s="47"/>
      <c r="Z12" s="47"/>
      <c r="AA12" s="47"/>
      <c r="AB12" s="47"/>
      <c r="AC12" s="47"/>
      <c r="AD12" s="56"/>
    </row>
    <row r="13" s="1" customFormat="1" customHeight="1" spans="1:30">
      <c r="A13" s="13"/>
      <c r="B13" s="21"/>
      <c r="C13" s="31"/>
      <c r="D13" s="17"/>
      <c r="E13" s="10"/>
      <c r="F13" s="10"/>
      <c r="G13" s="10"/>
      <c r="H13" s="24"/>
      <c r="I13" s="27"/>
      <c r="J13" s="27"/>
      <c r="K13" s="27"/>
      <c r="L13" s="27"/>
      <c r="M13" s="38"/>
      <c r="N13" s="27"/>
      <c r="O13" s="27"/>
      <c r="P13" s="27"/>
      <c r="Q13" s="27"/>
      <c r="R13" s="27"/>
      <c r="S13" s="30"/>
      <c r="T13" s="40"/>
      <c r="U13" s="50" t="s">
        <v>43</v>
      </c>
      <c r="V13" s="46"/>
      <c r="W13" s="47"/>
      <c r="X13" s="47"/>
      <c r="Y13" s="47"/>
      <c r="Z13" s="47"/>
      <c r="AA13" s="47"/>
      <c r="AB13" s="47"/>
      <c r="AC13" s="47"/>
      <c r="AD13" s="56"/>
    </row>
    <row r="14" s="1" customFormat="1" customHeight="1" spans="1:30">
      <c r="A14" s="13"/>
      <c r="B14" s="21"/>
      <c r="C14" s="31"/>
      <c r="D14" s="17"/>
      <c r="E14" s="10"/>
      <c r="F14" s="10"/>
      <c r="G14" s="10"/>
      <c r="H14" s="24"/>
      <c r="I14" s="27"/>
      <c r="J14" s="27"/>
      <c r="K14" s="27"/>
      <c r="L14" s="27"/>
      <c r="M14" s="38"/>
      <c r="N14" s="27"/>
      <c r="O14" s="27"/>
      <c r="P14" s="27"/>
      <c r="Q14" s="27"/>
      <c r="R14" s="27"/>
      <c r="S14" s="30"/>
      <c r="T14" s="40"/>
      <c r="U14" s="51"/>
      <c r="V14" s="46"/>
      <c r="W14" s="47"/>
      <c r="X14" s="47"/>
      <c r="Y14" s="47"/>
      <c r="Z14" s="47"/>
      <c r="AA14" s="47"/>
      <c r="AB14" s="47"/>
      <c r="AC14" s="47"/>
      <c r="AD14" s="56"/>
    </row>
    <row r="15" s="1" customFormat="1" customHeight="1" spans="1:30">
      <c r="A15" s="18" t="s">
        <v>46</v>
      </c>
      <c r="B15" s="20" t="s">
        <v>76</v>
      </c>
      <c r="C15" s="9" t="s">
        <v>74</v>
      </c>
      <c r="D15" s="15" t="s">
        <v>29</v>
      </c>
      <c r="E15" s="10">
        <v>464</v>
      </c>
      <c r="F15" s="10">
        <v>454</v>
      </c>
      <c r="G15" s="10">
        <f>E15-F15</f>
        <v>10</v>
      </c>
      <c r="H15" s="24">
        <f>F15/E15</f>
        <v>0.978448275862069</v>
      </c>
      <c r="I15" s="27">
        <v>0</v>
      </c>
      <c r="J15" s="27">
        <v>0</v>
      </c>
      <c r="K15" s="27">
        <v>0</v>
      </c>
      <c r="L15" s="27">
        <v>0</v>
      </c>
      <c r="M15" s="26">
        <v>454</v>
      </c>
      <c r="N15" s="27">
        <v>0</v>
      </c>
      <c r="O15" s="27">
        <v>0</v>
      </c>
      <c r="P15" s="27">
        <v>0</v>
      </c>
      <c r="Q15" s="27">
        <v>6</v>
      </c>
      <c r="R15" s="27">
        <v>4</v>
      </c>
      <c r="S15" s="68" t="s">
        <v>75</v>
      </c>
      <c r="T15" s="39" t="s">
        <v>49</v>
      </c>
      <c r="U15" s="52" t="s">
        <v>50</v>
      </c>
      <c r="V15" s="46"/>
      <c r="W15" s="47"/>
      <c r="X15" s="47"/>
      <c r="Y15" s="47"/>
      <c r="Z15" s="47"/>
      <c r="AA15" s="47"/>
      <c r="AB15" s="47"/>
      <c r="AC15" s="47"/>
      <c r="AD15" s="56"/>
    </row>
    <row r="16" s="1" customFormat="1" customHeight="1" spans="1:30">
      <c r="A16" s="19"/>
      <c r="B16" s="21"/>
      <c r="C16" s="31"/>
      <c r="D16" s="17"/>
      <c r="E16" s="10"/>
      <c r="F16" s="10"/>
      <c r="G16" s="10"/>
      <c r="H16" s="24"/>
      <c r="I16" s="27"/>
      <c r="J16" s="27"/>
      <c r="K16" s="27"/>
      <c r="L16" s="27"/>
      <c r="M16" s="38"/>
      <c r="N16" s="27"/>
      <c r="O16" s="27"/>
      <c r="P16" s="27"/>
      <c r="Q16" s="27"/>
      <c r="R16" s="27"/>
      <c r="S16" s="30"/>
      <c r="T16" s="40"/>
      <c r="U16" s="45"/>
      <c r="V16" s="46"/>
      <c r="W16" s="47"/>
      <c r="X16" s="47"/>
      <c r="Y16" s="47"/>
      <c r="Z16" s="47"/>
      <c r="AA16" s="47"/>
      <c r="AB16" s="47"/>
      <c r="AC16" s="47"/>
      <c r="AD16" s="56"/>
    </row>
    <row r="17" s="1" customFormat="1" customHeight="1" spans="1:30">
      <c r="A17" s="19"/>
      <c r="B17" s="21"/>
      <c r="C17" s="31"/>
      <c r="D17" s="17"/>
      <c r="E17" s="10"/>
      <c r="F17" s="10"/>
      <c r="G17" s="10"/>
      <c r="H17" s="24"/>
      <c r="I17" s="27"/>
      <c r="J17" s="27"/>
      <c r="K17" s="27"/>
      <c r="L17" s="27"/>
      <c r="M17" s="38"/>
      <c r="N17" s="27"/>
      <c r="O17" s="27"/>
      <c r="P17" s="27"/>
      <c r="Q17" s="27"/>
      <c r="R17" s="27"/>
      <c r="S17" s="30"/>
      <c r="T17" s="40"/>
      <c r="U17" s="52" t="s">
        <v>53</v>
      </c>
      <c r="V17" s="46"/>
      <c r="W17" s="47"/>
      <c r="X17" s="47"/>
      <c r="Y17" s="47"/>
      <c r="Z17" s="47"/>
      <c r="AA17" s="47"/>
      <c r="AB17" s="47"/>
      <c r="AC17" s="47"/>
      <c r="AD17" s="56"/>
    </row>
    <row r="18" s="1" customFormat="1" customHeight="1" spans="1:30">
      <c r="A18" s="19"/>
      <c r="B18" s="21"/>
      <c r="C18" s="31"/>
      <c r="D18" s="17"/>
      <c r="E18" s="10"/>
      <c r="F18" s="10"/>
      <c r="G18" s="10"/>
      <c r="H18" s="24"/>
      <c r="I18" s="27"/>
      <c r="J18" s="27"/>
      <c r="K18" s="27"/>
      <c r="L18" s="27"/>
      <c r="M18" s="38"/>
      <c r="N18" s="27"/>
      <c r="O18" s="27"/>
      <c r="P18" s="27"/>
      <c r="Q18" s="27"/>
      <c r="R18" s="27"/>
      <c r="S18" s="30"/>
      <c r="T18" s="40"/>
      <c r="U18" s="53"/>
      <c r="V18" s="46"/>
      <c r="W18" s="47"/>
      <c r="X18" s="47"/>
      <c r="Y18" s="47"/>
      <c r="Z18" s="47"/>
      <c r="AA18" s="47"/>
      <c r="AB18" s="47"/>
      <c r="AC18" s="47"/>
      <c r="AD18" s="56"/>
    </row>
    <row r="19" s="1" customFormat="1" customHeight="1" spans="1:30">
      <c r="A19" s="34"/>
      <c r="B19" s="35"/>
      <c r="C19" s="36"/>
      <c r="D19" s="37"/>
      <c r="E19" s="10"/>
      <c r="F19" s="10"/>
      <c r="G19" s="10"/>
      <c r="H19" s="24"/>
      <c r="I19" s="27"/>
      <c r="J19" s="27"/>
      <c r="K19" s="27"/>
      <c r="L19" s="27"/>
      <c r="M19" s="38"/>
      <c r="N19" s="27"/>
      <c r="O19" s="27"/>
      <c r="P19" s="27"/>
      <c r="Q19" s="27"/>
      <c r="R19" s="27"/>
      <c r="S19" s="30"/>
      <c r="T19" s="42"/>
      <c r="U19" s="54"/>
      <c r="V19" s="46"/>
      <c r="W19" s="47"/>
      <c r="X19" s="47"/>
      <c r="Y19" s="47"/>
      <c r="Z19" s="47"/>
      <c r="AA19" s="47"/>
      <c r="AB19" s="47"/>
      <c r="AC19" s="47"/>
      <c r="AD19" s="56"/>
    </row>
    <row r="20" s="1" customFormat="1" customHeight="1" spans="1:30">
      <c r="A20" s="18" t="s">
        <v>77</v>
      </c>
      <c r="B20" s="20" t="s">
        <v>78</v>
      </c>
      <c r="C20" s="9" t="s">
        <v>74</v>
      </c>
      <c r="D20" s="15" t="s">
        <v>16</v>
      </c>
      <c r="E20" s="10">
        <v>682</v>
      </c>
      <c r="F20" s="10">
        <v>488</v>
      </c>
      <c r="G20" s="10">
        <f>E20-F20</f>
        <v>194</v>
      </c>
      <c r="H20" s="24">
        <f>F20/E20</f>
        <v>0.715542521994135</v>
      </c>
      <c r="I20" s="26">
        <v>488</v>
      </c>
      <c r="J20" s="27">
        <v>0</v>
      </c>
      <c r="K20" s="27">
        <v>0</v>
      </c>
      <c r="L20" s="27">
        <v>0</v>
      </c>
      <c r="M20" s="27">
        <v>189</v>
      </c>
      <c r="N20" s="27">
        <v>0</v>
      </c>
      <c r="O20" s="27">
        <v>0</v>
      </c>
      <c r="P20" s="27">
        <v>0</v>
      </c>
      <c r="Q20" s="27">
        <v>5</v>
      </c>
      <c r="R20" s="27">
        <v>0</v>
      </c>
      <c r="S20" s="68" t="s">
        <v>75</v>
      </c>
      <c r="T20" s="39" t="s">
        <v>17</v>
      </c>
      <c r="U20" s="45" t="s">
        <v>18</v>
      </c>
      <c r="V20" s="46"/>
      <c r="W20" s="47"/>
      <c r="X20" s="47"/>
      <c r="Y20" s="47"/>
      <c r="Z20" s="47"/>
      <c r="AA20" s="47"/>
      <c r="AB20" s="47"/>
      <c r="AC20" s="47"/>
      <c r="AD20" s="56"/>
    </row>
    <row r="21" s="1" customFormat="1" customHeight="1" spans="1:30">
      <c r="A21" s="19"/>
      <c r="B21" s="21"/>
      <c r="C21" s="31"/>
      <c r="D21" s="17"/>
      <c r="E21" s="10"/>
      <c r="F21" s="10"/>
      <c r="G21" s="10"/>
      <c r="H21" s="24"/>
      <c r="I21" s="38"/>
      <c r="J21" s="27"/>
      <c r="K21" s="27"/>
      <c r="L21" s="27"/>
      <c r="M21" s="27"/>
      <c r="N21" s="27"/>
      <c r="O21" s="27"/>
      <c r="P21" s="27"/>
      <c r="Q21" s="27"/>
      <c r="R21" s="27"/>
      <c r="S21" s="30"/>
      <c r="T21" s="40"/>
      <c r="U21" s="45"/>
      <c r="V21" s="46"/>
      <c r="W21" s="47"/>
      <c r="X21" s="47"/>
      <c r="Y21" s="47"/>
      <c r="Z21" s="47"/>
      <c r="AA21" s="47"/>
      <c r="AB21" s="47"/>
      <c r="AC21" s="47"/>
      <c r="AD21" s="56"/>
    </row>
    <row r="22" s="1" customFormat="1" customHeight="1" spans="1:30">
      <c r="A22" s="19"/>
      <c r="B22" s="21"/>
      <c r="C22" s="31"/>
      <c r="D22" s="17"/>
      <c r="E22" s="10"/>
      <c r="F22" s="10"/>
      <c r="G22" s="10"/>
      <c r="H22" s="24"/>
      <c r="I22" s="38"/>
      <c r="J22" s="27"/>
      <c r="K22" s="27"/>
      <c r="L22" s="27"/>
      <c r="M22" s="27"/>
      <c r="N22" s="27"/>
      <c r="O22" s="27"/>
      <c r="P22" s="27"/>
      <c r="Q22" s="27"/>
      <c r="R22" s="27"/>
      <c r="S22" s="30"/>
      <c r="T22" s="40"/>
      <c r="U22" s="45"/>
      <c r="V22" s="46"/>
      <c r="W22" s="47"/>
      <c r="X22" s="47"/>
      <c r="Y22" s="47"/>
      <c r="Z22" s="47"/>
      <c r="AA22" s="47"/>
      <c r="AB22" s="47"/>
      <c r="AC22" s="47"/>
      <c r="AD22" s="56"/>
    </row>
    <row r="23" s="1" customFormat="1" customHeight="1" spans="1:30">
      <c r="A23" s="19"/>
      <c r="B23" s="21"/>
      <c r="C23" s="31"/>
      <c r="D23" s="17"/>
      <c r="E23" s="10"/>
      <c r="F23" s="10"/>
      <c r="G23" s="10"/>
      <c r="H23" s="24"/>
      <c r="I23" s="38"/>
      <c r="J23" s="27"/>
      <c r="K23" s="27"/>
      <c r="L23" s="27"/>
      <c r="M23" s="27"/>
      <c r="N23" s="27"/>
      <c r="O23" s="27"/>
      <c r="P23" s="27"/>
      <c r="Q23" s="27"/>
      <c r="R23" s="27"/>
      <c r="S23" s="30"/>
      <c r="T23" s="40"/>
      <c r="U23" s="50" t="s">
        <v>69</v>
      </c>
      <c r="V23" s="46"/>
      <c r="W23" s="47"/>
      <c r="X23" s="47"/>
      <c r="Y23" s="47"/>
      <c r="Z23" s="47"/>
      <c r="AA23" s="47"/>
      <c r="AB23" s="47"/>
      <c r="AC23" s="47"/>
      <c r="AD23" s="56"/>
    </row>
    <row r="24" s="1" customFormat="1" customHeight="1" spans="1:30">
      <c r="A24" s="19"/>
      <c r="B24" s="21"/>
      <c r="C24" s="31"/>
      <c r="D24" s="17"/>
      <c r="E24" s="10"/>
      <c r="F24" s="10"/>
      <c r="G24" s="10"/>
      <c r="H24" s="24"/>
      <c r="I24" s="38"/>
      <c r="J24" s="27"/>
      <c r="K24" s="27"/>
      <c r="L24" s="27"/>
      <c r="M24" s="27"/>
      <c r="N24" s="27"/>
      <c r="O24" s="27"/>
      <c r="P24" s="27"/>
      <c r="Q24" s="27"/>
      <c r="R24" s="27"/>
      <c r="S24" s="30"/>
      <c r="T24" s="40"/>
      <c r="U24" s="51"/>
      <c r="V24" s="46"/>
      <c r="W24" s="47"/>
      <c r="X24" s="47"/>
      <c r="Y24" s="47"/>
      <c r="Z24" s="47"/>
      <c r="AA24" s="47"/>
      <c r="AB24" s="47"/>
      <c r="AC24" s="47"/>
      <c r="AD24" s="56"/>
    </row>
    <row r="25" s="1" customFormat="1" customHeight="1" spans="1:30">
      <c r="A25" s="18" t="s">
        <v>79</v>
      </c>
      <c r="B25" s="20" t="s">
        <v>80</v>
      </c>
      <c r="C25" s="9" t="s">
        <v>74</v>
      </c>
      <c r="D25" s="15" t="s">
        <v>29</v>
      </c>
      <c r="E25" s="10">
        <v>1126</v>
      </c>
      <c r="F25" s="10">
        <v>1061</v>
      </c>
      <c r="G25" s="10">
        <f>E25-F25</f>
        <v>65</v>
      </c>
      <c r="H25" s="24">
        <f>F25/E25</f>
        <v>0.942273534635879</v>
      </c>
      <c r="I25" s="27">
        <v>65</v>
      </c>
      <c r="J25" s="27">
        <v>0</v>
      </c>
      <c r="K25" s="27">
        <v>0</v>
      </c>
      <c r="L25" s="27">
        <v>0</v>
      </c>
      <c r="M25" s="26">
        <v>1061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68" t="s">
        <v>75</v>
      </c>
      <c r="T25"/>
      <c r="U25"/>
      <c r="V25" s="55"/>
      <c r="W25" s="2"/>
      <c r="X25" s="2"/>
      <c r="Y25" s="2"/>
      <c r="Z25" s="2"/>
      <c r="AA25" s="2"/>
      <c r="AB25" s="2"/>
      <c r="AC25" s="2"/>
      <c r="AD25" s="2"/>
    </row>
    <row r="26" s="1" customFormat="1" customHeight="1" spans="1:30">
      <c r="A26" s="19"/>
      <c r="B26" s="21"/>
      <c r="C26" s="9"/>
      <c r="D26" s="17"/>
      <c r="E26" s="10"/>
      <c r="F26" s="10"/>
      <c r="G26" s="10"/>
      <c r="H26" s="10"/>
      <c r="I26" s="27"/>
      <c r="J26" s="27"/>
      <c r="K26" s="27"/>
      <c r="L26" s="27"/>
      <c r="M26" s="26"/>
      <c r="N26" s="27"/>
      <c r="O26" s="27"/>
      <c r="P26" s="27"/>
      <c r="Q26" s="27"/>
      <c r="R26" s="27"/>
      <c r="S26" s="3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="1" customFormat="1" customHeight="1" spans="1:30">
      <c r="A27" s="19"/>
      <c r="B27" s="21"/>
      <c r="C27" s="9"/>
      <c r="D27" s="17"/>
      <c r="E27" s="10"/>
      <c r="F27" s="10"/>
      <c r="G27" s="10"/>
      <c r="H27" s="10"/>
      <c r="I27" s="27"/>
      <c r="J27" s="27"/>
      <c r="K27" s="27"/>
      <c r="L27" s="27"/>
      <c r="M27" s="26"/>
      <c r="N27" s="27"/>
      <c r="O27" s="27"/>
      <c r="P27" s="27"/>
      <c r="Q27" s="27"/>
      <c r="R27" s="27"/>
      <c r="S27" s="30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="1" customFormat="1" customHeight="1" spans="1:30">
      <c r="A28" s="19"/>
      <c r="B28" s="21"/>
      <c r="C28" s="9"/>
      <c r="D28" s="17"/>
      <c r="E28" s="10"/>
      <c r="F28" s="10"/>
      <c r="G28" s="10"/>
      <c r="H28" s="10"/>
      <c r="I28" s="27"/>
      <c r="J28" s="27"/>
      <c r="K28" s="27"/>
      <c r="L28" s="27"/>
      <c r="M28" s="26"/>
      <c r="N28" s="27"/>
      <c r="O28" s="27"/>
      <c r="P28" s="27"/>
      <c r="Q28" s="27"/>
      <c r="R28" s="27"/>
      <c r="S28" s="3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="1" customFormat="1" customHeight="1" spans="1:30">
      <c r="A29" s="19"/>
      <c r="B29" s="21"/>
      <c r="C29" s="9"/>
      <c r="D29" s="17"/>
      <c r="E29" s="10"/>
      <c r="F29" s="10"/>
      <c r="G29" s="10"/>
      <c r="H29" s="10"/>
      <c r="I29" s="27"/>
      <c r="J29" s="27"/>
      <c r="K29" s="27"/>
      <c r="L29" s="27"/>
      <c r="M29" s="26"/>
      <c r="N29" s="27"/>
      <c r="O29" s="27"/>
      <c r="P29" s="27"/>
      <c r="Q29" s="27"/>
      <c r="R29" s="27"/>
      <c r="S29" s="30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="1" customFormat="1" customHeight="1" spans="1:30">
      <c r="A30" s="22"/>
      <c r="B30" s="22"/>
      <c r="C30" s="22"/>
      <c r="D30" s="23"/>
      <c r="E30" s="2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="1" customFormat="1" customHeight="1" spans="1:30">
      <c r="A31" s="22"/>
      <c r="B31" s="22"/>
      <c r="C31" s="22"/>
      <c r="D31" s="23"/>
      <c r="E31" s="2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="1" customFormat="1" customHeight="1" spans="1:30">
      <c r="A32" s="22"/>
      <c r="B32" s="22"/>
      <c r="C32" s="22"/>
      <c r="D32" s="23"/>
      <c r="E32" s="2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="1" customFormat="1" customHeight="1" spans="1:30">
      <c r="A33" s="22"/>
      <c r="B33" s="22"/>
      <c r="C33" s="22"/>
      <c r="D33" s="23"/>
      <c r="E33" s="2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="1" customFormat="1" customHeight="1" spans="1:30">
      <c r="A34" s="22"/>
      <c r="B34" s="22"/>
      <c r="C34" s="22"/>
      <c r="D34" s="23"/>
      <c r="E34" s="2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="1" customFormat="1" customHeight="1" spans="1:30">
      <c r="A35" s="22"/>
      <c r="B35" s="22"/>
      <c r="C35" s="22"/>
      <c r="D35" s="23"/>
      <c r="E35" s="2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="1" customFormat="1" customHeight="1" spans="1:30">
      <c r="A36" s="22"/>
      <c r="B36" s="22"/>
      <c r="C36" s="22"/>
      <c r="D36" s="23"/>
      <c r="E36" s="2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="1" customFormat="1" customHeight="1" spans="1:30">
      <c r="A37" s="22"/>
      <c r="B37" s="22"/>
      <c r="C37" s="22"/>
      <c r="D37" s="23"/>
      <c r="E37" s="2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="1" customFormat="1" customHeight="1" spans="1:30">
      <c r="A38" s="22"/>
      <c r="B38" s="22"/>
      <c r="C38" s="22"/>
      <c r="D38" s="23"/>
      <c r="E38" s="2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="1" customFormat="1" customHeight="1" spans="1:30">
      <c r="A39" s="22"/>
      <c r="B39" s="22"/>
      <c r="C39" s="22"/>
      <c r="D39" s="23"/>
      <c r="E39" s="2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</sheetData>
  <mergeCells count="39">
    <mergeCell ref="I1:R1"/>
    <mergeCell ref="V1:AC1"/>
    <mergeCell ref="A1:A2"/>
    <mergeCell ref="A3:A7"/>
    <mergeCell ref="A8:A14"/>
    <mergeCell ref="A15:A19"/>
    <mergeCell ref="A20:A24"/>
    <mergeCell ref="A25:A29"/>
    <mergeCell ref="B1:B2"/>
    <mergeCell ref="B3:B7"/>
    <mergeCell ref="B8:B9"/>
    <mergeCell ref="B10:B14"/>
    <mergeCell ref="B15:B19"/>
    <mergeCell ref="B20:B24"/>
    <mergeCell ref="B25:B29"/>
    <mergeCell ref="C1:C2"/>
    <mergeCell ref="D1:D2"/>
    <mergeCell ref="D3:D7"/>
    <mergeCell ref="D8:D14"/>
    <mergeCell ref="D15:D19"/>
    <mergeCell ref="D20:D24"/>
    <mergeCell ref="D25:D29"/>
    <mergeCell ref="E1:E2"/>
    <mergeCell ref="F1:F2"/>
    <mergeCell ref="G1:G2"/>
    <mergeCell ref="H1:H2"/>
    <mergeCell ref="S1:S2"/>
    <mergeCell ref="T1:T2"/>
    <mergeCell ref="T3:T7"/>
    <mergeCell ref="T8:T9"/>
    <mergeCell ref="T10:T14"/>
    <mergeCell ref="T15:T19"/>
    <mergeCell ref="T20:T24"/>
    <mergeCell ref="U1:U2"/>
    <mergeCell ref="U3:U7"/>
    <mergeCell ref="U8:U9"/>
    <mergeCell ref="U18:U19"/>
    <mergeCell ref="U20:U22"/>
    <mergeCell ref="AD1:AD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workbookViewId="0">
      <pane ySplit="2" topLeftCell="A3" activePane="bottomLeft" state="frozen"/>
      <selection/>
      <selection pane="bottomLeft" activeCell="A1" sqref="$A1:$XFD1048576"/>
    </sheetView>
  </sheetViews>
  <sheetFormatPr defaultColWidth="9" defaultRowHeight="34" customHeight="1"/>
  <cols>
    <col min="1" max="1" width="11.7307692307692" style="2" customWidth="1"/>
    <col min="2" max="2" width="60.7692307692308" style="2" customWidth="1"/>
    <col min="3" max="3" width="13.4615384615385" style="2" customWidth="1"/>
    <col min="4" max="4" width="7.11538461538461" style="3" customWidth="1"/>
    <col min="5" max="7" width="8.65384615384615" style="3" customWidth="1"/>
    <col min="8" max="8" width="7.92307692307692" style="3" customWidth="1"/>
    <col min="9" max="9" width="4.69230769230769" style="3" customWidth="1"/>
    <col min="10" max="12" width="3.69230769230769" style="3" customWidth="1"/>
    <col min="13" max="13" width="5.69230769230769" style="3" customWidth="1"/>
    <col min="14" max="16" width="3.69230769230769" style="3" customWidth="1"/>
    <col min="17" max="17" width="5.69230769230769" style="3" customWidth="1"/>
    <col min="18" max="18" width="6.69230769230769" style="3" customWidth="1"/>
    <col min="19" max="19" width="17.5" style="3" customWidth="1"/>
    <col min="20" max="16384" width="9" style="1"/>
  </cols>
  <sheetData>
    <row r="1" s="1" customFormat="1" customHeight="1" spans="1:19">
      <c r="A1" s="4" t="s">
        <v>72</v>
      </c>
      <c r="B1" s="4" t="s">
        <v>0</v>
      </c>
      <c r="C1" s="4" t="s">
        <v>1</v>
      </c>
      <c r="D1" s="4" t="s">
        <v>73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5"/>
      <c r="K1" s="25"/>
      <c r="L1" s="25"/>
      <c r="M1" s="25"/>
      <c r="N1" s="25"/>
      <c r="O1" s="25"/>
      <c r="P1" s="25"/>
      <c r="Q1" s="25"/>
      <c r="R1" s="25"/>
      <c r="S1" s="28" t="s">
        <v>8</v>
      </c>
    </row>
    <row r="2" s="1" customFormat="1" customHeight="1" spans="1:19">
      <c r="A2" s="5"/>
      <c r="B2" s="6"/>
      <c r="C2" s="5"/>
      <c r="D2" s="5"/>
      <c r="E2" s="5"/>
      <c r="F2" s="5"/>
      <c r="G2" s="5"/>
      <c r="H2" s="5"/>
      <c r="I2" s="25">
        <v>0</v>
      </c>
      <c r="J2" s="25">
        <v>-1</v>
      </c>
      <c r="K2" s="25">
        <v>-2</v>
      </c>
      <c r="L2" s="25">
        <v>-3</v>
      </c>
      <c r="M2" s="25">
        <v>-4</v>
      </c>
      <c r="N2" s="25">
        <v>-5</v>
      </c>
      <c r="O2" s="25">
        <v>-6</v>
      </c>
      <c r="P2" s="25">
        <v>-7</v>
      </c>
      <c r="Q2" s="25">
        <v>-900</v>
      </c>
      <c r="R2" s="25">
        <v>-1000</v>
      </c>
      <c r="S2" s="29"/>
    </row>
    <row r="3" s="1" customFormat="1" customHeight="1" spans="1:19">
      <c r="A3" s="7" t="s">
        <v>13</v>
      </c>
      <c r="B3" s="8" t="s">
        <v>14</v>
      </c>
      <c r="C3" s="9" t="s">
        <v>81</v>
      </c>
      <c r="D3" s="10" t="s">
        <v>16</v>
      </c>
      <c r="E3" s="10">
        <v>163</v>
      </c>
      <c r="F3" s="10">
        <v>139</v>
      </c>
      <c r="G3" s="10">
        <f>E3-F3</f>
        <v>24</v>
      </c>
      <c r="H3" s="24">
        <f>F3/E3</f>
        <v>0.852760736196319</v>
      </c>
      <c r="I3" s="26">
        <v>139</v>
      </c>
      <c r="J3" s="27">
        <v>0</v>
      </c>
      <c r="K3" s="27">
        <v>0</v>
      </c>
      <c r="L3" s="27">
        <v>0</v>
      </c>
      <c r="M3" s="27">
        <v>24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68" t="s">
        <v>75</v>
      </c>
    </row>
    <row r="4" s="1" customFormat="1" customHeight="1" spans="1:19">
      <c r="A4" s="11"/>
      <c r="B4" s="12"/>
      <c r="C4" s="9" t="s">
        <v>74</v>
      </c>
      <c r="D4" s="10"/>
      <c r="E4" s="10">
        <v>163</v>
      </c>
      <c r="F4" s="10">
        <v>81</v>
      </c>
      <c r="G4" s="10">
        <f>E4-F4</f>
        <v>82</v>
      </c>
      <c r="H4" s="24">
        <f>F4/E4</f>
        <v>0.496932515337423</v>
      </c>
      <c r="I4" s="26">
        <v>81</v>
      </c>
      <c r="J4" s="27">
        <v>0</v>
      </c>
      <c r="K4" s="27">
        <v>0</v>
      </c>
      <c r="L4" s="27">
        <v>0</v>
      </c>
      <c r="M4" s="27">
        <v>82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8" t="s">
        <v>82</v>
      </c>
    </row>
    <row r="5" s="1" customFormat="1" customHeight="1" spans="1:19">
      <c r="A5" s="13" t="s">
        <v>27</v>
      </c>
      <c r="B5" s="14" t="s">
        <v>36</v>
      </c>
      <c r="C5" s="9" t="s">
        <v>81</v>
      </c>
      <c r="D5" s="15" t="s">
        <v>29</v>
      </c>
      <c r="E5" s="10">
        <v>1082</v>
      </c>
      <c r="F5" s="10">
        <v>849</v>
      </c>
      <c r="G5" s="10">
        <f>E5-F5</f>
        <v>233</v>
      </c>
      <c r="H5" s="24">
        <f>F5/E5</f>
        <v>0.784658040665434</v>
      </c>
      <c r="I5" s="27">
        <v>216</v>
      </c>
      <c r="J5" s="27">
        <v>0</v>
      </c>
      <c r="K5" s="27">
        <v>0</v>
      </c>
      <c r="L5" s="27">
        <v>0</v>
      </c>
      <c r="M5" s="26">
        <v>849</v>
      </c>
      <c r="N5" s="27">
        <v>0</v>
      </c>
      <c r="O5" s="27">
        <v>0</v>
      </c>
      <c r="P5" s="27">
        <v>0</v>
      </c>
      <c r="Q5" s="27">
        <v>17</v>
      </c>
      <c r="R5" s="27">
        <v>0</v>
      </c>
      <c r="S5" s="68" t="s">
        <v>75</v>
      </c>
    </row>
    <row r="6" s="1" customFormat="1" customHeight="1" spans="1:19">
      <c r="A6" s="13"/>
      <c r="B6" s="16"/>
      <c r="C6" s="9" t="s">
        <v>74</v>
      </c>
      <c r="D6" s="17"/>
      <c r="E6" s="10">
        <v>1082</v>
      </c>
      <c r="F6" s="10">
        <v>1032</v>
      </c>
      <c r="G6" s="10">
        <f>E6-F6</f>
        <v>50</v>
      </c>
      <c r="H6" s="24">
        <f>F6/E6</f>
        <v>0.953789279112754</v>
      </c>
      <c r="I6" s="27">
        <v>39</v>
      </c>
      <c r="J6" s="27">
        <v>0</v>
      </c>
      <c r="K6" s="27">
        <v>0</v>
      </c>
      <c r="L6" s="27">
        <v>0</v>
      </c>
      <c r="M6" s="26">
        <v>1032</v>
      </c>
      <c r="N6" s="27">
        <v>0</v>
      </c>
      <c r="O6" s="27">
        <v>0</v>
      </c>
      <c r="P6" s="27">
        <v>0</v>
      </c>
      <c r="Q6" s="27">
        <v>11</v>
      </c>
      <c r="R6" s="27">
        <v>0</v>
      </c>
      <c r="S6" s="68" t="s">
        <v>82</v>
      </c>
    </row>
    <row r="7" s="1" customFormat="1" customHeight="1" spans="1:19">
      <c r="A7" s="18" t="s">
        <v>46</v>
      </c>
      <c r="B7" s="14" t="s">
        <v>76</v>
      </c>
      <c r="C7" s="9" t="s">
        <v>81</v>
      </c>
      <c r="D7" s="15" t="s">
        <v>29</v>
      </c>
      <c r="E7" s="10">
        <v>464</v>
      </c>
      <c r="F7" s="10">
        <v>454</v>
      </c>
      <c r="G7" s="10">
        <f>E7-F7</f>
        <v>10</v>
      </c>
      <c r="H7" s="24">
        <f>F7/E7</f>
        <v>0.978448275862069</v>
      </c>
      <c r="I7" s="27">
        <v>0</v>
      </c>
      <c r="J7" s="27">
        <v>0</v>
      </c>
      <c r="K7" s="27">
        <v>0</v>
      </c>
      <c r="L7" s="27">
        <v>0</v>
      </c>
      <c r="M7" s="26">
        <v>454</v>
      </c>
      <c r="N7" s="27">
        <v>0</v>
      </c>
      <c r="O7" s="27">
        <v>0</v>
      </c>
      <c r="P7" s="27">
        <v>0</v>
      </c>
      <c r="Q7" s="27">
        <v>6</v>
      </c>
      <c r="R7" s="27">
        <v>4</v>
      </c>
      <c r="S7" s="68" t="s">
        <v>75</v>
      </c>
    </row>
    <row r="8" s="1" customFormat="1" customHeight="1" spans="1:19">
      <c r="A8" s="19"/>
      <c r="B8" s="16"/>
      <c r="C8" s="9" t="s">
        <v>74</v>
      </c>
      <c r="D8" s="17"/>
      <c r="E8" s="10">
        <v>464</v>
      </c>
      <c r="F8" s="10">
        <v>459</v>
      </c>
      <c r="G8" s="10">
        <f>E8-F8</f>
        <v>5</v>
      </c>
      <c r="H8" s="24">
        <f>F8/E8</f>
        <v>0.989224137931034</v>
      </c>
      <c r="I8" s="27">
        <v>0</v>
      </c>
      <c r="J8" s="27">
        <v>0</v>
      </c>
      <c r="K8" s="27">
        <v>0</v>
      </c>
      <c r="L8" s="27">
        <v>0</v>
      </c>
      <c r="M8" s="26">
        <v>459</v>
      </c>
      <c r="N8" s="27">
        <v>0</v>
      </c>
      <c r="O8" s="27">
        <v>0</v>
      </c>
      <c r="P8" s="27">
        <v>0</v>
      </c>
      <c r="Q8" s="27">
        <v>5</v>
      </c>
      <c r="R8" s="27">
        <v>0</v>
      </c>
      <c r="S8" s="68" t="s">
        <v>82</v>
      </c>
    </row>
    <row r="9" s="1" customFormat="1" customHeight="1" spans="1:19">
      <c r="A9" s="18" t="s">
        <v>77</v>
      </c>
      <c r="B9" s="14" t="s">
        <v>78</v>
      </c>
      <c r="C9" s="9" t="s">
        <v>81</v>
      </c>
      <c r="D9" s="15" t="s">
        <v>16</v>
      </c>
      <c r="E9" s="10">
        <v>682</v>
      </c>
      <c r="F9" s="10">
        <v>488</v>
      </c>
      <c r="G9" s="10">
        <f>E9-F9</f>
        <v>194</v>
      </c>
      <c r="H9" s="24">
        <f>F9/E9</f>
        <v>0.715542521994135</v>
      </c>
      <c r="I9" s="26">
        <v>488</v>
      </c>
      <c r="J9" s="27">
        <v>0</v>
      </c>
      <c r="K9" s="27">
        <v>0</v>
      </c>
      <c r="L9" s="27">
        <v>0</v>
      </c>
      <c r="M9" s="27">
        <v>189</v>
      </c>
      <c r="N9" s="27">
        <v>0</v>
      </c>
      <c r="O9" s="27">
        <v>0</v>
      </c>
      <c r="P9" s="27">
        <v>0</v>
      </c>
      <c r="Q9" s="27">
        <v>5</v>
      </c>
      <c r="R9" s="27">
        <v>0</v>
      </c>
      <c r="S9" s="68" t="s">
        <v>75</v>
      </c>
    </row>
    <row r="10" s="1" customFormat="1" customHeight="1" spans="1:19">
      <c r="A10" s="19"/>
      <c r="B10" s="16"/>
      <c r="C10" s="9" t="s">
        <v>74</v>
      </c>
      <c r="D10" s="17"/>
      <c r="E10" s="10">
        <v>682</v>
      </c>
      <c r="F10" s="10">
        <v>111</v>
      </c>
      <c r="G10" s="10">
        <f>E10-F10</f>
        <v>571</v>
      </c>
      <c r="H10" s="24">
        <f>F10/E10</f>
        <v>0.162756598240469</v>
      </c>
      <c r="I10" s="26">
        <v>111</v>
      </c>
      <c r="J10" s="27">
        <v>0</v>
      </c>
      <c r="K10" s="27">
        <v>0</v>
      </c>
      <c r="L10" s="27">
        <v>0</v>
      </c>
      <c r="M10" s="27">
        <v>571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68" t="s">
        <v>82</v>
      </c>
    </row>
    <row r="11" s="1" customFormat="1" customHeight="1" spans="1:19">
      <c r="A11" s="18" t="s">
        <v>79</v>
      </c>
      <c r="B11" s="20" t="s">
        <v>80</v>
      </c>
      <c r="C11" s="9" t="s">
        <v>81</v>
      </c>
      <c r="D11" s="15" t="s">
        <v>29</v>
      </c>
      <c r="E11" s="10">
        <v>1126</v>
      </c>
      <c r="F11" s="10">
        <v>1061</v>
      </c>
      <c r="G11" s="10">
        <f>E11-F11</f>
        <v>65</v>
      </c>
      <c r="H11" s="24">
        <f>F11/E11</f>
        <v>0.942273534635879</v>
      </c>
      <c r="I11" s="27">
        <v>65</v>
      </c>
      <c r="J11" s="27">
        <v>0</v>
      </c>
      <c r="K11" s="27">
        <v>0</v>
      </c>
      <c r="L11" s="27">
        <v>0</v>
      </c>
      <c r="M11" s="26">
        <v>1061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68" t="s">
        <v>75</v>
      </c>
    </row>
    <row r="12" s="1" customFormat="1" customHeight="1" spans="1:19">
      <c r="A12" s="19"/>
      <c r="B12" s="21"/>
      <c r="C12" s="9" t="s">
        <v>74</v>
      </c>
      <c r="D12" s="17"/>
      <c r="E12" s="10">
        <v>1126</v>
      </c>
      <c r="F12" s="10">
        <v>1124</v>
      </c>
      <c r="G12" s="10">
        <f>E12-F12</f>
        <v>2</v>
      </c>
      <c r="H12" s="24">
        <f>F12/E12</f>
        <v>0.998223801065719</v>
      </c>
      <c r="I12" s="27">
        <v>2</v>
      </c>
      <c r="J12" s="27">
        <v>0</v>
      </c>
      <c r="K12" s="27">
        <v>0</v>
      </c>
      <c r="L12" s="27">
        <v>0</v>
      </c>
      <c r="M12" s="26">
        <v>1124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68" t="s">
        <v>83</v>
      </c>
    </row>
    <row r="13" s="1" customFormat="1" customHeight="1" spans="1:19">
      <c r="A13" s="22"/>
      <c r="B13" s="22"/>
      <c r="C13" s="22"/>
      <c r="D13" s="23"/>
      <c r="E13" s="2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="1" customFormat="1" customHeight="1" spans="1:19">
      <c r="A14" s="22"/>
      <c r="B14" s="22"/>
      <c r="C14" s="22"/>
      <c r="D14" s="23"/>
      <c r="E14" s="2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="1" customFormat="1" customHeight="1" spans="1:19">
      <c r="A15" s="22"/>
      <c r="B15" s="22"/>
      <c r="C15" s="22"/>
      <c r="D15" s="23"/>
      <c r="E15" s="2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="1" customFormat="1" customHeight="1" spans="1:19">
      <c r="A16" s="22"/>
      <c r="B16" s="22"/>
      <c r="C16" s="22"/>
      <c r="D16" s="23"/>
      <c r="E16" s="2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="1" customFormat="1" customHeight="1" spans="1:19">
      <c r="A17" s="22"/>
      <c r="B17" s="22"/>
      <c r="C17" s="22"/>
      <c r="D17" s="23"/>
      <c r="E17" s="2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="1" customFormat="1" customHeight="1" spans="1:19">
      <c r="A18" s="22"/>
      <c r="B18" s="22"/>
      <c r="C18" s="22"/>
      <c r="D18" s="23"/>
      <c r="E18" s="2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="1" customFormat="1" customHeight="1" spans="1:19">
      <c r="A19" s="22"/>
      <c r="B19" s="22"/>
      <c r="C19" s="22"/>
      <c r="D19" s="23"/>
      <c r="E19" s="2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="1" customFormat="1" customHeight="1" spans="1:19">
      <c r="A20" s="22"/>
      <c r="B20" s="22"/>
      <c r="C20" s="22"/>
      <c r="D20" s="23"/>
      <c r="E20" s="2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="1" customFormat="1" customHeight="1" spans="1:19">
      <c r="A21" s="22"/>
      <c r="B21" s="22"/>
      <c r="C21" s="22"/>
      <c r="D21" s="23"/>
      <c r="E21" s="2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="1" customFormat="1" customHeight="1" spans="1:19">
      <c r="A22" s="22"/>
      <c r="B22" s="22"/>
      <c r="C22" s="22"/>
      <c r="D22" s="23"/>
      <c r="E22" s="2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</sheetData>
  <mergeCells count="25">
    <mergeCell ref="I1:R1"/>
    <mergeCell ref="A1:A2"/>
    <mergeCell ref="A3:A4"/>
    <mergeCell ref="A5:A6"/>
    <mergeCell ref="A7:A8"/>
    <mergeCell ref="A9:A10"/>
    <mergeCell ref="A11:A12"/>
    <mergeCell ref="B1:B2"/>
    <mergeCell ref="B3:B4"/>
    <mergeCell ref="B5:B6"/>
    <mergeCell ref="B7:B8"/>
    <mergeCell ref="B9:B10"/>
    <mergeCell ref="B11:B12"/>
    <mergeCell ref="C1:C2"/>
    <mergeCell ref="D1:D2"/>
    <mergeCell ref="D3:D4"/>
    <mergeCell ref="D5:D6"/>
    <mergeCell ref="D7:D8"/>
    <mergeCell ref="D9:D10"/>
    <mergeCell ref="D11:D12"/>
    <mergeCell ref="E1:E2"/>
    <mergeCell ref="F1:F2"/>
    <mergeCell ref="G1:G2"/>
    <mergeCell ref="H1:H2"/>
    <mergeCell ref="S1:S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张佳民</cp:lastModifiedBy>
  <dcterms:created xsi:type="dcterms:W3CDTF">2023-05-13T03:15:00Z</dcterms:created>
  <dcterms:modified xsi:type="dcterms:W3CDTF">2024-09-14T14:18:39Z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78DD025AE11D4ACEA6A6144386CE8565_12</vt:lpwstr>
  </property>
</Properties>
</file>