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Computer Graphics\"/>
    </mc:Choice>
  </mc:AlternateContent>
  <bookViews>
    <workbookView xWindow="600" yWindow="120" windowWidth="14115" windowHeight="8670" activeTab="1"/>
  </bookViews>
  <sheets>
    <sheet name="Assignment generation" sheetId="1" r:id="rId1"/>
    <sheet name="Map of Assignment" sheetId="2" r:id="rId2"/>
    <sheet name="Sheet3" sheetId="3" r:id="rId3"/>
  </sheets>
  <calcPr calcId="162913" iterateDelta="1E-4"/>
</workbook>
</file>

<file path=xl/calcChain.xml><?xml version="1.0" encoding="utf-8"?>
<calcChain xmlns="http://schemas.openxmlformats.org/spreadsheetml/2006/main">
  <c r="J72" i="3" l="1"/>
  <c r="J73" i="3"/>
  <c r="J74" i="3"/>
  <c r="J75" i="3"/>
  <c r="J76" i="3"/>
  <c r="J77" i="3"/>
  <c r="J78" i="3"/>
  <c r="J71" i="3"/>
  <c r="I78" i="3"/>
  <c r="I77" i="3"/>
  <c r="I76" i="3"/>
  <c r="I75" i="3"/>
  <c r="I74" i="3"/>
  <c r="I73" i="3"/>
  <c r="I72" i="3"/>
  <c r="I71" i="3"/>
  <c r="I55" i="3"/>
  <c r="J56" i="3"/>
  <c r="J57" i="3"/>
  <c r="J58" i="3"/>
  <c r="J59" i="3"/>
  <c r="J60" i="3"/>
  <c r="J61" i="3"/>
  <c r="J62" i="3"/>
  <c r="J55" i="3"/>
  <c r="I56" i="3"/>
  <c r="I57" i="3"/>
  <c r="I58" i="3"/>
  <c r="I59" i="3"/>
  <c r="I60" i="3"/>
  <c r="I61" i="3"/>
  <c r="I62" i="3"/>
  <c r="C6" i="1" l="1"/>
  <c r="C7" i="1"/>
  <c r="E13" i="1" s="1"/>
  <c r="D7" i="1"/>
  <c r="C12" i="1" s="1"/>
  <c r="E7" i="1"/>
  <c r="E11" i="1" s="1"/>
  <c r="C8" i="1"/>
  <c r="D12" i="1" s="1"/>
  <c r="E8" i="1"/>
  <c r="E12" i="1" s="1"/>
  <c r="C9" i="1"/>
  <c r="D9" i="1"/>
  <c r="E9" i="1"/>
  <c r="C13" i="1" s="1"/>
  <c r="D11" i="1" l="1"/>
  <c r="D13" i="1"/>
  <c r="C11" i="1"/>
</calcChain>
</file>

<file path=xl/sharedStrings.xml><?xml version="1.0" encoding="utf-8"?>
<sst xmlns="http://schemas.openxmlformats.org/spreadsheetml/2006/main" count="44" uniqueCount="41">
  <si>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</si>
  <si>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</si>
  <si>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</si>
  <si>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</si>
  <si>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</si>
  <si>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</si>
  <si>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</si>
  <si>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</si>
  <si>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</si>
  <si>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</si>
  <si>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</si>
  <si>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</si>
  <si>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</si>
  <si>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</si>
  <si>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</si>
  <si>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Vertices of cube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</si>
  <si>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</si>
  <si>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</si>
  <si>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</si>
  <si>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</si>
  <si>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</si>
  <si>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</si>
  <si>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</si>
  <si>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</si>
  <si>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</si>
  <si>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</si>
  <si>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</si>
  <si>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</si>
  <si>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</si>
  <si>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</si>
  <si>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</si>
  <si>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</si>
  <si>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</si>
  <si>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</si>
  <si>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</si>
  <si>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</si>
  <si>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</si>
  <si>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Final Matrix</t>
  </si>
  <si>
    <t>Viewiing Matrix</t>
  </si>
  <si>
    <t>Image after  viewing</t>
  </si>
  <si>
    <t>Comment: The differences are caused by the aspect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</si>
</sst>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011596675415572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72703412073494E-2"/>
          <c:y val="0.18560185185185185"/>
          <c:w val="0.86041907261592299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Sheet3!$I$55:$I$62</c:f>
              <c:numCache>
                <c:formatCode>General</c:formatCode>
                <c:ptCount val="8"/>
                <c:pt idx="0">
                  <c:v>0.13051711687273873</c:v>
                </c:pt>
                <c:pt idx="1">
                  <c:v>0.53128882609582817</c:v>
                </c:pt>
                <c:pt idx="2">
                  <c:v>0.43237597934964661</c:v>
                </c:pt>
                <c:pt idx="3">
                  <c:v>6.1290261987006045E-2</c:v>
                </c:pt>
                <c:pt idx="4">
                  <c:v>0.23775487025707973</c:v>
                </c:pt>
                <c:pt idx="5">
                  <c:v>0.70330097849732931</c:v>
                </c:pt>
                <c:pt idx="6">
                  <c:v>0.60826136532373232</c:v>
                </c:pt>
                <c:pt idx="7">
                  <c:v>0.17000499405109787</c:v>
                </c:pt>
              </c:numCache>
            </c:numRef>
          </c:xVal>
          <c:yVal>
            <c:numRef>
              <c:f>Sheet3!$J$55:$J$62</c:f>
              <c:numCache>
                <c:formatCode>General</c:formatCode>
                <c:ptCount val="8"/>
                <c:pt idx="0">
                  <c:v>-1.7274200720559053E-2</c:v>
                </c:pt>
                <c:pt idx="1">
                  <c:v>-2.8555424687499029E-2</c:v>
                </c:pt>
                <c:pt idx="2">
                  <c:v>5.395288939255604E-2</c:v>
                </c:pt>
                <c:pt idx="3">
                  <c:v>3.497044024886687E-2</c:v>
                </c:pt>
                <c:pt idx="4">
                  <c:v>8.8027256633807418E-3</c:v>
                </c:pt>
                <c:pt idx="5">
                  <c:v>1.2406422158333466E-2</c:v>
                </c:pt>
                <c:pt idx="6">
                  <c:v>9.6705962635908166E-2</c:v>
                </c:pt>
                <c:pt idx="7">
                  <c:v>6.1763166675194277E-2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D-4329-9C6C-91F395C56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246336"/>
        <c:axId val="1358198352"/>
      </c:scatterChart>
      <c:valAx>
        <c:axId val="133124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98352"/>
        <c:crosses val="autoZero"/>
        <c:crossBetween val="midCat"/>
      </c:valAx>
      <c:valAx>
        <c:axId val="13581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4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560411198600182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Sheet3!$I$71:$I$78</c:f>
              <c:numCache>
                <c:formatCode>General</c:formatCode>
                <c:ptCount val="8"/>
                <c:pt idx="0">
                  <c:v>-0.20224253513842685</c:v>
                </c:pt>
                <c:pt idx="1">
                  <c:v>-0.83706421789382623</c:v>
                </c:pt>
                <c:pt idx="2">
                  <c:v>-0.68207599245212902</c:v>
                </c:pt>
                <c:pt idx="3">
                  <c:v>-9.5017245717740673E-2</c:v>
                </c:pt>
                <c:pt idx="4">
                  <c:v>-0.36845937541251278</c:v>
                </c:pt>
                <c:pt idx="5">
                  <c:v>-1.1084846417368392</c:v>
                </c:pt>
                <c:pt idx="6">
                  <c:v>-0.95991024112093637</c:v>
                </c:pt>
                <c:pt idx="7">
                  <c:v>-0.26359604528769115</c:v>
                </c:pt>
              </c:numCache>
            </c:numRef>
          </c:xVal>
          <c:yVal>
            <c:numRef>
              <c:f>Sheet3!$J$71:$J$78</c:f>
              <c:numCache>
                <c:formatCode>General</c:formatCode>
                <c:ptCount val="8"/>
                <c:pt idx="0">
                  <c:v>4.282667610274242E-2</c:v>
                </c:pt>
                <c:pt idx="1">
                  <c:v>7.1984118841094138E-2</c:v>
                </c:pt>
                <c:pt idx="2">
                  <c:v>-0.13617759881036198</c:v>
                </c:pt>
                <c:pt idx="3">
                  <c:v>-8.6742542324639071E-2</c:v>
                </c:pt>
                <c:pt idx="4">
                  <c:v>-2.1827175349610733E-2</c:v>
                </c:pt>
                <c:pt idx="5">
                  <c:v>-3.1286364930657014E-2</c:v>
                </c:pt>
                <c:pt idx="6">
                  <c:v>-0.24418192206517325</c:v>
                </c:pt>
                <c:pt idx="7">
                  <c:v>-0.153223848831707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5-4825-8F90-56D329352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607984"/>
        <c:axId val="1370608400"/>
      </c:scatterChart>
      <c:valAx>
        <c:axId val="137060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608400"/>
        <c:crosses val="autoZero"/>
        <c:crossBetween val="midCat"/>
      </c:valAx>
      <c:valAx>
        <c:axId val="13706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60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png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png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514350</xdr:colOff>
      <xdr:row>2</xdr:row>
      <xdr:rowOff>19050</xdr:rowOff>
    </xdr:from>
    <xdr:to>
      <xdr:col>4</xdr:col>
      <xdr:colOff>676275</xdr:colOff>
      <xdr:row>3</xdr:row>
      <xdr:rowOff>31058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42900"/>
          <a:ext cx="2667000" cy="1421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609599</xdr:colOff>
      <xdr:row>5</xdr:row>
      <xdr:rowOff>0</xdr:rowOff>
    </xdr:from>
    <xdr:to>
      <xdr:col>4</xdr:col>
      <xdr:colOff>1263511</xdr:colOff>
      <xdr:row>5</xdr:row>
      <xdr:rowOff>714375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799" y="2057400"/>
          <a:ext cx="3768587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609599</xdr:colOff>
          <xdr:row>8</xdr:row>
          <xdr:rowOff>0</xdr:rowOff>
        </xdr:from>
        <xdr:to>
          <xdr:col>4</xdr:col>
          <xdr:colOff>914399</xdr:colOff>
          <xdr:row>8</xdr:row>
          <xdr:rowOff>1561560</xdr:rowOff>
        </xdr:to>
        <xdr:pic>
          <xdr:nvPicPr>
            <xdr:cNvPr id="20" name="Picture 19"/>
            <xdr:cNvPicPr>
              <a:picLocks noChangeAspect="1" noChangeArrowheads="1"/>
              <a:extLst>
                <a:ext uri="{84589F7E-364E-4C9E-8A38-B11213B215E9}">
                  <a14:cameraTool cellRange="Sheet3!$C$8:$E$15" spid="_x0000_s2113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828799" y="3352800"/>
              <a:ext cx="3419475" cy="156156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3</xdr:col>
      <xdr:colOff>123825</xdr:colOff>
      <xdr:row>11</xdr:row>
      <xdr:rowOff>47625</xdr:rowOff>
    </xdr:from>
    <xdr:to>
      <xdr:col>4</xdr:col>
      <xdr:colOff>1085850</xdr:colOff>
      <xdr:row>11</xdr:row>
      <xdr:rowOff>704850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5305425"/>
          <a:ext cx="34671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314325</xdr:colOff>
      <xdr:row>14</xdr:row>
      <xdr:rowOff>76200</xdr:rowOff>
    </xdr:from>
    <xdr:to>
      <xdr:col>4</xdr:col>
      <xdr:colOff>666750</xdr:colOff>
      <xdr:row>14</xdr:row>
      <xdr:rowOff>1381125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6400800"/>
          <a:ext cx="2857500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123825</xdr:colOff>
      <xdr:row>17</xdr:row>
      <xdr:rowOff>47625</xdr:rowOff>
    </xdr:from>
    <xdr:to>
      <xdr:col>4</xdr:col>
      <xdr:colOff>1085850</xdr:colOff>
      <xdr:row>18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8239125"/>
          <a:ext cx="34671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257175</xdr:colOff>
      <xdr:row>20</xdr:row>
      <xdr:rowOff>66675</xdr:rowOff>
    </xdr:from>
    <xdr:to>
      <xdr:col>4</xdr:col>
      <xdr:colOff>609600</xdr:colOff>
      <xdr:row>20</xdr:row>
      <xdr:rowOff>1371600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9286875"/>
          <a:ext cx="2857500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76200</xdr:colOff>
      <xdr:row>20</xdr:row>
      <xdr:rowOff>76200</xdr:rowOff>
    </xdr:from>
    <xdr:to>
      <xdr:col>8</xdr:col>
      <xdr:colOff>876300</xdr:colOff>
      <xdr:row>20</xdr:row>
      <xdr:rowOff>1381125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9296400"/>
          <a:ext cx="2638425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11</xdr:row>
      <xdr:rowOff>47625</xdr:rowOff>
    </xdr:from>
    <xdr:to>
      <xdr:col>8</xdr:col>
      <xdr:colOff>1476375</xdr:colOff>
      <xdr:row>11</xdr:row>
      <xdr:rowOff>704850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5305425"/>
          <a:ext cx="32766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171450</xdr:colOff>
      <xdr:row>23</xdr:row>
      <xdr:rowOff>200026</xdr:rowOff>
    </xdr:from>
    <xdr:to>
      <xdr:col>4</xdr:col>
      <xdr:colOff>1133475</xdr:colOff>
      <xdr:row>23</xdr:row>
      <xdr:rowOff>942975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11191876"/>
          <a:ext cx="3467100" cy="742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276225</xdr:colOff>
      <xdr:row>26</xdr:row>
      <xdr:rowOff>104775</xdr:rowOff>
    </xdr:from>
    <xdr:to>
      <xdr:col>4</xdr:col>
      <xdr:colOff>628650</xdr:colOff>
      <xdr:row>26</xdr:row>
      <xdr:rowOff>1409700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12858750"/>
          <a:ext cx="2857500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29</xdr:row>
      <xdr:rowOff>95250</xdr:rowOff>
    </xdr:from>
    <xdr:to>
      <xdr:col>4</xdr:col>
      <xdr:colOff>1076325</xdr:colOff>
      <xdr:row>29</xdr:row>
      <xdr:rowOff>752475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4697075"/>
          <a:ext cx="34671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400050</xdr:colOff>
      <xdr:row>32</xdr:row>
      <xdr:rowOff>85725</xdr:rowOff>
    </xdr:from>
    <xdr:to>
      <xdr:col>4</xdr:col>
      <xdr:colOff>752475</xdr:colOff>
      <xdr:row>32</xdr:row>
      <xdr:rowOff>1390650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15897225"/>
          <a:ext cx="2857500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381000</xdr:colOff>
      <xdr:row>32</xdr:row>
      <xdr:rowOff>76200</xdr:rowOff>
    </xdr:from>
    <xdr:to>
      <xdr:col>12</xdr:col>
      <xdr:colOff>361950</xdr:colOff>
      <xdr:row>32</xdr:row>
      <xdr:rowOff>1381125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5887700"/>
          <a:ext cx="2857500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114300</xdr:colOff>
      <xdr:row>23</xdr:row>
      <xdr:rowOff>285750</xdr:rowOff>
    </xdr:from>
    <xdr:to>
      <xdr:col>13</xdr:col>
      <xdr:colOff>0</xdr:colOff>
      <xdr:row>23</xdr:row>
      <xdr:rowOff>942975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5700" y="11277600"/>
          <a:ext cx="37242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</xdr:col>
      <xdr:colOff>3974989</xdr:colOff>
      <xdr:row>32</xdr:row>
      <xdr:rowOff>2755631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88023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</xdr:col>
      <xdr:colOff>914400</xdr:colOff>
      <xdr:row>29</xdr:row>
      <xdr:rowOff>47625</xdr:rowOff>
    </xdr:from>
    <xdr:to>
      <xdr:col>1</xdr:col>
      <xdr:colOff>2143125</xdr:colOff>
      <xdr:row>29</xdr:row>
      <xdr:rowOff>1352550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649450"/>
          <a:ext cx="1228725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38</xdr:row>
      <xdr:rowOff>323850</xdr:rowOff>
    </xdr:from>
    <xdr:to>
      <xdr:col>4</xdr:col>
      <xdr:colOff>180975</xdr:colOff>
      <xdr:row>38</xdr:row>
      <xdr:rowOff>1628775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20240625"/>
          <a:ext cx="2667000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38</xdr:row>
      <xdr:rowOff>0</xdr:rowOff>
    </xdr:from>
    <xdr:to>
      <xdr:col>2</xdr:col>
      <xdr:colOff>3064</xdr:colOff>
      <xdr:row>38</xdr:row>
      <xdr:rowOff>2755631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625" y="19916775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46</xdr:row>
      <xdr:rowOff>57150</xdr:rowOff>
    </xdr:from>
    <xdr:to>
      <xdr:col>18</xdr:col>
      <xdr:colOff>409575</xdr:colOff>
      <xdr:row>63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63</xdr:row>
      <xdr:rowOff>142875</xdr:rowOff>
    </xdr:from>
    <xdr:to>
      <xdr:col>18</xdr:col>
      <xdr:colOff>552450</xdr:colOff>
      <xdr:row>80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Normal="100" workbookViewId="0">
      <selection activeCell="B46" sqref="B46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</cols>
  <sheetData>
    <row r="1" spans="1:6" ht="12.75" customHeight="1" x14ac:dyDescent="0.2">
      <c r="A1" s="30" t="s">
        <v>21</v>
      </c>
      <c r="B1" s="30"/>
      <c r="C1" s="30"/>
      <c r="D1" s="30"/>
      <c r="E1" s="30"/>
      <c r="F1" s="30"/>
    </row>
    <row r="2" spans="1:6" ht="12.75" customHeight="1" x14ac:dyDescent="0.2">
      <c r="A2" s="31" t="s">
        <v>20</v>
      </c>
      <c r="B2" s="31"/>
      <c r="C2" s="31"/>
      <c r="D2" s="31"/>
      <c r="E2" s="31"/>
      <c r="F2" s="31"/>
    </row>
    <row r="3" spans="1:6" ht="12.75" customHeight="1" x14ac:dyDescent="0.2">
      <c r="A3" s="1" t="s">
        <v>27</v>
      </c>
    </row>
    <row r="4" spans="1:6" ht="12.75" customHeight="1" x14ac:dyDescent="0.2">
      <c r="B4" s="1" t="s">
        <v>24</v>
      </c>
      <c r="C4" s="2">
        <v>200799</v>
      </c>
    </row>
    <row r="6" spans="1:6" ht="12.75" customHeight="1" x14ac:dyDescent="0.2">
      <c r="A6" s="1" t="s">
        <v>18</v>
      </c>
      <c r="B6" s="1" t="s">
        <v>5</v>
      </c>
      <c r="C6" s="2">
        <f>MOD(C4,100)-50</f>
        <v>49</v>
      </c>
    </row>
    <row r="7" spans="1:6" ht="12.75" customHeight="1" x14ac:dyDescent="0.2">
      <c r="A7" s="1" t="s">
        <v>25</v>
      </c>
      <c r="B7" s="1" t="s">
        <v>26</v>
      </c>
      <c r="C7" s="2">
        <f>INT((C4/10000))-5</f>
        <v>15</v>
      </c>
      <c r="D7" s="2">
        <f>MOD(INT((C4/100)),10)-5</f>
        <v>2</v>
      </c>
      <c r="E7" s="2">
        <f>MOD(INT((C4/100)),10)-5</f>
        <v>2</v>
      </c>
    </row>
    <row r="8" spans="1:6" ht="12.75" customHeight="1" x14ac:dyDescent="0.2">
      <c r="A8" s="1" t="s">
        <v>8</v>
      </c>
      <c r="B8" s="1" t="s">
        <v>14</v>
      </c>
      <c r="C8" s="2">
        <f>INT((C4/10000))-5</f>
        <v>15</v>
      </c>
      <c r="D8" s="2">
        <v>4</v>
      </c>
      <c r="E8" s="2">
        <f>MOD(INT((C4/100)),10)-5</f>
        <v>2</v>
      </c>
    </row>
    <row r="9" spans="1:6" ht="12.75" customHeight="1" x14ac:dyDescent="0.2">
      <c r="A9" s="1" t="s">
        <v>28</v>
      </c>
      <c r="B9" s="1" t="s">
        <v>2</v>
      </c>
      <c r="C9" s="2">
        <f>MOD(C4,10)-5</f>
        <v>4</v>
      </c>
      <c r="D9" s="2">
        <f>MOD(INT((C4/10)),10)-5</f>
        <v>4</v>
      </c>
      <c r="E9" s="2">
        <f>MOD(INT((C4/100)),10)-4</f>
        <v>3</v>
      </c>
    </row>
    <row r="11" spans="1:6" ht="12.75" customHeight="1" x14ac:dyDescent="0.2">
      <c r="A11" s="3" t="s">
        <v>31</v>
      </c>
      <c r="B11" s="1" t="s">
        <v>6</v>
      </c>
      <c r="C11" s="2">
        <f>2+C7</f>
        <v>17</v>
      </c>
      <c r="D11" s="2">
        <f>3+D7</f>
        <v>5</v>
      </c>
      <c r="E11" s="2">
        <f>E7+50</f>
        <v>52</v>
      </c>
    </row>
    <row r="12" spans="1:6" ht="12.75" customHeight="1" x14ac:dyDescent="0.2">
      <c r="A12" s="3"/>
      <c r="B12" s="1" t="s">
        <v>9</v>
      </c>
      <c r="C12" s="2">
        <f>D7</f>
        <v>2</v>
      </c>
      <c r="D12" s="2">
        <f>C8</f>
        <v>15</v>
      </c>
      <c r="E12" s="2">
        <f>E8</f>
        <v>2</v>
      </c>
    </row>
    <row r="13" spans="1:6" ht="12.75" customHeight="1" x14ac:dyDescent="0.2">
      <c r="A13" s="3"/>
      <c r="B13" s="1" t="s">
        <v>30</v>
      </c>
      <c r="C13" s="2">
        <f>E9</f>
        <v>3</v>
      </c>
      <c r="D13" s="2">
        <f>D7</f>
        <v>2</v>
      </c>
      <c r="E13" s="2">
        <f>C7</f>
        <v>15</v>
      </c>
    </row>
    <row r="15" spans="1:6" ht="12.75" customHeight="1" x14ac:dyDescent="0.2">
      <c r="A15" s="1" t="s">
        <v>36</v>
      </c>
      <c r="B15" s="1" t="s">
        <v>29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tabSelected="1" topLeftCell="A25" zoomScaleNormal="100" workbookViewId="0">
      <selection activeCell="L12" sqref="L12"/>
    </sheetView>
  </sheetViews>
  <sheetFormatPr defaultColWidth="9.140625" defaultRowHeight="12.75" customHeight="1" x14ac:dyDescent="0.2"/>
  <cols>
    <col min="1" max="1" width="9.140625" customWidth="1"/>
    <col min="2" max="2" width="60.28515625" customWidth="1"/>
    <col min="3" max="3" width="9.140625" customWidth="1"/>
    <col min="4" max="4" width="37.5703125" customWidth="1"/>
    <col min="5" max="5" width="19" customWidth="1"/>
    <col min="6" max="6" width="21" customWidth="1"/>
    <col min="7" max="7" width="9.140625" customWidth="1"/>
    <col min="8" max="8" width="27.5703125" customWidth="1"/>
    <col min="9" max="9" width="25.7109375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32" t="s">
        <v>15</v>
      </c>
      <c r="E2" s="33"/>
      <c r="F2" s="8"/>
      <c r="G2" s="4"/>
      <c r="H2" s="4"/>
      <c r="I2" s="4"/>
      <c r="J2" s="4"/>
      <c r="K2" s="4"/>
      <c r="L2" s="4"/>
    </row>
    <row r="3" spans="3:13" ht="111" customHeight="1" x14ac:dyDescent="0.2">
      <c r="C3" s="5"/>
      <c r="D3" s="36"/>
      <c r="E3" s="40"/>
      <c r="F3" s="27"/>
      <c r="G3" s="11"/>
      <c r="H3" s="7"/>
      <c r="I3" s="6"/>
      <c r="J3" s="11"/>
      <c r="K3" s="11"/>
      <c r="L3" s="7"/>
      <c r="M3" s="12"/>
    </row>
    <row r="4" spans="3:13" ht="12.75" customHeight="1" x14ac:dyDescent="0.2">
      <c r="D4" s="13"/>
      <c r="E4" s="14"/>
      <c r="H4" s="15"/>
      <c r="I4" s="12"/>
      <c r="L4" s="15"/>
      <c r="M4" s="12"/>
    </row>
    <row r="5" spans="3:13" ht="12.75" customHeight="1" x14ac:dyDescent="0.2">
      <c r="C5" s="5"/>
      <c r="D5" s="32" t="s">
        <v>13</v>
      </c>
      <c r="E5" s="33"/>
      <c r="F5" s="8"/>
      <c r="H5" s="15"/>
      <c r="I5" s="12"/>
      <c r="L5" s="15"/>
      <c r="M5" s="12"/>
    </row>
    <row r="6" spans="3:13" ht="70.5" customHeight="1" x14ac:dyDescent="0.2">
      <c r="C6" s="5"/>
      <c r="D6" s="36"/>
      <c r="E6" s="40"/>
      <c r="F6" s="16"/>
      <c r="G6" s="12"/>
      <c r="H6" s="15"/>
      <c r="I6" s="12"/>
      <c r="L6" s="15"/>
      <c r="M6" s="12"/>
    </row>
    <row r="7" spans="3:13" ht="12.75" customHeight="1" x14ac:dyDescent="0.2">
      <c r="D7" s="13"/>
      <c r="E7" s="14"/>
      <c r="F7" s="28"/>
      <c r="G7" s="12"/>
      <c r="H7" s="15"/>
      <c r="I7" s="12"/>
      <c r="L7" s="15"/>
      <c r="M7" s="12"/>
    </row>
    <row r="8" spans="3:13" ht="18.75" customHeight="1" x14ac:dyDescent="0.2">
      <c r="C8" s="5"/>
      <c r="D8" s="32" t="s">
        <v>32</v>
      </c>
      <c r="E8" s="33"/>
      <c r="F8" s="17"/>
      <c r="G8" s="12"/>
      <c r="H8" s="15"/>
      <c r="I8" s="12"/>
      <c r="L8" s="15"/>
      <c r="M8" s="12"/>
    </row>
    <row r="9" spans="3:13" ht="124.5" customHeight="1" x14ac:dyDescent="0.2">
      <c r="C9" s="5"/>
      <c r="D9" s="36"/>
      <c r="E9" s="40"/>
      <c r="F9" s="17"/>
      <c r="G9" s="12"/>
      <c r="H9" s="15"/>
      <c r="I9" s="12"/>
      <c r="L9" s="15"/>
      <c r="M9" s="12"/>
    </row>
    <row r="10" spans="3:13" ht="12.75" customHeight="1" x14ac:dyDescent="0.2">
      <c r="D10" s="13"/>
      <c r="E10" s="14"/>
      <c r="F10" s="28"/>
      <c r="G10" s="12"/>
      <c r="H10" s="10"/>
      <c r="I10" s="8"/>
      <c r="L10" s="15"/>
      <c r="M10" s="12"/>
    </row>
    <row r="11" spans="3:13" ht="12.75" customHeight="1" x14ac:dyDescent="0.2">
      <c r="C11" s="5"/>
      <c r="D11" s="32" t="s">
        <v>4</v>
      </c>
      <c r="E11" s="33"/>
      <c r="F11" s="18"/>
      <c r="G11" s="19"/>
      <c r="H11" s="41" t="s">
        <v>17</v>
      </c>
      <c r="I11" s="42"/>
      <c r="J11" s="8"/>
      <c r="L11" s="15"/>
      <c r="M11" s="12"/>
    </row>
    <row r="12" spans="3:13" ht="58.5" customHeight="1" x14ac:dyDescent="0.2">
      <c r="C12" s="5"/>
      <c r="D12" s="36"/>
      <c r="E12" s="40"/>
      <c r="F12" s="16"/>
      <c r="G12" s="16"/>
      <c r="H12" s="36"/>
      <c r="I12" s="40"/>
      <c r="J12" s="16"/>
      <c r="K12" s="12"/>
      <c r="L12" s="15"/>
      <c r="M12" s="12"/>
    </row>
    <row r="13" spans="3:13" ht="12.75" customHeight="1" x14ac:dyDescent="0.2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2">
      <c r="C14" s="5"/>
      <c r="D14" s="32" t="s">
        <v>11</v>
      </c>
      <c r="E14" s="33"/>
      <c r="F14" s="17"/>
      <c r="G14" s="12"/>
      <c r="H14" s="15"/>
      <c r="I14" s="12"/>
      <c r="J14" s="15"/>
      <c r="K14" s="12"/>
      <c r="L14" s="15"/>
      <c r="M14" s="12"/>
    </row>
    <row r="15" spans="3:13" ht="121.5" customHeight="1" x14ac:dyDescent="0.2">
      <c r="C15" s="5"/>
      <c r="D15" s="36"/>
      <c r="E15" s="35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32" t="s">
        <v>3</v>
      </c>
      <c r="E17" s="33"/>
      <c r="F17" s="18"/>
      <c r="G17" s="12"/>
      <c r="H17" s="15"/>
      <c r="I17" s="12"/>
      <c r="J17" s="15"/>
      <c r="K17" s="12"/>
      <c r="L17" s="15"/>
      <c r="M17" s="12"/>
    </row>
    <row r="18" spans="1:13" ht="55.5" customHeight="1" x14ac:dyDescent="0.2">
      <c r="C18" s="5"/>
      <c r="D18" s="36"/>
      <c r="E18" s="40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32" t="s">
        <v>7</v>
      </c>
      <c r="E20" s="33"/>
      <c r="F20" s="37" t="s">
        <v>34</v>
      </c>
      <c r="G20" s="39"/>
      <c r="H20" s="41" t="s">
        <v>1</v>
      </c>
      <c r="I20" s="42"/>
      <c r="J20" s="17"/>
      <c r="K20" s="12"/>
      <c r="L20" s="15"/>
      <c r="M20" s="12"/>
    </row>
    <row r="21" spans="1:13" ht="114" customHeight="1" x14ac:dyDescent="0.2">
      <c r="C21" s="5"/>
      <c r="D21" s="36"/>
      <c r="E21" s="35"/>
      <c r="F21" s="37"/>
      <c r="G21" s="39"/>
      <c r="H21" s="36"/>
      <c r="I21" s="40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32" t="s">
        <v>10</v>
      </c>
      <c r="E23" s="33"/>
      <c r="F23" s="9"/>
      <c r="G23" s="22"/>
      <c r="H23" s="22"/>
      <c r="I23" s="22"/>
      <c r="J23" s="10"/>
      <c r="K23" s="18"/>
      <c r="L23" s="41" t="s">
        <v>23</v>
      </c>
      <c r="M23" s="42"/>
    </row>
    <row r="24" spans="1:13" ht="113.25" customHeight="1" x14ac:dyDescent="0.2">
      <c r="C24" s="5"/>
      <c r="D24" s="36"/>
      <c r="E24" s="40"/>
      <c r="F24" s="6"/>
      <c r="G24" s="11"/>
      <c r="H24" s="11"/>
      <c r="I24" s="11"/>
      <c r="J24" s="7"/>
      <c r="K24" s="23"/>
      <c r="L24" s="36"/>
      <c r="M24" s="40"/>
    </row>
    <row r="25" spans="1:13" ht="12.75" customHeight="1" x14ac:dyDescent="0.2">
      <c r="D25" s="13"/>
      <c r="E25" s="14"/>
      <c r="J25" s="15"/>
      <c r="K25" s="12"/>
      <c r="L25" s="7"/>
      <c r="M25" s="20"/>
    </row>
    <row r="26" spans="1:13" ht="12.75" customHeight="1" x14ac:dyDescent="0.2">
      <c r="B26" s="4"/>
      <c r="C26" s="24"/>
      <c r="D26" s="41" t="s">
        <v>19</v>
      </c>
      <c r="E26" s="42"/>
      <c r="F26" s="12"/>
      <c r="J26" s="15"/>
      <c r="K26" s="12"/>
      <c r="L26" s="15"/>
      <c r="M26" s="12"/>
    </row>
    <row r="27" spans="1:13" ht="120" customHeight="1" x14ac:dyDescent="0.2">
      <c r="A27" s="5"/>
      <c r="B27" s="6"/>
      <c r="C27" s="7"/>
      <c r="D27" s="36"/>
      <c r="E27" s="40"/>
      <c r="F27" s="12"/>
      <c r="J27" s="15"/>
      <c r="K27" s="12"/>
      <c r="L27" s="15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41" t="s">
        <v>35</v>
      </c>
      <c r="B29" s="42"/>
      <c r="C29" s="25"/>
      <c r="D29" s="32" t="s">
        <v>16</v>
      </c>
      <c r="E29" s="33"/>
      <c r="F29" s="9"/>
      <c r="G29" s="22"/>
      <c r="H29" s="22"/>
      <c r="I29" s="22"/>
      <c r="J29" s="10"/>
      <c r="K29" s="12"/>
      <c r="L29" s="15"/>
      <c r="M29" s="12"/>
    </row>
    <row r="30" spans="1:13" ht="107.25" customHeight="1" x14ac:dyDescent="0.2">
      <c r="A30" s="36"/>
      <c r="B30" s="40"/>
      <c r="C30" s="25"/>
      <c r="D30" s="36"/>
      <c r="E30" s="40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32" t="s">
        <v>12</v>
      </c>
      <c r="B32" s="33"/>
      <c r="C32" s="17" t="s">
        <v>34</v>
      </c>
      <c r="D32" s="32" t="s">
        <v>12</v>
      </c>
      <c r="E32" s="33"/>
      <c r="F32" s="37" t="s">
        <v>33</v>
      </c>
      <c r="G32" s="38"/>
      <c r="H32" s="38"/>
      <c r="I32" s="38"/>
      <c r="J32" s="38"/>
      <c r="K32" s="39"/>
      <c r="L32" s="32" t="s">
        <v>12</v>
      </c>
      <c r="M32" s="33"/>
    </row>
    <row r="33" spans="1:13" ht="219" customHeight="1" x14ac:dyDescent="0.2">
      <c r="A33" s="34"/>
      <c r="B33" s="35"/>
      <c r="C33" s="17"/>
      <c r="D33" s="36"/>
      <c r="E33" s="35"/>
      <c r="F33" s="37"/>
      <c r="G33" s="38"/>
      <c r="H33" s="38"/>
      <c r="I33" s="38"/>
      <c r="J33" s="38"/>
      <c r="K33" s="39"/>
      <c r="L33" s="36"/>
      <c r="M33" s="40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41" t="s">
        <v>22</v>
      </c>
      <c r="E35" s="42"/>
      <c r="F35" s="12"/>
    </row>
    <row r="36" spans="1:13" x14ac:dyDescent="0.2">
      <c r="C36" s="5"/>
      <c r="D36" s="36"/>
      <c r="E36" s="40"/>
      <c r="F36" s="12"/>
    </row>
    <row r="38" spans="1:13" ht="15.75" customHeight="1" x14ac:dyDescent="0.2">
      <c r="E38" s="26"/>
      <c r="F38" s="26"/>
      <c r="H38" s="36"/>
      <c r="I38" s="35"/>
    </row>
    <row r="39" spans="1:13" ht="225" customHeight="1" x14ac:dyDescent="0.2"/>
    <row r="40" spans="1:13" ht="12.75" customHeight="1" x14ac:dyDescent="0.2">
      <c r="B40" t="s">
        <v>40</v>
      </c>
    </row>
  </sheetData>
  <mergeCells count="41">
    <mergeCell ref="D9:E9"/>
    <mergeCell ref="D2:E2"/>
    <mergeCell ref="D3:E3"/>
    <mergeCell ref="D5:E5"/>
    <mergeCell ref="D6:E6"/>
    <mergeCell ref="D8:E8"/>
    <mergeCell ref="H20:I20"/>
    <mergeCell ref="D21:E21"/>
    <mergeCell ref="F21:G21"/>
    <mergeCell ref="H21:I21"/>
    <mergeCell ref="D11:E11"/>
    <mergeCell ref="H11:I11"/>
    <mergeCell ref="D12:E12"/>
    <mergeCell ref="H12:I12"/>
    <mergeCell ref="D14:E14"/>
    <mergeCell ref="D15:E15"/>
    <mergeCell ref="D17:E17"/>
    <mergeCell ref="D18:E18"/>
    <mergeCell ref="D20:E20"/>
    <mergeCell ref="F20:G20"/>
    <mergeCell ref="D27:E27"/>
    <mergeCell ref="A30:B30"/>
    <mergeCell ref="D30:E30"/>
    <mergeCell ref="D23:E23"/>
    <mergeCell ref="L23:M23"/>
    <mergeCell ref="D24:E24"/>
    <mergeCell ref="L24:M24"/>
    <mergeCell ref="D26:E26"/>
    <mergeCell ref="D35:E35"/>
    <mergeCell ref="H38:I38"/>
    <mergeCell ref="D36:E36"/>
    <mergeCell ref="F32:K32"/>
    <mergeCell ref="A29:B29"/>
    <mergeCell ref="D29:E29"/>
    <mergeCell ref="L32:M32"/>
    <mergeCell ref="A33:B33"/>
    <mergeCell ref="D33:E33"/>
    <mergeCell ref="F33:K33"/>
    <mergeCell ref="L33:M33"/>
    <mergeCell ref="A32:B32"/>
    <mergeCell ref="D32:E32"/>
  </mergeCell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83"/>
  <sheetViews>
    <sheetView topLeftCell="A40" zoomScaleNormal="100" workbookViewId="0">
      <selection activeCell="I71" sqref="I71:J78"/>
    </sheetView>
  </sheetViews>
  <sheetFormatPr defaultColWidth="9.140625" defaultRowHeight="12.75" customHeight="1" x14ac:dyDescent="0.2"/>
  <cols>
    <col min="1" max="2" width="9.140625" customWidth="1"/>
    <col min="3" max="3" width="13.140625" customWidth="1"/>
    <col min="4" max="4" width="16" customWidth="1"/>
    <col min="5" max="5" width="13.5703125" customWidth="1"/>
    <col min="6" max="6" width="13" customWidth="1"/>
    <col min="9" max="9" width="21.140625" customWidth="1"/>
    <col min="10" max="10" width="18.7109375" style="29" customWidth="1"/>
  </cols>
  <sheetData>
    <row r="2" spans="3:6" ht="12.75" customHeight="1" x14ac:dyDescent="0.2">
      <c r="C2">
        <v>0.98819020000000002</v>
      </c>
      <c r="D2">
        <v>-5.4601089999999998E-2</v>
      </c>
      <c r="E2">
        <v>0.14316960000000001</v>
      </c>
      <c r="F2">
        <v>0</v>
      </c>
    </row>
    <row r="3" spans="3:6" ht="12.75" customHeight="1" x14ac:dyDescent="0.2">
      <c r="C3">
        <v>0.14316960000000001</v>
      </c>
      <c r="D3">
        <v>-0.66196350000000004</v>
      </c>
      <c r="E3">
        <v>-0.73573560000000005</v>
      </c>
      <c r="F3">
        <v>0</v>
      </c>
    </row>
    <row r="4" spans="3:6" ht="12.75" customHeight="1" x14ac:dyDescent="0.2">
      <c r="C4">
        <v>-5.4601089999999998E-2</v>
      </c>
      <c r="D4">
        <v>0.74754469999999995</v>
      </c>
      <c r="E4">
        <v>0.66196350000000004</v>
      </c>
      <c r="F4">
        <v>0</v>
      </c>
    </row>
    <row r="5" spans="3:6" ht="12.75" customHeight="1" x14ac:dyDescent="0.2">
      <c r="C5">
        <v>0</v>
      </c>
      <c r="D5">
        <v>0</v>
      </c>
      <c r="E5">
        <v>0</v>
      </c>
      <c r="F5">
        <v>1</v>
      </c>
    </row>
    <row r="8" spans="3:6" ht="12.75" customHeight="1" x14ac:dyDescent="0.2">
      <c r="C8">
        <v>1.076759</v>
      </c>
      <c r="D8">
        <v>6.9397539999999994E-2</v>
      </c>
      <c r="E8">
        <v>1.3549070000000001</v>
      </c>
    </row>
    <row r="9" spans="3:6" ht="12.75" customHeight="1" x14ac:dyDescent="0.2">
      <c r="C9">
        <v>-0.89962240000000004</v>
      </c>
      <c r="D9">
        <v>-0.21694169999999999</v>
      </c>
      <c r="E9">
        <v>1.4641090000000001</v>
      </c>
    </row>
    <row r="10" spans="3:6" ht="12.75" customHeight="1" x14ac:dyDescent="0.2">
      <c r="C10">
        <v>-0.79042020000000002</v>
      </c>
      <c r="D10">
        <v>-1.540869</v>
      </c>
      <c r="E10">
        <v>-3.0980089999999998E-2</v>
      </c>
    </row>
    <row r="11" spans="3:6" ht="12.75" customHeight="1" x14ac:dyDescent="0.2">
      <c r="C11">
        <v>1.185962</v>
      </c>
      <c r="D11">
        <v>-1.254529</v>
      </c>
      <c r="E11">
        <v>-0.14018230000000001</v>
      </c>
    </row>
    <row r="12" spans="3:6" ht="12.75" customHeight="1" x14ac:dyDescent="0.2">
      <c r="C12">
        <v>0.79042020000000002</v>
      </c>
      <c r="D12">
        <v>1.540869</v>
      </c>
      <c r="E12">
        <v>3.0980089999999998E-2</v>
      </c>
    </row>
    <row r="13" spans="3:6" ht="12.75" customHeight="1" x14ac:dyDescent="0.2">
      <c r="C13">
        <v>-1.185962</v>
      </c>
      <c r="D13">
        <v>1.2554529000000001</v>
      </c>
      <c r="E13">
        <v>0.14018230000000001</v>
      </c>
    </row>
    <row r="14" spans="3:6" ht="12.75" customHeight="1" x14ac:dyDescent="0.2">
      <c r="C14">
        <v>-1.076759</v>
      </c>
      <c r="D14">
        <v>-6.9397539999999994E-2</v>
      </c>
      <c r="E14">
        <v>-1.3549070000000001</v>
      </c>
    </row>
    <row r="15" spans="3:6" ht="12.75" customHeight="1" x14ac:dyDescent="0.2">
      <c r="C15">
        <v>0.89962240000000004</v>
      </c>
      <c r="D15">
        <v>0.21694169999999999</v>
      </c>
      <c r="E15">
        <v>-1.4641090000000001</v>
      </c>
    </row>
    <row r="17" spans="3:12" ht="12.75" customHeight="1" x14ac:dyDescent="0.2">
      <c r="C17">
        <v>15</v>
      </c>
      <c r="D17">
        <v>0</v>
      </c>
      <c r="E17">
        <v>0</v>
      </c>
      <c r="F17">
        <v>0</v>
      </c>
    </row>
    <row r="18" spans="3:12" ht="12.75" customHeight="1" x14ac:dyDescent="0.2">
      <c r="C18">
        <v>0</v>
      </c>
      <c r="D18">
        <v>4</v>
      </c>
      <c r="E18">
        <v>0</v>
      </c>
      <c r="F18">
        <v>0</v>
      </c>
    </row>
    <row r="19" spans="3:12" ht="12.75" customHeight="1" x14ac:dyDescent="0.2">
      <c r="C19">
        <v>0</v>
      </c>
      <c r="D19">
        <v>0</v>
      </c>
      <c r="E19">
        <v>2</v>
      </c>
      <c r="F19">
        <v>0</v>
      </c>
      <c r="I19">
        <v>0</v>
      </c>
      <c r="J19" s="29">
        <v>1</v>
      </c>
      <c r="K19">
        <v>1</v>
      </c>
      <c r="L19">
        <v>1</v>
      </c>
    </row>
    <row r="20" spans="3:12" ht="12.75" customHeight="1" x14ac:dyDescent="0.2">
      <c r="C20">
        <v>0</v>
      </c>
      <c r="D20">
        <v>0</v>
      </c>
      <c r="E20">
        <v>0</v>
      </c>
      <c r="F20">
        <v>1</v>
      </c>
      <c r="I20">
        <v>1</v>
      </c>
      <c r="J20" s="29">
        <v>1</v>
      </c>
      <c r="K20">
        <v>1</v>
      </c>
      <c r="L20">
        <v>-1</v>
      </c>
    </row>
    <row r="21" spans="3:12" ht="12.75" customHeight="1" x14ac:dyDescent="0.2">
      <c r="I21">
        <v>2</v>
      </c>
      <c r="J21" s="29">
        <v>-1</v>
      </c>
      <c r="K21">
        <v>-1</v>
      </c>
      <c r="L21">
        <v>1</v>
      </c>
    </row>
    <row r="22" spans="3:12" ht="12.75" customHeight="1" x14ac:dyDescent="0.2">
      <c r="C22">
        <v>16.151389999999999</v>
      </c>
      <c r="D22">
        <v>0.27759020000000001</v>
      </c>
      <c r="E22">
        <v>2.7098140000000002</v>
      </c>
      <c r="I22">
        <v>3</v>
      </c>
      <c r="J22" s="29">
        <v>1</v>
      </c>
      <c r="K22">
        <v>-1</v>
      </c>
      <c r="L22">
        <v>1</v>
      </c>
    </row>
    <row r="23" spans="3:12" ht="12.75" customHeight="1" x14ac:dyDescent="0.2">
      <c r="C23">
        <v>-13.494339999999999</v>
      </c>
      <c r="D23">
        <v>-0.8677667</v>
      </c>
      <c r="E23">
        <v>2.9282189999999999</v>
      </c>
      <c r="I23">
        <v>4</v>
      </c>
      <c r="J23" s="29">
        <v>1</v>
      </c>
      <c r="K23">
        <v>1</v>
      </c>
      <c r="L23">
        <v>-1</v>
      </c>
    </row>
    <row r="24" spans="3:12" ht="12.75" customHeight="1" x14ac:dyDescent="0.2">
      <c r="C24">
        <v>-11.856299999999999</v>
      </c>
      <c r="D24">
        <v>-6.163475</v>
      </c>
      <c r="E24">
        <v>-6.1960179999999997E-2</v>
      </c>
      <c r="I24">
        <v>5</v>
      </c>
      <c r="J24" s="29">
        <v>-1</v>
      </c>
      <c r="K24">
        <v>1</v>
      </c>
      <c r="L24">
        <v>-1</v>
      </c>
    </row>
    <row r="25" spans="3:12" ht="12.75" customHeight="1" x14ac:dyDescent="0.2">
      <c r="C25">
        <v>17.78942</v>
      </c>
      <c r="D25">
        <v>-5.0181180000000003</v>
      </c>
      <c r="E25">
        <v>-0.28036450000000002</v>
      </c>
      <c r="I25">
        <v>6</v>
      </c>
      <c r="J25" s="29">
        <v>-1</v>
      </c>
      <c r="K25">
        <v>-1</v>
      </c>
      <c r="L25">
        <v>-1</v>
      </c>
    </row>
    <row r="26" spans="3:12" ht="12.75" customHeight="1" x14ac:dyDescent="0.2">
      <c r="C26">
        <v>11.856299999999999</v>
      </c>
      <c r="D26">
        <v>6.163475</v>
      </c>
      <c r="E26">
        <v>6.1960179999999997E-2</v>
      </c>
      <c r="I26">
        <v>7</v>
      </c>
      <c r="J26" s="29">
        <v>1</v>
      </c>
      <c r="K26">
        <v>-1</v>
      </c>
      <c r="L26">
        <v>-1</v>
      </c>
    </row>
    <row r="27" spans="3:12" ht="12.75" customHeight="1" x14ac:dyDescent="0.2">
      <c r="C27">
        <v>-17.78942</v>
      </c>
      <c r="D27">
        <v>5.0181180000000003</v>
      </c>
      <c r="E27">
        <v>0.28036450000000002</v>
      </c>
    </row>
    <row r="28" spans="3:12" ht="12.75" customHeight="1" x14ac:dyDescent="0.2">
      <c r="C28">
        <v>-16.151389999999999</v>
      </c>
      <c r="D28">
        <v>-0.27759020000000001</v>
      </c>
      <c r="E28">
        <v>-2.7098140000000002</v>
      </c>
    </row>
    <row r="29" spans="3:12" ht="12.75" customHeight="1" x14ac:dyDescent="0.2">
      <c r="C29">
        <v>13.494339999999999</v>
      </c>
      <c r="D29">
        <v>0.8677667</v>
      </c>
      <c r="E29">
        <v>-2.9821900000000001</v>
      </c>
    </row>
    <row r="31" spans="3:12" ht="12.75" customHeight="1" x14ac:dyDescent="0.2">
      <c r="C31">
        <v>1</v>
      </c>
      <c r="D31">
        <v>0</v>
      </c>
      <c r="E31">
        <v>0</v>
      </c>
      <c r="F31">
        <v>4</v>
      </c>
    </row>
    <row r="32" spans="3:12" ht="12.75" customHeight="1" x14ac:dyDescent="0.2">
      <c r="C32">
        <v>0</v>
      </c>
      <c r="D32">
        <v>1</v>
      </c>
      <c r="E32">
        <v>0</v>
      </c>
      <c r="F32">
        <v>4</v>
      </c>
    </row>
    <row r="33" spans="3:6" ht="12.75" customHeight="1" x14ac:dyDescent="0.2">
      <c r="C33">
        <v>0</v>
      </c>
      <c r="D33">
        <v>0</v>
      </c>
      <c r="E33">
        <v>1</v>
      </c>
      <c r="F33">
        <v>3</v>
      </c>
    </row>
    <row r="34" spans="3:6" ht="12.75" customHeight="1" x14ac:dyDescent="0.2">
      <c r="C34">
        <v>0</v>
      </c>
      <c r="D34">
        <v>0</v>
      </c>
      <c r="E34">
        <v>0</v>
      </c>
      <c r="F34">
        <v>1</v>
      </c>
    </row>
    <row r="36" spans="3:6" ht="12.75" customHeight="1" x14ac:dyDescent="0.2">
      <c r="C36">
        <v>20.151389999999999</v>
      </c>
      <c r="D36">
        <v>4.27759</v>
      </c>
      <c r="E36">
        <v>5.7098139999999997</v>
      </c>
    </row>
    <row r="37" spans="3:6" ht="12.75" customHeight="1" x14ac:dyDescent="0.2">
      <c r="C37">
        <v>-9.4943360000000006</v>
      </c>
      <c r="D37">
        <v>3.1322329999999998</v>
      </c>
      <c r="E37">
        <v>5.9282190000000003</v>
      </c>
    </row>
    <row r="38" spans="3:6" ht="12.75" customHeight="1" x14ac:dyDescent="0.2">
      <c r="C38">
        <v>-7.8563020000000003</v>
      </c>
      <c r="D38">
        <v>-2.163475</v>
      </c>
      <c r="E38">
        <v>2.93804</v>
      </c>
    </row>
    <row r="39" spans="3:6" ht="12.75" customHeight="1" x14ac:dyDescent="0.2">
      <c r="C39">
        <v>21.78942</v>
      </c>
      <c r="D39">
        <v>-1018118</v>
      </c>
      <c r="E39">
        <v>2.7196349999999998</v>
      </c>
    </row>
    <row r="40" spans="3:6" ht="12.75" customHeight="1" x14ac:dyDescent="0.2">
      <c r="C40">
        <v>15.856299999999999</v>
      </c>
      <c r="D40">
        <v>10.16348</v>
      </c>
      <c r="E40">
        <v>3.06196</v>
      </c>
    </row>
    <row r="41" spans="3:6" ht="12.75" customHeight="1" x14ac:dyDescent="0.2">
      <c r="C41">
        <v>-13.78942</v>
      </c>
      <c r="D41">
        <v>9.0181179999999994</v>
      </c>
      <c r="E41">
        <v>3.2803650000000002</v>
      </c>
    </row>
    <row r="42" spans="3:6" ht="12.75" customHeight="1" x14ac:dyDescent="0.2">
      <c r="C42">
        <v>-12.151389999999999</v>
      </c>
      <c r="D42">
        <v>3.72241</v>
      </c>
      <c r="E42">
        <v>0.29018569999999999</v>
      </c>
    </row>
    <row r="43" spans="3:6" ht="12.75" customHeight="1" x14ac:dyDescent="0.2">
      <c r="C43">
        <v>17.494340000000001</v>
      </c>
      <c r="D43">
        <v>4.8677669999999997</v>
      </c>
      <c r="E43">
        <v>7.1781399999999995E-2</v>
      </c>
    </row>
    <row r="45" spans="3:6" ht="12.75" customHeight="1" x14ac:dyDescent="0.2">
      <c r="C45">
        <v>14.82286</v>
      </c>
      <c r="D45">
        <v>-0.81901639999999998</v>
      </c>
      <c r="E45">
        <v>2.1475439999999999</v>
      </c>
      <c r="F45">
        <v>4</v>
      </c>
    </row>
    <row r="46" spans="3:6" ht="12.75" customHeight="1" x14ac:dyDescent="0.2">
      <c r="C46">
        <v>0.57267840000000003</v>
      </c>
      <c r="D46">
        <v>2.6478540000000002</v>
      </c>
      <c r="E46">
        <v>-2.9429419999999999</v>
      </c>
      <c r="F46">
        <v>4</v>
      </c>
    </row>
    <row r="47" spans="3:6" ht="12.75" customHeight="1" x14ac:dyDescent="0.2">
      <c r="C47">
        <v>-0.1092022</v>
      </c>
      <c r="D47">
        <v>1.4950889999999999</v>
      </c>
      <c r="E47">
        <v>1.3239270000000001</v>
      </c>
      <c r="F47">
        <v>3</v>
      </c>
    </row>
    <row r="48" spans="3:6" ht="12.75" customHeight="1" x14ac:dyDescent="0.2">
      <c r="C48">
        <v>0</v>
      </c>
      <c r="D48">
        <v>0</v>
      </c>
      <c r="E48">
        <v>0</v>
      </c>
      <c r="F48">
        <v>1</v>
      </c>
    </row>
    <row r="50" spans="3:10" ht="12.75" customHeight="1" x14ac:dyDescent="0.2">
      <c r="C50">
        <v>0.53078950000000003</v>
      </c>
      <c r="D50">
        <v>-0.84006420000000004</v>
      </c>
      <c r="E50">
        <v>0.1120476</v>
      </c>
      <c r="F50">
        <v>-17</v>
      </c>
    </row>
    <row r="51" spans="3:10" ht="12.75" customHeight="1" x14ac:dyDescent="0.2">
      <c r="C51">
        <v>0</v>
      </c>
      <c r="D51">
        <v>0.1322091</v>
      </c>
      <c r="E51">
        <v>0.99122180000000004</v>
      </c>
      <c r="F51">
        <v>-5</v>
      </c>
    </row>
    <row r="52" spans="3:10" ht="12.75" customHeight="1" x14ac:dyDescent="0.2">
      <c r="C52">
        <v>-0.84750369999999997</v>
      </c>
      <c r="D52">
        <v>-0.52613010000000004</v>
      </c>
      <c r="E52">
        <v>7.0175169999999995E-2</v>
      </c>
      <c r="F52">
        <v>-52</v>
      </c>
    </row>
    <row r="53" spans="3:10" ht="12.75" customHeight="1" x14ac:dyDescent="0.2">
      <c r="C53">
        <v>0</v>
      </c>
      <c r="D53">
        <v>0</v>
      </c>
      <c r="E53">
        <v>0</v>
      </c>
      <c r="F53">
        <v>1</v>
      </c>
    </row>
    <row r="55" spans="3:10" ht="12.75" customHeight="1" x14ac:dyDescent="0.2">
      <c r="C55">
        <v>-9.2573519999999991</v>
      </c>
      <c r="D55">
        <v>1.2252289999999999</v>
      </c>
      <c r="E55">
        <v>-70.928259999999995</v>
      </c>
      <c r="I55">
        <f>C55/E55</f>
        <v>0.13051711687273873</v>
      </c>
      <c r="J55" s="29">
        <f>D55/E55</f>
        <v>-1.7274200720559053E-2</v>
      </c>
    </row>
    <row r="56" spans="3:10" ht="12.75" customHeight="1" x14ac:dyDescent="0.2">
      <c r="C56">
        <v>-24.006530000000001</v>
      </c>
      <c r="D56">
        <v>1.2902899999999999</v>
      </c>
      <c r="E56">
        <v>-45.185459999999999</v>
      </c>
      <c r="I56">
        <f t="shared" ref="I56:I62" si="0">C56/E56</f>
        <v>0.53128882609582817</v>
      </c>
      <c r="J56" s="29">
        <f t="shared" ref="J56:J62" si="1">D56/E56</f>
        <v>-2.8555424687499029E-2</v>
      </c>
    </row>
    <row r="57" spans="3:10" ht="12.75" customHeight="1" x14ac:dyDescent="0.2">
      <c r="C57">
        <v>-19.02338</v>
      </c>
      <c r="D57">
        <v>-2.3737819999999998</v>
      </c>
      <c r="E57">
        <v>-43.997309999999999</v>
      </c>
      <c r="I57">
        <f t="shared" si="0"/>
        <v>0.43237597934964661</v>
      </c>
      <c r="J57" s="29">
        <f t="shared" si="1"/>
        <v>5.395288939255604E-2</v>
      </c>
    </row>
    <row r="58" spans="3:10" ht="12.75" customHeight="1" x14ac:dyDescent="0.2">
      <c r="C58">
        <v>-4.2743890000000002</v>
      </c>
      <c r="D58">
        <v>-2.4388420000000002</v>
      </c>
      <c r="E58">
        <v>-69.740099999999998</v>
      </c>
      <c r="I58">
        <f t="shared" si="0"/>
        <v>6.1290261987006045E-2</v>
      </c>
      <c r="J58" s="29">
        <f t="shared" si="1"/>
        <v>3.497044024886687E-2</v>
      </c>
    </row>
    <row r="59" spans="3:10" ht="12.75" customHeight="1" x14ac:dyDescent="0.2">
      <c r="C59">
        <v>-16.77853</v>
      </c>
      <c r="D59">
        <v>-0.62121459999999995</v>
      </c>
      <c r="E59">
        <v>-70.570710000000005</v>
      </c>
      <c r="I59">
        <f t="shared" si="0"/>
        <v>0.23775487025707973</v>
      </c>
      <c r="J59" s="29">
        <f t="shared" si="1"/>
        <v>8.8027256633807418E-3</v>
      </c>
    </row>
    <row r="60" spans="3:10" ht="12.75" customHeight="1" x14ac:dyDescent="0.2">
      <c r="C60">
        <v>-31.527519999999999</v>
      </c>
      <c r="D60">
        <v>-0.55615409999999998</v>
      </c>
      <c r="E60">
        <v>-44.827919999999999</v>
      </c>
      <c r="I60">
        <f t="shared" si="0"/>
        <v>0.70330097849732931</v>
      </c>
      <c r="J60" s="29">
        <f t="shared" si="1"/>
        <v>1.2406422158333466E-2</v>
      </c>
    </row>
    <row r="61" spans="3:10" ht="12.75" customHeight="1" x14ac:dyDescent="0.2">
      <c r="C61">
        <v>-26.54438</v>
      </c>
      <c r="D61">
        <v>-4.2202250000000001</v>
      </c>
      <c r="E61">
        <v>-43.639760000000003</v>
      </c>
      <c r="I61">
        <f t="shared" si="0"/>
        <v>0.60826136532373232</v>
      </c>
      <c r="J61" s="29">
        <f t="shared" si="1"/>
        <v>9.6705962635908166E-2</v>
      </c>
    </row>
    <row r="62" spans="3:10" ht="12.75" customHeight="1" x14ac:dyDescent="0.2">
      <c r="C62">
        <v>-11.79538</v>
      </c>
      <c r="D62">
        <v>-4.2852860000000002</v>
      </c>
      <c r="E62">
        <v>-69.382549999999995</v>
      </c>
      <c r="I62">
        <f t="shared" si="0"/>
        <v>0.17000499405109787</v>
      </c>
      <c r="J62" s="29">
        <f t="shared" si="1"/>
        <v>6.1763166675194277E-2</v>
      </c>
    </row>
    <row r="64" spans="3:10" ht="12.75" customHeight="1" x14ac:dyDescent="0.2">
      <c r="C64" t="s">
        <v>38</v>
      </c>
    </row>
    <row r="65" spans="3:10" ht="12.75" customHeight="1" x14ac:dyDescent="0.2">
      <c r="C65">
        <v>1.5088299999999999</v>
      </c>
      <c r="D65">
        <v>0</v>
      </c>
      <c r="E65">
        <v>0</v>
      </c>
      <c r="F65">
        <v>0</v>
      </c>
    </row>
    <row r="66" spans="3:10" ht="12.75" customHeight="1" x14ac:dyDescent="0.2">
      <c r="C66">
        <v>0</v>
      </c>
      <c r="D66">
        <v>2.4142130000000002</v>
      </c>
      <c r="E66">
        <v>0</v>
      </c>
      <c r="F66">
        <v>0</v>
      </c>
    </row>
    <row r="67" spans="3:10" ht="12.75" customHeight="1" x14ac:dyDescent="0.2">
      <c r="C67">
        <v>0</v>
      </c>
      <c r="D67">
        <v>0</v>
      </c>
      <c r="E67">
        <v>-1.0020020000000001</v>
      </c>
      <c r="F67">
        <v>-2.0020020000000001</v>
      </c>
    </row>
    <row r="68" spans="3:10" ht="12.75" customHeight="1" x14ac:dyDescent="0.2">
      <c r="C68">
        <v>0</v>
      </c>
      <c r="D68">
        <v>0</v>
      </c>
      <c r="E68">
        <v>-1</v>
      </c>
      <c r="F68">
        <v>0</v>
      </c>
    </row>
    <row r="70" spans="3:10" ht="12.75" customHeight="1" x14ac:dyDescent="0.2">
      <c r="C70" t="s">
        <v>39</v>
      </c>
    </row>
    <row r="71" spans="3:10" ht="12.75" customHeight="1" x14ac:dyDescent="0.2">
      <c r="C71">
        <v>-13.968540000000001</v>
      </c>
      <c r="D71">
        <v>2.957964</v>
      </c>
      <c r="E71">
        <v>69.068259999999995</v>
      </c>
      <c r="I71">
        <f>-13.96854/69.06826</f>
        <v>-0.20224253513842685</v>
      </c>
      <c r="J71" s="29">
        <f>D71/E71</f>
        <v>4.282667610274242E-2</v>
      </c>
    </row>
    <row r="72" spans="3:10" ht="12.75" customHeight="1" x14ac:dyDescent="0.2">
      <c r="C72">
        <v>-36.223050000000001</v>
      </c>
      <c r="D72">
        <v>3.1150350000000002</v>
      </c>
      <c r="E72">
        <v>43.273919999999997</v>
      </c>
      <c r="I72">
        <f>-36.22305/43.27392</f>
        <v>-0.83706421789382623</v>
      </c>
      <c r="J72" s="29">
        <f t="shared" ref="J72:J78" si="2">D72/E72</f>
        <v>7.1984118841094138E-2</v>
      </c>
    </row>
    <row r="73" spans="3:10" ht="12.75" customHeight="1" x14ac:dyDescent="0.2">
      <c r="C73">
        <v>-28.704070000000002</v>
      </c>
      <c r="D73">
        <v>-5.7308149999999998</v>
      </c>
      <c r="E73">
        <v>42.083390000000001</v>
      </c>
      <c r="I73">
        <f>-28.70407/42.08339</f>
        <v>-0.68207599245212902</v>
      </c>
      <c r="J73" s="29">
        <f t="shared" si="2"/>
        <v>-0.13617759881036198</v>
      </c>
    </row>
    <row r="74" spans="3:10" ht="12.75" customHeight="1" x14ac:dyDescent="0.2">
      <c r="C74">
        <v>-6.449554</v>
      </c>
      <c r="D74">
        <v>-5.887886</v>
      </c>
      <c r="E74">
        <v>67.877719999999997</v>
      </c>
      <c r="I74">
        <f>-6.449554/67.87772</f>
        <v>-9.5017245717740673E-2</v>
      </c>
      <c r="J74" s="29">
        <f t="shared" si="2"/>
        <v>-8.6742542324639071E-2</v>
      </c>
    </row>
    <row r="75" spans="3:10" ht="12.75" customHeight="1" x14ac:dyDescent="0.2">
      <c r="C75">
        <v>-25.316839999999999</v>
      </c>
      <c r="D75">
        <v>-1.4997450000000001</v>
      </c>
      <c r="E75">
        <v>68.709990000000005</v>
      </c>
      <c r="I75">
        <f>-25.31684/68.70999</f>
        <v>-0.36845937541251278</v>
      </c>
      <c r="J75" s="29">
        <f t="shared" si="2"/>
        <v>-2.1827175349610733E-2</v>
      </c>
    </row>
    <row r="76" spans="3:10" ht="12.75" customHeight="1" x14ac:dyDescent="0.2">
      <c r="C76">
        <v>-47.571350000000002</v>
      </c>
      <c r="D76">
        <v>-1.3426750000000001</v>
      </c>
      <c r="E76">
        <v>42.915660000000003</v>
      </c>
      <c r="I76">
        <f>-47.57135/42.91566</f>
        <v>-1.1084846417368392</v>
      </c>
      <c r="J76" s="29">
        <f t="shared" si="2"/>
        <v>-3.1286364930657014E-2</v>
      </c>
    </row>
    <row r="77" spans="3:10" ht="12.75" customHeight="1" x14ac:dyDescent="0.2">
      <c r="C77">
        <v>-40.052370000000003</v>
      </c>
      <c r="D77">
        <v>-10.18852</v>
      </c>
      <c r="E77">
        <v>41.725119999999997</v>
      </c>
      <c r="I77">
        <f>-40.05237/41.72512</f>
        <v>-0.95991024112093637</v>
      </c>
      <c r="J77" s="29">
        <f t="shared" si="2"/>
        <v>-0.24418192206517325</v>
      </c>
    </row>
    <row r="78" spans="3:10" ht="12.75" customHeight="1" x14ac:dyDescent="0.2">
      <c r="C78">
        <v>-17.79786</v>
      </c>
      <c r="D78">
        <v>-10.34559</v>
      </c>
      <c r="E78">
        <v>67.519450000000006</v>
      </c>
      <c r="I78">
        <f>-17.79786/67.51945</f>
        <v>-0.26359604528769115</v>
      </c>
      <c r="J78" s="29">
        <f t="shared" si="2"/>
        <v>-0.153223848831707</v>
      </c>
    </row>
    <row r="79" spans="3:10" ht="12.75" customHeight="1" x14ac:dyDescent="0.2">
      <c r="C79" t="s">
        <v>37</v>
      </c>
    </row>
    <row r="80" spans="3:10" ht="12.75" customHeight="1" x14ac:dyDescent="0.2">
      <c r="C80">
        <v>11.12726</v>
      </c>
      <c r="D80">
        <v>-3.7594910000000001</v>
      </c>
      <c r="E80">
        <v>5.6741520000000003</v>
      </c>
      <c r="F80">
        <v>-27.010449999999999</v>
      </c>
    </row>
    <row r="81" spans="3:6" ht="12.75" customHeight="1" x14ac:dyDescent="0.2">
      <c r="C81">
        <v>-7.8535099999999997E-2</v>
      </c>
      <c r="D81">
        <v>4.4229250000000002</v>
      </c>
      <c r="E81">
        <v>2.2288540000000001</v>
      </c>
      <c r="F81">
        <v>-3.6152799999999998</v>
      </c>
    </row>
    <row r="82" spans="3:6" ht="12.75" customHeight="1" x14ac:dyDescent="0.2">
      <c r="C82">
        <v>12.897169999999999</v>
      </c>
      <c r="D82">
        <v>0.59526769999999996</v>
      </c>
      <c r="E82">
        <v>0.17913190000000001</v>
      </c>
      <c r="F82">
        <v>55.39669</v>
      </c>
    </row>
    <row r="83" spans="3:6" ht="12.75" customHeight="1" x14ac:dyDescent="0.2">
      <c r="C83">
        <v>12.8714</v>
      </c>
      <c r="D83">
        <v>0.59407829999999995</v>
      </c>
      <c r="E83">
        <v>0.17877409999999999</v>
      </c>
      <c r="F83">
        <v>57.284010000000002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generation</vt:lpstr>
      <vt:lpstr>Map of Assignment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Ryan Madigan</cp:lastModifiedBy>
  <dcterms:created xsi:type="dcterms:W3CDTF">2011-10-19T09:55:01Z</dcterms:created>
  <dcterms:modified xsi:type="dcterms:W3CDTF">2019-09-26T08:27:43Z</dcterms:modified>
</cp:coreProperties>
</file>