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/>
  </bookViews>
  <sheets>
    <sheet name="Масъуллар" sheetId="2" r:id="rId1"/>
    <sheet name="Январь-февраль режаси туман " sheetId="8" state="hidden" r:id="rId2"/>
  </sheets>
  <externalReferences>
    <externalReference r:id="rId3"/>
  </externalReferences>
  <definedNames>
    <definedName name="_xlnm.Print_Titles" localSheetId="0">Масъуллар!$3:$5</definedName>
    <definedName name="_xlnm.Print_Titles" localSheetId="1">'Январь-февраль режаси туман '!$B:$B,'Январь-февраль режаси туман '!$5:$7</definedName>
    <definedName name="_xlnm.Print_Area" localSheetId="0">Масъуллар!$A$1:$G$37</definedName>
    <definedName name="_xlnm.Print_Area" localSheetId="1">'Январь-февраль режаси туман '!$A$1:$Y$185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56" i="8" l="1"/>
  <c r="W156" i="8"/>
  <c r="R156" i="8"/>
  <c r="S156" i="8" s="1"/>
  <c r="Q156" i="8"/>
  <c r="O156" i="8"/>
  <c r="N156" i="8"/>
  <c r="L156" i="8"/>
  <c r="M156" i="8" s="1"/>
  <c r="K156" i="8"/>
  <c r="I156" i="8"/>
  <c r="H156" i="8"/>
  <c r="D156" i="8"/>
  <c r="C156" i="8"/>
  <c r="Y173" i="8"/>
  <c r="Y172" i="8"/>
  <c r="Y171" i="8"/>
  <c r="Y170" i="8"/>
  <c r="Y169" i="8"/>
  <c r="Y168" i="8"/>
  <c r="Y167" i="8"/>
  <c r="Y166" i="8"/>
  <c r="Y165" i="8"/>
  <c r="Y164" i="8"/>
  <c r="Y163" i="8"/>
  <c r="Y162" i="8"/>
  <c r="Y161" i="8"/>
  <c r="Y160" i="8"/>
  <c r="Y159" i="8"/>
  <c r="Y158" i="8"/>
  <c r="Y157" i="8"/>
  <c r="Y156" i="8"/>
  <c r="S173" i="8"/>
  <c r="S172" i="8"/>
  <c r="S171" i="8"/>
  <c r="S170" i="8"/>
  <c r="S169" i="8"/>
  <c r="S168" i="8"/>
  <c r="S167" i="8"/>
  <c r="S166" i="8"/>
  <c r="S165" i="8"/>
  <c r="S164" i="8"/>
  <c r="S163" i="8"/>
  <c r="S162" i="8"/>
  <c r="S161" i="8"/>
  <c r="S160" i="8"/>
  <c r="S159" i="8"/>
  <c r="S158" i="8"/>
  <c r="S157" i="8"/>
  <c r="P173" i="8"/>
  <c r="P172" i="8"/>
  <c r="P171" i="8"/>
  <c r="P170" i="8"/>
  <c r="P169" i="8"/>
  <c r="P168" i="8"/>
  <c r="P167" i="8"/>
  <c r="P166" i="8"/>
  <c r="P165" i="8"/>
  <c r="P164" i="8"/>
  <c r="P163" i="8"/>
  <c r="P162" i="8"/>
  <c r="P161" i="8"/>
  <c r="P160" i="8"/>
  <c r="P159" i="8"/>
  <c r="P158" i="8"/>
  <c r="P157" i="8"/>
  <c r="P156" i="8"/>
  <c r="M173" i="8"/>
  <c r="M172" i="8"/>
  <c r="M171" i="8"/>
  <c r="M170" i="8"/>
  <c r="M169" i="8"/>
  <c r="M168" i="8"/>
  <c r="M167" i="8"/>
  <c r="M166" i="8"/>
  <c r="M165" i="8"/>
  <c r="M164" i="8"/>
  <c r="M163" i="8"/>
  <c r="M162" i="8"/>
  <c r="M161" i="8"/>
  <c r="M160" i="8"/>
  <c r="M159" i="8"/>
  <c r="M158" i="8"/>
  <c r="M157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G171" i="8"/>
  <c r="G167" i="8"/>
  <c r="G163" i="8"/>
  <c r="G159" i="8"/>
  <c r="E158" i="8"/>
  <c r="F158" i="8"/>
  <c r="G158" i="8" s="1"/>
  <c r="E159" i="8"/>
  <c r="F159" i="8"/>
  <c r="E160" i="8"/>
  <c r="F160" i="8"/>
  <c r="G160" i="8" s="1"/>
  <c r="E161" i="8"/>
  <c r="F161" i="8"/>
  <c r="G161" i="8" s="1"/>
  <c r="E162" i="8"/>
  <c r="F162" i="8"/>
  <c r="G162" i="8" s="1"/>
  <c r="E163" i="8"/>
  <c r="F163" i="8"/>
  <c r="E164" i="8"/>
  <c r="F164" i="8"/>
  <c r="G164" i="8" s="1"/>
  <c r="E165" i="8"/>
  <c r="F165" i="8"/>
  <c r="G165" i="8" s="1"/>
  <c r="E166" i="8"/>
  <c r="F166" i="8"/>
  <c r="G166" i="8" s="1"/>
  <c r="E167" i="8"/>
  <c r="F167" i="8"/>
  <c r="E168" i="8"/>
  <c r="F168" i="8"/>
  <c r="G168" i="8" s="1"/>
  <c r="E169" i="8"/>
  <c r="F169" i="8"/>
  <c r="G169" i="8" s="1"/>
  <c r="E170" i="8"/>
  <c r="F170" i="8"/>
  <c r="G170" i="8" s="1"/>
  <c r="E171" i="8"/>
  <c r="F171" i="8"/>
  <c r="E172" i="8"/>
  <c r="F172" i="8"/>
  <c r="G172" i="8" s="1"/>
  <c r="E173" i="8"/>
  <c r="F173" i="8"/>
  <c r="G173" i="8" s="1"/>
  <c r="F157" i="8"/>
  <c r="F156" i="8" s="1"/>
  <c r="E157" i="8"/>
  <c r="E156" i="8" s="1"/>
  <c r="A159" i="8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58" i="8"/>
  <c r="G156" i="8" l="1"/>
  <c r="G157" i="8"/>
  <c r="M98" i="8"/>
  <c r="S98" i="8"/>
  <c r="S97" i="8"/>
  <c r="S96" i="8"/>
  <c r="S95" i="8"/>
  <c r="S94" i="8"/>
  <c r="S93" i="8"/>
  <c r="S92" i="8"/>
  <c r="S91" i="8"/>
  <c r="S90" i="8"/>
  <c r="M100" i="8"/>
  <c r="J100" i="8"/>
  <c r="J97" i="8"/>
  <c r="J96" i="8"/>
  <c r="J94" i="8"/>
  <c r="J92" i="8"/>
  <c r="J91" i="8"/>
  <c r="J90" i="8"/>
  <c r="X89" i="8"/>
  <c r="R89" i="8"/>
  <c r="S89" i="8" s="1"/>
  <c r="Q89" i="8"/>
  <c r="O89" i="8"/>
  <c r="L89" i="8"/>
  <c r="K89" i="8"/>
  <c r="I89" i="8"/>
  <c r="J89" i="8" s="1"/>
  <c r="H89" i="8"/>
  <c r="C89" i="8"/>
  <c r="F100" i="8"/>
  <c r="G100" i="8" s="1"/>
  <c r="F99" i="8"/>
  <c r="F98" i="8"/>
  <c r="F97" i="8"/>
  <c r="F96" i="8"/>
  <c r="G96" i="8" s="1"/>
  <c r="F95" i="8"/>
  <c r="F94" i="8"/>
  <c r="F93" i="8"/>
  <c r="F92" i="8"/>
  <c r="F91" i="8"/>
  <c r="F90" i="8"/>
  <c r="G90" i="8" s="1"/>
  <c r="E91" i="8"/>
  <c r="G91" i="8" s="1"/>
  <c r="E92" i="8"/>
  <c r="E93" i="8"/>
  <c r="E94" i="8"/>
  <c r="E95" i="8"/>
  <c r="E96" i="8"/>
  <c r="E97" i="8"/>
  <c r="E98" i="8"/>
  <c r="E100" i="8"/>
  <c r="E90" i="8"/>
  <c r="F89" i="8" l="1"/>
  <c r="G97" i="8"/>
  <c r="G95" i="8"/>
  <c r="G98" i="8"/>
  <c r="G93" i="8"/>
  <c r="G94" i="8"/>
  <c r="G92" i="8"/>
  <c r="E89" i="8"/>
  <c r="G89" i="8" s="1"/>
  <c r="M89" i="8"/>
  <c r="Y88" i="8" l="1"/>
  <c r="Y87" i="8"/>
  <c r="Y86" i="8"/>
  <c r="Y85" i="8"/>
  <c r="Y84" i="8"/>
  <c r="Y83" i="8"/>
  <c r="S88" i="8"/>
  <c r="S87" i="8"/>
  <c r="S86" i="8"/>
  <c r="S85" i="8"/>
  <c r="S84" i="8"/>
  <c r="S83" i="8"/>
  <c r="P88" i="8"/>
  <c r="P87" i="8"/>
  <c r="P86" i="8"/>
  <c r="P85" i="8"/>
  <c r="P84" i="8"/>
  <c r="M88" i="8"/>
  <c r="M87" i="8"/>
  <c r="M86" i="8"/>
  <c r="M85" i="8"/>
  <c r="M83" i="8"/>
  <c r="J88" i="8"/>
  <c r="J87" i="8"/>
  <c r="J86" i="8"/>
  <c r="J85" i="8"/>
  <c r="J84" i="8"/>
  <c r="J83" i="8"/>
  <c r="J82" i="8"/>
  <c r="X82" i="8"/>
  <c r="Y82" i="8" s="1"/>
  <c r="W82" i="8"/>
  <c r="U82" i="8"/>
  <c r="T82" i="8"/>
  <c r="R82" i="8"/>
  <c r="S82" i="8" s="1"/>
  <c r="Q82" i="8"/>
  <c r="O82" i="8"/>
  <c r="N82" i="8"/>
  <c r="L82" i="8"/>
  <c r="M82" i="8" s="1"/>
  <c r="K82" i="8"/>
  <c r="I82" i="8"/>
  <c r="H82" i="8"/>
  <c r="D82" i="8"/>
  <c r="C82" i="8"/>
  <c r="E84" i="8"/>
  <c r="F84" i="8"/>
  <c r="G84" i="8" s="1"/>
  <c r="E85" i="8"/>
  <c r="F85" i="8"/>
  <c r="G85" i="8" s="1"/>
  <c r="E86" i="8"/>
  <c r="F86" i="8"/>
  <c r="G86" i="8" s="1"/>
  <c r="E87" i="8"/>
  <c r="F87" i="8"/>
  <c r="G87" i="8" s="1"/>
  <c r="E88" i="8"/>
  <c r="F88" i="8"/>
  <c r="F83" i="8"/>
  <c r="G83" i="8" s="1"/>
  <c r="E83" i="8"/>
  <c r="G88" i="8" l="1"/>
  <c r="E82" i="8"/>
  <c r="P82" i="8"/>
  <c r="F82" i="8"/>
  <c r="G82" i="8" s="1"/>
  <c r="R131" i="8"/>
  <c r="Q131" i="8"/>
  <c r="S131" i="8" s="1"/>
  <c r="O131" i="8"/>
  <c r="P131" i="8" s="1"/>
  <c r="N131" i="8"/>
  <c r="L131" i="8"/>
  <c r="K131" i="8"/>
  <c r="I131" i="8"/>
  <c r="H131" i="8"/>
  <c r="J131" i="8" s="1"/>
  <c r="S139" i="8"/>
  <c r="S138" i="8"/>
  <c r="S137" i="8"/>
  <c r="S136" i="8"/>
  <c r="S135" i="8"/>
  <c r="S134" i="8"/>
  <c r="S133" i="8"/>
  <c r="S132" i="8"/>
  <c r="P139" i="8"/>
  <c r="P138" i="8"/>
  <c r="P137" i="8"/>
  <c r="P136" i="8"/>
  <c r="P135" i="8"/>
  <c r="P134" i="8"/>
  <c r="P133" i="8"/>
  <c r="P132" i="8"/>
  <c r="M138" i="8"/>
  <c r="M137" i="8"/>
  <c r="M136" i="8"/>
  <c r="M135" i="8"/>
  <c r="M133" i="8"/>
  <c r="M132" i="8"/>
  <c r="M131" i="8"/>
  <c r="J139" i="8"/>
  <c r="J138" i="8"/>
  <c r="J137" i="8"/>
  <c r="J136" i="8"/>
  <c r="J132" i="8"/>
  <c r="E133" i="8"/>
  <c r="F133" i="8"/>
  <c r="E134" i="8"/>
  <c r="F134" i="8"/>
  <c r="G134" i="8" s="1"/>
  <c r="E135" i="8"/>
  <c r="F135" i="8"/>
  <c r="G135" i="8" s="1"/>
  <c r="E136" i="8"/>
  <c r="F136" i="8"/>
  <c r="G136" i="8" s="1"/>
  <c r="E137" i="8"/>
  <c r="F137" i="8"/>
  <c r="G137" i="8" s="1"/>
  <c r="E138" i="8"/>
  <c r="F138" i="8"/>
  <c r="G138" i="8" s="1"/>
  <c r="E139" i="8"/>
  <c r="F139" i="8"/>
  <c r="F132" i="8"/>
  <c r="E132" i="8"/>
  <c r="G132" i="8" s="1"/>
  <c r="E131" i="8" l="1"/>
  <c r="G139" i="8"/>
  <c r="G133" i="8"/>
  <c r="F131" i="8"/>
  <c r="G131" i="8" s="1"/>
  <c r="F27" i="8" l="1"/>
  <c r="X26" i="8"/>
  <c r="W26" i="8"/>
  <c r="Y26" i="8" s="1"/>
  <c r="U26" i="8"/>
  <c r="T26" i="8"/>
  <c r="R26" i="8"/>
  <c r="Q26" i="8"/>
  <c r="O26" i="8"/>
  <c r="P26" i="8" s="1"/>
  <c r="N26" i="8"/>
  <c r="L26" i="8"/>
  <c r="K26" i="8"/>
  <c r="I26" i="8"/>
  <c r="J26" i="8" s="1"/>
  <c r="H26" i="8"/>
  <c r="Y40" i="8"/>
  <c r="Y39" i="8"/>
  <c r="Y38" i="8"/>
  <c r="Y37" i="8"/>
  <c r="Y36" i="8"/>
  <c r="Y35" i="8"/>
  <c r="Y34" i="8"/>
  <c r="Y33" i="8"/>
  <c r="Y32" i="8"/>
  <c r="Y31" i="8"/>
  <c r="Y30" i="8"/>
  <c r="Y29" i="8"/>
  <c r="Y28" i="8"/>
  <c r="Y27" i="8"/>
  <c r="S40" i="8"/>
  <c r="S39" i="8"/>
  <c r="S38" i="8"/>
  <c r="S37" i="8"/>
  <c r="S36" i="8"/>
  <c r="S35" i="8"/>
  <c r="S34" i="8"/>
  <c r="S33" i="8"/>
  <c r="S32" i="8"/>
  <c r="S31" i="8"/>
  <c r="S30" i="8"/>
  <c r="S29" i="8"/>
  <c r="S28" i="8"/>
  <c r="S27" i="8"/>
  <c r="P40" i="8"/>
  <c r="P39" i="8"/>
  <c r="P38" i="8"/>
  <c r="P37" i="8"/>
  <c r="P36" i="8"/>
  <c r="P35" i="8"/>
  <c r="P34" i="8"/>
  <c r="P33" i="8"/>
  <c r="P32" i="8"/>
  <c r="P31" i="8"/>
  <c r="P30" i="8"/>
  <c r="P29" i="8"/>
  <c r="P28" i="8"/>
  <c r="P27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G34" i="8"/>
  <c r="E28" i="8"/>
  <c r="F28" i="8"/>
  <c r="G28" i="8" s="1"/>
  <c r="E29" i="8"/>
  <c r="F29" i="8"/>
  <c r="G29" i="8" s="1"/>
  <c r="E30" i="8"/>
  <c r="F30" i="8"/>
  <c r="G30" i="8" s="1"/>
  <c r="E31" i="8"/>
  <c r="F31" i="8"/>
  <c r="G31" i="8" s="1"/>
  <c r="E32" i="8"/>
  <c r="F32" i="8"/>
  <c r="E33" i="8"/>
  <c r="F33" i="8"/>
  <c r="G33" i="8" s="1"/>
  <c r="E34" i="8"/>
  <c r="F34" i="8"/>
  <c r="E35" i="8"/>
  <c r="F35" i="8"/>
  <c r="G35" i="8" s="1"/>
  <c r="E36" i="8"/>
  <c r="F36" i="8"/>
  <c r="G36" i="8" s="1"/>
  <c r="E37" i="8"/>
  <c r="F37" i="8"/>
  <c r="G37" i="8" s="1"/>
  <c r="E38" i="8"/>
  <c r="F38" i="8"/>
  <c r="G38" i="8" s="1"/>
  <c r="E39" i="8"/>
  <c r="F39" i="8"/>
  <c r="G39" i="8" s="1"/>
  <c r="E40" i="8"/>
  <c r="F40" i="8"/>
  <c r="G40" i="8" s="1"/>
  <c r="E27" i="8"/>
  <c r="S26" i="8" l="1"/>
  <c r="G32" i="8"/>
  <c r="E26" i="8"/>
  <c r="G27" i="8"/>
  <c r="F26" i="8"/>
  <c r="Y130" i="8"/>
  <c r="Y129" i="8"/>
  <c r="Y128" i="8"/>
  <c r="Y127" i="8"/>
  <c r="Y126" i="8"/>
  <c r="Y125" i="8"/>
  <c r="Y124" i="8"/>
  <c r="Y123" i="8"/>
  <c r="Y122" i="8"/>
  <c r="Y121" i="8"/>
  <c r="Y120" i="8"/>
  <c r="Y119" i="8"/>
  <c r="Y118" i="8"/>
  <c r="Y117" i="8"/>
  <c r="S130" i="8"/>
  <c r="S129" i="8"/>
  <c r="S128" i="8"/>
  <c r="S127" i="8"/>
  <c r="S126" i="8"/>
  <c r="S125" i="8"/>
  <c r="S124" i="8"/>
  <c r="S123" i="8"/>
  <c r="S122" i="8"/>
  <c r="S121" i="8"/>
  <c r="S120" i="8"/>
  <c r="S118" i="8"/>
  <c r="S117" i="8"/>
  <c r="P130" i="8"/>
  <c r="P129" i="8"/>
  <c r="P128" i="8"/>
  <c r="P127" i="8"/>
  <c r="P126" i="8"/>
  <c r="P125" i="8"/>
  <c r="P124" i="8"/>
  <c r="P123" i="8"/>
  <c r="P122" i="8"/>
  <c r="P121" i="8"/>
  <c r="P120" i="8"/>
  <c r="P119" i="8"/>
  <c r="P118" i="8"/>
  <c r="P117" i="8"/>
  <c r="M130" i="8"/>
  <c r="M128" i="8"/>
  <c r="M124" i="8"/>
  <c r="M117" i="8"/>
  <c r="J130" i="8"/>
  <c r="J129" i="8"/>
  <c r="J128" i="8"/>
  <c r="J127" i="8"/>
  <c r="J126" i="8"/>
  <c r="J125" i="8"/>
  <c r="J124" i="8"/>
  <c r="J123" i="8"/>
  <c r="J122" i="8"/>
  <c r="J121" i="8"/>
  <c r="J120" i="8"/>
  <c r="J118" i="8"/>
  <c r="J117" i="8"/>
  <c r="X116" i="8"/>
  <c r="Y116" i="8" s="1"/>
  <c r="W116" i="8"/>
  <c r="U116" i="8"/>
  <c r="T116" i="8"/>
  <c r="R116" i="8"/>
  <c r="S116" i="8" s="1"/>
  <c r="Q116" i="8"/>
  <c r="O116" i="8"/>
  <c r="N116" i="8"/>
  <c r="L116" i="8"/>
  <c r="M116" i="8" s="1"/>
  <c r="K116" i="8"/>
  <c r="I116" i="8"/>
  <c r="H116" i="8"/>
  <c r="J116" i="8" s="1"/>
  <c r="D116" i="8"/>
  <c r="C116" i="8"/>
  <c r="E118" i="8"/>
  <c r="F118" i="8"/>
  <c r="G118" i="8" s="1"/>
  <c r="E119" i="8"/>
  <c r="F119" i="8"/>
  <c r="E120" i="8"/>
  <c r="F120" i="8"/>
  <c r="E121" i="8"/>
  <c r="F121" i="8"/>
  <c r="E122" i="8"/>
  <c r="F122" i="8"/>
  <c r="G122" i="8" s="1"/>
  <c r="E123" i="8"/>
  <c r="F123" i="8"/>
  <c r="E124" i="8"/>
  <c r="F124" i="8"/>
  <c r="G124" i="8" s="1"/>
  <c r="E125" i="8"/>
  <c r="F125" i="8"/>
  <c r="E126" i="8"/>
  <c r="F126" i="8"/>
  <c r="G126" i="8" s="1"/>
  <c r="E127" i="8"/>
  <c r="F127" i="8"/>
  <c r="E128" i="8"/>
  <c r="F128" i="8"/>
  <c r="G128" i="8" s="1"/>
  <c r="E129" i="8"/>
  <c r="F129" i="8"/>
  <c r="E130" i="8"/>
  <c r="F130" i="8"/>
  <c r="G130" i="8" s="1"/>
  <c r="F117" i="8"/>
  <c r="E117" i="8"/>
  <c r="P116" i="8" l="1"/>
  <c r="G129" i="8"/>
  <c r="G127" i="8"/>
  <c r="G125" i="8"/>
  <c r="G123" i="8"/>
  <c r="G121" i="8"/>
  <c r="G26" i="8"/>
  <c r="F116" i="8"/>
  <c r="G120" i="8"/>
  <c r="G119" i="8"/>
  <c r="G117" i="8"/>
  <c r="E116" i="8"/>
  <c r="G116" i="8" s="1"/>
  <c r="F42" i="8" l="1"/>
  <c r="F43" i="8"/>
  <c r="G43" i="8" s="1"/>
  <c r="F44" i="8"/>
  <c r="G44" i="8" s="1"/>
  <c r="F45" i="8"/>
  <c r="G45" i="8" s="1"/>
  <c r="F46" i="8"/>
  <c r="F47" i="8"/>
  <c r="G47" i="8" s="1"/>
  <c r="F48" i="8"/>
  <c r="F49" i="8"/>
  <c r="F50" i="8"/>
  <c r="F51" i="8"/>
  <c r="F52" i="8"/>
  <c r="F53" i="8"/>
  <c r="E43" i="8"/>
  <c r="E44" i="8"/>
  <c r="E45" i="8"/>
  <c r="E46" i="8"/>
  <c r="E47" i="8"/>
  <c r="E48" i="8"/>
  <c r="E49" i="8"/>
  <c r="E50" i="8"/>
  <c r="E51" i="8"/>
  <c r="E52" i="8"/>
  <c r="E53" i="8"/>
  <c r="C41" i="8"/>
  <c r="S42" i="8"/>
  <c r="R41" i="8"/>
  <c r="S41" i="8" s="1"/>
  <c r="Q41" i="8"/>
  <c r="O41" i="8"/>
  <c r="P41" i="8" s="1"/>
  <c r="N41" i="8"/>
  <c r="L41" i="8"/>
  <c r="M41" i="8" s="1"/>
  <c r="K41" i="8"/>
  <c r="I41" i="8"/>
  <c r="S53" i="8"/>
  <c r="S52" i="8"/>
  <c r="S51" i="8"/>
  <c r="S50" i="8"/>
  <c r="S49" i="8"/>
  <c r="S48" i="8"/>
  <c r="S47" i="8"/>
  <c r="S46" i="8"/>
  <c r="S45" i="8"/>
  <c r="S44" i="8"/>
  <c r="S43" i="8"/>
  <c r="P53" i="8"/>
  <c r="P52" i="8"/>
  <c r="M52" i="8"/>
  <c r="P51" i="8"/>
  <c r="M51" i="8"/>
  <c r="P50" i="8"/>
  <c r="M50" i="8"/>
  <c r="P49" i="8"/>
  <c r="M49" i="8"/>
  <c r="P48" i="8"/>
  <c r="M48" i="8"/>
  <c r="P47" i="8"/>
  <c r="M47" i="8"/>
  <c r="P46" i="8"/>
  <c r="M46" i="8"/>
  <c r="P45" i="8"/>
  <c r="M45" i="8"/>
  <c r="P44" i="8"/>
  <c r="M44" i="8"/>
  <c r="P43" i="8"/>
  <c r="M43" i="8"/>
  <c r="P42" i="8"/>
  <c r="M42" i="8"/>
  <c r="J52" i="8"/>
  <c r="J51" i="8"/>
  <c r="J50" i="8"/>
  <c r="J49" i="8"/>
  <c r="J48" i="8"/>
  <c r="J47" i="8"/>
  <c r="J46" i="8"/>
  <c r="J45" i="8"/>
  <c r="J44" i="8"/>
  <c r="J43" i="8"/>
  <c r="H42" i="8"/>
  <c r="J42" i="8" s="1"/>
  <c r="G51" i="8" l="1"/>
  <c r="G50" i="8"/>
  <c r="G46" i="8"/>
  <c r="G49" i="8"/>
  <c r="G48" i="8"/>
  <c r="G53" i="8"/>
  <c r="G52" i="8"/>
  <c r="F41" i="8"/>
  <c r="H41" i="8"/>
  <c r="J41" i="8" s="1"/>
  <c r="E42" i="8"/>
  <c r="G42" i="8" s="1"/>
  <c r="E41" i="8" l="1"/>
  <c r="G41" i="8" s="1"/>
  <c r="M9" i="8"/>
  <c r="F9" i="8"/>
  <c r="J9" i="8"/>
  <c r="E9" i="8"/>
  <c r="P9" i="8"/>
  <c r="Y9" i="8"/>
  <c r="D54" i="8" l="1"/>
  <c r="S66" i="8"/>
  <c r="S65" i="8"/>
  <c r="S64" i="8"/>
  <c r="S63" i="8"/>
  <c r="S62" i="8"/>
  <c r="S61" i="8"/>
  <c r="S60" i="8"/>
  <c r="S59" i="8"/>
  <c r="S58" i="8"/>
  <c r="S57" i="8"/>
  <c r="S56" i="8"/>
  <c r="S55" i="8"/>
  <c r="P66" i="8"/>
  <c r="P65" i="8"/>
  <c r="P64" i="8"/>
  <c r="P63" i="8"/>
  <c r="P62" i="8"/>
  <c r="P61" i="8"/>
  <c r="P60" i="8"/>
  <c r="P59" i="8"/>
  <c r="P58" i="8"/>
  <c r="P57" i="8"/>
  <c r="P56" i="8"/>
  <c r="P55" i="8"/>
  <c r="M66" i="8"/>
  <c r="M65" i="8"/>
  <c r="M64" i="8"/>
  <c r="M63" i="8"/>
  <c r="M62" i="8"/>
  <c r="M61" i="8"/>
  <c r="M60" i="8"/>
  <c r="M59" i="8"/>
  <c r="M58" i="8"/>
  <c r="M57" i="8"/>
  <c r="M56" i="8"/>
  <c r="M55" i="8"/>
  <c r="J66" i="8"/>
  <c r="J65" i="8"/>
  <c r="J64" i="8"/>
  <c r="J63" i="8"/>
  <c r="J62" i="8"/>
  <c r="J61" i="8"/>
  <c r="J60" i="8"/>
  <c r="J59" i="8"/>
  <c r="J58" i="8"/>
  <c r="J57" i="8"/>
  <c r="J56" i="8"/>
  <c r="J55" i="8"/>
  <c r="E55" i="8"/>
  <c r="R54" i="8"/>
  <c r="S54" i="8" s="1"/>
  <c r="Q54" i="8"/>
  <c r="O54" i="8"/>
  <c r="N54" i="8"/>
  <c r="L54" i="8"/>
  <c r="M54" i="8" s="1"/>
  <c r="K54" i="8"/>
  <c r="I54" i="8"/>
  <c r="H54" i="8"/>
  <c r="E56" i="8"/>
  <c r="F56" i="8"/>
  <c r="E57" i="8"/>
  <c r="F57" i="8"/>
  <c r="G57" i="8" s="1"/>
  <c r="E58" i="8"/>
  <c r="F58" i="8"/>
  <c r="E59" i="8"/>
  <c r="F59" i="8"/>
  <c r="G59" i="8" s="1"/>
  <c r="E60" i="8"/>
  <c r="F60" i="8"/>
  <c r="E61" i="8"/>
  <c r="F61" i="8"/>
  <c r="G61" i="8" s="1"/>
  <c r="E62" i="8"/>
  <c r="F62" i="8"/>
  <c r="E63" i="8"/>
  <c r="F63" i="8"/>
  <c r="G63" i="8" s="1"/>
  <c r="E64" i="8"/>
  <c r="F64" i="8"/>
  <c r="E65" i="8"/>
  <c r="F65" i="8"/>
  <c r="G65" i="8" s="1"/>
  <c r="E66" i="8"/>
  <c r="F66" i="8"/>
  <c r="F55" i="8"/>
  <c r="C54" i="8"/>
  <c r="C174" i="8"/>
  <c r="P185" i="8"/>
  <c r="P184" i="8"/>
  <c r="P183" i="8"/>
  <c r="P182" i="8"/>
  <c r="P181" i="8"/>
  <c r="P180" i="8"/>
  <c r="P179" i="8"/>
  <c r="P178" i="8"/>
  <c r="P177" i="8"/>
  <c r="P176" i="8"/>
  <c r="P175" i="8"/>
  <c r="M183" i="8"/>
  <c r="M182" i="8"/>
  <c r="M181" i="8"/>
  <c r="M180" i="8"/>
  <c r="M179" i="8"/>
  <c r="M178" i="8"/>
  <c r="M177" i="8"/>
  <c r="M175" i="8"/>
  <c r="J185" i="8"/>
  <c r="J184" i="8"/>
  <c r="J183" i="8"/>
  <c r="J182" i="8"/>
  <c r="J181" i="8"/>
  <c r="J180" i="8"/>
  <c r="J179" i="8"/>
  <c r="J178" i="8"/>
  <c r="J177" i="8"/>
  <c r="J176" i="8"/>
  <c r="J175" i="8"/>
  <c r="X174" i="8"/>
  <c r="Q174" i="8"/>
  <c r="O174" i="8"/>
  <c r="N174" i="8"/>
  <c r="L174" i="8"/>
  <c r="K174" i="8"/>
  <c r="I174" i="8"/>
  <c r="J174" i="8" s="1"/>
  <c r="H174" i="8"/>
  <c r="D174" i="8"/>
  <c r="E176" i="8"/>
  <c r="F176" i="8"/>
  <c r="E177" i="8"/>
  <c r="F177" i="8"/>
  <c r="G177" i="8" s="1"/>
  <c r="E178" i="8"/>
  <c r="F178" i="8"/>
  <c r="G178" i="8" s="1"/>
  <c r="E179" i="8"/>
  <c r="F179" i="8"/>
  <c r="G179" i="8" s="1"/>
  <c r="E180" i="8"/>
  <c r="F180" i="8"/>
  <c r="G180" i="8" s="1"/>
  <c r="E181" i="8"/>
  <c r="F181" i="8"/>
  <c r="G181" i="8" s="1"/>
  <c r="E182" i="8"/>
  <c r="F182" i="8"/>
  <c r="E183" i="8"/>
  <c r="F183" i="8"/>
  <c r="G183" i="8" s="1"/>
  <c r="E184" i="8"/>
  <c r="F184" i="8"/>
  <c r="G184" i="8" s="1"/>
  <c r="E185" i="8"/>
  <c r="F185" i="8"/>
  <c r="G185" i="8" s="1"/>
  <c r="F175" i="8"/>
  <c r="E175" i="8"/>
  <c r="M174" i="8" l="1"/>
  <c r="F174" i="8"/>
  <c r="P54" i="8"/>
  <c r="G175" i="8"/>
  <c r="G182" i="8"/>
  <c r="E174" i="8"/>
  <c r="P174" i="8"/>
  <c r="G66" i="8"/>
  <c r="G64" i="8"/>
  <c r="G62" i="8"/>
  <c r="G60" i="8"/>
  <c r="G58" i="8"/>
  <c r="G56" i="8"/>
  <c r="E54" i="8"/>
  <c r="F54" i="8"/>
  <c r="G54" i="8"/>
  <c r="G55" i="8"/>
  <c r="G174" i="8"/>
  <c r="J54" i="8"/>
  <c r="G176" i="8"/>
  <c r="A176" i="8"/>
  <c r="A177" i="8" s="1"/>
  <c r="A178" i="8" s="1"/>
  <c r="A179" i="8" s="1"/>
  <c r="A180" i="8" s="1"/>
  <c r="A181" i="8" s="1"/>
  <c r="A182" i="8" s="1"/>
  <c r="A183" i="8" s="1"/>
  <c r="A184" i="8" s="1"/>
  <c r="A185" i="8" s="1"/>
  <c r="A142" i="8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33" i="8"/>
  <c r="A134" i="8" s="1"/>
  <c r="A135" i="8" s="1"/>
  <c r="A136" i="8" s="1"/>
  <c r="A137" i="8" s="1"/>
  <c r="A138" i="8" s="1"/>
  <c r="A139" i="8" s="1"/>
  <c r="A118" i="8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03" i="8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91" i="8"/>
  <c r="A92" i="8" s="1"/>
  <c r="A93" i="8" s="1"/>
  <c r="A94" i="8" s="1"/>
  <c r="A95" i="8" s="1"/>
  <c r="A96" i="8" s="1"/>
  <c r="A97" i="8" s="1"/>
  <c r="A98" i="8" s="1"/>
  <c r="A99" i="8" s="1"/>
  <c r="A100" i="8" s="1"/>
  <c r="A84" i="8"/>
  <c r="A85" i="8" s="1"/>
  <c r="A86" i="8" s="1"/>
  <c r="A87" i="8" s="1"/>
  <c r="A88" i="8" s="1"/>
  <c r="A70" i="8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56" i="8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43" i="8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28" i="8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11" i="8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G9" i="8" l="1"/>
</calcChain>
</file>

<file path=xl/sharedStrings.xml><?xml version="1.0" encoding="utf-8"?>
<sst xmlns="http://schemas.openxmlformats.org/spreadsheetml/2006/main" count="366" uniqueCount="299">
  <si>
    <t>Жами</t>
  </si>
  <si>
    <t>МАЪЛУМОТ</t>
  </si>
  <si>
    <t>фермер хўжаликларида</t>
  </si>
  <si>
    <t xml:space="preserve">Қорақалпоғистон Республикаси </t>
  </si>
  <si>
    <t>пиллачилик корхоналарида</t>
  </si>
  <si>
    <t>Андижон</t>
  </si>
  <si>
    <t>Бухоро</t>
  </si>
  <si>
    <t>Наманган</t>
  </si>
  <si>
    <t>Самарқанд</t>
  </si>
  <si>
    <t>Сирдарё</t>
  </si>
  <si>
    <t>Тошкент</t>
  </si>
  <si>
    <t>Фарғона</t>
  </si>
  <si>
    <t>амалда</t>
  </si>
  <si>
    <t>режа</t>
  </si>
  <si>
    <t>Ҳудудлар
номи</t>
  </si>
  <si>
    <t>Пиллачи-ликдан ташқари</t>
  </si>
  <si>
    <t>%</t>
  </si>
  <si>
    <t>давоми</t>
  </si>
  <si>
    <t xml:space="preserve">2022 йил январь-февраль ойи </t>
  </si>
  <si>
    <t>Жами ташкил этиладиган иш
ўринлар,
 та</t>
  </si>
  <si>
    <t>деҳқон хўжалиги учун 0,1 дан
1 гектаргача берилган майдонларда</t>
  </si>
  <si>
    <t>такрорий экин учун
ажратилган майдонда</t>
  </si>
  <si>
    <t>янги ташкил этиладиган ғаллачилик
ва мева-сабзавотчилик кластерларида</t>
  </si>
  <si>
    <t>мавжуд пахтачилик, ғаллачилик,
мева-сабзавотчилик кластерларда</t>
  </si>
  <si>
    <t>01.02.2022 йил ҳолатига</t>
  </si>
  <si>
    <t>шундан соҳалар бўйича ( январь-февраль ойи )</t>
  </si>
  <si>
    <t>Қорақалпоғистон Республикаси ва вилоятларда 2022 йил январь-февраль ойида
аграр соҳада иш ўринларини ташкил этиш тўғрисида</t>
  </si>
  <si>
    <t>Амударё</t>
  </si>
  <si>
    <t>Беруний</t>
  </si>
  <si>
    <t>Бўзатов</t>
  </si>
  <si>
    <t>Тўрткўл</t>
  </si>
  <si>
    <t>Элликқалъа</t>
  </si>
  <si>
    <t>Хўжайли</t>
  </si>
  <si>
    <t>Нукус</t>
  </si>
  <si>
    <t>Тахтакўпир</t>
  </si>
  <si>
    <t>Тахиатош</t>
  </si>
  <si>
    <t>Қораўзак</t>
  </si>
  <si>
    <t>Қонликўл</t>
  </si>
  <si>
    <t>Кегейли</t>
  </si>
  <si>
    <t>Қўнғирот</t>
  </si>
  <si>
    <t>Чимбой</t>
  </si>
  <si>
    <t>Т.р.</t>
  </si>
  <si>
    <t>Олтинкўл</t>
  </si>
  <si>
    <t>Бўстон</t>
  </si>
  <si>
    <t>Жалақудуқ</t>
  </si>
  <si>
    <t>Улуғнор</t>
  </si>
  <si>
    <t>Қўрғонтепа</t>
  </si>
  <si>
    <t>Асака</t>
  </si>
  <si>
    <t>Пахтаобод</t>
  </si>
  <si>
    <t>Булоқбоши</t>
  </si>
  <si>
    <t>Вобкент</t>
  </si>
  <si>
    <t>Жондор</t>
  </si>
  <si>
    <t>Когон</t>
  </si>
  <si>
    <t>Қоракўл</t>
  </si>
  <si>
    <t>Ромитан</t>
  </si>
  <si>
    <t>Шофиркон</t>
  </si>
  <si>
    <t>Ғиждувон</t>
  </si>
  <si>
    <t>Олот</t>
  </si>
  <si>
    <t>Арнасой</t>
  </si>
  <si>
    <t>Бахмал</t>
  </si>
  <si>
    <t>Ғаллаорол</t>
  </si>
  <si>
    <t>Ш.Рашидов</t>
  </si>
  <si>
    <t>Дўстлик</t>
  </si>
  <si>
    <t>Зомин</t>
  </si>
  <si>
    <t>Зарбдор</t>
  </si>
  <si>
    <t>Зафаробод</t>
  </si>
  <si>
    <t>Мирзачўл</t>
  </si>
  <si>
    <t>Пахтакор</t>
  </si>
  <si>
    <t>Фориш</t>
  </si>
  <si>
    <t>Янгиобод</t>
  </si>
  <si>
    <t>Ғузор</t>
  </si>
  <si>
    <t>Қарши</t>
  </si>
  <si>
    <t>Деҳқонобод</t>
  </si>
  <si>
    <t>Косон</t>
  </si>
  <si>
    <t>Китоб</t>
  </si>
  <si>
    <t>Қамаши</t>
  </si>
  <si>
    <t>Миришкор</t>
  </si>
  <si>
    <t>Муборак</t>
  </si>
  <si>
    <t>Нишон</t>
  </si>
  <si>
    <t>Касби</t>
  </si>
  <si>
    <t>Чироқчи</t>
  </si>
  <si>
    <t>Шаҳрисабз</t>
  </si>
  <si>
    <t>Яккабоғ</t>
  </si>
  <si>
    <t>Кармана</t>
  </si>
  <si>
    <t>Конимех</t>
  </si>
  <si>
    <t>Қизилтепа</t>
  </si>
  <si>
    <t>Навбаҳор</t>
  </si>
  <si>
    <t>Нурота</t>
  </si>
  <si>
    <t>Хатирчи</t>
  </si>
  <si>
    <t>Мингбулоқ</t>
  </si>
  <si>
    <t>Косонсой</t>
  </si>
  <si>
    <t>Норин</t>
  </si>
  <si>
    <t>Поп</t>
  </si>
  <si>
    <t>Тўрақўрғон</t>
  </si>
  <si>
    <t>Уйчи</t>
  </si>
  <si>
    <t>Учқўрғон</t>
  </si>
  <si>
    <t>Чортоқ</t>
  </si>
  <si>
    <t>Чуст</t>
  </si>
  <si>
    <t>Янгиқўрғон</t>
  </si>
  <si>
    <t>Булунғур</t>
  </si>
  <si>
    <t>Жомбой</t>
  </si>
  <si>
    <t>Иштихон</t>
  </si>
  <si>
    <t>Каттақўрғон</t>
  </si>
  <si>
    <t>Нарпай</t>
  </si>
  <si>
    <t>Нуробод</t>
  </si>
  <si>
    <t>Оқдарё</t>
  </si>
  <si>
    <t>Пайариқ</t>
  </si>
  <si>
    <t>Пастдарғом</t>
  </si>
  <si>
    <t>Пахтачи</t>
  </si>
  <si>
    <t>Тайлоқ</t>
  </si>
  <si>
    <t>Ургут</t>
  </si>
  <si>
    <t>Денов</t>
  </si>
  <si>
    <t>Қизириқ</t>
  </si>
  <si>
    <t>Қумқўрғон</t>
  </si>
  <si>
    <t>Олтинсой</t>
  </si>
  <si>
    <t>Узун</t>
  </si>
  <si>
    <t>Жарқўрғон</t>
  </si>
  <si>
    <t>Бойсун</t>
  </si>
  <si>
    <t>Сариосиё</t>
  </si>
  <si>
    <t>Шеробод</t>
  </si>
  <si>
    <t>Шўрчи</t>
  </si>
  <si>
    <t>Боёвут</t>
  </si>
  <si>
    <t>Гулистон</t>
  </si>
  <si>
    <t>Мирзаобод</t>
  </si>
  <si>
    <t>Оқолтин</t>
  </si>
  <si>
    <t>Сардоба</t>
  </si>
  <si>
    <t>Сайхунобод</t>
  </si>
  <si>
    <t>Ховос</t>
  </si>
  <si>
    <t>Оққўрғон</t>
  </si>
  <si>
    <t>Бекобод</t>
  </si>
  <si>
    <t>Бўка</t>
  </si>
  <si>
    <t>Қуйичирчиқ</t>
  </si>
  <si>
    <t>Пскент</t>
  </si>
  <si>
    <t>Ўртачирчиқ</t>
  </si>
  <si>
    <t>Чиноз</t>
  </si>
  <si>
    <t>Юқоричирчиқ</t>
  </si>
  <si>
    <t>Оҳангарон</t>
  </si>
  <si>
    <t>Бўстонлиқ</t>
  </si>
  <si>
    <t>Зангиота</t>
  </si>
  <si>
    <t>Қибрай</t>
  </si>
  <si>
    <t>Паркент</t>
  </si>
  <si>
    <t>Янгийўл</t>
  </si>
  <si>
    <t>Бағдод</t>
  </si>
  <si>
    <t>Данғара</t>
  </si>
  <si>
    <t>Ёзёвон</t>
  </si>
  <si>
    <t>Қува</t>
  </si>
  <si>
    <t>Олтиариқ</t>
  </si>
  <si>
    <t>Риштон</t>
  </si>
  <si>
    <t>Сўх</t>
  </si>
  <si>
    <t>Боғот</t>
  </si>
  <si>
    <t>Гурлан</t>
  </si>
  <si>
    <t>Урганч</t>
  </si>
  <si>
    <t>Ҳазорасп</t>
  </si>
  <si>
    <t>Хива</t>
  </si>
  <si>
    <t>Янгиариқ</t>
  </si>
  <si>
    <t>Янгибозор</t>
  </si>
  <si>
    <t>Андижон вилояти</t>
  </si>
  <si>
    <t>Бухоро вилояти</t>
  </si>
  <si>
    <t>Жиззах вилояти</t>
  </si>
  <si>
    <t>Қашқадарё вилояти</t>
  </si>
  <si>
    <t>Навоий вилояти</t>
  </si>
  <si>
    <t>Наманган вилояти</t>
  </si>
  <si>
    <t>Самарқанд вилояти</t>
  </si>
  <si>
    <t>Сурхондарё вилояти</t>
  </si>
  <si>
    <t>Сирдарё вилояти</t>
  </si>
  <si>
    <t>Тошкент вилояти</t>
  </si>
  <si>
    <t>Фарғона вилояти</t>
  </si>
  <si>
    <t>Хоразм вилояти</t>
  </si>
  <si>
    <t>Қўшқўпир</t>
  </si>
  <si>
    <t>Ҳонқа</t>
  </si>
  <si>
    <t xml:space="preserve">Шовот </t>
  </si>
  <si>
    <t>Тупраққала</t>
  </si>
  <si>
    <t>Жиззах ш.</t>
  </si>
  <si>
    <t>Шўманой</t>
  </si>
  <si>
    <t xml:space="preserve">Мўйноқ </t>
  </si>
  <si>
    <t>Қ-Бозор</t>
  </si>
  <si>
    <t>Пешкў</t>
  </si>
  <si>
    <t>Бухоро ш</t>
  </si>
  <si>
    <t xml:space="preserve">Ангор </t>
  </si>
  <si>
    <t xml:space="preserve">Бандихон </t>
  </si>
  <si>
    <t xml:space="preserve">Музработ </t>
  </si>
  <si>
    <t xml:space="preserve">Термиз </t>
  </si>
  <si>
    <t xml:space="preserve">Балиқчи </t>
  </si>
  <si>
    <t xml:space="preserve">Избоскан </t>
  </si>
  <si>
    <t>Мархамат</t>
  </si>
  <si>
    <t xml:space="preserve">Хўжаобод </t>
  </si>
  <si>
    <t>Шахрихон</t>
  </si>
  <si>
    <t>Фарғона ш</t>
  </si>
  <si>
    <t>Қувасой ш</t>
  </si>
  <si>
    <t>Бешариқ т</t>
  </si>
  <si>
    <t xml:space="preserve">Бувайда </t>
  </si>
  <si>
    <t xml:space="preserve">Қўштепа </t>
  </si>
  <si>
    <t xml:space="preserve">Тошлоқ </t>
  </si>
  <si>
    <t xml:space="preserve">Ўзбекистон </t>
  </si>
  <si>
    <t xml:space="preserve">Учкўприк </t>
  </si>
  <si>
    <t xml:space="preserve">Фурқат </t>
  </si>
  <si>
    <t>Қўшробот</t>
  </si>
  <si>
    <t>Туманлар
(шаҳар)
номи</t>
  </si>
  <si>
    <t>серияси</t>
  </si>
  <si>
    <t>рақами</t>
  </si>
  <si>
    <t>Телефон рақами</t>
  </si>
  <si>
    <t>Бириктирилган
масъул ходим (Ф.И.Ш.)</t>
  </si>
  <si>
    <t>*): Ушбу рўйхат орқали бириктирилган ходимлар иш ўрни бўйича маълумотларни ўз вақтида киритилиши ҳамда киритилган маълумотларнинг хаққонийлиги ва сифатлигига жавобгар хисобланади.</t>
  </si>
  <si>
    <t>Масуъл ходимнинг паспорт маълумотлари</t>
  </si>
  <si>
    <t>Лавозими
(Иш жойи, бўлим, гуруҳ, лавозим тўлиқ кўрсатилиши лозим)</t>
  </si>
  <si>
    <t xml:space="preserve">Сурхондарё вилоятида 2022 йил давомида қишлоқ хўжалиги соҳаларида ташкил этиладиган янги иш
ўринлари тўғрисидаги маълумотларни электрон базага киритиб борилиши учун масъул бўлган ходимлар  </t>
  </si>
  <si>
    <t>Сурхондарё вилоят Қишлоқ хўжалиги бошқармаси</t>
  </si>
  <si>
    <t>Курбаназаров Сафарали Ашур ўғли</t>
  </si>
  <si>
    <t>Жовлиев Шухрат Шопўлатович</t>
  </si>
  <si>
    <t>Ангор туман ҚХБ</t>
  </si>
  <si>
    <t>Саттаров Бахтиёр Холбоевич</t>
  </si>
  <si>
    <t>Бандихон туман ҚХБ</t>
  </si>
  <si>
    <t>Ишназаров Азамат Шаймардонович</t>
  </si>
  <si>
    <t xml:space="preserve">Ҳақназаров Равшан Холиёрович </t>
  </si>
  <si>
    <t>Бойсун туман ҚХБ</t>
  </si>
  <si>
    <t>Худойқулов Шавкат Эшмуўминович</t>
  </si>
  <si>
    <t>Авазов Абдуқаюм Садиевич</t>
  </si>
  <si>
    <t>Денов туман ҚХБ</t>
  </si>
  <si>
    <t>Тўлаганов Абухолиқ Абдурахмонович</t>
  </si>
  <si>
    <t>Тўрақулов Бахтиёр Холмуратович</t>
  </si>
  <si>
    <t>Жарқўрғон туман ҚХБ</t>
  </si>
  <si>
    <t>Хасанов Қурбон Бозорович</t>
  </si>
  <si>
    <t>Маматов Лазиз Қаюм ўғли</t>
  </si>
  <si>
    <t>Қизириқ туман ҚХБ</t>
  </si>
  <si>
    <t>Махмадиев Дилмурод Оллёрович</t>
  </si>
  <si>
    <t>Қумқўрғон туман ҚХБ</t>
  </si>
  <si>
    <t>Чориев Камолиддин Абдужаббарович</t>
  </si>
  <si>
    <t>Юсуфов Бегзод Жўрабек ўғли</t>
  </si>
  <si>
    <t>Музработ туман ҚХБ</t>
  </si>
  <si>
    <t>Холмуродов Абдилатиф Чориевич</t>
  </si>
  <si>
    <t>Қулбозоров Амирбек Абдивахобович</t>
  </si>
  <si>
    <t>Олтинсой туман ҚХБ</t>
  </si>
  <si>
    <t>Хабибуллаев Қуддус Бурхонович</t>
  </si>
  <si>
    <t>Мелиқулов Урол Норинович</t>
  </si>
  <si>
    <t>Сариосиё туман ҚХБ</t>
  </si>
  <si>
    <t>Саттаров Собиржон Ғаффарович</t>
  </si>
  <si>
    <t>Жумаев Фахриддин Сайдали ўғли</t>
  </si>
  <si>
    <t>Термиз туман ҚХБ</t>
  </si>
  <si>
    <t>Тоғаев Сафарқул Эшонқулович</t>
  </si>
  <si>
    <t>Нурматов Акбар Норбоевич</t>
  </si>
  <si>
    <t>Узун туман ҚХБ</t>
  </si>
  <si>
    <t>Зиёдуллаев Иброхим Убайдуллаевич</t>
  </si>
  <si>
    <t>Чоршанбиев Жасур Карим ўғли</t>
  </si>
  <si>
    <t>Шеробод туман ҚХБ</t>
  </si>
  <si>
    <t>Шайдулов Икром Оролович</t>
  </si>
  <si>
    <t>Шерназаров Алпомиш Бахбид ўғли</t>
  </si>
  <si>
    <t>Шўрчи туман ҚХБ</t>
  </si>
  <si>
    <t>Эргашева Улжон Абдиғаффаровна</t>
  </si>
  <si>
    <t>Тожиев Тўлқин Алламурод ўғли</t>
  </si>
  <si>
    <t>Аграр тадбиркорлик, агрокластерлар, хўжалик бирлашмалари ва                                              давлат-хусусий шерикликни ривожлантириш бўлими  бош мутахассиси</t>
  </si>
  <si>
    <t>Агро тадбиркорлик ва агро кластер хўжалик бирлашмалари ва давлат  хусусий  шерикликни ривожлантириш масалалари  бўйича бош мутахассис</t>
  </si>
  <si>
    <t>Ер тузувчи</t>
  </si>
  <si>
    <t>Бош ҳисобчи</t>
  </si>
  <si>
    <t>Молиявий ва шартномавий масалалар бўйича етакчи мутахассис</t>
  </si>
  <si>
    <t>Қишлоқ хўжалигида сувга бўлган эҳтиёжни режалаштириш ва метеорология бўйича етакчи мутахассис</t>
  </si>
  <si>
    <t>Қишлоқ хўжалиги бўлими бошлиғининг ердан самарали фойдаланиш масалалари бўйича ўринбосари</t>
  </si>
  <si>
    <t xml:space="preserve">Қишлоқ хўжалиги экинлари ва ердан самарали фойдаланиш бўйича                                             етакчи мутахассис </t>
  </si>
  <si>
    <t>Сурхондарё вилояти Қишлоқ ва сув хўжалиги масалалари бўйича ўринбосари</t>
  </si>
  <si>
    <t xml:space="preserve">У.Я. Турапов </t>
  </si>
  <si>
    <t>99-379-74-07</t>
  </si>
  <si>
    <t>93-638-65-59</t>
  </si>
  <si>
    <t>97-551-79-97</t>
  </si>
  <si>
    <t>90-246-72-82</t>
  </si>
  <si>
    <t>90-249-88-25</t>
  </si>
  <si>
    <t>99-343-29-77</t>
  </si>
  <si>
    <t>93-221-65-69</t>
  </si>
  <si>
    <t>99-566-51-55</t>
  </si>
  <si>
    <t>97-694-43-63</t>
  </si>
  <si>
    <t>90-130-25-42</t>
  </si>
  <si>
    <t>99-593-59-99</t>
  </si>
  <si>
    <t>91-908-56-26</t>
  </si>
  <si>
    <t>88-243-13-00</t>
  </si>
  <si>
    <t>91-967-26-24</t>
  </si>
  <si>
    <t>99-710-66-95</t>
  </si>
  <si>
    <t>93-792-80-90</t>
  </si>
  <si>
    <t>97-445-96-98</t>
  </si>
  <si>
    <t>90-266-80-64</t>
  </si>
  <si>
    <t>91-239-64-75</t>
  </si>
  <si>
    <t>90-410-28-05</t>
  </si>
  <si>
    <t>99-623-86-44</t>
  </si>
  <si>
    <t>93-068-62-34</t>
  </si>
  <si>
    <t>97-782-12-37</t>
  </si>
  <si>
    <t>99-084-79-18</t>
  </si>
  <si>
    <t>99-332-39-66</t>
  </si>
  <si>
    <t>97-350-62-22</t>
  </si>
  <si>
    <t>88-177-61-77</t>
  </si>
  <si>
    <t>90-249-89-40</t>
  </si>
  <si>
    <t>90-907-57-07</t>
  </si>
  <si>
    <t>РЎЙХАТИ</t>
  </si>
  <si>
    <t>АС</t>
  </si>
  <si>
    <t>AB</t>
  </si>
  <si>
    <t>AA</t>
  </si>
  <si>
    <t>AC</t>
  </si>
  <si>
    <t>Тухташев Мухаммадсодиқ Абдулхакимович</t>
  </si>
  <si>
    <t>0647830</t>
  </si>
  <si>
    <t>0235463</t>
  </si>
  <si>
    <t xml:space="preserve">Раджабов Ғайрат Алишерович </t>
  </si>
  <si>
    <t>93-791-70-22</t>
  </si>
  <si>
    <t xml:space="preserve">Йиғма-ахборат ва стратегик тахлил масалалари бўйича бош мутахассис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</si>
</sst>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"/>
    <numFmt numFmtId="165" formatCode="0.0"/>
    <numFmt numFmtId="166" formatCode="_-* #,##0.00_-;\-* #,##0.00_-;_-* &quot;-&quot;??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color indexed="8"/>
      <name val="MS Sans Serif"/>
      <charset val="204"/>
    </font>
    <font>
      <sz val="10"/>
      <name val="Arial Cyr"/>
      <charset val="204"/>
    </font>
    <font>
      <sz val="12"/>
      <color theme="1"/>
      <name val="Times New Roman"/>
      <family val="2"/>
      <charset val="204"/>
    </font>
    <font>
      <sz val="1"/>
      <color indexed="16"/>
      <name val="Courier"/>
      <family val="1"/>
      <charset val="204"/>
    </font>
    <font>
      <b/>
      <sz val="1"/>
      <color indexed="16"/>
      <name val="Courier"/>
      <family val="1"/>
      <charset val="204"/>
    </font>
    <font>
      <sz val="10"/>
      <color indexed="0"/>
      <name val="Courier"/>
      <family val="1"/>
      <charset val="204"/>
    </font>
    <font>
      <sz val="12"/>
      <color indexed="0"/>
      <name val="Courier"/>
      <family val="1"/>
      <charset val="204"/>
    </font>
    <font>
      <sz val="10"/>
      <color indexed="8"/>
      <name val="Arial"/>
      <family val="2"/>
      <charset val="204"/>
    </font>
    <font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b/>
      <i/>
      <sz val="13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6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6">
    <xf numFmtId="0" fontId="0" fillId="0" borderId="0"/>
    <xf numFmtId="0" fontId="6" fillId="0" borderId="0"/>
    <xf numFmtId="0" fontId="2" fillId="0" borderId="0"/>
    <xf numFmtId="0" fontId="7" fillId="0" borderId="0"/>
    <xf numFmtId="0" fontId="8" fillId="0" borderId="0"/>
    <xf numFmtId="0" fontId="9" fillId="0" borderId="0"/>
    <xf numFmtId="164" fontId="11" fillId="0" borderId="0">
      <protection locked="0"/>
    </xf>
    <xf numFmtId="164" fontId="11" fillId="0" borderId="0">
      <protection locked="0"/>
    </xf>
    <xf numFmtId="164" fontId="11" fillId="0" borderId="0">
      <protection locked="0"/>
    </xf>
    <xf numFmtId="164" fontId="12" fillId="0" borderId="0">
      <protection locked="0"/>
    </xf>
    <xf numFmtId="164" fontId="12" fillId="0" borderId="0">
      <protection locked="0"/>
    </xf>
    <xf numFmtId="164" fontId="11" fillId="0" borderId="2">
      <protection locked="0"/>
    </xf>
    <xf numFmtId="164" fontId="13" fillId="0" borderId="0">
      <protection locked="0"/>
    </xf>
    <xf numFmtId="164" fontId="13" fillId="0" borderId="0">
      <protection locked="0"/>
    </xf>
    <xf numFmtId="164" fontId="13" fillId="0" borderId="0">
      <protection locked="0"/>
    </xf>
    <xf numFmtId="164" fontId="14" fillId="0" borderId="0">
      <protection locked="0"/>
    </xf>
    <xf numFmtId="164" fontId="13" fillId="0" borderId="0">
      <protection locked="0"/>
    </xf>
    <xf numFmtId="164" fontId="13" fillId="0" borderId="0">
      <protection locked="0"/>
    </xf>
    <xf numFmtId="0" fontId="9" fillId="0" borderId="0"/>
    <xf numFmtId="0" fontId="9" fillId="0" borderId="0"/>
    <xf numFmtId="0" fontId="15" fillId="0" borderId="0"/>
    <xf numFmtId="0" fontId="10" fillId="0" borderId="0"/>
    <xf numFmtId="0" fontId="10" fillId="0" borderId="0"/>
    <xf numFmtId="164" fontId="11" fillId="0" borderId="0">
      <protection locked="0"/>
    </xf>
    <xf numFmtId="166" fontId="1" fillId="0" borderId="0" applyFont="0" applyFill="0" applyBorder="0" applyAlignment="0" applyProtection="0"/>
    <xf numFmtId="0" fontId="7" fillId="0" borderId="0"/>
  </cellStyleXfs>
  <cellXfs count="63">
    <xf numFmtId="0" fontId="0" fillId="0" borderId="0" xfId="0"/>
    <xf numFmtId="0" fontId="3" fillId="0" borderId="0" xfId="0" applyFont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0" applyFont="1" applyBorder="1" applyAlignment="1">
      <alignment vertical="center" wrapText="1"/>
    </xf>
    <xf numFmtId="0" fontId="16" fillId="2" borderId="0" xfId="0" applyFont="1" applyFill="1" applyAlignment="1">
      <alignment horizontal="center" vertical="center" wrapText="1"/>
    </xf>
    <xf numFmtId="0" fontId="19" fillId="0" borderId="0" xfId="0" applyFont="1" applyBorder="1" applyAlignment="1">
      <alignment vertical="center" wrapText="1"/>
    </xf>
    <xf numFmtId="0" fontId="19" fillId="0" borderId="0" xfId="0" applyFont="1" applyBorder="1" applyAlignment="1">
      <alignment horizontal="center" vertical="center" wrapText="1"/>
    </xf>
    <xf numFmtId="0" fontId="20" fillId="2" borderId="1" xfId="4" applyFont="1" applyFill="1" applyBorder="1" applyAlignment="1">
      <alignment horizontal="left" vertical="center" wrapText="1"/>
    </xf>
    <xf numFmtId="1" fontId="21" fillId="2" borderId="1" xfId="0" applyNumberFormat="1" applyFont="1" applyFill="1" applyBorder="1" applyAlignment="1">
      <alignment horizontal="center" vertical="center" wrapText="1"/>
    </xf>
    <xf numFmtId="1" fontId="22" fillId="2" borderId="1" xfId="0" applyNumberFormat="1" applyFont="1" applyFill="1" applyBorder="1" applyAlignment="1">
      <alignment horizontal="center" vertical="center" wrapText="1"/>
    </xf>
    <xf numFmtId="165" fontId="21" fillId="2" borderId="1" xfId="0" applyNumberFormat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3" fillId="2" borderId="1" xfId="4" applyFont="1" applyFill="1" applyBorder="1" applyAlignment="1">
      <alignment horizontal="left" vertical="center" wrapText="1"/>
    </xf>
    <xf numFmtId="0" fontId="21" fillId="2" borderId="1" xfId="4" applyFont="1" applyFill="1" applyBorder="1" applyAlignment="1">
      <alignment horizontal="left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" fontId="18" fillId="0" borderId="1" xfId="0" applyNumberFormat="1" applyFont="1" applyBorder="1" applyAlignment="1">
      <alignment horizontal="center" vertical="center" wrapText="1"/>
    </xf>
    <xf numFmtId="165" fontId="18" fillId="2" borderId="1" xfId="0" applyNumberFormat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7" fillId="3" borderId="1" xfId="4" applyFont="1" applyFill="1" applyBorder="1" applyAlignment="1">
      <alignment horizontal="left" vertical="center" wrapText="1"/>
    </xf>
    <xf numFmtId="1" fontId="18" fillId="3" borderId="1" xfId="0" applyNumberFormat="1" applyFont="1" applyFill="1" applyBorder="1" applyAlignment="1">
      <alignment horizontal="center" vertical="center" wrapText="1"/>
    </xf>
    <xf numFmtId="1" fontId="19" fillId="3" borderId="1" xfId="0" applyNumberFormat="1" applyFont="1" applyFill="1" applyBorder="1" applyAlignment="1">
      <alignment horizontal="center" vertical="center" wrapText="1"/>
    </xf>
    <xf numFmtId="165" fontId="18" fillId="3" borderId="1" xfId="0" applyNumberFormat="1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26" fillId="2" borderId="0" xfId="0" applyFont="1" applyFill="1" applyAlignment="1">
      <alignment horizontal="center" vertical="center" wrapText="1"/>
    </xf>
    <xf numFmtId="0" fontId="26" fillId="3" borderId="0" xfId="0" applyFont="1" applyFill="1" applyAlignment="1">
      <alignment horizontal="center" vertical="center" wrapText="1"/>
    </xf>
    <xf numFmtId="0" fontId="28" fillId="3" borderId="1" xfId="4" applyFont="1" applyFill="1" applyBorder="1" applyAlignment="1">
      <alignment horizontal="left" vertical="center" wrapText="1"/>
    </xf>
    <xf numFmtId="0" fontId="18" fillId="3" borderId="1" xfId="4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center" vertical="center"/>
    </xf>
    <xf numFmtId="0" fontId="28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9" fillId="0" borderId="6" xfId="0" applyFont="1" applyBorder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3" fontId="24" fillId="0" borderId="1" xfId="0" applyNumberFormat="1" applyFont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center" wrapText="1"/>
    </xf>
  </cellXfs>
  <cellStyles count="26">
    <cellStyle name="”ќђќ‘ћ‚›‰" xfId="6"/>
    <cellStyle name="”љ‘ђћ‚ђќќ›‰" xfId="7"/>
    <cellStyle name="„…ќ…†ќ›‰" xfId="8"/>
    <cellStyle name="‡ђѓћ‹ћ‚ћљ1" xfId="9"/>
    <cellStyle name="‡ђѓћ‹ћ‚ћљ2" xfId="10"/>
    <cellStyle name="’ћѓћ‚›‰" xfId="11"/>
    <cellStyle name="Aaia?iue" xfId="12"/>
    <cellStyle name="Aaia?iue [0]" xfId="13"/>
    <cellStyle name="I?ioaioiue" xfId="14"/>
    <cellStyle name="Iau?iue" xfId="15"/>
    <cellStyle name="Oeiainiaue" xfId="16"/>
    <cellStyle name="Oeiainiaue [0]" xfId="17"/>
    <cellStyle name="Обычный" xfId="0" builtinId="0"/>
    <cellStyle name="Обычный 18 4" xfId="25"/>
    <cellStyle name="Обычный 2" xfId="4"/>
    <cellStyle name="Обычный 2 2" xfId="3"/>
    <cellStyle name="Обычный 2 2 2" xfId="19"/>
    <cellStyle name="Обычный 2 3" xfId="18"/>
    <cellStyle name="Обычный 3" xfId="1"/>
    <cellStyle name="Обычный 3 2" xfId="2"/>
    <cellStyle name="Обычный 3 3" xfId="20"/>
    <cellStyle name="Обычный 4" xfId="21"/>
    <cellStyle name="Обычный 5" xfId="22"/>
    <cellStyle name="Обычный 6" xfId="5"/>
    <cellStyle name="Финансовый 3" xfId="24"/>
    <cellStyle name="Џђћ–…ќ’ќ›‰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115957</xdr:colOff>
      <xdr:row>0</xdr:row>
      <xdr:rowOff>107675</xdr:rowOff>
    </xdr:from>
    <xdr:to>
      <xdr:col>11</xdr:col>
      <xdr:colOff>107675</xdr:colOff>
      <xdr:row>6</xdr:row>
      <xdr:rowOff>265045</xdr:rowOff>
    </xdr:to>
    <xdr:sp macro="" textlink="">
      <xdr:nvSpPr>
        <xdr:cNvPr id="2" name="Скругленный прямоугольник 1"/>
        <xdr:cNvSpPr/>
      </xdr:nvSpPr>
      <xdr:spPr>
        <a:xfrm>
          <a:off x="9897718" y="107675"/>
          <a:ext cx="2443370" cy="2170044"/>
        </a:xfrm>
        <a:prstGeom prst="roundRect">
          <a:avLst>
            <a:gd name="adj" fmla="val 4167"/>
          </a:avLst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800" b="1">
              <a:solidFill>
                <a:srgbClr val="FF0000"/>
              </a:solidFill>
            </a:rPr>
            <a:t>Қорақалпоғистон Республикаси ва вилоятлар</a:t>
          </a:r>
          <a:r>
            <a:rPr lang="ru-RU" sz="1800" b="1" baseline="0">
              <a:solidFill>
                <a:srgbClr val="FF0000"/>
              </a:solidFill>
            </a:rPr>
            <a:t> ҳамда туман(шаҳар)лардан</a:t>
          </a:r>
          <a:br>
            <a:rPr lang="ru-RU" sz="1800" b="1" baseline="0">
              <a:solidFill>
                <a:srgbClr val="FF0000"/>
              </a:solidFill>
            </a:rPr>
          </a:br>
          <a:r>
            <a:rPr lang="ru-RU" sz="1800" b="1" baseline="0">
              <a:solidFill>
                <a:srgbClr val="FF0000"/>
              </a:solidFill>
            </a:rPr>
            <a:t>2 тадан масъул ходим бириктирилади.</a:t>
          </a:r>
          <a:r>
            <a:rPr lang="ru-RU" sz="1800" b="1">
              <a:solidFill>
                <a:srgbClr val="FF0000"/>
              </a:solidFill>
            </a:rPr>
            <a:t>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.mirzakarimov\Desktop\&#1048;&#1096;%20&#1118;&#1088;&#1085;&#1080;\03.02.2022\&#1071;&#1085;&#1075;&#1080;%20&#1080;&#1096;%20&#1118;&#1088;&#1080;&#1085;&#1083;&#1072;&#1088;&#1080;%20&#1086;&#1093;&#1080;&#1088;&#1075;&#1080;++++%20(2)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6">
          <cell r="K6">
            <v>31</v>
          </cell>
          <cell r="L6">
            <v>39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7"/>
  <sheetViews>
    <sheetView tabSelected="1" view="pageBreakPreview" zoomScaleSheetLayoutView="100" workbookViewId="0">
      <selection activeCell="D7" sqref="D7"/>
    </sheetView>
  </sheetViews>
  <sheetFormatPr defaultRowHeight="15" x14ac:dyDescent="0.25"/>
  <cols>
    <col min="1" max="1" width="5" style="1" customWidth="1"/>
    <col min="2" max="2" width="19.140625" style="1" customWidth="1"/>
    <col min="3" max="3" width="33.140625" style="1" customWidth="1"/>
    <col min="4" max="4" width="85.85546875" style="1" customWidth="1"/>
    <col min="5" max="5" width="8.7109375" style="1" customWidth="1"/>
    <col min="6" max="6" width="14.28515625" style="1" customWidth="1"/>
    <col min="7" max="7" width="15.85546875" style="1" customWidth="1"/>
    <col min="8" max="16384" width="9.140625" style="1"/>
  </cols>
  <sheetData>
    <row r="1" spans="1:7" ht="48.75" customHeight="1" x14ac:dyDescent="0.25">
      <c r="A1" s="45" t="s">
        <v>205</v>
      </c>
      <c r="B1" s="45"/>
      <c r="C1" s="45"/>
      <c r="D1" s="45"/>
      <c r="E1" s="45"/>
      <c r="F1" s="45"/>
      <c r="G1" s="45"/>
    </row>
    <row r="2" spans="1:7" ht="22.5" customHeight="1" x14ac:dyDescent="0.25">
      <c r="B2" s="45" t="s">
        <v>288</v>
      </c>
      <c r="C2" s="45"/>
      <c r="D2" s="45"/>
      <c r="E2" s="45"/>
      <c r="F2" s="45"/>
      <c r="G2" s="45"/>
    </row>
    <row r="3" spans="1:7" ht="18.75" customHeight="1" x14ac:dyDescent="0.25">
      <c r="A3" s="49" t="s">
        <v>41</v>
      </c>
      <c r="B3" s="50" t="s">
        <v>197</v>
      </c>
      <c r="C3" s="49" t="s">
        <v>201</v>
      </c>
      <c r="D3" s="51" t="s">
        <v>204</v>
      </c>
      <c r="E3" s="49" t="s">
        <v>203</v>
      </c>
      <c r="F3" s="49"/>
      <c r="G3" s="49" t="s">
        <v>200</v>
      </c>
    </row>
    <row r="4" spans="1:7" ht="26.25" customHeight="1" x14ac:dyDescent="0.25">
      <c r="A4" s="49"/>
      <c r="B4" s="50"/>
      <c r="C4" s="49"/>
      <c r="D4" s="52"/>
      <c r="E4" s="49"/>
      <c r="F4" s="49"/>
      <c r="G4" s="49"/>
    </row>
    <row r="5" spans="1:7" ht="23.25" customHeight="1" x14ac:dyDescent="0.25">
      <c r="A5" s="49"/>
      <c r="B5" s="50"/>
      <c r="C5" s="49"/>
      <c r="D5" s="53"/>
      <c r="E5" s="34" t="s">
        <v>198</v>
      </c>
      <c r="F5" s="2" t="s">
        <v>199</v>
      </c>
      <c r="G5" s="49"/>
    </row>
    <row r="6" spans="1:7" ht="44.25" customHeight="1" x14ac:dyDescent="0.25">
      <c r="A6" s="46">
        <v>1</v>
      </c>
      <c r="B6" s="46" t="s">
        <v>206</v>
      </c>
      <c r="C6" s="35" t="s">
        <v>207</v>
      </c>
      <c r="D6" s="36" t="s">
        <v>249</v>
      </c>
      <c r="E6" s="2" t="s">
        <v>291</v>
      </c>
      <c r="F6" s="21">
        <v>6272037</v>
      </c>
      <c r="G6" s="35" t="s">
        <v>259</v>
      </c>
    </row>
    <row r="7" spans="1:7" ht="42" customHeight="1" x14ac:dyDescent="0.25">
      <c r="A7" s="47"/>
      <c r="B7" s="47"/>
      <c r="C7" s="43" t="s">
        <v>296</v>
      </c>
      <c r="D7" s="62" t="s">
        <v>298</v>
      </c>
      <c r="E7" s="2" t="s">
        <v>291</v>
      </c>
      <c r="F7" s="44">
        <v>4521934</v>
      </c>
      <c r="G7" s="43" t="s">
        <v>297</v>
      </c>
    </row>
    <row r="8" spans="1:7" ht="39" customHeight="1" x14ac:dyDescent="0.25">
      <c r="A8" s="48">
        <v>2</v>
      </c>
      <c r="B8" s="48" t="s">
        <v>209</v>
      </c>
      <c r="C8" s="35" t="s">
        <v>210</v>
      </c>
      <c r="D8" s="36" t="s">
        <v>250</v>
      </c>
      <c r="E8" s="2" t="s">
        <v>289</v>
      </c>
      <c r="F8" s="42" t="s">
        <v>295</v>
      </c>
      <c r="G8" s="35" t="s">
        <v>260</v>
      </c>
    </row>
    <row r="9" spans="1:7" ht="39.75" customHeight="1" x14ac:dyDescent="0.25">
      <c r="A9" s="48"/>
      <c r="B9" s="48"/>
      <c r="C9" s="35" t="s">
        <v>208</v>
      </c>
      <c r="D9" s="36" t="s">
        <v>251</v>
      </c>
      <c r="E9" s="2" t="s">
        <v>290</v>
      </c>
      <c r="F9" s="38">
        <v>1360002</v>
      </c>
      <c r="G9" s="35" t="s">
        <v>261</v>
      </c>
    </row>
    <row r="10" spans="1:7" ht="39.75" customHeight="1" x14ac:dyDescent="0.25">
      <c r="A10" s="46">
        <v>3</v>
      </c>
      <c r="B10" s="48" t="s">
        <v>211</v>
      </c>
      <c r="C10" s="35" t="s">
        <v>212</v>
      </c>
      <c r="D10" s="36" t="s">
        <v>252</v>
      </c>
      <c r="E10" s="2" t="s">
        <v>292</v>
      </c>
      <c r="F10" s="37">
        <v>1949842</v>
      </c>
      <c r="G10" s="35" t="s">
        <v>262</v>
      </c>
    </row>
    <row r="11" spans="1:7" ht="39" customHeight="1" x14ac:dyDescent="0.25">
      <c r="A11" s="47"/>
      <c r="B11" s="48"/>
      <c r="C11" s="35" t="s">
        <v>213</v>
      </c>
      <c r="D11" s="36" t="s">
        <v>251</v>
      </c>
      <c r="E11" s="2" t="s">
        <v>291</v>
      </c>
      <c r="F11" s="37">
        <v>5649259</v>
      </c>
      <c r="G11" s="35" t="s">
        <v>263</v>
      </c>
    </row>
    <row r="12" spans="1:7" ht="41.25" customHeight="1" x14ac:dyDescent="0.25">
      <c r="A12" s="46">
        <v>4</v>
      </c>
      <c r="B12" s="48" t="s">
        <v>214</v>
      </c>
      <c r="C12" s="35" t="s">
        <v>215</v>
      </c>
      <c r="D12" s="36" t="s">
        <v>250</v>
      </c>
      <c r="E12" s="2" t="s">
        <v>292</v>
      </c>
      <c r="F12" s="41" t="s">
        <v>294</v>
      </c>
      <c r="G12" s="35" t="s">
        <v>264</v>
      </c>
    </row>
    <row r="13" spans="1:7" ht="39.75" customHeight="1" x14ac:dyDescent="0.25">
      <c r="A13" s="47"/>
      <c r="B13" s="48"/>
      <c r="C13" s="35" t="s">
        <v>216</v>
      </c>
      <c r="D13" s="36" t="s">
        <v>251</v>
      </c>
      <c r="E13" s="2" t="s">
        <v>290</v>
      </c>
      <c r="F13" s="37">
        <v>9315369</v>
      </c>
      <c r="G13" s="35" t="s">
        <v>265</v>
      </c>
    </row>
    <row r="14" spans="1:7" ht="38.25" customHeight="1" x14ac:dyDescent="0.25">
      <c r="A14" s="46">
        <v>5</v>
      </c>
      <c r="B14" s="48" t="s">
        <v>217</v>
      </c>
      <c r="C14" s="35" t="s">
        <v>218</v>
      </c>
      <c r="D14" s="36" t="s">
        <v>250</v>
      </c>
      <c r="E14" s="2" t="s">
        <v>290</v>
      </c>
      <c r="F14" s="37">
        <v>6662158</v>
      </c>
      <c r="G14" s="35" t="s">
        <v>266</v>
      </c>
    </row>
    <row r="15" spans="1:7" ht="37.5" customHeight="1" x14ac:dyDescent="0.25">
      <c r="A15" s="47"/>
      <c r="B15" s="48"/>
      <c r="C15" s="35" t="s">
        <v>219</v>
      </c>
      <c r="D15" s="36" t="s">
        <v>251</v>
      </c>
      <c r="E15" s="2" t="s">
        <v>290</v>
      </c>
      <c r="F15" s="37">
        <v>7163015</v>
      </c>
      <c r="G15" s="35" t="s">
        <v>267</v>
      </c>
    </row>
    <row r="16" spans="1:7" ht="42" customHeight="1" x14ac:dyDescent="0.25">
      <c r="A16" s="46">
        <v>6</v>
      </c>
      <c r="B16" s="48" t="s">
        <v>220</v>
      </c>
      <c r="C16" s="35" t="s">
        <v>221</v>
      </c>
      <c r="D16" s="36" t="s">
        <v>253</v>
      </c>
      <c r="E16" s="2" t="s">
        <v>290</v>
      </c>
      <c r="F16" s="37">
        <v>1132165</v>
      </c>
      <c r="G16" s="35" t="s">
        <v>268</v>
      </c>
    </row>
    <row r="17" spans="1:7" ht="36" customHeight="1" x14ac:dyDescent="0.25">
      <c r="A17" s="47"/>
      <c r="B17" s="48"/>
      <c r="C17" s="35" t="s">
        <v>222</v>
      </c>
      <c r="D17" s="36" t="s">
        <v>252</v>
      </c>
      <c r="E17" s="2" t="s">
        <v>290</v>
      </c>
      <c r="F17" s="37">
        <v>3331956</v>
      </c>
      <c r="G17" s="35" t="s">
        <v>269</v>
      </c>
    </row>
    <row r="18" spans="1:7" ht="40.5" customHeight="1" x14ac:dyDescent="0.25">
      <c r="A18" s="46">
        <v>7</v>
      </c>
      <c r="B18" s="48" t="s">
        <v>223</v>
      </c>
      <c r="C18" s="35" t="s">
        <v>224</v>
      </c>
      <c r="D18" s="36" t="s">
        <v>250</v>
      </c>
      <c r="E18" s="2" t="s">
        <v>291</v>
      </c>
      <c r="F18" s="37">
        <v>5945627</v>
      </c>
      <c r="G18" s="35" t="s">
        <v>270</v>
      </c>
    </row>
    <row r="19" spans="1:7" ht="58.5" customHeight="1" x14ac:dyDescent="0.25">
      <c r="A19" s="47"/>
      <c r="B19" s="48"/>
      <c r="C19" s="39" t="s">
        <v>293</v>
      </c>
      <c r="D19" s="36" t="s">
        <v>251</v>
      </c>
      <c r="E19" s="2" t="s">
        <v>290</v>
      </c>
      <c r="F19" s="37">
        <v>2916137</v>
      </c>
      <c r="G19" s="35" t="s">
        <v>271</v>
      </c>
    </row>
    <row r="20" spans="1:7" ht="38.25" customHeight="1" x14ac:dyDescent="0.25">
      <c r="A20" s="46">
        <v>8</v>
      </c>
      <c r="B20" s="54" t="s">
        <v>225</v>
      </c>
      <c r="C20" s="35" t="s">
        <v>226</v>
      </c>
      <c r="D20" s="36" t="s">
        <v>253</v>
      </c>
      <c r="E20" s="2" t="s">
        <v>290</v>
      </c>
      <c r="F20" s="37">
        <v>7584617</v>
      </c>
      <c r="G20" s="35" t="s">
        <v>272</v>
      </c>
    </row>
    <row r="21" spans="1:7" ht="42.75" customHeight="1" x14ac:dyDescent="0.25">
      <c r="A21" s="47"/>
      <c r="B21" s="54"/>
      <c r="C21" s="35" t="s">
        <v>227</v>
      </c>
      <c r="D21" s="36" t="s">
        <v>250</v>
      </c>
      <c r="E21" s="2" t="s">
        <v>291</v>
      </c>
      <c r="F21" s="37">
        <v>4013204</v>
      </c>
      <c r="G21" s="35" t="s">
        <v>273</v>
      </c>
    </row>
    <row r="22" spans="1:7" ht="47.25" customHeight="1" x14ac:dyDescent="0.25">
      <c r="A22" s="48">
        <v>9</v>
      </c>
      <c r="B22" s="48" t="s">
        <v>228</v>
      </c>
      <c r="C22" s="35" t="s">
        <v>229</v>
      </c>
      <c r="D22" s="36" t="s">
        <v>250</v>
      </c>
      <c r="E22" s="2" t="s">
        <v>290</v>
      </c>
      <c r="F22" s="37">
        <v>3942731</v>
      </c>
      <c r="G22" s="35" t="s">
        <v>274</v>
      </c>
    </row>
    <row r="23" spans="1:7" ht="45.75" customHeight="1" x14ac:dyDescent="0.25">
      <c r="A23" s="48"/>
      <c r="B23" s="48"/>
      <c r="C23" s="35" t="s">
        <v>230</v>
      </c>
      <c r="D23" s="36" t="s">
        <v>251</v>
      </c>
      <c r="E23" s="2" t="s">
        <v>291</v>
      </c>
      <c r="F23" s="37">
        <v>562392</v>
      </c>
      <c r="G23" s="35" t="s">
        <v>275</v>
      </c>
    </row>
    <row r="24" spans="1:7" ht="37.5" x14ac:dyDescent="0.25">
      <c r="A24" s="46">
        <v>10</v>
      </c>
      <c r="B24" s="48" t="s">
        <v>231</v>
      </c>
      <c r="C24" s="35" t="s">
        <v>232</v>
      </c>
      <c r="D24" s="36" t="s">
        <v>252</v>
      </c>
      <c r="E24" s="2" t="s">
        <v>290</v>
      </c>
      <c r="F24" s="37">
        <v>4092651</v>
      </c>
      <c r="G24" s="35" t="s">
        <v>276</v>
      </c>
    </row>
    <row r="25" spans="1:7" ht="37.5" x14ac:dyDescent="0.25">
      <c r="A25" s="47"/>
      <c r="B25" s="48"/>
      <c r="C25" s="35" t="s">
        <v>233</v>
      </c>
      <c r="D25" s="36" t="s">
        <v>251</v>
      </c>
      <c r="E25" s="2" t="s">
        <v>290</v>
      </c>
      <c r="F25" s="37">
        <v>392078</v>
      </c>
      <c r="G25" s="35" t="s">
        <v>277</v>
      </c>
    </row>
    <row r="26" spans="1:7" ht="39" customHeight="1" x14ac:dyDescent="0.25">
      <c r="A26" s="46">
        <v>11</v>
      </c>
      <c r="B26" s="48" t="s">
        <v>234</v>
      </c>
      <c r="C26" s="35" t="s">
        <v>235</v>
      </c>
      <c r="D26" s="36" t="s">
        <v>250</v>
      </c>
      <c r="E26" s="2" t="s">
        <v>290</v>
      </c>
      <c r="F26" s="40">
        <v>5114802</v>
      </c>
      <c r="G26" s="35" t="s">
        <v>278</v>
      </c>
    </row>
    <row r="27" spans="1:7" ht="37.5" x14ac:dyDescent="0.25">
      <c r="A27" s="47"/>
      <c r="B27" s="48"/>
      <c r="C27" s="35" t="s">
        <v>236</v>
      </c>
      <c r="D27" s="36" t="s">
        <v>251</v>
      </c>
      <c r="E27" s="2" t="s">
        <v>291</v>
      </c>
      <c r="F27" s="40">
        <v>3311513</v>
      </c>
      <c r="G27" s="35" t="s">
        <v>279</v>
      </c>
    </row>
    <row r="28" spans="1:7" ht="50.25" customHeight="1" x14ac:dyDescent="0.25">
      <c r="A28" s="46">
        <v>12</v>
      </c>
      <c r="B28" s="48" t="s">
        <v>237</v>
      </c>
      <c r="C28" s="35" t="s">
        <v>238</v>
      </c>
      <c r="D28" s="36" t="s">
        <v>254</v>
      </c>
      <c r="E28" s="2" t="s">
        <v>290</v>
      </c>
      <c r="F28" s="37">
        <v>4082351</v>
      </c>
      <c r="G28" s="35" t="s">
        <v>280</v>
      </c>
    </row>
    <row r="29" spans="1:7" ht="43.5" customHeight="1" x14ac:dyDescent="0.25">
      <c r="A29" s="47"/>
      <c r="B29" s="48"/>
      <c r="C29" s="35" t="s">
        <v>239</v>
      </c>
      <c r="D29" s="36" t="s">
        <v>256</v>
      </c>
      <c r="E29" s="2" t="s">
        <v>290</v>
      </c>
      <c r="F29" s="37">
        <v>495519</v>
      </c>
      <c r="G29" s="35" t="s">
        <v>281</v>
      </c>
    </row>
    <row r="30" spans="1:7" ht="37.5" x14ac:dyDescent="0.25">
      <c r="A30" s="46">
        <v>13</v>
      </c>
      <c r="B30" s="48" t="s">
        <v>240</v>
      </c>
      <c r="C30" s="35" t="s">
        <v>241</v>
      </c>
      <c r="D30" s="36" t="s">
        <v>252</v>
      </c>
      <c r="E30" s="2" t="s">
        <v>290</v>
      </c>
      <c r="F30" s="37">
        <v>8312668</v>
      </c>
      <c r="G30" s="35" t="s">
        <v>282</v>
      </c>
    </row>
    <row r="31" spans="1:7" ht="37.5" x14ac:dyDescent="0.25">
      <c r="A31" s="47"/>
      <c r="B31" s="48"/>
      <c r="C31" s="35" t="s">
        <v>242</v>
      </c>
      <c r="D31" s="36" t="s">
        <v>251</v>
      </c>
      <c r="E31" s="2" t="s">
        <v>290</v>
      </c>
      <c r="F31" s="37">
        <v>4595429</v>
      </c>
      <c r="G31" s="35" t="s">
        <v>283</v>
      </c>
    </row>
    <row r="32" spans="1:7" ht="44.25" customHeight="1" x14ac:dyDescent="0.25">
      <c r="A32" s="46">
        <v>14</v>
      </c>
      <c r="B32" s="48" t="s">
        <v>243</v>
      </c>
      <c r="C32" s="35" t="s">
        <v>244</v>
      </c>
      <c r="D32" s="36" t="s">
        <v>255</v>
      </c>
      <c r="E32" s="2" t="s">
        <v>291</v>
      </c>
      <c r="F32" s="37">
        <v>4364614</v>
      </c>
      <c r="G32" s="35" t="s">
        <v>284</v>
      </c>
    </row>
    <row r="33" spans="1:7" ht="45.75" customHeight="1" x14ac:dyDescent="0.25">
      <c r="A33" s="47"/>
      <c r="B33" s="48"/>
      <c r="C33" s="35" t="s">
        <v>245</v>
      </c>
      <c r="D33" s="36" t="s">
        <v>251</v>
      </c>
      <c r="E33" s="2" t="s">
        <v>291</v>
      </c>
      <c r="F33" s="37">
        <v>2273593</v>
      </c>
      <c r="G33" s="35" t="s">
        <v>285</v>
      </c>
    </row>
    <row r="34" spans="1:7" ht="42.75" customHeight="1" x14ac:dyDescent="0.25">
      <c r="A34" s="48">
        <v>15</v>
      </c>
      <c r="B34" s="48" t="s">
        <v>246</v>
      </c>
      <c r="C34" s="35" t="s">
        <v>247</v>
      </c>
      <c r="D34" s="36" t="s">
        <v>252</v>
      </c>
      <c r="E34" s="2" t="s">
        <v>290</v>
      </c>
      <c r="F34" s="37">
        <v>5199972</v>
      </c>
      <c r="G34" s="35" t="s">
        <v>286</v>
      </c>
    </row>
    <row r="35" spans="1:7" ht="37.5" x14ac:dyDescent="0.25">
      <c r="A35" s="48"/>
      <c r="B35" s="48"/>
      <c r="C35" s="35" t="s">
        <v>248</v>
      </c>
      <c r="D35" s="36" t="s">
        <v>251</v>
      </c>
      <c r="E35" s="2" t="s">
        <v>291</v>
      </c>
      <c r="F35" s="37">
        <v>9644698</v>
      </c>
      <c r="G35" s="35" t="s">
        <v>287</v>
      </c>
    </row>
    <row r="36" spans="1:7" ht="30" customHeight="1" x14ac:dyDescent="0.25">
      <c r="B36" s="55" t="s">
        <v>202</v>
      </c>
      <c r="C36" s="55"/>
      <c r="D36" s="55"/>
      <c r="E36" s="55"/>
      <c r="F36" s="55"/>
    </row>
    <row r="37" spans="1:7" ht="44.25" customHeight="1" x14ac:dyDescent="0.25">
      <c r="B37" s="56" t="s">
        <v>257</v>
      </c>
      <c r="C37" s="56"/>
      <c r="D37" s="56"/>
      <c r="E37" s="56"/>
      <c r="F37" s="56" t="s">
        <v>258</v>
      </c>
      <c r="G37" s="56"/>
    </row>
  </sheetData>
  <mergeCells count="41">
    <mergeCell ref="A28:A29"/>
    <mergeCell ref="B28:B29"/>
    <mergeCell ref="B36:F36"/>
    <mergeCell ref="F37:G37"/>
    <mergeCell ref="A30:A31"/>
    <mergeCell ref="B30:B31"/>
    <mergeCell ref="A32:A33"/>
    <mergeCell ref="B32:B33"/>
    <mergeCell ref="A34:A35"/>
    <mergeCell ref="B34:B35"/>
    <mergeCell ref="B37:E37"/>
    <mergeCell ref="A22:A23"/>
    <mergeCell ref="B22:B23"/>
    <mergeCell ref="A24:A25"/>
    <mergeCell ref="B24:B25"/>
    <mergeCell ref="A26:A27"/>
    <mergeCell ref="B26:B27"/>
    <mergeCell ref="A16:A17"/>
    <mergeCell ref="B16:B17"/>
    <mergeCell ref="A18:A19"/>
    <mergeCell ref="B18:B19"/>
    <mergeCell ref="A20:A21"/>
    <mergeCell ref="B20:B21"/>
    <mergeCell ref="A10:A11"/>
    <mergeCell ref="B10:B11"/>
    <mergeCell ref="A12:A13"/>
    <mergeCell ref="B12:B13"/>
    <mergeCell ref="A14:A15"/>
    <mergeCell ref="B14:B15"/>
    <mergeCell ref="A1:G1"/>
    <mergeCell ref="B6:B7"/>
    <mergeCell ref="A6:A7"/>
    <mergeCell ref="A8:A9"/>
    <mergeCell ref="B8:B9"/>
    <mergeCell ref="B2:G2"/>
    <mergeCell ref="A3:A5"/>
    <mergeCell ref="B3:B5"/>
    <mergeCell ref="C3:C5"/>
    <mergeCell ref="E3:F4"/>
    <mergeCell ref="G3:G5"/>
    <mergeCell ref="D3:D5"/>
  </mergeCells>
  <printOptions horizontalCentered="1"/>
  <pageMargins left="0.19685039370078741" right="0.19685039370078741" top="0.62992125984251968" bottom="0.35433070866141736" header="0.19685039370078741" footer="0.31496062992125984"/>
  <pageSetup paperSize="9" scale="54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5"/>
  <sheetViews>
    <sheetView view="pageBreakPreview" zoomScale="70" zoomScaleNormal="70" zoomScaleSheetLayoutView="70" workbookViewId="0">
      <pane xSplit="2" ySplit="8" topLeftCell="C99" activePane="bottomRight" state="frozen"/>
      <selection pane="topRight" activeCell="C1" sqref="C1"/>
      <selection pane="bottomLeft" activeCell="A9" sqref="A9"/>
      <selection pane="bottomRight" activeCell="E101" sqref="E101"/>
    </sheetView>
  </sheetViews>
  <sheetFormatPr defaultRowHeight="12.75" x14ac:dyDescent="0.25"/>
  <cols>
    <col min="1" max="1" width="9.140625" style="3"/>
    <col min="2" max="2" width="25.85546875" style="3" customWidth="1"/>
    <col min="3" max="3" width="15.7109375" style="3" customWidth="1"/>
    <col min="4" max="4" width="10.42578125" style="3" hidden="1" customWidth="1"/>
    <col min="5" max="13" width="15.5703125" style="3" customWidth="1"/>
    <col min="14" max="25" width="13.85546875" style="3" customWidth="1"/>
    <col min="26" max="16384" width="9.140625" style="3"/>
  </cols>
  <sheetData>
    <row r="1" spans="1:25" ht="3" customHeight="1" x14ac:dyDescent="0.25">
      <c r="N1" s="4"/>
      <c r="O1" s="4"/>
      <c r="P1" s="4"/>
    </row>
    <row r="2" spans="1:25" ht="43.5" customHeight="1" x14ac:dyDescent="0.25">
      <c r="C2" s="59" t="s">
        <v>26</v>
      </c>
      <c r="D2" s="59"/>
      <c r="E2" s="59"/>
      <c r="F2" s="59"/>
      <c r="G2" s="59"/>
      <c r="H2" s="59"/>
      <c r="I2" s="59"/>
      <c r="J2" s="59"/>
      <c r="K2" s="59"/>
      <c r="L2" s="5"/>
      <c r="M2" s="5"/>
      <c r="N2" s="5"/>
      <c r="O2" s="5"/>
      <c r="P2" s="5"/>
      <c r="Q2" s="5"/>
      <c r="R2" s="5"/>
      <c r="S2" s="5"/>
      <c r="T2" s="5"/>
      <c r="U2" s="17"/>
      <c r="V2" s="17"/>
      <c r="W2" s="5"/>
    </row>
    <row r="3" spans="1:25" ht="26.25" customHeight="1" x14ac:dyDescent="0.25">
      <c r="C3" s="59" t="s">
        <v>1</v>
      </c>
      <c r="D3" s="59"/>
      <c r="E3" s="59"/>
      <c r="F3" s="59"/>
      <c r="G3" s="59"/>
      <c r="H3" s="59"/>
      <c r="I3" s="59"/>
      <c r="J3" s="59"/>
      <c r="K3" s="59"/>
      <c r="L3" s="5"/>
      <c r="M3" s="5"/>
      <c r="N3" s="5"/>
      <c r="O3" s="5"/>
      <c r="P3" s="5"/>
      <c r="Q3" s="5"/>
      <c r="R3" s="5"/>
      <c r="S3" s="5"/>
      <c r="T3" s="5"/>
      <c r="U3" s="17"/>
      <c r="V3" s="17"/>
      <c r="W3" s="5"/>
    </row>
    <row r="4" spans="1:25" ht="19.5" customHeight="1" x14ac:dyDescent="0.25">
      <c r="B4" s="16"/>
      <c r="C4" s="16"/>
      <c r="D4" s="16"/>
      <c r="E4" s="16"/>
      <c r="F4" s="16"/>
      <c r="G4" s="16"/>
      <c r="H4" s="16"/>
      <c r="I4" s="16"/>
      <c r="J4" s="16"/>
      <c r="K4" s="60" t="s">
        <v>24</v>
      </c>
      <c r="L4" s="60"/>
      <c r="M4" s="60"/>
      <c r="N4" s="60" t="s">
        <v>17</v>
      </c>
      <c r="O4" s="60"/>
      <c r="P4" s="8"/>
      <c r="Q4" s="7"/>
      <c r="R4" s="7"/>
      <c r="S4" s="7"/>
      <c r="T4" s="16"/>
      <c r="U4" s="16"/>
      <c r="V4" s="16"/>
    </row>
    <row r="5" spans="1:25" ht="21.75" customHeight="1" x14ac:dyDescent="0.25">
      <c r="A5" s="57" t="s">
        <v>41</v>
      </c>
      <c r="B5" s="57" t="s">
        <v>14</v>
      </c>
      <c r="C5" s="57" t="s">
        <v>19</v>
      </c>
      <c r="D5" s="58" t="s">
        <v>15</v>
      </c>
      <c r="E5" s="57" t="s">
        <v>18</v>
      </c>
      <c r="F5" s="57"/>
      <c r="G5" s="57"/>
      <c r="H5" s="57" t="s">
        <v>25</v>
      </c>
      <c r="I5" s="57"/>
      <c r="J5" s="57"/>
      <c r="K5" s="57"/>
      <c r="L5" s="57"/>
      <c r="M5" s="57"/>
      <c r="N5" s="57" t="s">
        <v>25</v>
      </c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</row>
    <row r="6" spans="1:25" ht="57.75" customHeight="1" x14ac:dyDescent="0.25">
      <c r="A6" s="57"/>
      <c r="B6" s="57"/>
      <c r="C6" s="57"/>
      <c r="D6" s="58"/>
      <c r="E6" s="57"/>
      <c r="F6" s="57"/>
      <c r="G6" s="57"/>
      <c r="H6" s="57" t="s">
        <v>23</v>
      </c>
      <c r="I6" s="57"/>
      <c r="J6" s="57"/>
      <c r="K6" s="61" t="s">
        <v>22</v>
      </c>
      <c r="L6" s="61"/>
      <c r="M6" s="61"/>
      <c r="N6" s="61" t="s">
        <v>2</v>
      </c>
      <c r="O6" s="61"/>
      <c r="P6" s="61"/>
      <c r="Q6" s="57" t="s">
        <v>20</v>
      </c>
      <c r="R6" s="57"/>
      <c r="S6" s="57"/>
      <c r="T6" s="57" t="s">
        <v>21</v>
      </c>
      <c r="U6" s="57"/>
      <c r="V6" s="57"/>
      <c r="W6" s="57" t="s">
        <v>4</v>
      </c>
      <c r="X6" s="57"/>
      <c r="Y6" s="57"/>
    </row>
    <row r="7" spans="1:25" ht="40.5" customHeight="1" x14ac:dyDescent="0.25">
      <c r="A7" s="57"/>
      <c r="B7" s="57"/>
      <c r="C7" s="57"/>
      <c r="D7" s="58"/>
      <c r="E7" s="18" t="s">
        <v>13</v>
      </c>
      <c r="F7" s="18" t="s">
        <v>12</v>
      </c>
      <c r="G7" s="18" t="s">
        <v>16</v>
      </c>
      <c r="H7" s="18" t="s">
        <v>13</v>
      </c>
      <c r="I7" s="18" t="s">
        <v>12</v>
      </c>
      <c r="J7" s="18" t="s">
        <v>16</v>
      </c>
      <c r="K7" s="18" t="s">
        <v>13</v>
      </c>
      <c r="L7" s="18" t="s">
        <v>12</v>
      </c>
      <c r="M7" s="18" t="s">
        <v>16</v>
      </c>
      <c r="N7" s="18" t="s">
        <v>13</v>
      </c>
      <c r="O7" s="18" t="s">
        <v>12</v>
      </c>
      <c r="P7" s="18" t="s">
        <v>16</v>
      </c>
      <c r="Q7" s="18" t="s">
        <v>13</v>
      </c>
      <c r="R7" s="18" t="s">
        <v>12</v>
      </c>
      <c r="S7" s="18" t="s">
        <v>16</v>
      </c>
      <c r="T7" s="18" t="s">
        <v>13</v>
      </c>
      <c r="U7" s="18" t="s">
        <v>12</v>
      </c>
      <c r="V7" s="18" t="s">
        <v>16</v>
      </c>
      <c r="W7" s="18" t="s">
        <v>13</v>
      </c>
      <c r="X7" s="18" t="s">
        <v>12</v>
      </c>
      <c r="Y7" s="18" t="s">
        <v>16</v>
      </c>
    </row>
    <row r="8" spans="1:25" ht="34.5" customHeight="1" x14ac:dyDescent="0.25">
      <c r="A8" s="19"/>
      <c r="B8" s="20" t="s">
        <v>0</v>
      </c>
      <c r="C8" s="21">
        <v>3038351.5943492302</v>
      </c>
      <c r="D8" s="21">
        <v>307960.19058341224</v>
      </c>
      <c r="E8" s="21">
        <v>371135.60658341198</v>
      </c>
      <c r="F8" s="21">
        <v>109365</v>
      </c>
      <c r="G8" s="22">
        <v>29.46766574266174</v>
      </c>
      <c r="H8" s="21">
        <v>14457.224715045162</v>
      </c>
      <c r="I8" s="21">
        <v>10959</v>
      </c>
      <c r="J8" s="22">
        <v>75.802930479425456</v>
      </c>
      <c r="K8" s="21">
        <v>8468.8190830659951</v>
      </c>
      <c r="L8" s="21">
        <v>4737</v>
      </c>
      <c r="M8" s="22">
        <v>55.934599069095334</v>
      </c>
      <c r="N8" s="21">
        <v>22768.927284905018</v>
      </c>
      <c r="O8" s="21">
        <v>18599</v>
      </c>
      <c r="P8" s="22">
        <v>81.685886064252443</v>
      </c>
      <c r="Q8" s="21">
        <v>262265.21950039605</v>
      </c>
      <c r="R8" s="21">
        <v>40873</v>
      </c>
      <c r="S8" s="22">
        <v>15.58460556754773</v>
      </c>
      <c r="T8" s="21">
        <v>0</v>
      </c>
      <c r="U8" s="21">
        <v>0</v>
      </c>
      <c r="V8" s="21">
        <v>0</v>
      </c>
      <c r="W8" s="21">
        <v>63175.415999999997</v>
      </c>
      <c r="X8" s="21">
        <v>34197</v>
      </c>
      <c r="Y8" s="22">
        <v>54.130233190708232</v>
      </c>
    </row>
    <row r="9" spans="1:25" s="30" customFormat="1" ht="49.5" customHeight="1" x14ac:dyDescent="0.25">
      <c r="A9" s="24"/>
      <c r="B9" s="25" t="s">
        <v>3</v>
      </c>
      <c r="C9" s="26">
        <v>177052.08274454399</v>
      </c>
      <c r="D9" s="27">
        <v>2246.2715805739517</v>
      </c>
      <c r="E9" s="26">
        <f>+H9+K9+N9+Q9+T9+W9</f>
        <v>30902.27158057395</v>
      </c>
      <c r="F9" s="26">
        <f>+I9+L9+O9+R9+U9+X9</f>
        <v>11666.323399999999</v>
      </c>
      <c r="G9" s="28">
        <f>+F9/E9*100</f>
        <v>37.752316588058797</v>
      </c>
      <c r="H9" s="26">
        <v>720.36</v>
      </c>
      <c r="I9" s="28">
        <v>218.79739999999995</v>
      </c>
      <c r="J9" s="28">
        <f>+I9/H9*100</f>
        <v>30.37334110722416</v>
      </c>
      <c r="K9" s="26">
        <v>493.08958057395137</v>
      </c>
      <c r="L9" s="28">
        <v>128.322</v>
      </c>
      <c r="M9" s="28">
        <f>+L9/K9*100</f>
        <v>26.02407454049921</v>
      </c>
      <c r="N9" s="26">
        <v>1032.8219999999999</v>
      </c>
      <c r="O9" s="26">
        <v>302.20399999999995</v>
      </c>
      <c r="P9" s="28">
        <f>+O9/N9*100</f>
        <v>29.260027381291259</v>
      </c>
      <c r="Q9" s="26">
        <v>0</v>
      </c>
      <c r="R9" s="26"/>
      <c r="S9" s="28"/>
      <c r="T9" s="26"/>
      <c r="U9" s="26"/>
      <c r="V9" s="26"/>
      <c r="W9" s="26">
        <v>28656</v>
      </c>
      <c r="X9" s="29">
        <v>11017</v>
      </c>
      <c r="Y9" s="28">
        <f>+X9/W9*100</f>
        <v>38.445700725851481</v>
      </c>
    </row>
    <row r="10" spans="1:25" s="6" customFormat="1" ht="28.5" customHeight="1" x14ac:dyDescent="0.25">
      <c r="A10" s="23">
        <v>1</v>
      </c>
      <c r="B10" s="9" t="s">
        <v>30</v>
      </c>
      <c r="C10" s="10"/>
      <c r="D10" s="11"/>
      <c r="E10" s="10"/>
      <c r="F10" s="10"/>
      <c r="G10" s="12"/>
      <c r="H10" s="10"/>
      <c r="I10" s="10"/>
      <c r="J10" s="12"/>
      <c r="K10" s="10"/>
      <c r="L10" s="10"/>
      <c r="M10" s="12"/>
      <c r="N10" s="10"/>
      <c r="O10" s="10"/>
      <c r="P10" s="12"/>
      <c r="Q10" s="10"/>
      <c r="R10" s="10"/>
      <c r="S10" s="12"/>
      <c r="T10" s="10"/>
      <c r="U10" s="10"/>
      <c r="V10" s="10"/>
      <c r="W10" s="10"/>
      <c r="X10" s="13"/>
      <c r="Y10" s="12"/>
    </row>
    <row r="11" spans="1:25" s="6" customFormat="1" ht="28.5" customHeight="1" x14ac:dyDescent="0.25">
      <c r="A11" s="23">
        <f>+A10+1</f>
        <v>2</v>
      </c>
      <c r="B11" s="9" t="s">
        <v>28</v>
      </c>
      <c r="C11" s="10"/>
      <c r="D11" s="11"/>
      <c r="E11" s="10"/>
      <c r="F11" s="10"/>
      <c r="G11" s="12"/>
      <c r="H11" s="10"/>
      <c r="I11" s="10"/>
      <c r="J11" s="12"/>
      <c r="K11" s="10"/>
      <c r="L11" s="10"/>
      <c r="M11" s="12"/>
      <c r="N11" s="10"/>
      <c r="O11" s="10"/>
      <c r="P11" s="12"/>
      <c r="Q11" s="10"/>
      <c r="R11" s="10"/>
      <c r="S11" s="12"/>
      <c r="T11" s="10"/>
      <c r="U11" s="10"/>
      <c r="V11" s="10"/>
      <c r="W11" s="10"/>
      <c r="X11" s="13"/>
      <c r="Y11" s="12"/>
    </row>
    <row r="12" spans="1:25" s="6" customFormat="1" ht="28.5" customHeight="1" x14ac:dyDescent="0.25">
      <c r="A12" s="23">
        <f t="shared" ref="A12:A25" si="0">+A11+1</f>
        <v>3</v>
      </c>
      <c r="B12" s="9" t="s">
        <v>31</v>
      </c>
      <c r="C12" s="10"/>
      <c r="D12" s="11"/>
      <c r="E12" s="10"/>
      <c r="F12" s="10"/>
      <c r="G12" s="12"/>
      <c r="H12" s="10"/>
      <c r="I12" s="10"/>
      <c r="J12" s="12"/>
      <c r="K12" s="10"/>
      <c r="L12" s="10"/>
      <c r="M12" s="12"/>
      <c r="N12" s="10"/>
      <c r="O12" s="10"/>
      <c r="P12" s="12"/>
      <c r="Q12" s="10"/>
      <c r="R12" s="10"/>
      <c r="S12" s="12"/>
      <c r="T12" s="10"/>
      <c r="U12" s="10"/>
      <c r="V12" s="10"/>
      <c r="W12" s="10"/>
      <c r="X12" s="13"/>
      <c r="Y12" s="12"/>
    </row>
    <row r="13" spans="1:25" s="6" customFormat="1" ht="28.5" customHeight="1" x14ac:dyDescent="0.25">
      <c r="A13" s="23">
        <f t="shared" si="0"/>
        <v>4</v>
      </c>
      <c r="B13" s="9" t="s">
        <v>27</v>
      </c>
      <c r="C13" s="10"/>
      <c r="D13" s="11"/>
      <c r="E13" s="10"/>
      <c r="F13" s="10"/>
      <c r="G13" s="12"/>
      <c r="H13" s="10"/>
      <c r="I13" s="10"/>
      <c r="J13" s="12"/>
      <c r="K13" s="10"/>
      <c r="L13" s="10"/>
      <c r="M13" s="12"/>
      <c r="N13" s="10"/>
      <c r="O13" s="10"/>
      <c r="P13" s="12"/>
      <c r="Q13" s="10"/>
      <c r="R13" s="10"/>
      <c r="S13" s="12"/>
      <c r="T13" s="10"/>
      <c r="U13" s="10"/>
      <c r="V13" s="10"/>
      <c r="W13" s="10"/>
      <c r="X13" s="13"/>
      <c r="Y13" s="12"/>
    </row>
    <row r="14" spans="1:25" s="6" customFormat="1" ht="28.5" customHeight="1" x14ac:dyDescent="0.25">
      <c r="A14" s="23">
        <f t="shared" si="0"/>
        <v>5</v>
      </c>
      <c r="B14" s="9" t="s">
        <v>35</v>
      </c>
      <c r="C14" s="10"/>
      <c r="D14" s="11"/>
      <c r="E14" s="10"/>
      <c r="F14" s="10"/>
      <c r="G14" s="12"/>
      <c r="H14" s="10"/>
      <c r="I14" s="10"/>
      <c r="J14" s="12"/>
      <c r="K14" s="10"/>
      <c r="L14" s="10"/>
      <c r="M14" s="12"/>
      <c r="N14" s="10"/>
      <c r="O14" s="10"/>
      <c r="P14" s="12"/>
      <c r="Q14" s="10"/>
      <c r="R14" s="10"/>
      <c r="S14" s="12"/>
      <c r="T14" s="10"/>
      <c r="U14" s="10"/>
      <c r="V14" s="10"/>
      <c r="W14" s="10"/>
      <c r="X14" s="13"/>
      <c r="Y14" s="12"/>
    </row>
    <row r="15" spans="1:25" s="6" customFormat="1" ht="28.5" customHeight="1" x14ac:dyDescent="0.25">
      <c r="A15" s="23">
        <f t="shared" si="0"/>
        <v>6</v>
      </c>
      <c r="B15" s="9" t="s">
        <v>32</v>
      </c>
      <c r="C15" s="10"/>
      <c r="D15" s="11"/>
      <c r="E15" s="10"/>
      <c r="F15" s="10"/>
      <c r="G15" s="12"/>
      <c r="H15" s="10"/>
      <c r="I15" s="10"/>
      <c r="J15" s="12"/>
      <c r="K15" s="10"/>
      <c r="L15" s="10"/>
      <c r="M15" s="12"/>
      <c r="N15" s="10"/>
      <c r="O15" s="10"/>
      <c r="P15" s="12"/>
      <c r="Q15" s="10"/>
      <c r="R15" s="10"/>
      <c r="S15" s="12"/>
      <c r="T15" s="10"/>
      <c r="U15" s="10"/>
      <c r="V15" s="10"/>
      <c r="W15" s="10"/>
      <c r="X15" s="13"/>
      <c r="Y15" s="12"/>
    </row>
    <row r="16" spans="1:25" s="6" customFormat="1" ht="28.5" customHeight="1" x14ac:dyDescent="0.25">
      <c r="A16" s="23">
        <f t="shared" si="0"/>
        <v>7</v>
      </c>
      <c r="B16" s="9" t="s">
        <v>173</v>
      </c>
      <c r="C16" s="10"/>
      <c r="D16" s="11"/>
      <c r="E16" s="10"/>
      <c r="F16" s="10"/>
      <c r="G16" s="12"/>
      <c r="H16" s="10"/>
      <c r="I16" s="10"/>
      <c r="J16" s="12"/>
      <c r="K16" s="10"/>
      <c r="L16" s="10"/>
      <c r="M16" s="12"/>
      <c r="N16" s="10"/>
      <c r="O16" s="10"/>
      <c r="P16" s="12"/>
      <c r="Q16" s="10"/>
      <c r="R16" s="10"/>
      <c r="S16" s="12"/>
      <c r="T16" s="10"/>
      <c r="U16" s="10"/>
      <c r="V16" s="10"/>
      <c r="W16" s="10"/>
      <c r="X16" s="13"/>
      <c r="Y16" s="12"/>
    </row>
    <row r="17" spans="1:25" s="6" customFormat="1" ht="28.5" customHeight="1" x14ac:dyDescent="0.25">
      <c r="A17" s="23">
        <f t="shared" si="0"/>
        <v>8</v>
      </c>
      <c r="B17" s="9" t="s">
        <v>37</v>
      </c>
      <c r="C17" s="10"/>
      <c r="D17" s="11"/>
      <c r="E17" s="10"/>
      <c r="F17" s="10"/>
      <c r="G17" s="12"/>
      <c r="H17" s="10"/>
      <c r="I17" s="10"/>
      <c r="J17" s="12"/>
      <c r="K17" s="10"/>
      <c r="L17" s="10"/>
      <c r="M17" s="12"/>
      <c r="N17" s="10"/>
      <c r="O17" s="10"/>
      <c r="P17" s="12"/>
      <c r="Q17" s="10"/>
      <c r="R17" s="10"/>
      <c r="S17" s="12"/>
      <c r="T17" s="10"/>
      <c r="U17" s="10"/>
      <c r="V17" s="10"/>
      <c r="W17" s="10"/>
      <c r="X17" s="13"/>
      <c r="Y17" s="12"/>
    </row>
    <row r="18" spans="1:25" s="6" customFormat="1" ht="28.5" customHeight="1" x14ac:dyDescent="0.25">
      <c r="A18" s="23">
        <f t="shared" si="0"/>
        <v>9</v>
      </c>
      <c r="B18" s="9" t="s">
        <v>39</v>
      </c>
      <c r="C18" s="10"/>
      <c r="D18" s="11"/>
      <c r="E18" s="10"/>
      <c r="F18" s="10"/>
      <c r="G18" s="12"/>
      <c r="H18" s="10"/>
      <c r="I18" s="10"/>
      <c r="J18" s="12"/>
      <c r="K18" s="10"/>
      <c r="L18" s="10"/>
      <c r="M18" s="12"/>
      <c r="N18" s="10"/>
      <c r="O18" s="10"/>
      <c r="P18" s="12"/>
      <c r="Q18" s="10"/>
      <c r="R18" s="10"/>
      <c r="S18" s="12"/>
      <c r="T18" s="10"/>
      <c r="U18" s="10"/>
      <c r="V18" s="10"/>
      <c r="W18" s="10"/>
      <c r="X18" s="13"/>
      <c r="Y18" s="12"/>
    </row>
    <row r="19" spans="1:25" s="6" customFormat="1" ht="28.5" customHeight="1" x14ac:dyDescent="0.25">
      <c r="A19" s="23">
        <f t="shared" si="0"/>
        <v>10</v>
      </c>
      <c r="B19" s="9" t="s">
        <v>33</v>
      </c>
      <c r="C19" s="10"/>
      <c r="D19" s="11"/>
      <c r="E19" s="10"/>
      <c r="F19" s="10"/>
      <c r="G19" s="12"/>
      <c r="H19" s="10"/>
      <c r="I19" s="10"/>
      <c r="J19" s="12"/>
      <c r="K19" s="10"/>
      <c r="L19" s="10"/>
      <c r="M19" s="12"/>
      <c r="N19" s="10"/>
      <c r="O19" s="10"/>
      <c r="P19" s="12"/>
      <c r="Q19" s="10"/>
      <c r="R19" s="10"/>
      <c r="S19" s="12"/>
      <c r="T19" s="10"/>
      <c r="U19" s="10"/>
      <c r="V19" s="10"/>
      <c r="W19" s="10"/>
      <c r="X19" s="13"/>
      <c r="Y19" s="12"/>
    </row>
    <row r="20" spans="1:25" s="6" customFormat="1" ht="28.5" customHeight="1" x14ac:dyDescent="0.25">
      <c r="A20" s="23">
        <f t="shared" si="0"/>
        <v>11</v>
      </c>
      <c r="B20" s="9" t="s">
        <v>29</v>
      </c>
      <c r="C20" s="10"/>
      <c r="D20" s="11"/>
      <c r="E20" s="10"/>
      <c r="F20" s="10"/>
      <c r="G20" s="12"/>
      <c r="H20" s="10"/>
      <c r="I20" s="10"/>
      <c r="J20" s="12"/>
      <c r="K20" s="10"/>
      <c r="L20" s="10"/>
      <c r="M20" s="12"/>
      <c r="N20" s="10"/>
      <c r="O20" s="10"/>
      <c r="P20" s="12"/>
      <c r="Q20" s="10"/>
      <c r="R20" s="10"/>
      <c r="S20" s="12"/>
      <c r="T20" s="10"/>
      <c r="U20" s="10"/>
      <c r="V20" s="10"/>
      <c r="W20" s="10"/>
      <c r="X20" s="13"/>
      <c r="Y20" s="12"/>
    </row>
    <row r="21" spans="1:25" s="6" customFormat="1" ht="28.5" customHeight="1" x14ac:dyDescent="0.25">
      <c r="A21" s="23">
        <f t="shared" si="0"/>
        <v>12</v>
      </c>
      <c r="B21" s="9" t="s">
        <v>38</v>
      </c>
      <c r="C21" s="10"/>
      <c r="D21" s="11"/>
      <c r="E21" s="10"/>
      <c r="F21" s="10"/>
      <c r="G21" s="12"/>
      <c r="H21" s="10"/>
      <c r="I21" s="10"/>
      <c r="J21" s="12"/>
      <c r="K21" s="10"/>
      <c r="L21" s="10"/>
      <c r="M21" s="12"/>
      <c r="N21" s="10"/>
      <c r="O21" s="10"/>
      <c r="P21" s="12"/>
      <c r="Q21" s="10"/>
      <c r="R21" s="10"/>
      <c r="S21" s="12"/>
      <c r="T21" s="10"/>
      <c r="U21" s="10"/>
      <c r="V21" s="10"/>
      <c r="W21" s="10"/>
      <c r="X21" s="13"/>
      <c r="Y21" s="12"/>
    </row>
    <row r="22" spans="1:25" s="6" customFormat="1" ht="28.5" customHeight="1" x14ac:dyDescent="0.25">
      <c r="A22" s="23">
        <f t="shared" si="0"/>
        <v>13</v>
      </c>
      <c r="B22" s="9" t="s">
        <v>40</v>
      </c>
      <c r="C22" s="10"/>
      <c r="D22" s="11"/>
      <c r="E22" s="10"/>
      <c r="F22" s="10"/>
      <c r="G22" s="12"/>
      <c r="H22" s="10"/>
      <c r="I22" s="10"/>
      <c r="J22" s="12"/>
      <c r="K22" s="10"/>
      <c r="L22" s="10"/>
      <c r="M22" s="12"/>
      <c r="N22" s="10"/>
      <c r="O22" s="10"/>
      <c r="P22" s="12"/>
      <c r="Q22" s="10"/>
      <c r="R22" s="10"/>
      <c r="S22" s="12"/>
      <c r="T22" s="10"/>
      <c r="U22" s="10"/>
      <c r="V22" s="10"/>
      <c r="W22" s="10"/>
      <c r="X22" s="13"/>
      <c r="Y22" s="12"/>
    </row>
    <row r="23" spans="1:25" s="6" customFormat="1" ht="28.5" customHeight="1" x14ac:dyDescent="0.25">
      <c r="A23" s="23">
        <f t="shared" si="0"/>
        <v>14</v>
      </c>
      <c r="B23" s="9" t="s">
        <v>36</v>
      </c>
      <c r="C23" s="10"/>
      <c r="D23" s="11"/>
      <c r="E23" s="10"/>
      <c r="F23" s="10"/>
      <c r="G23" s="12"/>
      <c r="H23" s="10"/>
      <c r="I23" s="10"/>
      <c r="J23" s="12"/>
      <c r="K23" s="10"/>
      <c r="L23" s="10"/>
      <c r="M23" s="12"/>
      <c r="N23" s="10"/>
      <c r="O23" s="10"/>
      <c r="P23" s="12"/>
      <c r="Q23" s="10"/>
      <c r="R23" s="10"/>
      <c r="S23" s="12"/>
      <c r="T23" s="10"/>
      <c r="U23" s="10"/>
      <c r="V23" s="10"/>
      <c r="W23" s="10"/>
      <c r="X23" s="13"/>
      <c r="Y23" s="12"/>
    </row>
    <row r="24" spans="1:25" s="6" customFormat="1" ht="28.5" customHeight="1" x14ac:dyDescent="0.25">
      <c r="A24" s="23">
        <f t="shared" si="0"/>
        <v>15</v>
      </c>
      <c r="B24" s="9" t="s">
        <v>34</v>
      </c>
      <c r="C24" s="10"/>
      <c r="D24" s="11"/>
      <c r="E24" s="10"/>
      <c r="F24" s="10"/>
      <c r="G24" s="12"/>
      <c r="H24" s="10"/>
      <c r="I24" s="10"/>
      <c r="J24" s="12"/>
      <c r="K24" s="10"/>
      <c r="L24" s="10"/>
      <c r="M24" s="12"/>
      <c r="N24" s="10"/>
      <c r="O24" s="10"/>
      <c r="P24" s="12"/>
      <c r="Q24" s="10"/>
      <c r="R24" s="10"/>
      <c r="S24" s="12"/>
      <c r="T24" s="10"/>
      <c r="U24" s="10"/>
      <c r="V24" s="10"/>
      <c r="W24" s="10"/>
      <c r="X24" s="13"/>
      <c r="Y24" s="12"/>
    </row>
    <row r="25" spans="1:25" s="6" customFormat="1" ht="28.5" customHeight="1" x14ac:dyDescent="0.25">
      <c r="A25" s="23">
        <f t="shared" si="0"/>
        <v>16</v>
      </c>
      <c r="B25" s="9" t="s">
        <v>174</v>
      </c>
      <c r="C25" s="10"/>
      <c r="D25" s="11"/>
      <c r="E25" s="10"/>
      <c r="F25" s="10"/>
      <c r="G25" s="12"/>
      <c r="H25" s="10"/>
      <c r="I25" s="10"/>
      <c r="J25" s="12"/>
      <c r="K25" s="10"/>
      <c r="L25" s="10"/>
      <c r="M25" s="12"/>
      <c r="N25" s="10"/>
      <c r="O25" s="10"/>
      <c r="P25" s="12"/>
      <c r="Q25" s="10"/>
      <c r="R25" s="10"/>
      <c r="S25" s="12"/>
      <c r="T25" s="10"/>
      <c r="U25" s="10"/>
      <c r="V25" s="10"/>
      <c r="W25" s="10"/>
      <c r="X25" s="13"/>
      <c r="Y25" s="12"/>
    </row>
    <row r="26" spans="1:25" s="30" customFormat="1" ht="26.25" customHeight="1" x14ac:dyDescent="0.25">
      <c r="A26" s="24"/>
      <c r="B26" s="25" t="s">
        <v>156</v>
      </c>
      <c r="C26" s="26">
        <v>258788.47682465837</v>
      </c>
      <c r="D26" s="27">
        <v>14285</v>
      </c>
      <c r="E26" s="26">
        <f>SUM(E27:E40)</f>
        <v>18472</v>
      </c>
      <c r="F26" s="26">
        <f>SUM(F27:F40)</f>
        <v>14219</v>
      </c>
      <c r="G26" s="28">
        <f>+F26/E26*100</f>
        <v>76.975963620614991</v>
      </c>
      <c r="H26" s="26">
        <f t="shared" ref="H26:I26" si="1">SUM(H27:H40)</f>
        <v>276</v>
      </c>
      <c r="I26" s="26">
        <f t="shared" si="1"/>
        <v>209</v>
      </c>
      <c r="J26" s="28">
        <f>+I26/H26*100</f>
        <v>75.724637681159422</v>
      </c>
      <c r="K26" s="26">
        <f t="shared" ref="K26:L26" si="2">SUM(K27:K40)</f>
        <v>0</v>
      </c>
      <c r="L26" s="26">
        <f t="shared" si="2"/>
        <v>0</v>
      </c>
      <c r="M26" s="28"/>
      <c r="N26" s="26">
        <f t="shared" ref="N26:O26" si="3">SUM(N27:N40)</f>
        <v>7508</v>
      </c>
      <c r="O26" s="26">
        <f t="shared" si="3"/>
        <v>7391</v>
      </c>
      <c r="P26" s="28">
        <f>+O26/N26*100</f>
        <v>98.441662226957916</v>
      </c>
      <c r="Q26" s="26">
        <f t="shared" ref="Q26:R26" si="4">SUM(Q27:Q40)</f>
        <v>7529</v>
      </c>
      <c r="R26" s="26">
        <f t="shared" si="4"/>
        <v>3413</v>
      </c>
      <c r="S26" s="28">
        <f>+R26/Q26*100</f>
        <v>45.331385310134145</v>
      </c>
      <c r="T26" s="26">
        <f t="shared" ref="T26:U26" si="5">SUM(T27:T40)</f>
        <v>0</v>
      </c>
      <c r="U26" s="26">
        <f t="shared" si="5"/>
        <v>0</v>
      </c>
      <c r="V26" s="26"/>
      <c r="W26" s="26">
        <f t="shared" ref="W26:X26" si="6">SUM(W27:W40)</f>
        <v>3159</v>
      </c>
      <c r="X26" s="26">
        <f t="shared" si="6"/>
        <v>3206</v>
      </c>
      <c r="Y26" s="28">
        <f>+X26/W26*100</f>
        <v>101.4878125989237</v>
      </c>
    </row>
    <row r="27" spans="1:25" s="6" customFormat="1" ht="26.25" customHeight="1" x14ac:dyDescent="0.25">
      <c r="A27" s="23">
        <v>1</v>
      </c>
      <c r="B27" s="9" t="s">
        <v>5</v>
      </c>
      <c r="C27" s="10"/>
      <c r="D27" s="11"/>
      <c r="E27" s="10">
        <f>+H27+K27+N27+Q27+T27+W27</f>
        <v>1544</v>
      </c>
      <c r="F27" s="10">
        <f>+I27+L27+O27+R27+U27+X27</f>
        <v>1182</v>
      </c>
      <c r="G27" s="12">
        <f>+F27/E27*100</f>
        <v>76.554404145077726</v>
      </c>
      <c r="H27" s="10">
        <v>21</v>
      </c>
      <c r="I27" s="10">
        <v>12</v>
      </c>
      <c r="J27" s="12">
        <f>+I27/H27*100</f>
        <v>57.142857142857139</v>
      </c>
      <c r="K27" s="10"/>
      <c r="L27" s="10"/>
      <c r="M27" s="12"/>
      <c r="N27" s="10">
        <v>711</v>
      </c>
      <c r="O27" s="10">
        <v>703</v>
      </c>
      <c r="P27" s="12">
        <f>+O27/N27*100</f>
        <v>98.874824191279885</v>
      </c>
      <c r="Q27" s="10">
        <v>563</v>
      </c>
      <c r="R27" s="10">
        <v>218</v>
      </c>
      <c r="S27" s="12">
        <f>+R27/Q27*100</f>
        <v>38.721136767317937</v>
      </c>
      <c r="T27" s="10"/>
      <c r="U27" s="10"/>
      <c r="V27" s="10"/>
      <c r="W27" s="10">
        <v>249</v>
      </c>
      <c r="X27" s="13">
        <v>249</v>
      </c>
      <c r="Y27" s="12">
        <f>+X27/W27*100</f>
        <v>100</v>
      </c>
    </row>
    <row r="28" spans="1:25" s="6" customFormat="1" ht="26.25" customHeight="1" x14ac:dyDescent="0.25">
      <c r="A28" s="23">
        <f>+A27+1</f>
        <v>2</v>
      </c>
      <c r="B28" s="9" t="s">
        <v>47</v>
      </c>
      <c r="C28" s="10"/>
      <c r="D28" s="11"/>
      <c r="E28" s="10">
        <f t="shared" ref="E28:E40" si="7">+H28+K28+N28+Q28+T28+W28</f>
        <v>1371</v>
      </c>
      <c r="F28" s="10">
        <f t="shared" ref="F28:F40" si="8">+I28+L28+O28+R28+U28+X28</f>
        <v>948</v>
      </c>
      <c r="G28" s="12">
        <f t="shared" ref="G28:G40" si="9">+F28/E28*100</f>
        <v>69.146608315098462</v>
      </c>
      <c r="H28" s="10">
        <v>19</v>
      </c>
      <c r="I28" s="10">
        <v>8</v>
      </c>
      <c r="J28" s="12">
        <f t="shared" ref="J28:J40" si="10">+I28/H28*100</f>
        <v>42.105263157894733</v>
      </c>
      <c r="K28" s="10"/>
      <c r="L28" s="10"/>
      <c r="M28" s="12"/>
      <c r="N28" s="10">
        <v>546</v>
      </c>
      <c r="O28" s="10">
        <v>541</v>
      </c>
      <c r="P28" s="12">
        <f t="shared" ref="P28:P40" si="11">+O28/N28*100</f>
        <v>99.08424908424908</v>
      </c>
      <c r="Q28" s="10">
        <v>678</v>
      </c>
      <c r="R28" s="10">
        <v>266</v>
      </c>
      <c r="S28" s="12">
        <f t="shared" ref="S28:S40" si="12">+R28/Q28*100</f>
        <v>39.233038348082594</v>
      </c>
      <c r="T28" s="10"/>
      <c r="U28" s="10"/>
      <c r="V28" s="10"/>
      <c r="W28" s="10">
        <v>128</v>
      </c>
      <c r="X28" s="13">
        <v>133</v>
      </c>
      <c r="Y28" s="12">
        <f t="shared" ref="Y28:Y40" si="13">+X28/W28*100</f>
        <v>103.90625</v>
      </c>
    </row>
    <row r="29" spans="1:25" s="6" customFormat="1" ht="26.25" customHeight="1" x14ac:dyDescent="0.25">
      <c r="A29" s="23">
        <f t="shared" ref="A29:A40" si="14">+A28+1</f>
        <v>3</v>
      </c>
      <c r="B29" s="9" t="s">
        <v>182</v>
      </c>
      <c r="C29" s="10"/>
      <c r="D29" s="11"/>
      <c r="E29" s="10">
        <f t="shared" si="7"/>
        <v>1654</v>
      </c>
      <c r="F29" s="10">
        <f t="shared" si="8"/>
        <v>1167</v>
      </c>
      <c r="G29" s="12">
        <f t="shared" si="9"/>
        <v>70.556227327690451</v>
      </c>
      <c r="H29" s="10">
        <v>21</v>
      </c>
      <c r="I29" s="10">
        <v>12</v>
      </c>
      <c r="J29" s="12">
        <f t="shared" si="10"/>
        <v>57.142857142857139</v>
      </c>
      <c r="K29" s="10"/>
      <c r="L29" s="10"/>
      <c r="M29" s="12"/>
      <c r="N29" s="10">
        <v>615</v>
      </c>
      <c r="O29" s="10">
        <v>602</v>
      </c>
      <c r="P29" s="12">
        <f t="shared" si="11"/>
        <v>97.886178861788622</v>
      </c>
      <c r="Q29" s="10">
        <v>769</v>
      </c>
      <c r="R29" s="10">
        <v>298</v>
      </c>
      <c r="S29" s="12">
        <f t="shared" si="12"/>
        <v>38.751625487646294</v>
      </c>
      <c r="T29" s="10"/>
      <c r="U29" s="10"/>
      <c r="V29" s="10"/>
      <c r="W29" s="10">
        <v>249</v>
      </c>
      <c r="X29" s="13">
        <v>255</v>
      </c>
      <c r="Y29" s="12">
        <f t="shared" si="13"/>
        <v>102.40963855421687</v>
      </c>
    </row>
    <row r="30" spans="1:25" s="6" customFormat="1" ht="26.25" customHeight="1" x14ac:dyDescent="0.25">
      <c r="A30" s="23">
        <f t="shared" si="14"/>
        <v>4</v>
      </c>
      <c r="B30" s="9" t="s">
        <v>49</v>
      </c>
      <c r="C30" s="10"/>
      <c r="D30" s="11"/>
      <c r="E30" s="10">
        <f t="shared" si="7"/>
        <v>719</v>
      </c>
      <c r="F30" s="10">
        <f t="shared" si="8"/>
        <v>601</v>
      </c>
      <c r="G30" s="12">
        <f t="shared" si="9"/>
        <v>83.588317107093175</v>
      </c>
      <c r="H30" s="10">
        <v>19</v>
      </c>
      <c r="I30" s="10">
        <v>12</v>
      </c>
      <c r="J30" s="12">
        <f t="shared" si="10"/>
        <v>63.157894736842103</v>
      </c>
      <c r="K30" s="10"/>
      <c r="L30" s="10"/>
      <c r="M30" s="12"/>
      <c r="N30" s="10">
        <v>323</v>
      </c>
      <c r="O30" s="10">
        <v>317</v>
      </c>
      <c r="P30" s="12">
        <f t="shared" si="11"/>
        <v>98.142414860681114</v>
      </c>
      <c r="Q30" s="10">
        <v>175</v>
      </c>
      <c r="R30" s="10">
        <v>70</v>
      </c>
      <c r="S30" s="12">
        <f t="shared" si="12"/>
        <v>40</v>
      </c>
      <c r="T30" s="10"/>
      <c r="U30" s="10"/>
      <c r="V30" s="10"/>
      <c r="W30" s="10">
        <v>202</v>
      </c>
      <c r="X30" s="13">
        <v>202</v>
      </c>
      <c r="Y30" s="12">
        <f t="shared" si="13"/>
        <v>100</v>
      </c>
    </row>
    <row r="31" spans="1:25" s="6" customFormat="1" ht="26.25" customHeight="1" x14ac:dyDescent="0.25">
      <c r="A31" s="23">
        <f t="shared" si="14"/>
        <v>5</v>
      </c>
      <c r="B31" s="9" t="s">
        <v>43</v>
      </c>
      <c r="C31" s="10"/>
      <c r="D31" s="11"/>
      <c r="E31" s="10">
        <f t="shared" si="7"/>
        <v>808</v>
      </c>
      <c r="F31" s="10">
        <f t="shared" si="8"/>
        <v>692</v>
      </c>
      <c r="G31" s="12">
        <f t="shared" si="9"/>
        <v>85.643564356435647</v>
      </c>
      <c r="H31" s="10">
        <v>19</v>
      </c>
      <c r="I31" s="10">
        <v>12</v>
      </c>
      <c r="J31" s="12">
        <f t="shared" si="10"/>
        <v>63.157894736842103</v>
      </c>
      <c r="K31" s="10"/>
      <c r="L31" s="10"/>
      <c r="M31" s="12"/>
      <c r="N31" s="10">
        <v>248</v>
      </c>
      <c r="O31" s="10">
        <v>250</v>
      </c>
      <c r="P31" s="12">
        <f t="shared" si="11"/>
        <v>100.80645161290323</v>
      </c>
      <c r="Q31" s="10">
        <v>289</v>
      </c>
      <c r="R31" s="10">
        <v>172</v>
      </c>
      <c r="S31" s="12">
        <f t="shared" si="12"/>
        <v>59.515570934256054</v>
      </c>
      <c r="T31" s="10"/>
      <c r="U31" s="10"/>
      <c r="V31" s="10"/>
      <c r="W31" s="10">
        <v>252</v>
      </c>
      <c r="X31" s="13">
        <v>258</v>
      </c>
      <c r="Y31" s="12">
        <f t="shared" si="13"/>
        <v>102.38095238095238</v>
      </c>
    </row>
    <row r="32" spans="1:25" s="6" customFormat="1" ht="26.25" customHeight="1" x14ac:dyDescent="0.25">
      <c r="A32" s="23">
        <f t="shared" si="14"/>
        <v>6</v>
      </c>
      <c r="B32" s="9" t="s">
        <v>44</v>
      </c>
      <c r="C32" s="10"/>
      <c r="D32" s="11"/>
      <c r="E32" s="10">
        <f t="shared" si="7"/>
        <v>1799</v>
      </c>
      <c r="F32" s="10">
        <f t="shared" si="8"/>
        <v>1393</v>
      </c>
      <c r="G32" s="12">
        <f t="shared" si="9"/>
        <v>77.431906614786001</v>
      </c>
      <c r="H32" s="10">
        <v>21</v>
      </c>
      <c r="I32" s="10">
        <v>20</v>
      </c>
      <c r="J32" s="12">
        <f t="shared" si="10"/>
        <v>95.238095238095227</v>
      </c>
      <c r="K32" s="10"/>
      <c r="L32" s="10"/>
      <c r="M32" s="12"/>
      <c r="N32" s="10">
        <v>808</v>
      </c>
      <c r="O32" s="10">
        <v>793</v>
      </c>
      <c r="P32" s="12">
        <f t="shared" si="11"/>
        <v>98.143564356435647</v>
      </c>
      <c r="Q32" s="10">
        <v>724</v>
      </c>
      <c r="R32" s="10">
        <v>334</v>
      </c>
      <c r="S32" s="12">
        <f t="shared" si="12"/>
        <v>46.132596685082873</v>
      </c>
      <c r="T32" s="10"/>
      <c r="U32" s="10"/>
      <c r="V32" s="10"/>
      <c r="W32" s="10">
        <v>246</v>
      </c>
      <c r="X32" s="13">
        <v>246</v>
      </c>
      <c r="Y32" s="12">
        <f t="shared" si="13"/>
        <v>100</v>
      </c>
    </row>
    <row r="33" spans="1:25" s="6" customFormat="1" ht="26.25" customHeight="1" x14ac:dyDescent="0.25">
      <c r="A33" s="23">
        <f t="shared" si="14"/>
        <v>7</v>
      </c>
      <c r="B33" s="9" t="s">
        <v>183</v>
      </c>
      <c r="C33" s="10"/>
      <c r="D33" s="11"/>
      <c r="E33" s="10">
        <f t="shared" si="7"/>
        <v>1491</v>
      </c>
      <c r="F33" s="10">
        <f t="shared" si="8"/>
        <v>1005</v>
      </c>
      <c r="G33" s="12">
        <f t="shared" si="9"/>
        <v>67.404426559356139</v>
      </c>
      <c r="H33" s="10">
        <v>19</v>
      </c>
      <c r="I33" s="10">
        <v>16</v>
      </c>
      <c r="J33" s="12">
        <f t="shared" si="10"/>
        <v>84.210526315789465</v>
      </c>
      <c r="K33" s="10"/>
      <c r="L33" s="10"/>
      <c r="M33" s="12"/>
      <c r="N33" s="10">
        <v>472</v>
      </c>
      <c r="O33" s="10">
        <v>464</v>
      </c>
      <c r="P33" s="12">
        <f t="shared" si="11"/>
        <v>98.305084745762713</v>
      </c>
      <c r="Q33" s="10">
        <v>748</v>
      </c>
      <c r="R33" s="10">
        <v>267</v>
      </c>
      <c r="S33" s="12">
        <f t="shared" si="12"/>
        <v>35.695187165775401</v>
      </c>
      <c r="T33" s="10"/>
      <c r="U33" s="10"/>
      <c r="V33" s="10"/>
      <c r="W33" s="10">
        <v>252</v>
      </c>
      <c r="X33" s="13">
        <v>258</v>
      </c>
      <c r="Y33" s="12">
        <f t="shared" si="13"/>
        <v>102.38095238095238</v>
      </c>
    </row>
    <row r="34" spans="1:25" s="6" customFormat="1" ht="26.25" customHeight="1" x14ac:dyDescent="0.25">
      <c r="A34" s="23">
        <f t="shared" si="14"/>
        <v>8</v>
      </c>
      <c r="B34" s="9" t="s">
        <v>45</v>
      </c>
      <c r="C34" s="10"/>
      <c r="D34" s="11"/>
      <c r="E34" s="10">
        <f t="shared" si="7"/>
        <v>1191</v>
      </c>
      <c r="F34" s="10">
        <f t="shared" si="8"/>
        <v>1102</v>
      </c>
      <c r="G34" s="12">
        <f t="shared" si="9"/>
        <v>92.527287993282954</v>
      </c>
      <c r="H34" s="10">
        <v>18</v>
      </c>
      <c r="I34" s="10">
        <v>12</v>
      </c>
      <c r="J34" s="12">
        <f t="shared" si="10"/>
        <v>66.666666666666657</v>
      </c>
      <c r="K34" s="10"/>
      <c r="L34" s="10"/>
      <c r="M34" s="12"/>
      <c r="N34" s="10">
        <v>662</v>
      </c>
      <c r="O34" s="10">
        <v>648</v>
      </c>
      <c r="P34" s="12">
        <f t="shared" si="11"/>
        <v>97.885196374622353</v>
      </c>
      <c r="Q34" s="10">
        <v>377</v>
      </c>
      <c r="R34" s="10">
        <v>308</v>
      </c>
      <c r="S34" s="12">
        <f t="shared" si="12"/>
        <v>81.697612732095493</v>
      </c>
      <c r="T34" s="10"/>
      <c r="U34" s="10"/>
      <c r="V34" s="10"/>
      <c r="W34" s="10">
        <v>134</v>
      </c>
      <c r="X34" s="13">
        <v>134</v>
      </c>
      <c r="Y34" s="12">
        <f t="shared" si="13"/>
        <v>100</v>
      </c>
    </row>
    <row r="35" spans="1:25" s="6" customFormat="1" ht="26.25" customHeight="1" x14ac:dyDescent="0.25">
      <c r="A35" s="23">
        <f t="shared" si="14"/>
        <v>9</v>
      </c>
      <c r="B35" s="9" t="s">
        <v>184</v>
      </c>
      <c r="C35" s="10"/>
      <c r="D35" s="11"/>
      <c r="E35" s="10">
        <f t="shared" si="7"/>
        <v>1312</v>
      </c>
      <c r="F35" s="10">
        <f t="shared" si="8"/>
        <v>1037</v>
      </c>
      <c r="G35" s="12">
        <f t="shared" si="9"/>
        <v>79.03963414634147</v>
      </c>
      <c r="H35" s="10">
        <v>19</v>
      </c>
      <c r="I35" s="10">
        <v>15</v>
      </c>
      <c r="J35" s="12">
        <f t="shared" si="10"/>
        <v>78.94736842105263</v>
      </c>
      <c r="K35" s="10"/>
      <c r="L35" s="10"/>
      <c r="M35" s="12"/>
      <c r="N35" s="10">
        <v>446</v>
      </c>
      <c r="O35" s="10">
        <v>437</v>
      </c>
      <c r="P35" s="12">
        <f t="shared" si="11"/>
        <v>97.982062780269061</v>
      </c>
      <c r="Q35" s="10">
        <v>551</v>
      </c>
      <c r="R35" s="10">
        <v>282</v>
      </c>
      <c r="S35" s="12">
        <f t="shared" si="12"/>
        <v>51.179673321234119</v>
      </c>
      <c r="T35" s="10"/>
      <c r="U35" s="10"/>
      <c r="V35" s="10"/>
      <c r="W35" s="10">
        <v>296</v>
      </c>
      <c r="X35" s="13">
        <v>303</v>
      </c>
      <c r="Y35" s="12">
        <f t="shared" si="13"/>
        <v>102.36486486486487</v>
      </c>
    </row>
    <row r="36" spans="1:25" s="6" customFormat="1" ht="26.25" customHeight="1" x14ac:dyDescent="0.25">
      <c r="A36" s="23">
        <f t="shared" si="14"/>
        <v>10</v>
      </c>
      <c r="B36" s="9" t="s">
        <v>42</v>
      </c>
      <c r="C36" s="10"/>
      <c r="D36" s="11"/>
      <c r="E36" s="10">
        <f t="shared" si="7"/>
        <v>960</v>
      </c>
      <c r="F36" s="10">
        <f t="shared" si="8"/>
        <v>705</v>
      </c>
      <c r="G36" s="12">
        <f t="shared" si="9"/>
        <v>73.4375</v>
      </c>
      <c r="H36" s="10">
        <v>18</v>
      </c>
      <c r="I36" s="10">
        <v>15</v>
      </c>
      <c r="J36" s="12">
        <f t="shared" si="10"/>
        <v>83.333333333333343</v>
      </c>
      <c r="K36" s="10"/>
      <c r="L36" s="10"/>
      <c r="M36" s="12"/>
      <c r="N36" s="10">
        <v>273</v>
      </c>
      <c r="O36" s="10">
        <v>267</v>
      </c>
      <c r="P36" s="12">
        <f t="shared" si="11"/>
        <v>97.802197802197796</v>
      </c>
      <c r="Q36" s="10">
        <v>417</v>
      </c>
      <c r="R36" s="10">
        <v>168</v>
      </c>
      <c r="S36" s="12">
        <f t="shared" si="12"/>
        <v>40.28776978417266</v>
      </c>
      <c r="T36" s="10"/>
      <c r="U36" s="10"/>
      <c r="V36" s="10"/>
      <c r="W36" s="10">
        <v>252</v>
      </c>
      <c r="X36" s="13">
        <v>255</v>
      </c>
      <c r="Y36" s="12">
        <f t="shared" si="13"/>
        <v>101.19047619047619</v>
      </c>
    </row>
    <row r="37" spans="1:25" s="6" customFormat="1" ht="26.25" customHeight="1" x14ac:dyDescent="0.25">
      <c r="A37" s="23">
        <f t="shared" si="14"/>
        <v>11</v>
      </c>
      <c r="B37" s="9" t="s">
        <v>48</v>
      </c>
      <c r="C37" s="10"/>
      <c r="D37" s="11"/>
      <c r="E37" s="10">
        <f t="shared" si="7"/>
        <v>1602</v>
      </c>
      <c r="F37" s="10">
        <f t="shared" si="8"/>
        <v>1166</v>
      </c>
      <c r="G37" s="12">
        <f t="shared" si="9"/>
        <v>72.784019975031214</v>
      </c>
      <c r="H37" s="10">
        <v>19</v>
      </c>
      <c r="I37" s="10">
        <v>16</v>
      </c>
      <c r="J37" s="12">
        <f t="shared" si="10"/>
        <v>84.210526315789465</v>
      </c>
      <c r="K37" s="10"/>
      <c r="L37" s="10"/>
      <c r="M37" s="12"/>
      <c r="N37" s="10">
        <v>640</v>
      </c>
      <c r="O37" s="10">
        <v>630</v>
      </c>
      <c r="P37" s="12">
        <f t="shared" si="11"/>
        <v>98.4375</v>
      </c>
      <c r="Q37" s="10">
        <v>693</v>
      </c>
      <c r="R37" s="10">
        <v>270</v>
      </c>
      <c r="S37" s="12">
        <f t="shared" si="12"/>
        <v>38.961038961038966</v>
      </c>
      <c r="T37" s="10"/>
      <c r="U37" s="10"/>
      <c r="V37" s="10"/>
      <c r="W37" s="10">
        <v>250</v>
      </c>
      <c r="X37" s="13">
        <v>250</v>
      </c>
      <c r="Y37" s="12">
        <f t="shared" si="13"/>
        <v>100</v>
      </c>
    </row>
    <row r="38" spans="1:25" s="6" customFormat="1" ht="26.25" customHeight="1" x14ac:dyDescent="0.25">
      <c r="A38" s="23">
        <f t="shared" si="14"/>
        <v>12</v>
      </c>
      <c r="B38" s="9" t="s">
        <v>185</v>
      </c>
      <c r="C38" s="10"/>
      <c r="D38" s="11"/>
      <c r="E38" s="10">
        <f t="shared" si="7"/>
        <v>945</v>
      </c>
      <c r="F38" s="10">
        <f t="shared" si="8"/>
        <v>862</v>
      </c>
      <c r="G38" s="12">
        <f t="shared" si="9"/>
        <v>91.216931216931215</v>
      </c>
      <c r="H38" s="10">
        <v>21</v>
      </c>
      <c r="I38" s="10">
        <v>20</v>
      </c>
      <c r="J38" s="12">
        <f t="shared" si="10"/>
        <v>95.238095238095227</v>
      </c>
      <c r="K38" s="10"/>
      <c r="L38" s="10"/>
      <c r="M38" s="12"/>
      <c r="N38" s="10">
        <v>511</v>
      </c>
      <c r="O38" s="10">
        <v>506</v>
      </c>
      <c r="P38" s="12">
        <f t="shared" si="11"/>
        <v>99.021526418786692</v>
      </c>
      <c r="Q38" s="10">
        <v>215</v>
      </c>
      <c r="R38" s="10">
        <v>136</v>
      </c>
      <c r="S38" s="12">
        <f t="shared" si="12"/>
        <v>63.255813953488371</v>
      </c>
      <c r="T38" s="10"/>
      <c r="U38" s="10"/>
      <c r="V38" s="10"/>
      <c r="W38" s="10">
        <v>198</v>
      </c>
      <c r="X38" s="13">
        <v>200</v>
      </c>
      <c r="Y38" s="12">
        <f t="shared" si="13"/>
        <v>101.01010101010101</v>
      </c>
    </row>
    <row r="39" spans="1:25" s="6" customFormat="1" ht="26.25" customHeight="1" x14ac:dyDescent="0.25">
      <c r="A39" s="23">
        <f t="shared" si="14"/>
        <v>13</v>
      </c>
      <c r="B39" s="9" t="s">
        <v>186</v>
      </c>
      <c r="C39" s="10"/>
      <c r="D39" s="11"/>
      <c r="E39" s="10">
        <f t="shared" si="7"/>
        <v>1451</v>
      </c>
      <c r="F39" s="10">
        <f t="shared" si="8"/>
        <v>963</v>
      </c>
      <c r="G39" s="12">
        <f t="shared" si="9"/>
        <v>66.368022053756022</v>
      </c>
      <c r="H39" s="10">
        <v>21</v>
      </c>
      <c r="I39" s="10">
        <v>20</v>
      </c>
      <c r="J39" s="12">
        <f t="shared" si="10"/>
        <v>95.238095238095227</v>
      </c>
      <c r="K39" s="10"/>
      <c r="L39" s="10"/>
      <c r="M39" s="12"/>
      <c r="N39" s="10">
        <v>374</v>
      </c>
      <c r="O39" s="10">
        <v>371</v>
      </c>
      <c r="P39" s="12">
        <f t="shared" si="11"/>
        <v>99.197860962566835</v>
      </c>
      <c r="Q39" s="10">
        <v>803</v>
      </c>
      <c r="R39" s="10">
        <v>314</v>
      </c>
      <c r="S39" s="12">
        <f t="shared" si="12"/>
        <v>39.103362391033627</v>
      </c>
      <c r="T39" s="10"/>
      <c r="U39" s="10"/>
      <c r="V39" s="10"/>
      <c r="W39" s="10">
        <v>253</v>
      </c>
      <c r="X39" s="13">
        <v>258</v>
      </c>
      <c r="Y39" s="12">
        <f t="shared" si="13"/>
        <v>101.97628458498025</v>
      </c>
    </row>
    <row r="40" spans="1:25" s="6" customFormat="1" ht="26.25" customHeight="1" x14ac:dyDescent="0.25">
      <c r="A40" s="23">
        <f t="shared" si="14"/>
        <v>14</v>
      </c>
      <c r="B40" s="9" t="s">
        <v>46</v>
      </c>
      <c r="C40" s="10"/>
      <c r="D40" s="11"/>
      <c r="E40" s="10">
        <f t="shared" si="7"/>
        <v>1625</v>
      </c>
      <c r="F40" s="10">
        <f t="shared" si="8"/>
        <v>1396</v>
      </c>
      <c r="G40" s="12">
        <f t="shared" si="9"/>
        <v>85.907692307692301</v>
      </c>
      <c r="H40" s="10">
        <v>21</v>
      </c>
      <c r="I40" s="10">
        <v>19</v>
      </c>
      <c r="J40" s="12">
        <f t="shared" si="10"/>
        <v>90.476190476190482</v>
      </c>
      <c r="K40" s="10"/>
      <c r="L40" s="10"/>
      <c r="M40" s="12"/>
      <c r="N40" s="10">
        <v>879</v>
      </c>
      <c r="O40" s="10">
        <v>862</v>
      </c>
      <c r="P40" s="12">
        <f t="shared" si="11"/>
        <v>98.065984072810011</v>
      </c>
      <c r="Q40" s="10">
        <v>527</v>
      </c>
      <c r="R40" s="10">
        <v>310</v>
      </c>
      <c r="S40" s="12">
        <f t="shared" si="12"/>
        <v>58.82352941176471</v>
      </c>
      <c r="T40" s="10"/>
      <c r="U40" s="10"/>
      <c r="V40" s="10"/>
      <c r="W40" s="10">
        <v>198</v>
      </c>
      <c r="X40" s="13">
        <v>205</v>
      </c>
      <c r="Y40" s="12">
        <f t="shared" si="13"/>
        <v>103.53535353535352</v>
      </c>
    </row>
    <row r="41" spans="1:25" s="6" customFormat="1" ht="26.25" customHeight="1" x14ac:dyDescent="0.25">
      <c r="A41" s="24"/>
      <c r="B41" s="25" t="s">
        <v>157</v>
      </c>
      <c r="C41" s="26">
        <f>SUM(C42:C53)</f>
        <v>272240</v>
      </c>
      <c r="D41" s="27">
        <v>47983</v>
      </c>
      <c r="E41" s="26">
        <f t="shared" ref="E41:F41" si="15">SUM(E42:E53)</f>
        <v>47983</v>
      </c>
      <c r="F41" s="26">
        <f t="shared" si="15"/>
        <v>25082</v>
      </c>
      <c r="G41" s="28">
        <f>+F41/E41*100</f>
        <v>52.272679907467221</v>
      </c>
      <c r="H41" s="26">
        <f>SUM(H42:H53)</f>
        <v>1414</v>
      </c>
      <c r="I41" s="26">
        <f>SUM(I42:I53)</f>
        <v>581</v>
      </c>
      <c r="J41" s="28">
        <f>+I41/H41*100</f>
        <v>41.089108910891085</v>
      </c>
      <c r="K41" s="26">
        <f>SUM(K42:K53)</f>
        <v>1009</v>
      </c>
      <c r="L41" s="26">
        <f>SUM(L42:L53)</f>
        <v>536</v>
      </c>
      <c r="M41" s="28">
        <f>+L41/K41*100</f>
        <v>53.121902874132807</v>
      </c>
      <c r="N41" s="26">
        <f>SUM(N42:N53)</f>
        <v>1974</v>
      </c>
      <c r="O41" s="26">
        <f>SUM(O42:O53)</f>
        <v>1384</v>
      </c>
      <c r="P41" s="28">
        <f>+O41/N41*100</f>
        <v>70.111448834853078</v>
      </c>
      <c r="Q41" s="26">
        <f>SUM(Q42:Q53)</f>
        <v>43586</v>
      </c>
      <c r="R41" s="26">
        <f>SUM(R42:R53)</f>
        <v>22581</v>
      </c>
      <c r="S41" s="28">
        <f>+R41/Q41*100</f>
        <v>51.807919974303672</v>
      </c>
      <c r="T41" s="26"/>
      <c r="U41" s="26"/>
      <c r="V41" s="26"/>
      <c r="W41" s="26"/>
      <c r="X41" s="29"/>
      <c r="Y41" s="28"/>
    </row>
    <row r="42" spans="1:25" s="6" customFormat="1" ht="25.5" customHeight="1" x14ac:dyDescent="0.25">
      <c r="A42" s="23">
        <v>1</v>
      </c>
      <c r="B42" s="9" t="s">
        <v>6</v>
      </c>
      <c r="C42" s="10">
        <v>24976</v>
      </c>
      <c r="D42" s="11"/>
      <c r="E42" s="10">
        <f>+H42+K42+N42+Q42+T42+W42</f>
        <v>4525</v>
      </c>
      <c r="F42" s="10">
        <f>+I42+L42+O42+R42+U42+X42</f>
        <v>2471</v>
      </c>
      <c r="G42" s="12">
        <f>+F42/E42*100</f>
        <v>54.607734806629836</v>
      </c>
      <c r="H42" s="10">
        <f>[1]Лист1!$K$6+[1]Лист1!$L$6</f>
        <v>70</v>
      </c>
      <c r="I42" s="10">
        <v>39</v>
      </c>
      <c r="J42" s="12">
        <f>+I42/H42*100</f>
        <v>55.714285714285715</v>
      </c>
      <c r="K42" s="10">
        <v>84</v>
      </c>
      <c r="L42" s="10">
        <v>37</v>
      </c>
      <c r="M42" s="12">
        <f t="shared" ref="M42:M52" si="16">+L42/K42*100</f>
        <v>44.047619047619044</v>
      </c>
      <c r="N42" s="10">
        <v>181</v>
      </c>
      <c r="O42" s="10">
        <v>132</v>
      </c>
      <c r="P42" s="12">
        <f t="shared" ref="P42:P53" si="17">+O42/N42*100</f>
        <v>72.928176795580114</v>
      </c>
      <c r="Q42" s="10">
        <v>4190</v>
      </c>
      <c r="R42" s="10">
        <v>2263</v>
      </c>
      <c r="S42" s="12">
        <f>+R42/Q42*100</f>
        <v>54.009546539379471</v>
      </c>
      <c r="T42" s="10"/>
      <c r="U42" s="10"/>
      <c r="V42" s="10"/>
      <c r="W42" s="10"/>
      <c r="X42" s="13"/>
      <c r="Y42" s="12"/>
    </row>
    <row r="43" spans="1:25" s="6" customFormat="1" ht="25.5" customHeight="1" x14ac:dyDescent="0.25">
      <c r="A43" s="23">
        <f>+A42+1</f>
        <v>2</v>
      </c>
      <c r="B43" s="9" t="s">
        <v>50</v>
      </c>
      <c r="C43" s="10">
        <v>22372</v>
      </c>
      <c r="D43" s="11"/>
      <c r="E43" s="10">
        <f t="shared" ref="E43:F53" si="18">+H43+K43+N43+Q43+T43+W43</f>
        <v>3822</v>
      </c>
      <c r="F43" s="10">
        <f t="shared" si="18"/>
        <v>2134</v>
      </c>
      <c r="G43" s="12">
        <f t="shared" ref="G43:G51" si="19">+F43/E43*100</f>
        <v>55.834641548927266</v>
      </c>
      <c r="H43" s="10">
        <v>124</v>
      </c>
      <c r="I43" s="10">
        <v>52</v>
      </c>
      <c r="J43" s="12">
        <f t="shared" ref="J43:J52" si="20">+I43/H43*100</f>
        <v>41.935483870967744</v>
      </c>
      <c r="K43" s="10">
        <v>102</v>
      </c>
      <c r="L43" s="10">
        <v>55</v>
      </c>
      <c r="M43" s="12">
        <f>+L43/K43*100</f>
        <v>53.921568627450981</v>
      </c>
      <c r="N43" s="10">
        <v>160</v>
      </c>
      <c r="O43" s="10">
        <v>86</v>
      </c>
      <c r="P43" s="12">
        <f t="shared" si="17"/>
        <v>53.75</v>
      </c>
      <c r="Q43" s="10">
        <v>3436</v>
      </c>
      <c r="R43" s="10">
        <v>1941</v>
      </c>
      <c r="S43" s="12">
        <f t="shared" ref="S43:S53" si="21">+R43/Q43*100</f>
        <v>56.490104772991856</v>
      </c>
      <c r="T43" s="10"/>
      <c r="U43" s="10"/>
      <c r="V43" s="10"/>
      <c r="W43" s="10"/>
      <c r="X43" s="13"/>
      <c r="Y43" s="12"/>
    </row>
    <row r="44" spans="1:25" s="6" customFormat="1" ht="25.5" customHeight="1" x14ac:dyDescent="0.25">
      <c r="A44" s="23">
        <f t="shared" ref="A44:A53" si="22">+A43+1</f>
        <v>3</v>
      </c>
      <c r="B44" s="9" t="s">
        <v>51</v>
      </c>
      <c r="C44" s="10">
        <v>36526</v>
      </c>
      <c r="D44" s="11"/>
      <c r="E44" s="10">
        <f t="shared" si="18"/>
        <v>4795</v>
      </c>
      <c r="F44" s="10">
        <f t="shared" si="18"/>
        <v>2388</v>
      </c>
      <c r="G44" s="12">
        <f t="shared" si="19"/>
        <v>49.801876955161632</v>
      </c>
      <c r="H44" s="10">
        <v>163</v>
      </c>
      <c r="I44" s="10">
        <v>49</v>
      </c>
      <c r="J44" s="12">
        <f t="shared" si="20"/>
        <v>30.061349693251532</v>
      </c>
      <c r="K44" s="10">
        <v>112</v>
      </c>
      <c r="L44" s="10">
        <v>43</v>
      </c>
      <c r="M44" s="12">
        <f t="shared" si="16"/>
        <v>38.392857142857146</v>
      </c>
      <c r="N44" s="10">
        <v>265</v>
      </c>
      <c r="O44" s="10">
        <v>182</v>
      </c>
      <c r="P44" s="12">
        <f t="shared" si="17"/>
        <v>68.679245283018858</v>
      </c>
      <c r="Q44" s="10">
        <v>4255</v>
      </c>
      <c r="R44" s="10">
        <v>2114</v>
      </c>
      <c r="S44" s="12">
        <f t="shared" si="21"/>
        <v>49.682726204465332</v>
      </c>
      <c r="T44" s="10"/>
      <c r="U44" s="10"/>
      <c r="V44" s="10"/>
      <c r="W44" s="10"/>
      <c r="X44" s="13"/>
      <c r="Y44" s="12"/>
    </row>
    <row r="45" spans="1:25" s="6" customFormat="1" ht="25.5" customHeight="1" x14ac:dyDescent="0.25">
      <c r="A45" s="23">
        <f t="shared" si="22"/>
        <v>4</v>
      </c>
      <c r="B45" s="9" t="s">
        <v>52</v>
      </c>
      <c r="C45" s="10">
        <v>23529</v>
      </c>
      <c r="D45" s="11"/>
      <c r="E45" s="10">
        <f t="shared" si="18"/>
        <v>3311</v>
      </c>
      <c r="F45" s="10">
        <f t="shared" si="18"/>
        <v>1708</v>
      </c>
      <c r="G45" s="12">
        <f t="shared" si="19"/>
        <v>51.585623678646932</v>
      </c>
      <c r="H45" s="10">
        <v>73</v>
      </c>
      <c r="I45" s="10">
        <v>35</v>
      </c>
      <c r="J45" s="12">
        <f t="shared" si="20"/>
        <v>47.945205479452049</v>
      </c>
      <c r="K45" s="10">
        <v>69</v>
      </c>
      <c r="L45" s="10">
        <v>35</v>
      </c>
      <c r="M45" s="12">
        <f t="shared" si="16"/>
        <v>50.724637681159422</v>
      </c>
      <c r="N45" s="10">
        <v>170</v>
      </c>
      <c r="O45" s="10">
        <v>114</v>
      </c>
      <c r="P45" s="12">
        <f t="shared" si="17"/>
        <v>67.058823529411754</v>
      </c>
      <c r="Q45" s="10">
        <v>2999</v>
      </c>
      <c r="R45" s="10">
        <v>1524</v>
      </c>
      <c r="S45" s="12">
        <f t="shared" si="21"/>
        <v>50.816938979659888</v>
      </c>
      <c r="T45" s="10"/>
      <c r="U45" s="10"/>
      <c r="V45" s="10"/>
      <c r="W45" s="10"/>
      <c r="X45" s="13"/>
      <c r="Y45" s="12"/>
    </row>
    <row r="46" spans="1:25" s="6" customFormat="1" ht="25.5" customHeight="1" x14ac:dyDescent="0.25">
      <c r="A46" s="23">
        <f t="shared" si="22"/>
        <v>5</v>
      </c>
      <c r="B46" s="9" t="s">
        <v>53</v>
      </c>
      <c r="C46" s="10">
        <v>25117</v>
      </c>
      <c r="D46" s="11"/>
      <c r="E46" s="10">
        <f t="shared" si="18"/>
        <v>5096</v>
      </c>
      <c r="F46" s="10">
        <f t="shared" si="18"/>
        <v>2629</v>
      </c>
      <c r="G46" s="12">
        <f t="shared" si="19"/>
        <v>51.589481946624801</v>
      </c>
      <c r="H46" s="10">
        <v>199</v>
      </c>
      <c r="I46" s="10">
        <v>78</v>
      </c>
      <c r="J46" s="12">
        <f t="shared" si="20"/>
        <v>39.195979899497488</v>
      </c>
      <c r="K46" s="10">
        <v>93</v>
      </c>
      <c r="L46" s="10">
        <v>46</v>
      </c>
      <c r="M46" s="12">
        <f t="shared" si="16"/>
        <v>49.462365591397848</v>
      </c>
      <c r="N46" s="10">
        <v>182</v>
      </c>
      <c r="O46" s="10">
        <v>126</v>
      </c>
      <c r="P46" s="12">
        <f t="shared" si="17"/>
        <v>69.230769230769226</v>
      </c>
      <c r="Q46" s="10">
        <v>4622</v>
      </c>
      <c r="R46" s="10">
        <v>2379</v>
      </c>
      <c r="S46" s="12">
        <f t="shared" si="21"/>
        <v>51.47122457810471</v>
      </c>
      <c r="T46" s="10"/>
      <c r="U46" s="10"/>
      <c r="V46" s="10"/>
      <c r="W46" s="10"/>
      <c r="X46" s="13"/>
      <c r="Y46" s="12"/>
    </row>
    <row r="47" spans="1:25" s="6" customFormat="1" ht="25.5" customHeight="1" x14ac:dyDescent="0.25">
      <c r="A47" s="23">
        <f t="shared" si="22"/>
        <v>6</v>
      </c>
      <c r="B47" s="9" t="s">
        <v>175</v>
      </c>
      <c r="C47" s="10">
        <v>19154</v>
      </c>
      <c r="D47" s="11"/>
      <c r="E47" s="10">
        <f t="shared" si="18"/>
        <v>1278</v>
      </c>
      <c r="F47" s="10">
        <f t="shared" si="18"/>
        <v>780</v>
      </c>
      <c r="G47" s="12">
        <f t="shared" si="19"/>
        <v>61.032863849765263</v>
      </c>
      <c r="H47" s="10">
        <v>33</v>
      </c>
      <c r="I47" s="10">
        <v>25</v>
      </c>
      <c r="J47" s="12">
        <f t="shared" si="20"/>
        <v>75.757575757575751</v>
      </c>
      <c r="K47" s="10">
        <v>90</v>
      </c>
      <c r="L47" s="10">
        <v>41</v>
      </c>
      <c r="M47" s="12">
        <f t="shared" si="16"/>
        <v>45.555555555555557</v>
      </c>
      <c r="N47" s="10">
        <v>140</v>
      </c>
      <c r="O47" s="10">
        <v>101</v>
      </c>
      <c r="P47" s="12">
        <f t="shared" si="17"/>
        <v>72.142857142857139</v>
      </c>
      <c r="Q47" s="10">
        <v>1015</v>
      </c>
      <c r="R47" s="10">
        <v>613</v>
      </c>
      <c r="S47" s="12">
        <f t="shared" si="21"/>
        <v>60.39408866995074</v>
      </c>
      <c r="T47" s="10"/>
      <c r="U47" s="10"/>
      <c r="V47" s="10"/>
      <c r="W47" s="10"/>
      <c r="X47" s="13"/>
      <c r="Y47" s="12"/>
    </row>
    <row r="48" spans="1:25" s="6" customFormat="1" ht="25.5" customHeight="1" x14ac:dyDescent="0.25">
      <c r="A48" s="23">
        <f t="shared" si="22"/>
        <v>7</v>
      </c>
      <c r="B48" s="9" t="s">
        <v>57</v>
      </c>
      <c r="C48" s="10">
        <v>22819</v>
      </c>
      <c r="D48" s="11"/>
      <c r="E48" s="10">
        <f t="shared" si="18"/>
        <v>4121</v>
      </c>
      <c r="F48" s="10">
        <f t="shared" si="18"/>
        <v>2077</v>
      </c>
      <c r="G48" s="12">
        <f t="shared" si="19"/>
        <v>50.400388255277853</v>
      </c>
      <c r="H48" s="10">
        <v>126</v>
      </c>
      <c r="I48" s="10">
        <v>43</v>
      </c>
      <c r="J48" s="12">
        <f t="shared" si="20"/>
        <v>34.126984126984127</v>
      </c>
      <c r="K48" s="10">
        <v>82</v>
      </c>
      <c r="L48" s="10">
        <v>40</v>
      </c>
      <c r="M48" s="12">
        <f t="shared" si="16"/>
        <v>48.780487804878049</v>
      </c>
      <c r="N48" s="10">
        <v>166</v>
      </c>
      <c r="O48" s="10">
        <v>121</v>
      </c>
      <c r="P48" s="12">
        <f t="shared" si="17"/>
        <v>72.891566265060234</v>
      </c>
      <c r="Q48" s="10">
        <v>3747</v>
      </c>
      <c r="R48" s="10">
        <v>1873</v>
      </c>
      <c r="S48" s="12">
        <f t="shared" si="21"/>
        <v>49.986655991459834</v>
      </c>
      <c r="T48" s="10"/>
      <c r="U48" s="10"/>
      <c r="V48" s="10"/>
      <c r="W48" s="10"/>
      <c r="X48" s="13"/>
      <c r="Y48" s="12"/>
    </row>
    <row r="49" spans="1:25" s="6" customFormat="1" ht="25.5" customHeight="1" x14ac:dyDescent="0.25">
      <c r="A49" s="23">
        <f t="shared" si="22"/>
        <v>8</v>
      </c>
      <c r="B49" s="9" t="s">
        <v>176</v>
      </c>
      <c r="C49" s="10">
        <v>22232</v>
      </c>
      <c r="D49" s="11"/>
      <c r="E49" s="10">
        <f t="shared" si="18"/>
        <v>4572</v>
      </c>
      <c r="F49" s="10">
        <f t="shared" si="18"/>
        <v>2422</v>
      </c>
      <c r="G49" s="12">
        <f t="shared" si="19"/>
        <v>52.974628171478564</v>
      </c>
      <c r="H49" s="10">
        <v>123</v>
      </c>
      <c r="I49" s="10">
        <v>50</v>
      </c>
      <c r="J49" s="12">
        <f t="shared" si="20"/>
        <v>40.650406504065039</v>
      </c>
      <c r="K49" s="10">
        <v>85</v>
      </c>
      <c r="L49" s="10">
        <v>60</v>
      </c>
      <c r="M49" s="12">
        <f t="shared" si="16"/>
        <v>70.588235294117652</v>
      </c>
      <c r="N49" s="10">
        <v>160</v>
      </c>
      <c r="O49" s="10">
        <v>120</v>
      </c>
      <c r="P49" s="12">
        <f t="shared" si="17"/>
        <v>75</v>
      </c>
      <c r="Q49" s="10">
        <v>4204</v>
      </c>
      <c r="R49" s="10">
        <v>2192</v>
      </c>
      <c r="S49" s="12">
        <f t="shared" si="21"/>
        <v>52.14081826831589</v>
      </c>
      <c r="T49" s="10"/>
      <c r="U49" s="10"/>
      <c r="V49" s="10"/>
      <c r="W49" s="10"/>
      <c r="X49" s="13"/>
      <c r="Y49" s="12"/>
    </row>
    <row r="50" spans="1:25" s="6" customFormat="1" ht="25.5" customHeight="1" x14ac:dyDescent="0.25">
      <c r="A50" s="23">
        <f t="shared" si="22"/>
        <v>9</v>
      </c>
      <c r="B50" s="9" t="s">
        <v>54</v>
      </c>
      <c r="C50" s="10">
        <v>26944</v>
      </c>
      <c r="D50" s="11"/>
      <c r="E50" s="10">
        <f t="shared" si="18"/>
        <v>4872</v>
      </c>
      <c r="F50" s="10">
        <f t="shared" si="18"/>
        <v>2544</v>
      </c>
      <c r="G50" s="12">
        <f t="shared" si="19"/>
        <v>52.216748768472911</v>
      </c>
      <c r="H50" s="10">
        <v>176</v>
      </c>
      <c r="I50" s="10">
        <v>71</v>
      </c>
      <c r="J50" s="12">
        <f t="shared" si="20"/>
        <v>40.340909090909086</v>
      </c>
      <c r="K50" s="10">
        <v>100</v>
      </c>
      <c r="L50" s="10">
        <v>53</v>
      </c>
      <c r="M50" s="12">
        <f t="shared" si="16"/>
        <v>53</v>
      </c>
      <c r="N50" s="10">
        <v>196</v>
      </c>
      <c r="O50" s="10">
        <v>142</v>
      </c>
      <c r="P50" s="12">
        <f t="shared" si="17"/>
        <v>72.448979591836732</v>
      </c>
      <c r="Q50" s="10">
        <v>4400</v>
      </c>
      <c r="R50" s="10">
        <v>2278</v>
      </c>
      <c r="S50" s="12">
        <f t="shared" si="21"/>
        <v>51.772727272727273</v>
      </c>
      <c r="T50" s="10"/>
      <c r="U50" s="10"/>
      <c r="V50" s="10"/>
      <c r="W50" s="10"/>
      <c r="X50" s="13"/>
      <c r="Y50" s="12"/>
    </row>
    <row r="51" spans="1:25" s="6" customFormat="1" ht="25.5" customHeight="1" x14ac:dyDescent="0.25">
      <c r="A51" s="23">
        <f t="shared" si="22"/>
        <v>10</v>
      </c>
      <c r="B51" s="9" t="s">
        <v>55</v>
      </c>
      <c r="C51" s="10">
        <v>25421</v>
      </c>
      <c r="D51" s="11"/>
      <c r="E51" s="10">
        <f t="shared" si="18"/>
        <v>5851</v>
      </c>
      <c r="F51" s="10">
        <f t="shared" si="18"/>
        <v>2884</v>
      </c>
      <c r="G51" s="12">
        <f t="shared" si="19"/>
        <v>49.2907195351222</v>
      </c>
      <c r="H51" s="10">
        <v>164</v>
      </c>
      <c r="I51" s="10">
        <v>63</v>
      </c>
      <c r="J51" s="12">
        <f t="shared" si="20"/>
        <v>38.414634146341463</v>
      </c>
      <c r="K51" s="10">
        <v>97</v>
      </c>
      <c r="L51" s="10">
        <v>56</v>
      </c>
      <c r="M51" s="12">
        <f t="shared" si="16"/>
        <v>57.731958762886592</v>
      </c>
      <c r="N51" s="10">
        <v>185</v>
      </c>
      <c r="O51" s="10">
        <v>136</v>
      </c>
      <c r="P51" s="12">
        <f t="shared" si="17"/>
        <v>73.513513513513516</v>
      </c>
      <c r="Q51" s="10">
        <v>5405</v>
      </c>
      <c r="R51" s="10">
        <v>2629</v>
      </c>
      <c r="S51" s="12">
        <f t="shared" si="21"/>
        <v>48.640148011100834</v>
      </c>
      <c r="T51" s="10"/>
      <c r="U51" s="10"/>
      <c r="V51" s="10"/>
      <c r="W51" s="10"/>
      <c r="X51" s="13"/>
      <c r="Y51" s="12"/>
    </row>
    <row r="52" spans="1:25" s="6" customFormat="1" ht="25.5" customHeight="1" x14ac:dyDescent="0.25">
      <c r="A52" s="23">
        <f t="shared" si="22"/>
        <v>11</v>
      </c>
      <c r="B52" s="9" t="s">
        <v>56</v>
      </c>
      <c r="C52" s="10">
        <v>22883</v>
      </c>
      <c r="D52" s="11"/>
      <c r="E52" s="10">
        <f t="shared" si="18"/>
        <v>5691</v>
      </c>
      <c r="F52" s="10">
        <f t="shared" si="18"/>
        <v>3016</v>
      </c>
      <c r="G52" s="12">
        <f>+F52/E52*100</f>
        <v>52.995958531013883</v>
      </c>
      <c r="H52" s="10">
        <v>163</v>
      </c>
      <c r="I52" s="10">
        <v>76</v>
      </c>
      <c r="J52" s="12">
        <f t="shared" si="20"/>
        <v>46.625766871165638</v>
      </c>
      <c r="K52" s="10">
        <v>95</v>
      </c>
      <c r="L52" s="10">
        <v>70</v>
      </c>
      <c r="M52" s="12">
        <f t="shared" si="16"/>
        <v>73.68421052631578</v>
      </c>
      <c r="N52" s="10">
        <v>164</v>
      </c>
      <c r="O52" s="10">
        <v>119</v>
      </c>
      <c r="P52" s="12">
        <f t="shared" si="17"/>
        <v>72.560975609756099</v>
      </c>
      <c r="Q52" s="10">
        <v>5269</v>
      </c>
      <c r="R52" s="10">
        <v>2751</v>
      </c>
      <c r="S52" s="12">
        <f t="shared" si="21"/>
        <v>52.211045739229455</v>
      </c>
      <c r="T52" s="10"/>
      <c r="U52" s="10"/>
      <c r="V52" s="10"/>
      <c r="W52" s="10"/>
      <c r="X52" s="13"/>
      <c r="Y52" s="12"/>
    </row>
    <row r="53" spans="1:25" s="6" customFormat="1" ht="25.5" customHeight="1" x14ac:dyDescent="0.25">
      <c r="A53" s="23">
        <f t="shared" si="22"/>
        <v>12</v>
      </c>
      <c r="B53" s="9" t="s">
        <v>177</v>
      </c>
      <c r="C53" s="10">
        <v>267</v>
      </c>
      <c r="D53" s="11"/>
      <c r="E53" s="10">
        <f t="shared" si="18"/>
        <v>49</v>
      </c>
      <c r="F53" s="10">
        <f t="shared" si="18"/>
        <v>29</v>
      </c>
      <c r="G53" s="12">
        <f>+F53/E53*100</f>
        <v>59.183673469387756</v>
      </c>
      <c r="H53" s="10"/>
      <c r="I53" s="10"/>
      <c r="J53" s="12"/>
      <c r="K53" s="10"/>
      <c r="L53" s="10"/>
      <c r="M53" s="12"/>
      <c r="N53" s="10">
        <v>5</v>
      </c>
      <c r="O53" s="10">
        <v>5</v>
      </c>
      <c r="P53" s="12">
        <f t="shared" si="17"/>
        <v>100</v>
      </c>
      <c r="Q53" s="10">
        <v>44</v>
      </c>
      <c r="R53" s="10">
        <v>24</v>
      </c>
      <c r="S53" s="12">
        <f t="shared" si="21"/>
        <v>54.54545454545454</v>
      </c>
      <c r="T53" s="10"/>
      <c r="U53" s="10"/>
      <c r="V53" s="10"/>
      <c r="W53" s="10"/>
      <c r="X53" s="13"/>
      <c r="Y53" s="12"/>
    </row>
    <row r="54" spans="1:25" s="31" customFormat="1" ht="26.25" customHeight="1" x14ac:dyDescent="0.25">
      <c r="A54" s="24"/>
      <c r="B54" s="25" t="s">
        <v>158</v>
      </c>
      <c r="C54" s="26">
        <f>SUM(C55:C67)</f>
        <v>153545</v>
      </c>
      <c r="D54" s="26">
        <f t="shared" ref="D54:F54" si="23">SUM(D55:D67)</f>
        <v>0</v>
      </c>
      <c r="E54" s="26">
        <f>SUM(E55:E67)</f>
        <v>49364</v>
      </c>
      <c r="F54" s="26">
        <f t="shared" si="23"/>
        <v>8937</v>
      </c>
      <c r="G54" s="28">
        <f>+F54/E54*100</f>
        <v>18.104286524592823</v>
      </c>
      <c r="H54" s="26">
        <f>SUM(H55:H67)</f>
        <v>588</v>
      </c>
      <c r="I54" s="26">
        <f>SUM(I55:I67)</f>
        <v>191</v>
      </c>
      <c r="J54" s="28">
        <f>+I54/H54*100</f>
        <v>32.482993197278915</v>
      </c>
      <c r="K54" s="26">
        <f>SUM(K55:K67)</f>
        <v>503</v>
      </c>
      <c r="L54" s="26">
        <f>SUM(L55:L67)</f>
        <v>137</v>
      </c>
      <c r="M54" s="28">
        <f>+L54/K54*100</f>
        <v>27.236580516898606</v>
      </c>
      <c r="N54" s="26">
        <f>SUM(N55:N67)</f>
        <v>418</v>
      </c>
      <c r="O54" s="26">
        <f>SUM(O55:O67)</f>
        <v>96</v>
      </c>
      <c r="P54" s="28">
        <f>+O54/N54*100</f>
        <v>22.966507177033492</v>
      </c>
      <c r="Q54" s="26">
        <f t="shared" ref="Q54:R54" si="24">SUM(Q55:Q67)</f>
        <v>47855</v>
      </c>
      <c r="R54" s="26">
        <f t="shared" si="24"/>
        <v>8513</v>
      </c>
      <c r="S54" s="28">
        <f>+R54/Q54*100</f>
        <v>17.789154738271861</v>
      </c>
      <c r="T54" s="26"/>
      <c r="U54" s="26"/>
      <c r="V54" s="26"/>
      <c r="W54" s="26"/>
      <c r="X54" s="29"/>
      <c r="Y54" s="28"/>
    </row>
    <row r="55" spans="1:25" s="6" customFormat="1" ht="26.25" customHeight="1" x14ac:dyDescent="0.25">
      <c r="A55" s="23">
        <v>1</v>
      </c>
      <c r="B55" s="9" t="s">
        <v>58</v>
      </c>
      <c r="C55" s="10">
        <v>12700</v>
      </c>
      <c r="D55" s="11"/>
      <c r="E55" s="10">
        <f>+H55+K55+N55+Q55+T55+W55</f>
        <v>1732</v>
      </c>
      <c r="F55" s="10">
        <f>+I55+L55+O55+R55+U55+X55</f>
        <v>321</v>
      </c>
      <c r="G55" s="12">
        <f>+F55/E55*100</f>
        <v>18.533487297921479</v>
      </c>
      <c r="H55" s="10">
        <v>42</v>
      </c>
      <c r="I55" s="10">
        <v>14</v>
      </c>
      <c r="J55" s="12">
        <f>+I55/H55*100</f>
        <v>33.333333333333329</v>
      </c>
      <c r="K55" s="10">
        <v>43</v>
      </c>
      <c r="L55" s="10">
        <v>12</v>
      </c>
      <c r="M55" s="12">
        <f>+L55/K55*100</f>
        <v>27.906976744186046</v>
      </c>
      <c r="N55" s="10">
        <v>47</v>
      </c>
      <c r="O55" s="10">
        <v>11</v>
      </c>
      <c r="P55" s="12">
        <f>+O55/N55*100</f>
        <v>23.404255319148938</v>
      </c>
      <c r="Q55" s="10">
        <v>1600</v>
      </c>
      <c r="R55" s="10">
        <v>284</v>
      </c>
      <c r="S55" s="12">
        <f>+R55/Q55*100</f>
        <v>17.75</v>
      </c>
      <c r="T55" s="10"/>
      <c r="U55" s="10"/>
      <c r="V55" s="10"/>
      <c r="W55" s="10"/>
      <c r="X55" s="13"/>
      <c r="Y55" s="12"/>
    </row>
    <row r="56" spans="1:25" s="6" customFormat="1" ht="26.25" customHeight="1" x14ac:dyDescent="0.25">
      <c r="A56" s="23">
        <f>+A55+1</f>
        <v>2</v>
      </c>
      <c r="B56" s="9" t="s">
        <v>59</v>
      </c>
      <c r="C56" s="10">
        <v>7580</v>
      </c>
      <c r="D56" s="11"/>
      <c r="E56" s="10">
        <f t="shared" ref="E56:E66" si="25">+H56+K56+N56+Q56+T56+W56</f>
        <v>4338</v>
      </c>
      <c r="F56" s="10">
        <f t="shared" ref="F56:F66" si="26">+I56+L56+O56+R56+U56+X56</f>
        <v>776</v>
      </c>
      <c r="G56" s="12">
        <f t="shared" ref="G56:G66" si="27">+F56/E56*100</f>
        <v>17.888427846934071</v>
      </c>
      <c r="H56" s="10">
        <v>36</v>
      </c>
      <c r="I56" s="10">
        <v>12</v>
      </c>
      <c r="J56" s="12">
        <f t="shared" ref="J56:J66" si="28">+I56/H56*100</f>
        <v>33.333333333333329</v>
      </c>
      <c r="K56" s="10">
        <v>20</v>
      </c>
      <c r="L56" s="10">
        <v>6</v>
      </c>
      <c r="M56" s="12">
        <f t="shared" ref="M56:M66" si="29">+L56/K56*100</f>
        <v>30</v>
      </c>
      <c r="N56" s="10">
        <v>12</v>
      </c>
      <c r="O56" s="10">
        <v>3</v>
      </c>
      <c r="P56" s="12">
        <f t="shared" ref="P56:P66" si="30">+O56/N56*100</f>
        <v>25</v>
      </c>
      <c r="Q56" s="10">
        <v>4270</v>
      </c>
      <c r="R56" s="10">
        <v>755</v>
      </c>
      <c r="S56" s="12">
        <f t="shared" ref="S56:S66" si="31">+R56/Q56*100</f>
        <v>17.681498829039814</v>
      </c>
      <c r="T56" s="10"/>
      <c r="U56" s="10"/>
      <c r="V56" s="10"/>
      <c r="W56" s="10"/>
      <c r="X56" s="13"/>
      <c r="Y56" s="12"/>
    </row>
    <row r="57" spans="1:25" s="6" customFormat="1" ht="26.25" customHeight="1" x14ac:dyDescent="0.25">
      <c r="A57" s="23">
        <f t="shared" ref="A57:A67" si="32">+A56+1</f>
        <v>3</v>
      </c>
      <c r="B57" s="9" t="s">
        <v>60</v>
      </c>
      <c r="C57" s="10">
        <v>8170</v>
      </c>
      <c r="D57" s="11"/>
      <c r="E57" s="10">
        <f t="shared" si="25"/>
        <v>4453</v>
      </c>
      <c r="F57" s="10">
        <f t="shared" si="26"/>
        <v>808</v>
      </c>
      <c r="G57" s="12">
        <f t="shared" si="27"/>
        <v>18.145070738827755</v>
      </c>
      <c r="H57" s="10">
        <v>18</v>
      </c>
      <c r="I57" s="10">
        <v>6</v>
      </c>
      <c r="J57" s="12">
        <f t="shared" si="28"/>
        <v>33.333333333333329</v>
      </c>
      <c r="K57" s="10">
        <v>40</v>
      </c>
      <c r="L57" s="10">
        <v>12</v>
      </c>
      <c r="M57" s="12">
        <f t="shared" si="29"/>
        <v>30</v>
      </c>
      <c r="N57" s="10">
        <v>15</v>
      </c>
      <c r="O57" s="10">
        <v>4</v>
      </c>
      <c r="P57" s="12">
        <f t="shared" si="30"/>
        <v>26.666666666666668</v>
      </c>
      <c r="Q57" s="10">
        <v>4380</v>
      </c>
      <c r="R57" s="10">
        <v>786</v>
      </c>
      <c r="S57" s="12">
        <f t="shared" si="31"/>
        <v>17.945205479452056</v>
      </c>
      <c r="T57" s="10"/>
      <c r="U57" s="10"/>
      <c r="V57" s="10"/>
      <c r="W57" s="10"/>
      <c r="X57" s="13"/>
      <c r="Y57" s="12"/>
    </row>
    <row r="58" spans="1:25" s="6" customFormat="1" ht="26.25" customHeight="1" x14ac:dyDescent="0.25">
      <c r="A58" s="23">
        <f t="shared" si="32"/>
        <v>4</v>
      </c>
      <c r="B58" s="9" t="s">
        <v>61</v>
      </c>
      <c r="C58" s="10">
        <v>17490</v>
      </c>
      <c r="D58" s="11"/>
      <c r="E58" s="10">
        <f t="shared" si="25"/>
        <v>6489</v>
      </c>
      <c r="F58" s="10">
        <f t="shared" si="26"/>
        <v>1149</v>
      </c>
      <c r="G58" s="12">
        <f t="shared" si="27"/>
        <v>17.706888580674988</v>
      </c>
      <c r="H58" s="10">
        <v>48</v>
      </c>
      <c r="I58" s="10">
        <v>15</v>
      </c>
      <c r="J58" s="12">
        <f t="shared" si="28"/>
        <v>31.25</v>
      </c>
      <c r="K58" s="10">
        <v>55</v>
      </c>
      <c r="L58" s="10">
        <v>15</v>
      </c>
      <c r="M58" s="12">
        <f t="shared" si="29"/>
        <v>27.27272727272727</v>
      </c>
      <c r="N58" s="10">
        <v>46</v>
      </c>
      <c r="O58" s="10">
        <v>10</v>
      </c>
      <c r="P58" s="12">
        <f t="shared" si="30"/>
        <v>21.739130434782609</v>
      </c>
      <c r="Q58" s="10">
        <v>6340</v>
      </c>
      <c r="R58" s="10">
        <v>1109</v>
      </c>
      <c r="S58" s="12">
        <f t="shared" si="31"/>
        <v>17.49211356466877</v>
      </c>
      <c r="T58" s="10"/>
      <c r="U58" s="10"/>
      <c r="V58" s="10"/>
      <c r="W58" s="10"/>
      <c r="X58" s="13"/>
      <c r="Y58" s="12"/>
    </row>
    <row r="59" spans="1:25" s="6" customFormat="1" ht="26.25" customHeight="1" x14ac:dyDescent="0.25">
      <c r="A59" s="23">
        <f t="shared" si="32"/>
        <v>5</v>
      </c>
      <c r="B59" s="9" t="s">
        <v>62</v>
      </c>
      <c r="C59" s="10">
        <v>17840</v>
      </c>
      <c r="D59" s="11"/>
      <c r="E59" s="10">
        <f t="shared" si="25"/>
        <v>4592</v>
      </c>
      <c r="F59" s="10">
        <f t="shared" si="26"/>
        <v>836</v>
      </c>
      <c r="G59" s="12">
        <f t="shared" si="27"/>
        <v>18.205574912891986</v>
      </c>
      <c r="H59" s="10">
        <v>92</v>
      </c>
      <c r="I59" s="10">
        <v>27</v>
      </c>
      <c r="J59" s="12">
        <f t="shared" si="28"/>
        <v>29.347826086956523</v>
      </c>
      <c r="K59" s="10">
        <v>60</v>
      </c>
      <c r="L59" s="10">
        <v>16</v>
      </c>
      <c r="M59" s="12">
        <f t="shared" si="29"/>
        <v>26.666666666666668</v>
      </c>
      <c r="N59" s="10">
        <v>50</v>
      </c>
      <c r="O59" s="10">
        <v>11</v>
      </c>
      <c r="P59" s="12">
        <f t="shared" si="30"/>
        <v>22</v>
      </c>
      <c r="Q59" s="10">
        <v>4390</v>
      </c>
      <c r="R59" s="10">
        <v>782</v>
      </c>
      <c r="S59" s="12">
        <f t="shared" si="31"/>
        <v>17.813211845102504</v>
      </c>
      <c r="T59" s="10"/>
      <c r="U59" s="10"/>
      <c r="V59" s="10"/>
      <c r="W59" s="10"/>
      <c r="X59" s="13"/>
      <c r="Y59" s="12"/>
    </row>
    <row r="60" spans="1:25" s="6" customFormat="1" ht="26.25" customHeight="1" x14ac:dyDescent="0.25">
      <c r="A60" s="23">
        <f t="shared" si="32"/>
        <v>6</v>
      </c>
      <c r="B60" s="9" t="s">
        <v>64</v>
      </c>
      <c r="C60" s="10">
        <v>30555</v>
      </c>
      <c r="D60" s="11"/>
      <c r="E60" s="10">
        <f t="shared" si="25"/>
        <v>3391</v>
      </c>
      <c r="F60" s="10">
        <f t="shared" si="26"/>
        <v>2358</v>
      </c>
      <c r="G60" s="12">
        <f t="shared" si="27"/>
        <v>69.537009731642584</v>
      </c>
      <c r="H60" s="10">
        <v>32</v>
      </c>
      <c r="I60" s="10">
        <v>16</v>
      </c>
      <c r="J60" s="12">
        <f t="shared" si="28"/>
        <v>50</v>
      </c>
      <c r="K60" s="10">
        <v>20</v>
      </c>
      <c r="L60" s="10">
        <v>19</v>
      </c>
      <c r="M60" s="12">
        <f t="shared" si="29"/>
        <v>95</v>
      </c>
      <c r="N60" s="10">
        <v>29</v>
      </c>
      <c r="O60" s="10">
        <v>16</v>
      </c>
      <c r="P60" s="12">
        <f t="shared" si="30"/>
        <v>55.172413793103445</v>
      </c>
      <c r="Q60" s="10">
        <v>3310</v>
      </c>
      <c r="R60" s="10">
        <v>2307</v>
      </c>
      <c r="S60" s="12">
        <f t="shared" si="31"/>
        <v>69.697885196374614</v>
      </c>
      <c r="T60" s="10"/>
      <c r="U60" s="10"/>
      <c r="V60" s="10"/>
      <c r="W60" s="10"/>
      <c r="X60" s="13"/>
      <c r="Y60" s="12"/>
    </row>
    <row r="61" spans="1:25" s="6" customFormat="1" ht="26.25" customHeight="1" x14ac:dyDescent="0.25">
      <c r="A61" s="23">
        <f t="shared" si="32"/>
        <v>7</v>
      </c>
      <c r="B61" s="9" t="s">
        <v>63</v>
      </c>
      <c r="C61" s="6">
        <v>10050</v>
      </c>
      <c r="D61" s="11"/>
      <c r="E61" s="10">
        <f t="shared" si="25"/>
        <v>13469</v>
      </c>
      <c r="F61" s="10">
        <f t="shared" si="26"/>
        <v>639</v>
      </c>
      <c r="G61" s="12">
        <f t="shared" si="27"/>
        <v>4.7442274853366984</v>
      </c>
      <c r="H61" s="10">
        <v>50</v>
      </c>
      <c r="I61" s="10">
        <v>12</v>
      </c>
      <c r="J61" s="12">
        <f t="shared" si="28"/>
        <v>24</v>
      </c>
      <c r="K61" s="10">
        <v>76</v>
      </c>
      <c r="L61" s="10">
        <v>6</v>
      </c>
      <c r="M61" s="12">
        <f t="shared" si="29"/>
        <v>7.8947368421052628</v>
      </c>
      <c r="N61" s="10">
        <v>78</v>
      </c>
      <c r="O61" s="10">
        <v>7</v>
      </c>
      <c r="P61" s="12">
        <f t="shared" si="30"/>
        <v>8.9743589743589745</v>
      </c>
      <c r="Q61" s="10">
        <v>13265</v>
      </c>
      <c r="R61" s="10">
        <v>614</v>
      </c>
      <c r="S61" s="12">
        <f t="shared" si="31"/>
        <v>4.6287222012815681</v>
      </c>
      <c r="T61" s="10"/>
      <c r="U61" s="10"/>
      <c r="V61" s="10"/>
      <c r="W61" s="10"/>
      <c r="X61" s="13"/>
      <c r="Y61" s="12"/>
    </row>
    <row r="62" spans="1:25" s="6" customFormat="1" ht="26.25" customHeight="1" x14ac:dyDescent="0.25">
      <c r="A62" s="23">
        <f t="shared" si="32"/>
        <v>8</v>
      </c>
      <c r="B62" s="9" t="s">
        <v>65</v>
      </c>
      <c r="C62" s="10">
        <v>13160</v>
      </c>
      <c r="D62" s="11"/>
      <c r="E62" s="10">
        <f t="shared" si="25"/>
        <v>3673</v>
      </c>
      <c r="F62" s="10">
        <f t="shared" si="26"/>
        <v>664</v>
      </c>
      <c r="G62" s="12">
        <f t="shared" si="27"/>
        <v>18.077865505036755</v>
      </c>
      <c r="H62" s="10">
        <v>64</v>
      </c>
      <c r="I62" s="10">
        <v>20</v>
      </c>
      <c r="J62" s="12">
        <f t="shared" si="28"/>
        <v>31.25</v>
      </c>
      <c r="K62" s="10">
        <v>63</v>
      </c>
      <c r="L62" s="10">
        <v>16</v>
      </c>
      <c r="M62" s="12">
        <f t="shared" si="29"/>
        <v>25.396825396825395</v>
      </c>
      <c r="N62" s="10">
        <v>46</v>
      </c>
      <c r="O62" s="10">
        <v>11</v>
      </c>
      <c r="P62" s="12">
        <f t="shared" si="30"/>
        <v>23.913043478260871</v>
      </c>
      <c r="Q62" s="10">
        <v>3500</v>
      </c>
      <c r="R62" s="10">
        <v>617</v>
      </c>
      <c r="S62" s="12">
        <f t="shared" si="31"/>
        <v>17.62857142857143</v>
      </c>
      <c r="T62" s="10"/>
      <c r="U62" s="10"/>
      <c r="V62" s="10"/>
      <c r="W62" s="10"/>
      <c r="X62" s="13"/>
      <c r="Y62" s="12"/>
    </row>
    <row r="63" spans="1:25" s="6" customFormat="1" ht="26.25" customHeight="1" x14ac:dyDescent="0.25">
      <c r="A63" s="23">
        <f t="shared" si="32"/>
        <v>9</v>
      </c>
      <c r="B63" s="9" t="s">
        <v>67</v>
      </c>
      <c r="C63" s="6">
        <v>12958</v>
      </c>
      <c r="D63" s="11"/>
      <c r="E63" s="10">
        <f t="shared" si="25"/>
        <v>3049</v>
      </c>
      <c r="F63" s="10">
        <f t="shared" si="26"/>
        <v>305</v>
      </c>
      <c r="G63" s="12">
        <f t="shared" si="27"/>
        <v>10.003279763857002</v>
      </c>
      <c r="H63" s="10">
        <v>54</v>
      </c>
      <c r="I63" s="10">
        <v>19</v>
      </c>
      <c r="J63" s="12">
        <f t="shared" si="28"/>
        <v>35.185185185185183</v>
      </c>
      <c r="K63" s="10">
        <v>45</v>
      </c>
      <c r="L63" s="10">
        <v>17</v>
      </c>
      <c r="M63" s="12">
        <f t="shared" si="29"/>
        <v>37.777777777777779</v>
      </c>
      <c r="N63" s="10">
        <v>40</v>
      </c>
      <c r="O63" s="10">
        <v>11</v>
      </c>
      <c r="P63" s="12">
        <f t="shared" si="30"/>
        <v>27.500000000000004</v>
      </c>
      <c r="Q63" s="10">
        <v>2910</v>
      </c>
      <c r="R63" s="10">
        <v>258</v>
      </c>
      <c r="S63" s="12">
        <f t="shared" si="31"/>
        <v>8.8659793814432994</v>
      </c>
      <c r="T63" s="10"/>
      <c r="U63" s="10"/>
      <c r="V63" s="10"/>
      <c r="W63" s="10"/>
      <c r="X63" s="13"/>
      <c r="Y63" s="12"/>
    </row>
    <row r="64" spans="1:25" s="6" customFormat="1" ht="26.25" customHeight="1" x14ac:dyDescent="0.25">
      <c r="A64" s="23">
        <f t="shared" si="32"/>
        <v>10</v>
      </c>
      <c r="B64" s="9" t="s">
        <v>66</v>
      </c>
      <c r="C64" s="10">
        <v>15700</v>
      </c>
      <c r="D64" s="11"/>
      <c r="E64" s="10">
        <f t="shared" si="25"/>
        <v>1494</v>
      </c>
      <c r="F64" s="10">
        <f t="shared" si="26"/>
        <v>559</v>
      </c>
      <c r="G64" s="12">
        <f t="shared" si="27"/>
        <v>37.416331994645248</v>
      </c>
      <c r="H64" s="10">
        <v>62</v>
      </c>
      <c r="I64" s="10">
        <v>20</v>
      </c>
      <c r="J64" s="12">
        <f t="shared" si="28"/>
        <v>32.258064516129032</v>
      </c>
      <c r="K64" s="10">
        <v>60</v>
      </c>
      <c r="L64" s="10">
        <v>12</v>
      </c>
      <c r="M64" s="12">
        <f t="shared" si="29"/>
        <v>20</v>
      </c>
      <c r="N64" s="10">
        <v>42</v>
      </c>
      <c r="O64" s="10">
        <v>9</v>
      </c>
      <c r="P64" s="12">
        <f t="shared" si="30"/>
        <v>21.428571428571427</v>
      </c>
      <c r="Q64" s="10">
        <v>1330</v>
      </c>
      <c r="R64" s="10">
        <v>518</v>
      </c>
      <c r="S64" s="12">
        <f t="shared" si="31"/>
        <v>38.94736842105263</v>
      </c>
      <c r="T64" s="10"/>
      <c r="U64" s="10"/>
      <c r="V64" s="10"/>
      <c r="W64" s="10"/>
      <c r="X64" s="13"/>
      <c r="Y64" s="12"/>
    </row>
    <row r="65" spans="1:25" s="6" customFormat="1" ht="26.25" customHeight="1" x14ac:dyDescent="0.25">
      <c r="A65" s="23">
        <f t="shared" si="32"/>
        <v>11</v>
      </c>
      <c r="B65" s="9" t="s">
        <v>68</v>
      </c>
      <c r="C65" s="10">
        <v>4302</v>
      </c>
      <c r="D65" s="11"/>
      <c r="E65" s="10">
        <f t="shared" si="25"/>
        <v>1704</v>
      </c>
      <c r="F65" s="10">
        <f t="shared" si="26"/>
        <v>327</v>
      </c>
      <c r="G65" s="12">
        <f t="shared" si="27"/>
        <v>19.19014084507042</v>
      </c>
      <c r="H65" s="10">
        <v>78</v>
      </c>
      <c r="I65" s="10">
        <v>26</v>
      </c>
      <c r="J65" s="12">
        <f t="shared" si="28"/>
        <v>33.333333333333329</v>
      </c>
      <c r="K65" s="10">
        <v>13</v>
      </c>
      <c r="L65" s="10">
        <v>5</v>
      </c>
      <c r="M65" s="12">
        <f t="shared" si="29"/>
        <v>38.461538461538467</v>
      </c>
      <c r="N65" s="10">
        <v>3</v>
      </c>
      <c r="O65" s="10">
        <v>1</v>
      </c>
      <c r="P65" s="12">
        <f t="shared" si="30"/>
        <v>33.333333333333329</v>
      </c>
      <c r="Q65" s="10">
        <v>1610</v>
      </c>
      <c r="R65" s="10">
        <v>295</v>
      </c>
      <c r="S65" s="12">
        <f t="shared" si="31"/>
        <v>18.322981366459629</v>
      </c>
      <c r="T65" s="10"/>
      <c r="U65" s="10"/>
      <c r="V65" s="10"/>
      <c r="W65" s="10"/>
      <c r="X65" s="13"/>
      <c r="Y65" s="12"/>
    </row>
    <row r="66" spans="1:25" s="6" customFormat="1" ht="26.25" customHeight="1" x14ac:dyDescent="0.25">
      <c r="A66" s="23">
        <f t="shared" si="32"/>
        <v>12</v>
      </c>
      <c r="B66" s="9" t="s">
        <v>69</v>
      </c>
      <c r="C66" s="10">
        <v>3010</v>
      </c>
      <c r="D66" s="11"/>
      <c r="E66" s="10">
        <f t="shared" si="25"/>
        <v>980</v>
      </c>
      <c r="F66" s="10">
        <f t="shared" si="26"/>
        <v>195</v>
      </c>
      <c r="G66" s="12">
        <f t="shared" si="27"/>
        <v>19.897959183673468</v>
      </c>
      <c r="H66" s="10">
        <v>12</v>
      </c>
      <c r="I66" s="10">
        <v>4</v>
      </c>
      <c r="J66" s="12">
        <f t="shared" si="28"/>
        <v>33.333333333333329</v>
      </c>
      <c r="K66" s="10">
        <v>8</v>
      </c>
      <c r="L66" s="10">
        <v>1</v>
      </c>
      <c r="M66" s="12">
        <f t="shared" si="29"/>
        <v>12.5</v>
      </c>
      <c r="N66" s="10">
        <v>10</v>
      </c>
      <c r="O66" s="10">
        <v>2</v>
      </c>
      <c r="P66" s="12">
        <f t="shared" si="30"/>
        <v>20</v>
      </c>
      <c r="Q66" s="10">
        <v>950</v>
      </c>
      <c r="R66" s="10">
        <v>188</v>
      </c>
      <c r="S66" s="12">
        <f t="shared" si="31"/>
        <v>19.789473684210527</v>
      </c>
      <c r="T66" s="10"/>
      <c r="U66" s="10"/>
      <c r="V66" s="10"/>
      <c r="W66" s="10"/>
      <c r="X66" s="13"/>
      <c r="Y66" s="12"/>
    </row>
    <row r="67" spans="1:25" s="6" customFormat="1" ht="26.25" customHeight="1" x14ac:dyDescent="0.25">
      <c r="A67" s="23">
        <f t="shared" si="32"/>
        <v>13</v>
      </c>
      <c r="B67" s="9" t="s">
        <v>172</v>
      </c>
      <c r="C67" s="10">
        <v>30</v>
      </c>
      <c r="D67" s="11"/>
      <c r="E67" s="10"/>
      <c r="F67" s="10"/>
      <c r="G67" s="12"/>
      <c r="H67" s="10"/>
      <c r="I67" s="10"/>
      <c r="J67" s="12"/>
      <c r="K67" s="10"/>
      <c r="L67" s="10"/>
      <c r="M67" s="12"/>
      <c r="N67" s="10"/>
      <c r="O67" s="10"/>
      <c r="P67" s="12"/>
      <c r="Q67" s="10"/>
      <c r="R67" s="10"/>
      <c r="S67" s="12"/>
      <c r="T67" s="10"/>
      <c r="U67" s="10"/>
      <c r="V67" s="10"/>
      <c r="W67" s="10"/>
      <c r="X67" s="13"/>
      <c r="Y67" s="12"/>
    </row>
    <row r="68" spans="1:25" s="31" customFormat="1" ht="26.25" customHeight="1" x14ac:dyDescent="0.25">
      <c r="A68" s="24"/>
      <c r="B68" s="32" t="s">
        <v>159</v>
      </c>
      <c r="C68" s="26">
        <v>285559.28488946444</v>
      </c>
      <c r="D68" s="27">
        <v>60517.94</v>
      </c>
      <c r="E68" s="26">
        <v>60517.94</v>
      </c>
      <c r="F68" s="26">
        <v>2548</v>
      </c>
      <c r="G68" s="28">
        <v>4.2103217657441743</v>
      </c>
      <c r="H68" s="26">
        <v>1952</v>
      </c>
      <c r="I68" s="26">
        <v>1270</v>
      </c>
      <c r="J68" s="28">
        <v>65.061475409836063</v>
      </c>
      <c r="K68" s="26">
        <v>874.77</v>
      </c>
      <c r="L68" s="26">
        <v>408</v>
      </c>
      <c r="M68" s="28">
        <v>46.640831304228541</v>
      </c>
      <c r="N68" s="26">
        <v>1768.17</v>
      </c>
      <c r="O68" s="26">
        <v>870</v>
      </c>
      <c r="P68" s="28">
        <v>49.203413698909038</v>
      </c>
      <c r="Q68" s="26">
        <v>55923</v>
      </c>
      <c r="R68" s="26"/>
      <c r="S68" s="28"/>
      <c r="T68" s="26"/>
      <c r="U68" s="26"/>
      <c r="V68" s="26"/>
      <c r="W68" s="26"/>
      <c r="X68" s="29"/>
      <c r="Y68" s="28"/>
    </row>
    <row r="69" spans="1:25" s="6" customFormat="1" ht="26.25" customHeight="1" x14ac:dyDescent="0.25">
      <c r="A69" s="23">
        <v>1</v>
      </c>
      <c r="B69" s="14" t="s">
        <v>70</v>
      </c>
      <c r="C69" s="10"/>
      <c r="D69" s="11"/>
      <c r="E69" s="10"/>
      <c r="F69" s="10"/>
      <c r="G69" s="12"/>
      <c r="H69" s="10"/>
      <c r="I69" s="10"/>
      <c r="J69" s="12"/>
      <c r="K69" s="10"/>
      <c r="L69" s="10"/>
      <c r="M69" s="12"/>
      <c r="N69" s="10"/>
      <c r="O69" s="10"/>
      <c r="P69" s="12"/>
      <c r="Q69" s="10"/>
      <c r="R69" s="10"/>
      <c r="S69" s="12"/>
      <c r="T69" s="10"/>
      <c r="U69" s="10"/>
      <c r="V69" s="10"/>
      <c r="W69" s="10"/>
      <c r="X69" s="13"/>
      <c r="Y69" s="12"/>
    </row>
    <row r="70" spans="1:25" s="6" customFormat="1" ht="26.25" customHeight="1" x14ac:dyDescent="0.25">
      <c r="A70" s="23">
        <f>+A69+1</f>
        <v>2</v>
      </c>
      <c r="B70" s="14" t="s">
        <v>71</v>
      </c>
      <c r="C70" s="10"/>
      <c r="D70" s="11"/>
      <c r="E70" s="10"/>
      <c r="F70" s="10"/>
      <c r="G70" s="12"/>
      <c r="H70" s="10"/>
      <c r="I70" s="10"/>
      <c r="J70" s="12"/>
      <c r="K70" s="10"/>
      <c r="L70" s="10"/>
      <c r="M70" s="12"/>
      <c r="N70" s="10"/>
      <c r="O70" s="10"/>
      <c r="P70" s="12"/>
      <c r="Q70" s="10"/>
      <c r="R70" s="10"/>
      <c r="S70" s="12"/>
      <c r="T70" s="10"/>
      <c r="U70" s="10"/>
      <c r="V70" s="10"/>
      <c r="W70" s="10"/>
      <c r="X70" s="13"/>
      <c r="Y70" s="12"/>
    </row>
    <row r="71" spans="1:25" s="6" customFormat="1" ht="26.25" customHeight="1" x14ac:dyDescent="0.25">
      <c r="A71" s="23">
        <f t="shared" ref="A71:A81" si="33">+A70+1</f>
        <v>3</v>
      </c>
      <c r="B71" s="14" t="s">
        <v>75</v>
      </c>
      <c r="C71" s="10"/>
      <c r="D71" s="11"/>
      <c r="E71" s="10"/>
      <c r="F71" s="10"/>
      <c r="G71" s="12"/>
      <c r="H71" s="10"/>
      <c r="I71" s="10"/>
      <c r="J71" s="12"/>
      <c r="K71" s="10"/>
      <c r="L71" s="10"/>
      <c r="M71" s="12"/>
      <c r="N71" s="10"/>
      <c r="O71" s="10"/>
      <c r="P71" s="12"/>
      <c r="Q71" s="10"/>
      <c r="R71" s="10"/>
      <c r="S71" s="12"/>
      <c r="T71" s="10"/>
      <c r="U71" s="10"/>
      <c r="V71" s="10"/>
      <c r="W71" s="10"/>
      <c r="X71" s="13"/>
      <c r="Y71" s="12"/>
    </row>
    <row r="72" spans="1:25" s="6" customFormat="1" ht="26.25" customHeight="1" x14ac:dyDescent="0.25">
      <c r="A72" s="23">
        <f t="shared" si="33"/>
        <v>4</v>
      </c>
      <c r="B72" s="14" t="s">
        <v>73</v>
      </c>
      <c r="C72" s="10"/>
      <c r="D72" s="11"/>
      <c r="E72" s="10"/>
      <c r="F72" s="10"/>
      <c r="G72" s="12"/>
      <c r="H72" s="10"/>
      <c r="I72" s="10"/>
      <c r="J72" s="12"/>
      <c r="K72" s="10"/>
      <c r="L72" s="10"/>
      <c r="M72" s="12"/>
      <c r="N72" s="10"/>
      <c r="O72" s="10"/>
      <c r="P72" s="12"/>
      <c r="Q72" s="10"/>
      <c r="R72" s="10"/>
      <c r="S72" s="12"/>
      <c r="T72" s="10"/>
      <c r="U72" s="10"/>
      <c r="V72" s="10"/>
      <c r="W72" s="10"/>
      <c r="X72" s="13"/>
      <c r="Y72" s="12"/>
    </row>
    <row r="73" spans="1:25" s="6" customFormat="1" ht="26.25" customHeight="1" x14ac:dyDescent="0.25">
      <c r="A73" s="23">
        <f t="shared" si="33"/>
        <v>5</v>
      </c>
      <c r="B73" s="14" t="s">
        <v>74</v>
      </c>
      <c r="C73" s="10"/>
      <c r="D73" s="11"/>
      <c r="E73" s="10"/>
      <c r="F73" s="10"/>
      <c r="G73" s="12"/>
      <c r="H73" s="10"/>
      <c r="I73" s="10"/>
      <c r="J73" s="12"/>
      <c r="K73" s="10"/>
      <c r="L73" s="10"/>
      <c r="M73" s="12"/>
      <c r="N73" s="10"/>
      <c r="O73" s="10"/>
      <c r="P73" s="12"/>
      <c r="Q73" s="10"/>
      <c r="R73" s="10"/>
      <c r="S73" s="12"/>
      <c r="T73" s="10"/>
      <c r="U73" s="10"/>
      <c r="V73" s="10"/>
      <c r="W73" s="10"/>
      <c r="X73" s="13"/>
      <c r="Y73" s="12"/>
    </row>
    <row r="74" spans="1:25" s="6" customFormat="1" ht="26.25" customHeight="1" x14ac:dyDescent="0.25">
      <c r="A74" s="23">
        <f t="shared" si="33"/>
        <v>6</v>
      </c>
      <c r="B74" s="14" t="s">
        <v>76</v>
      </c>
      <c r="C74" s="10"/>
      <c r="D74" s="11"/>
      <c r="E74" s="10"/>
      <c r="F74" s="10"/>
      <c r="G74" s="12"/>
      <c r="H74" s="10"/>
      <c r="I74" s="10"/>
      <c r="J74" s="12"/>
      <c r="K74" s="10"/>
      <c r="L74" s="10"/>
      <c r="M74" s="12"/>
      <c r="N74" s="10"/>
      <c r="O74" s="10"/>
      <c r="P74" s="12"/>
      <c r="Q74" s="10"/>
      <c r="R74" s="10"/>
      <c r="S74" s="12"/>
      <c r="T74" s="10"/>
      <c r="U74" s="10"/>
      <c r="V74" s="10"/>
      <c r="W74" s="10"/>
      <c r="X74" s="13"/>
      <c r="Y74" s="12"/>
    </row>
    <row r="75" spans="1:25" s="6" customFormat="1" ht="26.25" customHeight="1" x14ac:dyDescent="0.25">
      <c r="A75" s="23">
        <f t="shared" si="33"/>
        <v>7</v>
      </c>
      <c r="B75" s="14" t="s">
        <v>77</v>
      </c>
      <c r="C75" s="10"/>
      <c r="D75" s="11"/>
      <c r="E75" s="10"/>
      <c r="F75" s="10"/>
      <c r="G75" s="12"/>
      <c r="H75" s="10"/>
      <c r="I75" s="10"/>
      <c r="J75" s="12"/>
      <c r="K75" s="10"/>
      <c r="L75" s="10"/>
      <c r="M75" s="12"/>
      <c r="N75" s="10"/>
      <c r="O75" s="10"/>
      <c r="P75" s="12"/>
      <c r="Q75" s="10"/>
      <c r="R75" s="10"/>
      <c r="S75" s="12"/>
      <c r="T75" s="10"/>
      <c r="U75" s="10"/>
      <c r="V75" s="10"/>
      <c r="W75" s="10"/>
      <c r="X75" s="13"/>
      <c r="Y75" s="12"/>
    </row>
    <row r="76" spans="1:25" s="6" customFormat="1" ht="26.25" customHeight="1" x14ac:dyDescent="0.25">
      <c r="A76" s="23">
        <f t="shared" si="33"/>
        <v>8</v>
      </c>
      <c r="B76" s="14" t="s">
        <v>79</v>
      </c>
      <c r="C76" s="10"/>
      <c r="D76" s="11"/>
      <c r="E76" s="10"/>
      <c r="F76" s="10"/>
      <c r="G76" s="12"/>
      <c r="H76" s="10"/>
      <c r="I76" s="10"/>
      <c r="J76" s="12"/>
      <c r="K76" s="10"/>
      <c r="L76" s="10"/>
      <c r="M76" s="12"/>
      <c r="N76" s="10"/>
      <c r="O76" s="10"/>
      <c r="P76" s="12"/>
      <c r="Q76" s="10"/>
      <c r="R76" s="10"/>
      <c r="S76" s="12"/>
      <c r="T76" s="10"/>
      <c r="U76" s="10"/>
      <c r="V76" s="10"/>
      <c r="W76" s="10"/>
      <c r="X76" s="13"/>
      <c r="Y76" s="12"/>
    </row>
    <row r="77" spans="1:25" s="6" customFormat="1" ht="26.25" customHeight="1" x14ac:dyDescent="0.25">
      <c r="A77" s="23">
        <f t="shared" si="33"/>
        <v>9</v>
      </c>
      <c r="B77" s="14" t="s">
        <v>78</v>
      </c>
      <c r="C77" s="10"/>
      <c r="D77" s="11"/>
      <c r="E77" s="10"/>
      <c r="F77" s="10"/>
      <c r="G77" s="12"/>
      <c r="H77" s="10"/>
      <c r="I77" s="10"/>
      <c r="J77" s="12"/>
      <c r="K77" s="10"/>
      <c r="L77" s="10"/>
      <c r="M77" s="12"/>
      <c r="N77" s="10"/>
      <c r="O77" s="10"/>
      <c r="P77" s="12"/>
      <c r="Q77" s="10"/>
      <c r="R77" s="10"/>
      <c r="S77" s="12"/>
      <c r="T77" s="10"/>
      <c r="U77" s="10"/>
      <c r="V77" s="10"/>
      <c r="W77" s="10"/>
      <c r="X77" s="13"/>
      <c r="Y77" s="12"/>
    </row>
    <row r="78" spans="1:25" s="6" customFormat="1" ht="26.25" customHeight="1" x14ac:dyDescent="0.25">
      <c r="A78" s="23">
        <f t="shared" si="33"/>
        <v>10</v>
      </c>
      <c r="B78" s="14" t="s">
        <v>80</v>
      </c>
      <c r="C78" s="10"/>
      <c r="D78" s="11"/>
      <c r="E78" s="10"/>
      <c r="F78" s="10"/>
      <c r="G78" s="12"/>
      <c r="H78" s="10"/>
      <c r="I78" s="10"/>
      <c r="J78" s="12"/>
      <c r="K78" s="10"/>
      <c r="L78" s="10"/>
      <c r="M78" s="12"/>
      <c r="N78" s="10"/>
      <c r="O78" s="10"/>
      <c r="P78" s="12"/>
      <c r="Q78" s="10"/>
      <c r="R78" s="10"/>
      <c r="S78" s="12"/>
      <c r="T78" s="10"/>
      <c r="U78" s="10"/>
      <c r="V78" s="10"/>
      <c r="W78" s="10"/>
      <c r="X78" s="13"/>
      <c r="Y78" s="12"/>
    </row>
    <row r="79" spans="1:25" s="6" customFormat="1" ht="26.25" customHeight="1" x14ac:dyDescent="0.25">
      <c r="A79" s="23">
        <f t="shared" si="33"/>
        <v>11</v>
      </c>
      <c r="B79" s="14" t="s">
        <v>81</v>
      </c>
      <c r="C79" s="10"/>
      <c r="D79" s="11"/>
      <c r="E79" s="10"/>
      <c r="F79" s="10"/>
      <c r="G79" s="12"/>
      <c r="H79" s="10"/>
      <c r="I79" s="10"/>
      <c r="J79" s="12"/>
      <c r="K79" s="10"/>
      <c r="L79" s="10"/>
      <c r="M79" s="12"/>
      <c r="N79" s="10"/>
      <c r="O79" s="10"/>
      <c r="P79" s="12"/>
      <c r="Q79" s="10"/>
      <c r="R79" s="10"/>
      <c r="S79" s="12"/>
      <c r="T79" s="10"/>
      <c r="U79" s="10"/>
      <c r="V79" s="10"/>
      <c r="W79" s="10"/>
      <c r="X79" s="13"/>
      <c r="Y79" s="12"/>
    </row>
    <row r="80" spans="1:25" s="6" customFormat="1" ht="26.25" customHeight="1" x14ac:dyDescent="0.25">
      <c r="A80" s="23">
        <f t="shared" si="33"/>
        <v>12</v>
      </c>
      <c r="B80" s="14" t="s">
        <v>82</v>
      </c>
      <c r="C80" s="10"/>
      <c r="D80" s="11"/>
      <c r="E80" s="10"/>
      <c r="F80" s="10"/>
      <c r="G80" s="12"/>
      <c r="H80" s="10"/>
      <c r="I80" s="10"/>
      <c r="J80" s="12"/>
      <c r="K80" s="10"/>
      <c r="L80" s="10"/>
      <c r="M80" s="12"/>
      <c r="N80" s="10"/>
      <c r="O80" s="10"/>
      <c r="P80" s="12"/>
      <c r="Q80" s="10"/>
      <c r="R80" s="10"/>
      <c r="S80" s="12"/>
      <c r="T80" s="10"/>
      <c r="U80" s="10"/>
      <c r="V80" s="10"/>
      <c r="W80" s="10"/>
      <c r="X80" s="13"/>
      <c r="Y80" s="12"/>
    </row>
    <row r="81" spans="1:25" s="6" customFormat="1" ht="26.25" customHeight="1" x14ac:dyDescent="0.25">
      <c r="A81" s="23">
        <f t="shared" si="33"/>
        <v>13</v>
      </c>
      <c r="B81" s="14" t="s">
        <v>72</v>
      </c>
      <c r="C81" s="10"/>
      <c r="D81" s="11"/>
      <c r="E81" s="10"/>
      <c r="F81" s="10"/>
      <c r="G81" s="12"/>
      <c r="H81" s="10"/>
      <c r="I81" s="10"/>
      <c r="J81" s="12"/>
      <c r="K81" s="10"/>
      <c r="L81" s="10"/>
      <c r="M81" s="12"/>
      <c r="N81" s="10"/>
      <c r="O81" s="10"/>
      <c r="P81" s="12"/>
      <c r="Q81" s="10"/>
      <c r="R81" s="10"/>
      <c r="S81" s="12"/>
      <c r="T81" s="10"/>
      <c r="U81" s="10"/>
      <c r="V81" s="10"/>
      <c r="W81" s="10"/>
      <c r="X81" s="13"/>
      <c r="Y81" s="12"/>
    </row>
    <row r="82" spans="1:25" s="31" customFormat="1" ht="26.25" customHeight="1" x14ac:dyDescent="0.25">
      <c r="A82" s="24"/>
      <c r="B82" s="32" t="s">
        <v>160</v>
      </c>
      <c r="C82" s="26">
        <f>SUM(C83:C88)</f>
        <v>196932</v>
      </c>
      <c r="D82" s="26">
        <f t="shared" ref="D82:F82" si="34">SUM(D83:D88)</f>
        <v>0</v>
      </c>
      <c r="E82" s="26">
        <f t="shared" si="34"/>
        <v>12056</v>
      </c>
      <c r="F82" s="26">
        <f t="shared" si="34"/>
        <v>6253</v>
      </c>
      <c r="G82" s="28">
        <f>+F82/E82*100</f>
        <v>51.866290643662907</v>
      </c>
      <c r="H82" s="26">
        <f t="shared" ref="H82" si="35">SUM(H83:H88)</f>
        <v>445</v>
      </c>
      <c r="I82" s="26">
        <f t="shared" ref="I82" si="36">SUM(I83:I88)</f>
        <v>240</v>
      </c>
      <c r="J82" s="28">
        <f>+I82/H82*100</f>
        <v>53.932584269662918</v>
      </c>
      <c r="K82" s="26">
        <f t="shared" ref="K82" si="37">SUM(K83:K88)</f>
        <v>390</v>
      </c>
      <c r="L82" s="26">
        <f t="shared" ref="L82" si="38">SUM(L83:L88)</f>
        <v>173</v>
      </c>
      <c r="M82" s="28">
        <f>+L82/K82*100</f>
        <v>44.358974358974358</v>
      </c>
      <c r="N82" s="26">
        <f t="shared" ref="N82" si="39">SUM(N83:N88)</f>
        <v>770</v>
      </c>
      <c r="O82" s="26">
        <f t="shared" ref="O82" si="40">SUM(O83:O88)</f>
        <v>441</v>
      </c>
      <c r="P82" s="28">
        <f>+O82/N82*100</f>
        <v>57.272727272727273</v>
      </c>
      <c r="Q82" s="26">
        <f t="shared" ref="Q82" si="41">SUM(Q83:Q88)</f>
        <v>4342</v>
      </c>
      <c r="R82" s="26">
        <f t="shared" ref="R82" si="42">SUM(R83:R88)</f>
        <v>2300</v>
      </c>
      <c r="S82" s="28">
        <f>+R82/Q82*100</f>
        <v>52.970981114693693</v>
      </c>
      <c r="T82" s="26">
        <f t="shared" ref="T82" si="43">SUM(T83:T88)</f>
        <v>0</v>
      </c>
      <c r="U82" s="26">
        <f t="shared" ref="U82" si="44">SUM(U83:U88)</f>
        <v>0</v>
      </c>
      <c r="V82" s="28"/>
      <c r="W82" s="26">
        <f t="shared" ref="W82" si="45">SUM(W83:W88)</f>
        <v>6109</v>
      </c>
      <c r="X82" s="26">
        <f t="shared" ref="X82" si="46">SUM(X83:X88)</f>
        <v>3099</v>
      </c>
      <c r="Y82" s="28">
        <f>+X82/W82*100</f>
        <v>50.728433458831233</v>
      </c>
    </row>
    <row r="83" spans="1:25" s="6" customFormat="1" ht="26.25" customHeight="1" x14ac:dyDescent="0.25">
      <c r="A83" s="23">
        <v>1</v>
      </c>
      <c r="B83" s="14" t="s">
        <v>83</v>
      </c>
      <c r="C83" s="10">
        <v>32720</v>
      </c>
      <c r="D83" s="11"/>
      <c r="E83" s="10">
        <f>+H83+K83+N83+Q83+T83+W83</f>
        <v>1562</v>
      </c>
      <c r="F83" s="10">
        <f>+I83+L83+O83+R83+U83+X83</f>
        <v>797</v>
      </c>
      <c r="G83" s="12">
        <f>+F83/E83*100</f>
        <v>51.024327784891163</v>
      </c>
      <c r="H83" s="10">
        <v>50</v>
      </c>
      <c r="I83" s="10">
        <v>26</v>
      </c>
      <c r="J83" s="12">
        <f>+I83/H83*100</f>
        <v>52</v>
      </c>
      <c r="K83" s="10">
        <v>40</v>
      </c>
      <c r="L83" s="10">
        <v>18</v>
      </c>
      <c r="M83" s="12">
        <f>+L83/K83*100</f>
        <v>45</v>
      </c>
      <c r="O83" s="10"/>
      <c r="P83" s="12"/>
      <c r="Q83" s="10">
        <v>537</v>
      </c>
      <c r="R83" s="10">
        <v>282</v>
      </c>
      <c r="S83" s="12">
        <f>+R83/Q83*100</f>
        <v>52.513966480446925</v>
      </c>
      <c r="T83" s="10"/>
      <c r="U83" s="10"/>
      <c r="V83" s="12"/>
      <c r="W83" s="10">
        <v>935</v>
      </c>
      <c r="X83" s="13">
        <v>471</v>
      </c>
      <c r="Y83" s="12">
        <f>+X83/W83*100</f>
        <v>50.37433155080214</v>
      </c>
    </row>
    <row r="84" spans="1:25" s="6" customFormat="1" ht="26.25" customHeight="1" x14ac:dyDescent="0.25">
      <c r="A84" s="23">
        <f>+A83+1</f>
        <v>2</v>
      </c>
      <c r="B84" s="14" t="s">
        <v>84</v>
      </c>
      <c r="C84" s="10">
        <v>12812</v>
      </c>
      <c r="D84" s="11"/>
      <c r="E84" s="10">
        <f t="shared" ref="E84:E88" si="47">+H84+K84+N84+Q84+T84+W84</f>
        <v>285</v>
      </c>
      <c r="F84" s="10">
        <f t="shared" ref="F84:F88" si="48">+I84+L84+O84+R84+U84+X84</f>
        <v>178</v>
      </c>
      <c r="G84" s="12">
        <f t="shared" ref="G84:G88" si="49">+F84/E84*100</f>
        <v>62.456140350877199</v>
      </c>
      <c r="H84" s="10">
        <v>20</v>
      </c>
      <c r="I84" s="10">
        <v>12</v>
      </c>
      <c r="J84" s="12">
        <f t="shared" ref="J84:J88" si="50">+I84/H84*100</f>
        <v>60</v>
      </c>
      <c r="K84" s="10"/>
      <c r="L84" s="10"/>
      <c r="M84" s="12"/>
      <c r="N84" s="10">
        <v>40</v>
      </c>
      <c r="O84" s="10">
        <v>37</v>
      </c>
      <c r="P84" s="12">
        <f t="shared" ref="P84:P88" si="51">+O84/N84*100</f>
        <v>92.5</v>
      </c>
      <c r="Q84" s="10">
        <v>54</v>
      </c>
      <c r="R84" s="10">
        <v>41</v>
      </c>
      <c r="S84" s="12">
        <f t="shared" ref="S84:S88" si="52">+R84/Q84*100</f>
        <v>75.925925925925924</v>
      </c>
      <c r="T84" s="10"/>
      <c r="U84" s="10"/>
      <c r="V84" s="12"/>
      <c r="W84" s="10">
        <v>171</v>
      </c>
      <c r="X84" s="13">
        <v>88</v>
      </c>
      <c r="Y84" s="12">
        <f t="shared" ref="Y84:Y88" si="53">+X84/W84*100</f>
        <v>51.461988304093566</v>
      </c>
    </row>
    <row r="85" spans="1:25" s="6" customFormat="1" ht="26.25" customHeight="1" x14ac:dyDescent="0.25">
      <c r="A85" s="23">
        <f t="shared" ref="A85:A88" si="54">+A84+1</f>
        <v>3</v>
      </c>
      <c r="B85" s="14" t="s">
        <v>85</v>
      </c>
      <c r="C85" s="10">
        <v>48156</v>
      </c>
      <c r="D85" s="11"/>
      <c r="E85" s="10">
        <f t="shared" si="47"/>
        <v>3350</v>
      </c>
      <c r="F85" s="10">
        <f t="shared" si="48"/>
        <v>1709</v>
      </c>
      <c r="G85" s="12">
        <f t="shared" si="49"/>
        <v>51.014925373134325</v>
      </c>
      <c r="H85" s="10">
        <v>110</v>
      </c>
      <c r="I85" s="10">
        <v>62</v>
      </c>
      <c r="J85" s="12">
        <f t="shared" si="50"/>
        <v>56.36363636363636</v>
      </c>
      <c r="K85" s="10">
        <v>80</v>
      </c>
      <c r="L85" s="10">
        <v>35</v>
      </c>
      <c r="M85" s="12">
        <f t="shared" ref="M85:M88" si="55">+L85/K85*100</f>
        <v>43.75</v>
      </c>
      <c r="N85" s="10">
        <v>300</v>
      </c>
      <c r="O85" s="10">
        <v>154</v>
      </c>
      <c r="P85" s="12">
        <f t="shared" si="51"/>
        <v>51.333333333333329</v>
      </c>
      <c r="Q85" s="10">
        <v>982</v>
      </c>
      <c r="R85" s="10">
        <v>513</v>
      </c>
      <c r="S85" s="12">
        <f t="shared" si="52"/>
        <v>52.240325865580452</v>
      </c>
      <c r="T85" s="10"/>
      <c r="U85" s="10"/>
      <c r="V85" s="12"/>
      <c r="W85" s="10">
        <v>1878</v>
      </c>
      <c r="X85" s="13">
        <v>945</v>
      </c>
      <c r="Y85" s="12">
        <f t="shared" si="53"/>
        <v>50.319488817891376</v>
      </c>
    </row>
    <row r="86" spans="1:25" s="6" customFormat="1" ht="26.25" customHeight="1" x14ac:dyDescent="0.25">
      <c r="A86" s="23">
        <f t="shared" si="54"/>
        <v>4</v>
      </c>
      <c r="B86" s="14" t="s">
        <v>86</v>
      </c>
      <c r="C86" s="10">
        <v>41296</v>
      </c>
      <c r="D86" s="11"/>
      <c r="E86" s="10">
        <f t="shared" si="47"/>
        <v>3227</v>
      </c>
      <c r="F86" s="10">
        <f t="shared" si="48"/>
        <v>1644</v>
      </c>
      <c r="G86" s="12">
        <f t="shared" si="49"/>
        <v>50.94515029439107</v>
      </c>
      <c r="H86" s="10">
        <v>85</v>
      </c>
      <c r="I86" s="10">
        <v>47</v>
      </c>
      <c r="J86" s="12">
        <f t="shared" si="50"/>
        <v>55.294117647058826</v>
      </c>
      <c r="K86" s="10">
        <v>130</v>
      </c>
      <c r="L86" s="10">
        <v>58</v>
      </c>
      <c r="M86" s="12">
        <f t="shared" si="55"/>
        <v>44.61538461538462</v>
      </c>
      <c r="N86" s="10">
        <v>100</v>
      </c>
      <c r="O86" s="10">
        <v>53</v>
      </c>
      <c r="P86" s="12">
        <f t="shared" si="51"/>
        <v>53</v>
      </c>
      <c r="Q86" s="10">
        <v>1376</v>
      </c>
      <c r="R86" s="10">
        <v>708</v>
      </c>
      <c r="S86" s="12">
        <f t="shared" si="52"/>
        <v>51.453488372093027</v>
      </c>
      <c r="T86" s="10"/>
      <c r="U86" s="10"/>
      <c r="V86" s="12"/>
      <c r="W86" s="10">
        <v>1536</v>
      </c>
      <c r="X86" s="13">
        <v>778</v>
      </c>
      <c r="Y86" s="12">
        <f t="shared" si="53"/>
        <v>50.651041666666664</v>
      </c>
    </row>
    <row r="87" spans="1:25" s="6" customFormat="1" ht="26.25" customHeight="1" x14ac:dyDescent="0.25">
      <c r="A87" s="23">
        <f t="shared" si="54"/>
        <v>5</v>
      </c>
      <c r="B87" s="14" t="s">
        <v>87</v>
      </c>
      <c r="C87" s="10">
        <v>15542</v>
      </c>
      <c r="D87" s="11"/>
      <c r="E87" s="10">
        <f t="shared" si="47"/>
        <v>385</v>
      </c>
      <c r="F87" s="10">
        <f t="shared" si="48"/>
        <v>217</v>
      </c>
      <c r="G87" s="12">
        <f t="shared" si="49"/>
        <v>56.36363636363636</v>
      </c>
      <c r="H87" s="10">
        <v>40</v>
      </c>
      <c r="I87" s="10">
        <v>21</v>
      </c>
      <c r="J87" s="12">
        <f t="shared" si="50"/>
        <v>52.5</v>
      </c>
      <c r="K87" s="10">
        <v>30</v>
      </c>
      <c r="L87" s="10">
        <v>13</v>
      </c>
      <c r="M87" s="12">
        <f t="shared" si="55"/>
        <v>43.333333333333336</v>
      </c>
      <c r="N87" s="10">
        <v>80</v>
      </c>
      <c r="O87" s="10">
        <v>58</v>
      </c>
      <c r="P87" s="12">
        <f t="shared" si="51"/>
        <v>72.5</v>
      </c>
      <c r="Q87" s="10">
        <v>16</v>
      </c>
      <c r="R87" s="10">
        <v>11</v>
      </c>
      <c r="S87" s="12">
        <f t="shared" si="52"/>
        <v>68.75</v>
      </c>
      <c r="T87" s="10"/>
      <c r="U87" s="10"/>
      <c r="V87" s="12"/>
      <c r="W87" s="10">
        <v>219</v>
      </c>
      <c r="X87" s="13">
        <v>114</v>
      </c>
      <c r="Y87" s="12">
        <f t="shared" si="53"/>
        <v>52.054794520547944</v>
      </c>
    </row>
    <row r="88" spans="1:25" s="6" customFormat="1" ht="26.25" customHeight="1" x14ac:dyDescent="0.25">
      <c r="A88" s="23">
        <f t="shared" si="54"/>
        <v>6</v>
      </c>
      <c r="B88" s="14" t="s">
        <v>88</v>
      </c>
      <c r="C88" s="10">
        <v>46406</v>
      </c>
      <c r="D88" s="11"/>
      <c r="E88" s="10">
        <f t="shared" si="47"/>
        <v>3247</v>
      </c>
      <c r="F88" s="10">
        <f t="shared" si="48"/>
        <v>1708</v>
      </c>
      <c r="G88" s="12">
        <f t="shared" si="49"/>
        <v>52.602402217431475</v>
      </c>
      <c r="H88" s="10">
        <v>140</v>
      </c>
      <c r="I88" s="10">
        <v>72</v>
      </c>
      <c r="J88" s="12">
        <f t="shared" si="50"/>
        <v>51.428571428571423</v>
      </c>
      <c r="K88" s="10">
        <v>110</v>
      </c>
      <c r="L88" s="10">
        <v>49</v>
      </c>
      <c r="M88" s="12">
        <f t="shared" si="55"/>
        <v>44.545454545454547</v>
      </c>
      <c r="N88" s="10">
        <v>250</v>
      </c>
      <c r="O88" s="10">
        <v>139</v>
      </c>
      <c r="P88" s="12">
        <f t="shared" si="51"/>
        <v>55.600000000000009</v>
      </c>
      <c r="Q88" s="10">
        <v>1377</v>
      </c>
      <c r="R88" s="10">
        <v>745</v>
      </c>
      <c r="S88" s="12">
        <f t="shared" si="52"/>
        <v>54.103122730573716</v>
      </c>
      <c r="T88" s="10"/>
      <c r="U88" s="10"/>
      <c r="V88" s="12"/>
      <c r="W88" s="10">
        <v>1370</v>
      </c>
      <c r="X88" s="13">
        <v>703</v>
      </c>
      <c r="Y88" s="12">
        <f t="shared" si="53"/>
        <v>51.313868613138695</v>
      </c>
    </row>
    <row r="89" spans="1:25" s="31" customFormat="1" ht="26.25" customHeight="1" x14ac:dyDescent="0.25">
      <c r="A89" s="24"/>
      <c r="B89" s="25" t="s">
        <v>161</v>
      </c>
      <c r="C89" s="26">
        <f>SUM(C90:C100)</f>
        <v>241731</v>
      </c>
      <c r="D89" s="27">
        <v>37561</v>
      </c>
      <c r="E89" s="26">
        <f t="shared" ref="E89:F89" si="56">SUM(E90:E100)</f>
        <v>37561</v>
      </c>
      <c r="F89" s="26">
        <f t="shared" si="56"/>
        <v>19892</v>
      </c>
      <c r="G89" s="28">
        <f>+F89/E89*100</f>
        <v>52.959186390138711</v>
      </c>
      <c r="H89" s="26">
        <f t="shared" ref="H89:I89" si="57">SUM(H90:H100)</f>
        <v>394</v>
      </c>
      <c r="I89" s="26">
        <f t="shared" si="57"/>
        <v>2500</v>
      </c>
      <c r="J89" s="28">
        <f>+I89/H89*100</f>
        <v>634.51776649746193</v>
      </c>
      <c r="K89" s="26">
        <f t="shared" ref="K89:L89" si="58">SUM(K90:K100)</f>
        <v>211</v>
      </c>
      <c r="L89" s="26">
        <f t="shared" si="58"/>
        <v>1310</v>
      </c>
      <c r="M89" s="28">
        <f>+L89/K89*100</f>
        <v>620.85308056872032</v>
      </c>
      <c r="N89" s="26"/>
      <c r="O89" s="26">
        <f t="shared" ref="O89" si="59">SUM(O90:O100)</f>
        <v>7512</v>
      </c>
      <c r="P89" s="28"/>
      <c r="Q89" s="26">
        <f t="shared" ref="Q89:R89" si="60">SUM(Q90:Q100)</f>
        <v>36956</v>
      </c>
      <c r="R89" s="26">
        <f t="shared" si="60"/>
        <v>260</v>
      </c>
      <c r="S89" s="28">
        <f>+R89/Q89*100</f>
        <v>0.70353934408485763</v>
      </c>
      <c r="T89" s="26"/>
      <c r="U89" s="26"/>
      <c r="V89" s="26"/>
      <c r="W89" s="26"/>
      <c r="X89" s="26">
        <f t="shared" ref="X89" si="61">SUM(X90:X100)</f>
        <v>8310</v>
      </c>
      <c r="Y89" s="28"/>
    </row>
    <row r="90" spans="1:25" s="6" customFormat="1" ht="25.5" customHeight="1" x14ac:dyDescent="0.25">
      <c r="A90" s="23">
        <v>1</v>
      </c>
      <c r="B90" s="9" t="s">
        <v>89</v>
      </c>
      <c r="C90" s="10">
        <v>36615</v>
      </c>
      <c r="D90" s="11"/>
      <c r="E90" s="10">
        <f>+H90+K90+N90+Q90+T90+W90</f>
        <v>8520</v>
      </c>
      <c r="F90" s="10">
        <f>+I90+L90+O90+R90+U90+X90</f>
        <v>1307</v>
      </c>
      <c r="G90" s="12">
        <f>+F90/E90*100</f>
        <v>15.34037558685446</v>
      </c>
      <c r="H90" s="10">
        <v>30</v>
      </c>
      <c r="I90" s="10">
        <v>866</v>
      </c>
      <c r="J90" s="12">
        <f>+I90/H90*100</f>
        <v>2886.6666666666665</v>
      </c>
      <c r="K90" s="10"/>
      <c r="L90" s="10">
        <v>0</v>
      </c>
      <c r="M90" s="12"/>
      <c r="N90" s="10"/>
      <c r="O90" s="10">
        <v>0</v>
      </c>
      <c r="P90" s="12"/>
      <c r="Q90" s="10">
        <v>8490</v>
      </c>
      <c r="R90" s="10">
        <v>39</v>
      </c>
      <c r="S90" s="12">
        <f>+R90/Q90*100</f>
        <v>0.45936395759717313</v>
      </c>
      <c r="T90" s="10"/>
      <c r="U90" s="10"/>
      <c r="V90" s="10"/>
      <c r="W90" s="10"/>
      <c r="X90" s="13">
        <v>402</v>
      </c>
      <c r="Y90" s="12"/>
    </row>
    <row r="91" spans="1:25" s="6" customFormat="1" ht="25.5" customHeight="1" x14ac:dyDescent="0.25">
      <c r="A91" s="23">
        <f>+A90+1</f>
        <v>2</v>
      </c>
      <c r="B91" s="9" t="s">
        <v>90</v>
      </c>
      <c r="C91" s="10">
        <v>15217</v>
      </c>
      <c r="D91" s="11"/>
      <c r="E91" s="10">
        <f t="shared" ref="E91:F100" si="62">+H91+K91+N91+Q91+T91+W91</f>
        <v>6081</v>
      </c>
      <c r="F91" s="10">
        <f t="shared" si="62"/>
        <v>1877</v>
      </c>
      <c r="G91" s="12">
        <f t="shared" ref="G91:G100" si="63">+F91/E91*100</f>
        <v>30.866633777339253</v>
      </c>
      <c r="H91" s="10">
        <v>154</v>
      </c>
      <c r="I91" s="10">
        <v>125</v>
      </c>
      <c r="J91" s="12">
        <f t="shared" ref="J91:J100" si="64">+I91/H91*100</f>
        <v>81.168831168831161</v>
      </c>
      <c r="K91" s="10"/>
      <c r="L91" s="10">
        <v>0</v>
      </c>
      <c r="M91" s="12"/>
      <c r="N91" s="10"/>
      <c r="O91" s="10">
        <v>565</v>
      </c>
      <c r="P91" s="12"/>
      <c r="Q91" s="10">
        <v>5927</v>
      </c>
      <c r="R91" s="10"/>
      <c r="S91" s="12">
        <f t="shared" ref="S91:S98" si="65">+R91/Q91*100</f>
        <v>0</v>
      </c>
      <c r="T91" s="10"/>
      <c r="U91" s="10"/>
      <c r="V91" s="10"/>
      <c r="W91" s="10"/>
      <c r="X91" s="13">
        <v>1187</v>
      </c>
      <c r="Y91" s="12"/>
    </row>
    <row r="92" spans="1:25" s="6" customFormat="1" ht="25.5" customHeight="1" x14ac:dyDescent="0.25">
      <c r="A92" s="23">
        <f t="shared" ref="A92:A100" si="66">+A91+1</f>
        <v>3</v>
      </c>
      <c r="B92" s="9" t="s">
        <v>7</v>
      </c>
      <c r="C92" s="10">
        <v>22037</v>
      </c>
      <c r="D92" s="11"/>
      <c r="E92" s="10">
        <f t="shared" si="62"/>
        <v>6900</v>
      </c>
      <c r="F92" s="10">
        <f t="shared" si="62"/>
        <v>2532</v>
      </c>
      <c r="G92" s="12">
        <f t="shared" si="63"/>
        <v>36.695652173913047</v>
      </c>
      <c r="H92" s="10">
        <v>85</v>
      </c>
      <c r="I92" s="10">
        <v>317</v>
      </c>
      <c r="J92" s="12">
        <f t="shared" si="64"/>
        <v>372.94117647058823</v>
      </c>
      <c r="K92" s="10"/>
      <c r="L92" s="10">
        <v>100</v>
      </c>
      <c r="M92" s="12"/>
      <c r="N92" s="10"/>
      <c r="O92" s="10">
        <v>1650</v>
      </c>
      <c r="P92" s="12"/>
      <c r="Q92" s="10">
        <v>6815</v>
      </c>
      <c r="R92" s="10">
        <v>32</v>
      </c>
      <c r="S92" s="12">
        <f t="shared" si="65"/>
        <v>0.46955245781364635</v>
      </c>
      <c r="T92" s="10"/>
      <c r="U92" s="10"/>
      <c r="V92" s="10"/>
      <c r="W92" s="10"/>
      <c r="X92" s="13">
        <v>433</v>
      </c>
      <c r="Y92" s="12"/>
    </row>
    <row r="93" spans="1:25" s="6" customFormat="1" ht="25.5" customHeight="1" x14ac:dyDescent="0.25">
      <c r="A93" s="23">
        <f t="shared" si="66"/>
        <v>4</v>
      </c>
      <c r="B93" s="9" t="s">
        <v>91</v>
      </c>
      <c r="C93" s="10">
        <v>19348</v>
      </c>
      <c r="D93" s="11"/>
      <c r="E93" s="10">
        <f t="shared" si="62"/>
        <v>2714</v>
      </c>
      <c r="F93" s="10">
        <f t="shared" si="62"/>
        <v>966</v>
      </c>
      <c r="G93" s="12">
        <f t="shared" si="63"/>
        <v>35.593220338983052</v>
      </c>
      <c r="H93" s="10">
        <v>0</v>
      </c>
      <c r="I93" s="10">
        <v>183</v>
      </c>
      <c r="J93" s="12"/>
      <c r="K93" s="10"/>
      <c r="L93" s="10">
        <v>0</v>
      </c>
      <c r="M93" s="12"/>
      <c r="N93" s="10"/>
      <c r="O93" s="10">
        <v>562</v>
      </c>
      <c r="P93" s="12"/>
      <c r="Q93" s="10">
        <v>2714</v>
      </c>
      <c r="R93" s="10">
        <v>65</v>
      </c>
      <c r="S93" s="12">
        <f t="shared" si="65"/>
        <v>2.3949889462048639</v>
      </c>
      <c r="T93" s="10"/>
      <c r="U93" s="10"/>
      <c r="V93" s="10"/>
      <c r="W93" s="10"/>
      <c r="X93" s="13">
        <v>156</v>
      </c>
      <c r="Y93" s="12"/>
    </row>
    <row r="94" spans="1:25" s="6" customFormat="1" ht="25.5" customHeight="1" x14ac:dyDescent="0.25">
      <c r="A94" s="23">
        <f t="shared" si="66"/>
        <v>5</v>
      </c>
      <c r="B94" s="9" t="s">
        <v>92</v>
      </c>
      <c r="C94" s="10">
        <v>33179</v>
      </c>
      <c r="D94" s="11"/>
      <c r="E94" s="10">
        <f t="shared" si="62"/>
        <v>4680</v>
      </c>
      <c r="F94" s="10">
        <f t="shared" si="62"/>
        <v>496</v>
      </c>
      <c r="G94" s="12">
        <f t="shared" si="63"/>
        <v>10.598290598290598</v>
      </c>
      <c r="H94" s="10">
        <v>30</v>
      </c>
      <c r="I94" s="10">
        <v>139</v>
      </c>
      <c r="J94" s="12">
        <f t="shared" si="64"/>
        <v>463.33333333333337</v>
      </c>
      <c r="K94" s="10"/>
      <c r="L94" s="10">
        <v>0</v>
      </c>
      <c r="M94" s="12"/>
      <c r="N94" s="10"/>
      <c r="O94" s="10">
        <v>0</v>
      </c>
      <c r="P94" s="12"/>
      <c r="Q94" s="10">
        <v>4650</v>
      </c>
      <c r="R94" s="10">
        <v>35</v>
      </c>
      <c r="S94" s="12">
        <f t="shared" si="65"/>
        <v>0.75268817204301075</v>
      </c>
      <c r="T94" s="10"/>
      <c r="U94" s="10"/>
      <c r="V94" s="10"/>
      <c r="W94" s="10"/>
      <c r="X94" s="13">
        <v>322</v>
      </c>
      <c r="Y94" s="12"/>
    </row>
    <row r="95" spans="1:25" s="6" customFormat="1" ht="25.5" customHeight="1" x14ac:dyDescent="0.25">
      <c r="A95" s="23">
        <f t="shared" si="66"/>
        <v>6</v>
      </c>
      <c r="B95" s="9" t="s">
        <v>93</v>
      </c>
      <c r="C95" s="10">
        <v>18320</v>
      </c>
      <c r="D95" s="11"/>
      <c r="E95" s="10">
        <f t="shared" si="62"/>
        <v>2300</v>
      </c>
      <c r="F95" s="10">
        <f t="shared" si="62"/>
        <v>1864</v>
      </c>
      <c r="G95" s="12">
        <f t="shared" si="63"/>
        <v>81.043478260869563</v>
      </c>
      <c r="H95" s="10">
        <v>0</v>
      </c>
      <c r="I95" s="10">
        <v>129</v>
      </c>
      <c r="J95" s="12"/>
      <c r="K95" s="10"/>
      <c r="L95" s="10">
        <v>250</v>
      </c>
      <c r="M95" s="12"/>
      <c r="N95" s="10"/>
      <c r="O95" s="10">
        <v>445</v>
      </c>
      <c r="P95" s="12"/>
      <c r="Q95" s="10">
        <v>2300</v>
      </c>
      <c r="R95" s="10">
        <v>21</v>
      </c>
      <c r="S95" s="12">
        <f t="shared" si="65"/>
        <v>0.91304347826086962</v>
      </c>
      <c r="T95" s="10"/>
      <c r="U95" s="10"/>
      <c r="V95" s="10"/>
      <c r="W95" s="10"/>
      <c r="X95" s="13">
        <v>1019</v>
      </c>
      <c r="Y95" s="12"/>
    </row>
    <row r="96" spans="1:25" s="6" customFormat="1" ht="25.5" customHeight="1" x14ac:dyDescent="0.25">
      <c r="A96" s="23">
        <f t="shared" si="66"/>
        <v>7</v>
      </c>
      <c r="B96" s="9" t="s">
        <v>94</v>
      </c>
      <c r="C96" s="10">
        <v>22013</v>
      </c>
      <c r="D96" s="11"/>
      <c r="E96" s="10">
        <f t="shared" si="62"/>
        <v>1525</v>
      </c>
      <c r="F96" s="10">
        <f t="shared" si="62"/>
        <v>3365</v>
      </c>
      <c r="G96" s="12">
        <f t="shared" si="63"/>
        <v>220.65573770491804</v>
      </c>
      <c r="H96" s="10">
        <v>25</v>
      </c>
      <c r="I96" s="10">
        <v>306</v>
      </c>
      <c r="J96" s="12">
        <f t="shared" si="64"/>
        <v>1224</v>
      </c>
      <c r="K96" s="10"/>
      <c r="L96" s="10">
        <v>288</v>
      </c>
      <c r="M96" s="12"/>
      <c r="N96" s="10"/>
      <c r="O96" s="10">
        <v>1670</v>
      </c>
      <c r="P96" s="12"/>
      <c r="Q96" s="10">
        <v>1500</v>
      </c>
      <c r="R96" s="10">
        <v>22</v>
      </c>
      <c r="S96" s="12">
        <f t="shared" si="65"/>
        <v>1.4666666666666666</v>
      </c>
      <c r="T96" s="10"/>
      <c r="U96" s="10"/>
      <c r="V96" s="10"/>
      <c r="W96" s="10"/>
      <c r="X96" s="13">
        <v>1079</v>
      </c>
      <c r="Y96" s="12"/>
    </row>
    <row r="97" spans="1:25" s="6" customFormat="1" ht="25.5" customHeight="1" x14ac:dyDescent="0.25">
      <c r="A97" s="23">
        <f t="shared" si="66"/>
        <v>8</v>
      </c>
      <c r="B97" s="9" t="s">
        <v>95</v>
      </c>
      <c r="C97" s="10">
        <v>27878</v>
      </c>
      <c r="D97" s="11"/>
      <c r="E97" s="10">
        <f t="shared" si="62"/>
        <v>3580</v>
      </c>
      <c r="F97" s="10">
        <f t="shared" si="62"/>
        <v>1802</v>
      </c>
      <c r="G97" s="12">
        <f t="shared" si="63"/>
        <v>50.33519553072626</v>
      </c>
      <c r="H97" s="10">
        <v>20</v>
      </c>
      <c r="I97" s="10">
        <v>156</v>
      </c>
      <c r="J97" s="12">
        <f t="shared" si="64"/>
        <v>780</v>
      </c>
      <c r="K97" s="10"/>
      <c r="L97" s="10"/>
      <c r="M97" s="12"/>
      <c r="N97" s="10"/>
      <c r="O97" s="10">
        <v>635</v>
      </c>
      <c r="P97" s="12"/>
      <c r="Q97" s="10">
        <v>3560</v>
      </c>
      <c r="R97" s="10">
        <v>25</v>
      </c>
      <c r="S97" s="12">
        <f t="shared" si="65"/>
        <v>0.70224719101123589</v>
      </c>
      <c r="T97" s="10"/>
      <c r="U97" s="10"/>
      <c r="V97" s="10"/>
      <c r="W97" s="10"/>
      <c r="X97" s="13">
        <v>986</v>
      </c>
      <c r="Y97" s="12"/>
    </row>
    <row r="98" spans="1:25" s="6" customFormat="1" ht="25.5" customHeight="1" x14ac:dyDescent="0.25">
      <c r="A98" s="23">
        <f t="shared" si="66"/>
        <v>9</v>
      </c>
      <c r="B98" s="9" t="s">
        <v>96</v>
      </c>
      <c r="C98" s="10">
        <v>9503</v>
      </c>
      <c r="D98" s="11"/>
      <c r="E98" s="10">
        <f t="shared" si="62"/>
        <v>1051</v>
      </c>
      <c r="F98" s="10">
        <f t="shared" si="62"/>
        <v>1416</v>
      </c>
      <c r="G98" s="12">
        <f t="shared" si="63"/>
        <v>134.72882968601331</v>
      </c>
      <c r="H98" s="10">
        <v>0</v>
      </c>
      <c r="I98" s="10">
        <v>79</v>
      </c>
      <c r="J98" s="12"/>
      <c r="K98" s="10">
        <v>51</v>
      </c>
      <c r="L98" s="10"/>
      <c r="M98" s="12">
        <f t="shared" ref="M98:M100" si="67">+L98/K98*100</f>
        <v>0</v>
      </c>
      <c r="N98" s="10"/>
      <c r="O98" s="10">
        <v>565</v>
      </c>
      <c r="P98" s="12"/>
      <c r="Q98" s="10">
        <v>1000</v>
      </c>
      <c r="R98" s="10"/>
      <c r="S98" s="12">
        <f t="shared" si="65"/>
        <v>0</v>
      </c>
      <c r="T98" s="10"/>
      <c r="U98" s="10"/>
      <c r="V98" s="10"/>
      <c r="W98" s="10"/>
      <c r="X98" s="13">
        <v>772</v>
      </c>
      <c r="Y98" s="12"/>
    </row>
    <row r="99" spans="1:25" s="6" customFormat="1" ht="25.5" customHeight="1" x14ac:dyDescent="0.25">
      <c r="A99" s="23">
        <f t="shared" si="66"/>
        <v>10</v>
      </c>
      <c r="B99" s="9" t="s">
        <v>97</v>
      </c>
      <c r="C99" s="10">
        <v>17078</v>
      </c>
      <c r="D99" s="11"/>
      <c r="E99" s="10"/>
      <c r="F99" s="10">
        <f t="shared" si="62"/>
        <v>1986</v>
      </c>
      <c r="G99" s="12"/>
      <c r="H99" s="10">
        <v>0</v>
      </c>
      <c r="I99" s="10">
        <v>114</v>
      </c>
      <c r="J99" s="12"/>
      <c r="K99" s="10"/>
      <c r="L99" s="10">
        <v>417</v>
      </c>
      <c r="M99" s="12"/>
      <c r="N99" s="10"/>
      <c r="O99" s="10">
        <v>600</v>
      </c>
      <c r="P99" s="12"/>
      <c r="Q99" s="10"/>
      <c r="R99" s="10">
        <v>9</v>
      </c>
      <c r="S99" s="12"/>
      <c r="T99" s="10"/>
      <c r="U99" s="10"/>
      <c r="V99" s="10"/>
      <c r="W99" s="10"/>
      <c r="X99" s="13">
        <v>846</v>
      </c>
      <c r="Y99" s="12"/>
    </row>
    <row r="100" spans="1:25" s="6" customFormat="1" ht="25.5" customHeight="1" x14ac:dyDescent="0.25">
      <c r="A100" s="23">
        <f t="shared" si="66"/>
        <v>11</v>
      </c>
      <c r="B100" s="9" t="s">
        <v>98</v>
      </c>
      <c r="C100" s="10">
        <v>20543</v>
      </c>
      <c r="D100" s="11"/>
      <c r="E100" s="10">
        <f t="shared" si="62"/>
        <v>210</v>
      </c>
      <c r="F100" s="10">
        <f t="shared" si="62"/>
        <v>2281</v>
      </c>
      <c r="G100" s="12">
        <f t="shared" si="63"/>
        <v>1086.1904761904761</v>
      </c>
      <c r="H100" s="10">
        <v>50</v>
      </c>
      <c r="I100" s="10">
        <v>86</v>
      </c>
      <c r="J100" s="12">
        <f t="shared" si="64"/>
        <v>172</v>
      </c>
      <c r="K100" s="10">
        <v>160</v>
      </c>
      <c r="L100" s="10">
        <v>255</v>
      </c>
      <c r="M100" s="12">
        <f t="shared" si="67"/>
        <v>159.375</v>
      </c>
      <c r="N100" s="10"/>
      <c r="O100" s="10">
        <v>820</v>
      </c>
      <c r="P100" s="12"/>
      <c r="Q100" s="10"/>
      <c r="R100" s="10">
        <v>12</v>
      </c>
      <c r="S100" s="12"/>
      <c r="T100" s="10"/>
      <c r="U100" s="10"/>
      <c r="V100" s="10"/>
      <c r="W100" s="10"/>
      <c r="X100" s="13">
        <v>1108</v>
      </c>
      <c r="Y100" s="12"/>
    </row>
    <row r="101" spans="1:25" s="31" customFormat="1" ht="26.25" customHeight="1" x14ac:dyDescent="0.25">
      <c r="A101" s="24"/>
      <c r="B101" s="32" t="s">
        <v>162</v>
      </c>
      <c r="C101" s="26">
        <v>278568.14344222698</v>
      </c>
      <c r="D101" s="27">
        <v>9283</v>
      </c>
      <c r="E101" s="26">
        <v>9283</v>
      </c>
      <c r="F101" s="26">
        <v>7178</v>
      </c>
      <c r="G101" s="28">
        <v>77.324140902725418</v>
      </c>
      <c r="H101" s="26">
        <v>2156</v>
      </c>
      <c r="I101" s="26">
        <v>2616</v>
      </c>
      <c r="J101" s="28">
        <v>121.33580705009277</v>
      </c>
      <c r="K101" s="26">
        <v>1444</v>
      </c>
      <c r="L101" s="26">
        <v>1863</v>
      </c>
      <c r="M101" s="28">
        <v>129.01662049861494</v>
      </c>
      <c r="N101" s="26">
        <v>1950</v>
      </c>
      <c r="O101" s="26">
        <v>1647</v>
      </c>
      <c r="P101" s="28">
        <v>84.461538461538467</v>
      </c>
      <c r="Q101" s="26">
        <v>3733</v>
      </c>
      <c r="R101" s="26">
        <v>1052</v>
      </c>
      <c r="S101" s="28">
        <v>28.181087597106885</v>
      </c>
      <c r="T101" s="26"/>
      <c r="U101" s="26"/>
      <c r="V101" s="26"/>
      <c r="W101" s="26"/>
      <c r="X101" s="29"/>
      <c r="Y101" s="28"/>
    </row>
    <row r="102" spans="1:25" s="6" customFormat="1" ht="26.25" customHeight="1" x14ac:dyDescent="0.25">
      <c r="A102" s="23">
        <v>1</v>
      </c>
      <c r="B102" s="14" t="s">
        <v>99</v>
      </c>
      <c r="C102" s="10"/>
      <c r="D102" s="11"/>
      <c r="E102" s="10"/>
      <c r="F102" s="10"/>
      <c r="G102" s="12"/>
      <c r="H102" s="10"/>
      <c r="I102" s="10"/>
      <c r="J102" s="12"/>
      <c r="K102" s="10"/>
      <c r="L102" s="10"/>
      <c r="M102" s="12"/>
      <c r="N102" s="10"/>
      <c r="O102" s="10"/>
      <c r="P102" s="12"/>
      <c r="Q102" s="10"/>
      <c r="R102" s="10"/>
      <c r="S102" s="12"/>
      <c r="T102" s="10"/>
      <c r="U102" s="10"/>
      <c r="V102" s="10"/>
      <c r="W102" s="10"/>
      <c r="X102" s="13"/>
      <c r="Y102" s="12"/>
    </row>
    <row r="103" spans="1:25" s="6" customFormat="1" ht="26.25" customHeight="1" x14ac:dyDescent="0.25">
      <c r="A103" s="23">
        <f>+A102+1</f>
        <v>2</v>
      </c>
      <c r="B103" s="14" t="s">
        <v>100</v>
      </c>
      <c r="C103" s="10"/>
      <c r="D103" s="11"/>
      <c r="E103" s="10"/>
      <c r="F103" s="10"/>
      <c r="G103" s="12"/>
      <c r="H103" s="10"/>
      <c r="I103" s="10"/>
      <c r="J103" s="12"/>
      <c r="K103" s="10"/>
      <c r="L103" s="10"/>
      <c r="M103" s="12"/>
      <c r="N103" s="10"/>
      <c r="O103" s="10"/>
      <c r="P103" s="12"/>
      <c r="Q103" s="10"/>
      <c r="R103" s="10"/>
      <c r="S103" s="12"/>
      <c r="T103" s="10"/>
      <c r="U103" s="10"/>
      <c r="V103" s="10"/>
      <c r="W103" s="10"/>
      <c r="X103" s="13"/>
      <c r="Y103" s="12"/>
    </row>
    <row r="104" spans="1:25" s="6" customFormat="1" ht="26.25" customHeight="1" x14ac:dyDescent="0.25">
      <c r="A104" s="23">
        <f t="shared" ref="A104:A115" si="68">+A103+1</f>
        <v>3</v>
      </c>
      <c r="B104" s="14" t="s">
        <v>101</v>
      </c>
      <c r="C104" s="10"/>
      <c r="D104" s="11"/>
      <c r="E104" s="10"/>
      <c r="F104" s="10"/>
      <c r="G104" s="12"/>
      <c r="H104" s="10"/>
      <c r="I104" s="10"/>
      <c r="J104" s="12"/>
      <c r="K104" s="10"/>
      <c r="L104" s="10"/>
      <c r="M104" s="12"/>
      <c r="N104" s="10"/>
      <c r="O104" s="10"/>
      <c r="P104" s="12"/>
      <c r="Q104" s="10"/>
      <c r="R104" s="10"/>
      <c r="S104" s="12"/>
      <c r="T104" s="10"/>
      <c r="U104" s="10"/>
      <c r="V104" s="10"/>
      <c r="W104" s="10"/>
      <c r="X104" s="13"/>
      <c r="Y104" s="12"/>
    </row>
    <row r="105" spans="1:25" s="6" customFormat="1" ht="26.25" customHeight="1" x14ac:dyDescent="0.25">
      <c r="A105" s="23">
        <f t="shared" si="68"/>
        <v>4</v>
      </c>
      <c r="B105" s="14" t="s">
        <v>102</v>
      </c>
      <c r="C105" s="10"/>
      <c r="D105" s="11"/>
      <c r="E105" s="10"/>
      <c r="F105" s="10"/>
      <c r="G105" s="12"/>
      <c r="H105" s="10"/>
      <c r="I105" s="10"/>
      <c r="J105" s="12"/>
      <c r="K105" s="10"/>
      <c r="L105" s="10"/>
      <c r="M105" s="12"/>
      <c r="N105" s="10"/>
      <c r="O105" s="10"/>
      <c r="P105" s="12"/>
      <c r="Q105" s="10"/>
      <c r="R105" s="10"/>
      <c r="S105" s="12"/>
      <c r="T105" s="10"/>
      <c r="U105" s="10"/>
      <c r="V105" s="10"/>
      <c r="W105" s="10"/>
      <c r="X105" s="13"/>
      <c r="Y105" s="12"/>
    </row>
    <row r="106" spans="1:25" s="6" customFormat="1" ht="26.25" customHeight="1" x14ac:dyDescent="0.25">
      <c r="A106" s="23">
        <f t="shared" si="68"/>
        <v>5</v>
      </c>
      <c r="B106" s="14" t="s">
        <v>103</v>
      </c>
      <c r="C106" s="10"/>
      <c r="D106" s="11"/>
      <c r="E106" s="10"/>
      <c r="F106" s="10"/>
      <c r="G106" s="12"/>
      <c r="H106" s="10"/>
      <c r="I106" s="10"/>
      <c r="J106" s="12"/>
      <c r="K106" s="10"/>
      <c r="L106" s="10"/>
      <c r="M106" s="12"/>
      <c r="N106" s="10"/>
      <c r="O106" s="10"/>
      <c r="P106" s="12"/>
      <c r="Q106" s="10"/>
      <c r="R106" s="10"/>
      <c r="S106" s="12"/>
      <c r="T106" s="10"/>
      <c r="U106" s="10"/>
      <c r="V106" s="10"/>
      <c r="W106" s="10"/>
      <c r="X106" s="13"/>
      <c r="Y106" s="12"/>
    </row>
    <row r="107" spans="1:25" s="6" customFormat="1" ht="26.25" customHeight="1" x14ac:dyDescent="0.25">
      <c r="A107" s="23">
        <f t="shared" si="68"/>
        <v>6</v>
      </c>
      <c r="B107" s="14" t="s">
        <v>104</v>
      </c>
      <c r="C107" s="10"/>
      <c r="D107" s="11"/>
      <c r="E107" s="10"/>
      <c r="F107" s="10"/>
      <c r="G107" s="12"/>
      <c r="H107" s="10"/>
      <c r="I107" s="10"/>
      <c r="J107" s="12"/>
      <c r="K107" s="10"/>
      <c r="L107" s="10"/>
      <c r="M107" s="12"/>
      <c r="N107" s="10"/>
      <c r="O107" s="10"/>
      <c r="P107" s="12"/>
      <c r="Q107" s="10"/>
      <c r="R107" s="10"/>
      <c r="S107" s="12"/>
      <c r="T107" s="10"/>
      <c r="U107" s="10"/>
      <c r="V107" s="10"/>
      <c r="W107" s="10"/>
      <c r="X107" s="13"/>
      <c r="Y107" s="12"/>
    </row>
    <row r="108" spans="1:25" s="6" customFormat="1" ht="26.25" customHeight="1" x14ac:dyDescent="0.25">
      <c r="A108" s="23">
        <f t="shared" si="68"/>
        <v>7</v>
      </c>
      <c r="B108" s="14" t="s">
        <v>105</v>
      </c>
      <c r="C108" s="10"/>
      <c r="D108" s="11"/>
      <c r="E108" s="10"/>
      <c r="F108" s="10"/>
      <c r="G108" s="12"/>
      <c r="H108" s="10"/>
      <c r="I108" s="10"/>
      <c r="J108" s="12"/>
      <c r="K108" s="10"/>
      <c r="L108" s="10"/>
      <c r="M108" s="12"/>
      <c r="N108" s="10"/>
      <c r="O108" s="10"/>
      <c r="P108" s="12"/>
      <c r="Q108" s="10"/>
      <c r="R108" s="10"/>
      <c r="S108" s="12"/>
      <c r="T108" s="10"/>
      <c r="U108" s="10"/>
      <c r="V108" s="10"/>
      <c r="W108" s="10"/>
      <c r="X108" s="13"/>
      <c r="Y108" s="12"/>
    </row>
    <row r="109" spans="1:25" s="6" customFormat="1" ht="26.25" customHeight="1" x14ac:dyDescent="0.25">
      <c r="A109" s="23">
        <f t="shared" si="68"/>
        <v>8</v>
      </c>
      <c r="B109" s="14" t="s">
        <v>107</v>
      </c>
      <c r="C109" s="10"/>
      <c r="D109" s="11"/>
      <c r="E109" s="10"/>
      <c r="F109" s="10"/>
      <c r="G109" s="12"/>
      <c r="H109" s="10"/>
      <c r="I109" s="10"/>
      <c r="J109" s="12"/>
      <c r="K109" s="10"/>
      <c r="L109" s="10"/>
      <c r="M109" s="12"/>
      <c r="N109" s="10"/>
      <c r="O109" s="10"/>
      <c r="P109" s="12"/>
      <c r="Q109" s="10"/>
      <c r="R109" s="10"/>
      <c r="S109" s="12"/>
      <c r="T109" s="10"/>
      <c r="U109" s="10"/>
      <c r="V109" s="10"/>
      <c r="W109" s="10"/>
      <c r="X109" s="13"/>
      <c r="Y109" s="12"/>
    </row>
    <row r="110" spans="1:25" s="6" customFormat="1" ht="26.25" customHeight="1" x14ac:dyDescent="0.25">
      <c r="A110" s="23">
        <f t="shared" si="68"/>
        <v>9</v>
      </c>
      <c r="B110" s="14" t="s">
        <v>108</v>
      </c>
      <c r="C110" s="10"/>
      <c r="D110" s="11"/>
      <c r="E110" s="10"/>
      <c r="F110" s="10"/>
      <c r="G110" s="12"/>
      <c r="H110" s="10"/>
      <c r="I110" s="10"/>
      <c r="J110" s="12"/>
      <c r="K110" s="10"/>
      <c r="L110" s="10"/>
      <c r="M110" s="12"/>
      <c r="N110" s="10"/>
      <c r="O110" s="10"/>
      <c r="P110" s="12"/>
      <c r="Q110" s="10"/>
      <c r="R110" s="10"/>
      <c r="S110" s="12"/>
      <c r="T110" s="10"/>
      <c r="U110" s="10"/>
      <c r="V110" s="10"/>
      <c r="W110" s="10"/>
      <c r="X110" s="13"/>
      <c r="Y110" s="12"/>
    </row>
    <row r="111" spans="1:25" s="6" customFormat="1" ht="26.25" customHeight="1" x14ac:dyDescent="0.25">
      <c r="A111" s="23">
        <f t="shared" si="68"/>
        <v>10</v>
      </c>
      <c r="B111" s="14" t="s">
        <v>106</v>
      </c>
      <c r="C111" s="10"/>
      <c r="D111" s="11"/>
      <c r="E111" s="10"/>
      <c r="F111" s="10"/>
      <c r="G111" s="12"/>
      <c r="H111" s="10"/>
      <c r="I111" s="10"/>
      <c r="J111" s="12"/>
      <c r="K111" s="10"/>
      <c r="L111" s="10"/>
      <c r="M111" s="12"/>
      <c r="N111" s="10"/>
      <c r="O111" s="10"/>
      <c r="P111" s="12"/>
      <c r="Q111" s="10"/>
      <c r="R111" s="10"/>
      <c r="S111" s="12"/>
      <c r="T111" s="10"/>
      <c r="U111" s="10"/>
      <c r="V111" s="10"/>
      <c r="W111" s="10"/>
      <c r="X111" s="13"/>
      <c r="Y111" s="12"/>
    </row>
    <row r="112" spans="1:25" s="6" customFormat="1" ht="26.25" customHeight="1" x14ac:dyDescent="0.25">
      <c r="A112" s="23">
        <f t="shared" si="68"/>
        <v>11</v>
      </c>
      <c r="B112" s="14" t="s">
        <v>8</v>
      </c>
      <c r="C112" s="10"/>
      <c r="D112" s="11"/>
      <c r="E112" s="10"/>
      <c r="F112" s="10"/>
      <c r="G112" s="12"/>
      <c r="H112" s="10"/>
      <c r="I112" s="10"/>
      <c r="J112" s="12"/>
      <c r="K112" s="10"/>
      <c r="L112" s="10"/>
      <c r="M112" s="12"/>
      <c r="N112" s="10"/>
      <c r="O112" s="10"/>
      <c r="P112" s="12"/>
      <c r="Q112" s="10"/>
      <c r="R112" s="10"/>
      <c r="S112" s="12"/>
      <c r="T112" s="10"/>
      <c r="U112" s="10"/>
      <c r="V112" s="10"/>
      <c r="W112" s="10"/>
      <c r="X112" s="13"/>
      <c r="Y112" s="12"/>
    </row>
    <row r="113" spans="1:25" s="6" customFormat="1" ht="26.25" customHeight="1" x14ac:dyDescent="0.25">
      <c r="A113" s="23">
        <f t="shared" si="68"/>
        <v>12</v>
      </c>
      <c r="B113" s="14" t="s">
        <v>109</v>
      </c>
      <c r="C113" s="10"/>
      <c r="D113" s="11"/>
      <c r="E113" s="10"/>
      <c r="F113" s="10"/>
      <c r="G113" s="12"/>
      <c r="H113" s="10"/>
      <c r="I113" s="10"/>
      <c r="J113" s="12"/>
      <c r="K113" s="10"/>
      <c r="L113" s="10"/>
      <c r="M113" s="12"/>
      <c r="N113" s="10"/>
      <c r="O113" s="10"/>
      <c r="P113" s="12"/>
      <c r="Q113" s="10"/>
      <c r="R113" s="10"/>
      <c r="S113" s="12"/>
      <c r="T113" s="10"/>
      <c r="U113" s="10"/>
      <c r="V113" s="10"/>
      <c r="W113" s="10"/>
      <c r="X113" s="13"/>
      <c r="Y113" s="12"/>
    </row>
    <row r="114" spans="1:25" s="6" customFormat="1" ht="26.25" customHeight="1" x14ac:dyDescent="0.25">
      <c r="A114" s="23">
        <f t="shared" si="68"/>
        <v>13</v>
      </c>
      <c r="B114" s="14" t="s">
        <v>110</v>
      </c>
      <c r="C114" s="10"/>
      <c r="D114" s="11"/>
      <c r="E114" s="10"/>
      <c r="F114" s="10"/>
      <c r="G114" s="12"/>
      <c r="H114" s="10"/>
      <c r="I114" s="10"/>
      <c r="J114" s="12"/>
      <c r="K114" s="10"/>
      <c r="L114" s="10"/>
      <c r="M114" s="12"/>
      <c r="N114" s="10"/>
      <c r="O114" s="10"/>
      <c r="P114" s="12"/>
      <c r="Q114" s="10"/>
      <c r="R114" s="10"/>
      <c r="S114" s="12"/>
      <c r="T114" s="10"/>
      <c r="U114" s="10"/>
      <c r="V114" s="10"/>
      <c r="W114" s="10"/>
      <c r="X114" s="13"/>
      <c r="Y114" s="12"/>
    </row>
    <row r="115" spans="1:25" s="6" customFormat="1" ht="26.25" customHeight="1" x14ac:dyDescent="0.25">
      <c r="A115" s="23">
        <f t="shared" si="68"/>
        <v>14</v>
      </c>
      <c r="B115" s="14" t="s">
        <v>196</v>
      </c>
      <c r="C115" s="10"/>
      <c r="D115" s="11"/>
      <c r="E115" s="10"/>
      <c r="F115" s="10"/>
      <c r="G115" s="12"/>
      <c r="H115" s="10"/>
      <c r="I115" s="10"/>
      <c r="J115" s="12"/>
      <c r="K115" s="10"/>
      <c r="L115" s="10"/>
      <c r="M115" s="12"/>
      <c r="N115" s="10"/>
      <c r="O115" s="10"/>
      <c r="P115" s="12"/>
      <c r="Q115" s="10"/>
      <c r="R115" s="10"/>
      <c r="S115" s="12"/>
      <c r="T115" s="10"/>
      <c r="U115" s="10"/>
      <c r="V115" s="10"/>
      <c r="W115" s="10"/>
      <c r="X115" s="13"/>
      <c r="Y115" s="12"/>
    </row>
    <row r="116" spans="1:25" s="31" customFormat="1" ht="26.25" customHeight="1" x14ac:dyDescent="0.25">
      <c r="A116" s="24"/>
      <c r="B116" s="25" t="s">
        <v>163</v>
      </c>
      <c r="C116" s="26">
        <f>SUM(C117:C130)</f>
        <v>296187</v>
      </c>
      <c r="D116" s="26">
        <f t="shared" ref="D116:F116" si="69">SUM(D117:D130)</f>
        <v>0</v>
      </c>
      <c r="E116" s="26">
        <f t="shared" si="69"/>
        <v>42145.170876190481</v>
      </c>
      <c r="F116" s="26">
        <f t="shared" si="69"/>
        <v>18781.2</v>
      </c>
      <c r="G116" s="28">
        <f>+F116/E116*100</f>
        <v>44.563112711473821</v>
      </c>
      <c r="H116" s="26">
        <f t="shared" ref="H116" si="70">SUM(H117:H130)</f>
        <v>2275</v>
      </c>
      <c r="I116" s="26">
        <f t="shared" ref="I116" si="71">SUM(I117:I130)</f>
        <v>2104</v>
      </c>
      <c r="J116" s="28">
        <f>+I116/H116*100</f>
        <v>92.483516483516482</v>
      </c>
      <c r="K116" s="26">
        <f t="shared" ref="K116" si="72">SUM(K117:K130)</f>
        <v>165</v>
      </c>
      <c r="L116" s="26">
        <f t="shared" ref="L116" si="73">SUM(L117:L130)</f>
        <v>30</v>
      </c>
      <c r="M116" s="28">
        <f>+L116/K116*100</f>
        <v>18.181818181818183</v>
      </c>
      <c r="N116" s="26">
        <f t="shared" ref="N116" si="74">SUM(N117:N130)</f>
        <v>346</v>
      </c>
      <c r="O116" s="26">
        <f t="shared" ref="O116" si="75">SUM(O117:O130)</f>
        <v>342</v>
      </c>
      <c r="P116" s="28">
        <f>+O116/N116*100</f>
        <v>98.843930635838149</v>
      </c>
      <c r="Q116" s="26">
        <f t="shared" ref="Q116" si="76">SUM(Q117:Q130)</f>
        <v>35834</v>
      </c>
      <c r="R116" s="26">
        <f t="shared" ref="R116" si="77">SUM(R117:R130)</f>
        <v>13102</v>
      </c>
      <c r="S116" s="28">
        <f>+R116/Q116*100</f>
        <v>36.563040687615114</v>
      </c>
      <c r="T116" s="26">
        <f t="shared" ref="T116" si="78">SUM(T117:T130)</f>
        <v>0</v>
      </c>
      <c r="U116" s="26">
        <f t="shared" ref="U116" si="79">SUM(U117:U130)</f>
        <v>0</v>
      </c>
      <c r="V116" s="28"/>
      <c r="W116" s="26">
        <f t="shared" ref="W116" si="80">SUM(W117:W130)</f>
        <v>3525.1708761904747</v>
      </c>
      <c r="X116" s="26">
        <f t="shared" ref="X116" si="81">SUM(X117:X130)</f>
        <v>3203.2</v>
      </c>
      <c r="Y116" s="28">
        <f>+X116/W116*100</f>
        <v>90.866517184596248</v>
      </c>
    </row>
    <row r="117" spans="1:25" s="6" customFormat="1" ht="26.25" customHeight="1" x14ac:dyDescent="0.25">
      <c r="A117" s="23">
        <v>1</v>
      </c>
      <c r="B117" s="9" t="s">
        <v>178</v>
      </c>
      <c r="C117" s="10">
        <v>17967</v>
      </c>
      <c r="D117" s="11"/>
      <c r="E117" s="10">
        <f>+H117+K117+N117+Q117+T117+W117</f>
        <v>2025.4484190476192</v>
      </c>
      <c r="F117" s="10">
        <f>+I117+L117+O117+R117+U117+X117</f>
        <v>836.2</v>
      </c>
      <c r="G117" s="12">
        <f>+F117/E117*100</f>
        <v>41.284685017710174</v>
      </c>
      <c r="H117" s="10">
        <v>121</v>
      </c>
      <c r="I117" s="10">
        <v>106</v>
      </c>
      <c r="J117" s="12">
        <f>+I117/H117*100</f>
        <v>87.603305785123965</v>
      </c>
      <c r="K117" s="10">
        <v>75</v>
      </c>
      <c r="L117" s="10">
        <v>15</v>
      </c>
      <c r="M117" s="12">
        <f>+L117/K117*100</f>
        <v>20</v>
      </c>
      <c r="N117" s="10">
        <v>24</v>
      </c>
      <c r="O117" s="10">
        <v>24</v>
      </c>
      <c r="P117" s="12">
        <f>+O117/N117*100</f>
        <v>100</v>
      </c>
      <c r="Q117" s="10">
        <v>1545</v>
      </c>
      <c r="R117" s="10">
        <v>505</v>
      </c>
      <c r="S117" s="12">
        <f>+R117/Q117*100</f>
        <v>32.686084142394819</v>
      </c>
      <c r="T117" s="10"/>
      <c r="U117" s="10"/>
      <c r="V117" s="12"/>
      <c r="W117" s="10">
        <v>260.44841904761904</v>
      </c>
      <c r="X117" s="13">
        <v>186.2</v>
      </c>
      <c r="Y117" s="12">
        <f>+X117/W117*100</f>
        <v>71.492083031594888</v>
      </c>
    </row>
    <row r="118" spans="1:25" s="6" customFormat="1" ht="26.25" customHeight="1" x14ac:dyDescent="0.25">
      <c r="A118" s="23">
        <f>+A117+1</f>
        <v>2</v>
      </c>
      <c r="B118" s="9" t="s">
        <v>179</v>
      </c>
      <c r="C118" s="10">
        <v>20426</v>
      </c>
      <c r="D118" s="11"/>
      <c r="E118" s="10">
        <f t="shared" ref="E118:E130" si="82">+H118+K118+N118+Q118+T118+W118</f>
        <v>4488.4154190476193</v>
      </c>
      <c r="F118" s="10">
        <f t="shared" ref="F118:F130" si="83">+I118+L118+O118+R118+U118+X118</f>
        <v>1155</v>
      </c>
      <c r="G118" s="12">
        <f t="shared" ref="G118:G130" si="84">+F118/E118*100</f>
        <v>25.732912223286931</v>
      </c>
      <c r="H118" s="10">
        <v>130</v>
      </c>
      <c r="I118" s="10">
        <v>105</v>
      </c>
      <c r="J118" s="12">
        <f t="shared" ref="J118:J130" si="85">+I118/H118*100</f>
        <v>80.769230769230774</v>
      </c>
      <c r="K118" s="10"/>
      <c r="L118" s="10">
        <v>0</v>
      </c>
      <c r="M118" s="12"/>
      <c r="N118" s="10">
        <v>18</v>
      </c>
      <c r="O118" s="10">
        <v>16</v>
      </c>
      <c r="P118" s="12">
        <f t="shared" ref="P118:P130" si="86">+O118/N118*100</f>
        <v>88.888888888888886</v>
      </c>
      <c r="Q118" s="10">
        <v>4243</v>
      </c>
      <c r="R118" s="10">
        <v>938</v>
      </c>
      <c r="S118" s="12">
        <f t="shared" ref="S118:S130" si="87">+R118/Q118*100</f>
        <v>22.106999764317699</v>
      </c>
      <c r="T118" s="10"/>
      <c r="U118" s="10"/>
      <c r="V118" s="12"/>
      <c r="W118" s="10">
        <v>97.415419047619025</v>
      </c>
      <c r="X118" s="13">
        <v>96</v>
      </c>
      <c r="Y118" s="12">
        <f t="shared" ref="Y118:Y130" si="88">+X118/W118*100</f>
        <v>98.547027707259431</v>
      </c>
    </row>
    <row r="119" spans="1:25" s="6" customFormat="1" ht="26.25" customHeight="1" x14ac:dyDescent="0.25">
      <c r="A119" s="23">
        <f t="shared" ref="A119:A130" si="89">+A118+1</f>
        <v>3</v>
      </c>
      <c r="B119" s="9" t="s">
        <v>117</v>
      </c>
      <c r="C119" s="10">
        <v>4141</v>
      </c>
      <c r="D119" s="11"/>
      <c r="E119" s="10">
        <f t="shared" si="82"/>
        <v>114.65713333333333</v>
      </c>
      <c r="F119" s="10">
        <f t="shared" si="83"/>
        <v>83</v>
      </c>
      <c r="G119" s="12">
        <f t="shared" si="84"/>
        <v>72.389739379494927</v>
      </c>
      <c r="H119" s="10"/>
      <c r="I119" s="10"/>
      <c r="J119" s="12"/>
      <c r="K119" s="10"/>
      <c r="L119" s="10">
        <v>0</v>
      </c>
      <c r="M119" s="12"/>
      <c r="N119" s="10">
        <v>2</v>
      </c>
      <c r="O119" s="10">
        <v>2</v>
      </c>
      <c r="P119" s="12">
        <f t="shared" si="86"/>
        <v>100</v>
      </c>
      <c r="Q119" s="10">
        <v>0</v>
      </c>
      <c r="R119" s="10">
        <v>0</v>
      </c>
      <c r="S119" s="12"/>
      <c r="T119" s="10"/>
      <c r="U119" s="10"/>
      <c r="V119" s="12"/>
      <c r="W119" s="10">
        <v>112.65713333333333</v>
      </c>
      <c r="X119" s="13">
        <v>81</v>
      </c>
      <c r="Y119" s="12">
        <f t="shared" si="88"/>
        <v>71.899574934447116</v>
      </c>
    </row>
    <row r="120" spans="1:25" s="6" customFormat="1" ht="26.25" customHeight="1" x14ac:dyDescent="0.25">
      <c r="A120" s="23">
        <f t="shared" si="89"/>
        <v>4</v>
      </c>
      <c r="B120" s="9" t="s">
        <v>111</v>
      </c>
      <c r="C120" s="10">
        <v>25683</v>
      </c>
      <c r="D120" s="11"/>
      <c r="E120" s="10">
        <f t="shared" si="82"/>
        <v>3479.1434190476189</v>
      </c>
      <c r="F120" s="10">
        <f t="shared" si="83"/>
        <v>1329</v>
      </c>
      <c r="G120" s="12">
        <f t="shared" si="84"/>
        <v>38.199057639417482</v>
      </c>
      <c r="H120" s="10">
        <v>221</v>
      </c>
      <c r="I120" s="10">
        <v>211</v>
      </c>
      <c r="J120" s="12">
        <f t="shared" si="85"/>
        <v>95.475113122171948</v>
      </c>
      <c r="K120" s="10"/>
      <c r="L120" s="10">
        <v>0</v>
      </c>
      <c r="M120" s="12"/>
      <c r="N120" s="10">
        <v>38</v>
      </c>
      <c r="O120" s="10">
        <v>38</v>
      </c>
      <c r="P120" s="12">
        <f t="shared" si="86"/>
        <v>100</v>
      </c>
      <c r="Q120" s="10">
        <v>2929</v>
      </c>
      <c r="R120" s="10">
        <v>821</v>
      </c>
      <c r="S120" s="12">
        <f t="shared" si="87"/>
        <v>28.03004438374872</v>
      </c>
      <c r="T120" s="10"/>
      <c r="U120" s="10"/>
      <c r="V120" s="12"/>
      <c r="W120" s="10">
        <v>291.14341904761869</v>
      </c>
      <c r="X120" s="13">
        <v>259</v>
      </c>
      <c r="Y120" s="12">
        <f t="shared" si="88"/>
        <v>88.959592783252504</v>
      </c>
    </row>
    <row r="121" spans="1:25" s="6" customFormat="1" ht="26.25" customHeight="1" x14ac:dyDescent="0.25">
      <c r="A121" s="23">
        <f t="shared" si="89"/>
        <v>5</v>
      </c>
      <c r="B121" s="9" t="s">
        <v>116</v>
      </c>
      <c r="C121" s="10">
        <v>27788</v>
      </c>
      <c r="D121" s="11"/>
      <c r="E121" s="10">
        <f t="shared" si="82"/>
        <v>3275.4744190476185</v>
      </c>
      <c r="F121" s="10">
        <f t="shared" si="83"/>
        <v>1745</v>
      </c>
      <c r="G121" s="12">
        <f t="shared" si="84"/>
        <v>53.274725329937965</v>
      </c>
      <c r="H121" s="10">
        <v>251</v>
      </c>
      <c r="I121" s="10">
        <v>251</v>
      </c>
      <c r="J121" s="12">
        <f t="shared" si="85"/>
        <v>100</v>
      </c>
      <c r="K121" s="10"/>
      <c r="L121" s="10">
        <v>0</v>
      </c>
      <c r="M121" s="12"/>
      <c r="N121" s="10">
        <v>32</v>
      </c>
      <c r="O121" s="10">
        <v>32</v>
      </c>
      <c r="P121" s="12">
        <f t="shared" si="86"/>
        <v>100</v>
      </c>
      <c r="Q121" s="10">
        <v>2580</v>
      </c>
      <c r="R121" s="10">
        <v>1057</v>
      </c>
      <c r="S121" s="12">
        <f t="shared" si="87"/>
        <v>40.968992248062015</v>
      </c>
      <c r="T121" s="10"/>
      <c r="U121" s="10"/>
      <c r="V121" s="12"/>
      <c r="W121" s="10">
        <v>412.47441904761871</v>
      </c>
      <c r="X121" s="13">
        <v>405</v>
      </c>
      <c r="Y121" s="12">
        <f t="shared" si="88"/>
        <v>98.18790724892061</v>
      </c>
    </row>
    <row r="122" spans="1:25" s="6" customFormat="1" ht="26.25" customHeight="1" x14ac:dyDescent="0.25">
      <c r="A122" s="23">
        <f t="shared" si="89"/>
        <v>6</v>
      </c>
      <c r="B122" s="9" t="s">
        <v>112</v>
      </c>
      <c r="C122" s="10">
        <v>29241</v>
      </c>
      <c r="D122" s="11"/>
      <c r="E122" s="10">
        <f t="shared" si="82"/>
        <v>5324.5234190476194</v>
      </c>
      <c r="F122" s="10">
        <f t="shared" si="83"/>
        <v>1177</v>
      </c>
      <c r="G122" s="12">
        <f t="shared" si="84"/>
        <v>22.105264778993615</v>
      </c>
      <c r="H122" s="10">
        <v>100</v>
      </c>
      <c r="I122" s="10">
        <v>100</v>
      </c>
      <c r="J122" s="12">
        <f t="shared" si="85"/>
        <v>100</v>
      </c>
      <c r="K122" s="10"/>
      <c r="L122" s="10">
        <v>0</v>
      </c>
      <c r="M122" s="12"/>
      <c r="N122" s="10">
        <v>38</v>
      </c>
      <c r="O122" s="10">
        <v>38</v>
      </c>
      <c r="P122" s="12">
        <f t="shared" si="86"/>
        <v>100</v>
      </c>
      <c r="Q122" s="10">
        <v>4990</v>
      </c>
      <c r="R122" s="10">
        <v>873</v>
      </c>
      <c r="S122" s="12">
        <f t="shared" si="87"/>
        <v>17.494989979959922</v>
      </c>
      <c r="T122" s="10"/>
      <c r="U122" s="10"/>
      <c r="V122" s="12"/>
      <c r="W122" s="10">
        <v>196.52341904761903</v>
      </c>
      <c r="X122" s="13">
        <v>166</v>
      </c>
      <c r="Y122" s="12">
        <f t="shared" si="88"/>
        <v>84.468304492390814</v>
      </c>
    </row>
    <row r="123" spans="1:25" s="6" customFormat="1" ht="26.25" customHeight="1" x14ac:dyDescent="0.25">
      <c r="A123" s="23">
        <f t="shared" si="89"/>
        <v>7</v>
      </c>
      <c r="B123" s="9" t="s">
        <v>113</v>
      </c>
      <c r="C123" s="10">
        <v>25947</v>
      </c>
      <c r="D123" s="11"/>
      <c r="E123" s="10">
        <f t="shared" si="82"/>
        <v>2612.8181333333332</v>
      </c>
      <c r="F123" s="10">
        <f t="shared" si="83"/>
        <v>1548</v>
      </c>
      <c r="G123" s="12">
        <f t="shared" si="84"/>
        <v>59.246373876972477</v>
      </c>
      <c r="H123" s="10">
        <v>200</v>
      </c>
      <c r="I123" s="10">
        <v>200</v>
      </c>
      <c r="J123" s="12">
        <f t="shared" si="85"/>
        <v>100</v>
      </c>
      <c r="K123" s="10"/>
      <c r="L123" s="10">
        <v>0</v>
      </c>
      <c r="M123" s="12"/>
      <c r="N123" s="10">
        <v>34</v>
      </c>
      <c r="O123" s="10">
        <v>34</v>
      </c>
      <c r="P123" s="12">
        <f t="shared" si="86"/>
        <v>100</v>
      </c>
      <c r="Q123" s="10">
        <v>1965</v>
      </c>
      <c r="R123" s="10">
        <v>922</v>
      </c>
      <c r="S123" s="12">
        <f t="shared" si="87"/>
        <v>46.921119592875314</v>
      </c>
      <c r="T123" s="10"/>
      <c r="U123" s="10"/>
      <c r="V123" s="12"/>
      <c r="W123" s="10">
        <v>413.81813333333332</v>
      </c>
      <c r="X123" s="13">
        <v>392</v>
      </c>
      <c r="Y123" s="12">
        <f t="shared" si="88"/>
        <v>94.727603365858627</v>
      </c>
    </row>
    <row r="124" spans="1:25" s="6" customFormat="1" ht="26.25" customHeight="1" x14ac:dyDescent="0.25">
      <c r="A124" s="23">
        <f t="shared" si="89"/>
        <v>8</v>
      </c>
      <c r="B124" s="9" t="s">
        <v>180</v>
      </c>
      <c r="C124" s="10">
        <v>31422</v>
      </c>
      <c r="D124" s="11"/>
      <c r="E124" s="10">
        <f t="shared" si="82"/>
        <v>5547.4814190476191</v>
      </c>
      <c r="F124" s="10">
        <f t="shared" si="83"/>
        <v>1748</v>
      </c>
      <c r="G124" s="12">
        <f t="shared" si="84"/>
        <v>31.509794588912627</v>
      </c>
      <c r="H124" s="10">
        <v>290</v>
      </c>
      <c r="I124" s="10">
        <v>210</v>
      </c>
      <c r="J124" s="12">
        <f t="shared" si="85"/>
        <v>72.41379310344827</v>
      </c>
      <c r="K124" s="10">
        <v>60</v>
      </c>
      <c r="L124" s="10">
        <v>0</v>
      </c>
      <c r="M124" s="12">
        <f t="shared" ref="M124:M130" si="90">+L124/K124*100</f>
        <v>0</v>
      </c>
      <c r="N124" s="10">
        <v>42</v>
      </c>
      <c r="O124" s="10">
        <v>42</v>
      </c>
      <c r="P124" s="12">
        <f t="shared" si="86"/>
        <v>100</v>
      </c>
      <c r="Q124" s="10">
        <v>4920</v>
      </c>
      <c r="R124" s="10">
        <v>1277</v>
      </c>
      <c r="S124" s="12">
        <f t="shared" si="87"/>
        <v>25.95528455284553</v>
      </c>
      <c r="T124" s="10"/>
      <c r="U124" s="10"/>
      <c r="V124" s="12"/>
      <c r="W124" s="10">
        <v>235.481419047619</v>
      </c>
      <c r="X124" s="13">
        <v>219</v>
      </c>
      <c r="Y124" s="12">
        <f t="shared" si="88"/>
        <v>93.000968350591549</v>
      </c>
    </row>
    <row r="125" spans="1:25" s="6" customFormat="1" ht="26.25" customHeight="1" x14ac:dyDescent="0.25">
      <c r="A125" s="23">
        <f t="shared" si="89"/>
        <v>9</v>
      </c>
      <c r="B125" s="9" t="s">
        <v>114</v>
      </c>
      <c r="C125" s="10">
        <v>17371</v>
      </c>
      <c r="D125" s="11"/>
      <c r="E125" s="10">
        <f t="shared" si="82"/>
        <v>2583.3744190476191</v>
      </c>
      <c r="F125" s="10">
        <f t="shared" si="83"/>
        <v>2204</v>
      </c>
      <c r="G125" s="12">
        <f t="shared" si="84"/>
        <v>85.314772173540433</v>
      </c>
      <c r="H125" s="10">
        <v>102</v>
      </c>
      <c r="I125" s="10">
        <v>99</v>
      </c>
      <c r="J125" s="12">
        <f t="shared" si="85"/>
        <v>97.058823529411768</v>
      </c>
      <c r="K125" s="10"/>
      <c r="L125" s="10">
        <v>10</v>
      </c>
      <c r="M125" s="12"/>
      <c r="N125" s="10">
        <v>14</v>
      </c>
      <c r="O125" s="10">
        <v>14</v>
      </c>
      <c r="P125" s="12">
        <f t="shared" si="86"/>
        <v>100</v>
      </c>
      <c r="Q125" s="10">
        <v>2250</v>
      </c>
      <c r="R125" s="10">
        <v>1865</v>
      </c>
      <c r="S125" s="12">
        <f t="shared" si="87"/>
        <v>82.888888888888886</v>
      </c>
      <c r="T125" s="10"/>
      <c r="U125" s="10"/>
      <c r="V125" s="12"/>
      <c r="W125" s="10">
        <v>217.37441904761903</v>
      </c>
      <c r="X125" s="13">
        <v>216</v>
      </c>
      <c r="Y125" s="12">
        <f t="shared" si="88"/>
        <v>99.367718127256751</v>
      </c>
    </row>
    <row r="126" spans="1:25" s="6" customFormat="1" ht="26.25" customHeight="1" x14ac:dyDescent="0.25">
      <c r="A126" s="23">
        <f t="shared" si="89"/>
        <v>10</v>
      </c>
      <c r="B126" s="9" t="s">
        <v>118</v>
      </c>
      <c r="C126" s="10">
        <v>22413</v>
      </c>
      <c r="D126" s="11"/>
      <c r="E126" s="10">
        <f t="shared" si="82"/>
        <v>5441.0054190476194</v>
      </c>
      <c r="F126" s="10">
        <f t="shared" si="83"/>
        <v>2023</v>
      </c>
      <c r="G126" s="12">
        <f t="shared" si="84"/>
        <v>37.18062828825672</v>
      </c>
      <c r="H126" s="10">
        <v>49</v>
      </c>
      <c r="I126" s="10">
        <v>47</v>
      </c>
      <c r="J126" s="12">
        <f t="shared" si="85"/>
        <v>95.918367346938766</v>
      </c>
      <c r="K126" s="10"/>
      <c r="L126" s="10">
        <v>0</v>
      </c>
      <c r="M126" s="12"/>
      <c r="N126" s="10">
        <v>10</v>
      </c>
      <c r="O126" s="10">
        <v>10</v>
      </c>
      <c r="P126" s="12">
        <f t="shared" si="86"/>
        <v>100</v>
      </c>
      <c r="Q126" s="10">
        <v>5295</v>
      </c>
      <c r="R126" s="10">
        <v>1879</v>
      </c>
      <c r="S126" s="12">
        <f t="shared" si="87"/>
        <v>35.486307837582629</v>
      </c>
      <c r="T126" s="10"/>
      <c r="U126" s="10"/>
      <c r="V126" s="12"/>
      <c r="W126" s="10">
        <v>87.005419047619014</v>
      </c>
      <c r="X126" s="13">
        <v>87</v>
      </c>
      <c r="Y126" s="12">
        <f t="shared" si="88"/>
        <v>99.99377159758744</v>
      </c>
    </row>
    <row r="127" spans="1:25" s="6" customFormat="1" ht="26.25" customHeight="1" x14ac:dyDescent="0.25">
      <c r="A127" s="23">
        <f t="shared" si="89"/>
        <v>11</v>
      </c>
      <c r="B127" s="9" t="s">
        <v>181</v>
      </c>
      <c r="C127" s="10">
        <v>21167</v>
      </c>
      <c r="D127" s="11"/>
      <c r="E127" s="10">
        <f t="shared" si="82"/>
        <v>1849</v>
      </c>
      <c r="F127" s="10">
        <f t="shared" si="83"/>
        <v>1338</v>
      </c>
      <c r="G127" s="12">
        <f t="shared" si="84"/>
        <v>72.363439697133586</v>
      </c>
      <c r="H127" s="10">
        <v>120</v>
      </c>
      <c r="I127" s="10">
        <v>113</v>
      </c>
      <c r="J127" s="12">
        <f t="shared" si="85"/>
        <v>94.166666666666671</v>
      </c>
      <c r="K127" s="10"/>
      <c r="L127" s="10">
        <v>0</v>
      </c>
      <c r="M127" s="12"/>
      <c r="N127" s="10">
        <v>10</v>
      </c>
      <c r="O127" s="10">
        <v>10</v>
      </c>
      <c r="P127" s="12">
        <f t="shared" si="86"/>
        <v>100</v>
      </c>
      <c r="Q127" s="10">
        <v>1273</v>
      </c>
      <c r="R127" s="10">
        <v>787</v>
      </c>
      <c r="S127" s="12">
        <f t="shared" si="87"/>
        <v>61.822466614296935</v>
      </c>
      <c r="T127" s="10"/>
      <c r="U127" s="10"/>
      <c r="V127" s="12"/>
      <c r="W127" s="10">
        <v>446</v>
      </c>
      <c r="X127" s="13">
        <v>428</v>
      </c>
      <c r="Y127" s="12">
        <f t="shared" si="88"/>
        <v>95.964125560538122</v>
      </c>
    </row>
    <row r="128" spans="1:25" s="6" customFormat="1" ht="26.25" customHeight="1" x14ac:dyDescent="0.25">
      <c r="A128" s="23">
        <f t="shared" si="89"/>
        <v>12</v>
      </c>
      <c r="B128" s="9" t="s">
        <v>115</v>
      </c>
      <c r="C128" s="10">
        <v>12544</v>
      </c>
      <c r="D128" s="11"/>
      <c r="E128" s="10">
        <f t="shared" si="82"/>
        <v>1719.6124190476189</v>
      </c>
      <c r="F128" s="10">
        <f t="shared" si="83"/>
        <v>1200</v>
      </c>
      <c r="G128" s="12">
        <f t="shared" si="84"/>
        <v>69.78316664313239</v>
      </c>
      <c r="H128" s="10">
        <v>154</v>
      </c>
      <c r="I128" s="10">
        <v>142</v>
      </c>
      <c r="J128" s="12">
        <f t="shared" si="85"/>
        <v>92.20779220779221</v>
      </c>
      <c r="K128" s="10">
        <v>5</v>
      </c>
      <c r="L128" s="10">
        <v>5</v>
      </c>
      <c r="M128" s="12">
        <f t="shared" si="90"/>
        <v>100</v>
      </c>
      <c r="N128" s="10">
        <v>16</v>
      </c>
      <c r="O128" s="10">
        <v>16</v>
      </c>
      <c r="P128" s="12">
        <f t="shared" si="86"/>
        <v>100</v>
      </c>
      <c r="Q128" s="10">
        <v>1393</v>
      </c>
      <c r="R128" s="10">
        <v>913</v>
      </c>
      <c r="S128" s="12">
        <f t="shared" si="87"/>
        <v>65.541995692749467</v>
      </c>
      <c r="T128" s="10"/>
      <c r="U128" s="10"/>
      <c r="V128" s="12"/>
      <c r="W128" s="10">
        <v>151.61241904761903</v>
      </c>
      <c r="X128" s="13">
        <v>124</v>
      </c>
      <c r="Y128" s="12">
        <f t="shared" si="88"/>
        <v>81.787495232203639</v>
      </c>
    </row>
    <row r="129" spans="1:25" s="6" customFormat="1" ht="26.25" customHeight="1" x14ac:dyDescent="0.25">
      <c r="A129" s="23">
        <f t="shared" si="89"/>
        <v>13</v>
      </c>
      <c r="B129" s="9" t="s">
        <v>119</v>
      </c>
      <c r="C129" s="10">
        <v>21130</v>
      </c>
      <c r="D129" s="11"/>
      <c r="E129" s="10">
        <f t="shared" si="82"/>
        <v>1983.5544190476187</v>
      </c>
      <c r="F129" s="10">
        <f t="shared" si="83"/>
        <v>1444</v>
      </c>
      <c r="G129" s="12">
        <f t="shared" si="84"/>
        <v>72.798607698059541</v>
      </c>
      <c r="H129" s="10">
        <v>377</v>
      </c>
      <c r="I129" s="10">
        <v>370</v>
      </c>
      <c r="J129" s="12">
        <f t="shared" si="85"/>
        <v>98.143236074270561</v>
      </c>
      <c r="K129" s="10"/>
      <c r="L129" s="10">
        <v>0</v>
      </c>
      <c r="M129" s="12"/>
      <c r="N129" s="10">
        <v>42</v>
      </c>
      <c r="O129" s="10">
        <v>42</v>
      </c>
      <c r="P129" s="12">
        <f t="shared" si="86"/>
        <v>100</v>
      </c>
      <c r="Q129" s="10">
        <v>1275</v>
      </c>
      <c r="R129" s="10">
        <v>802</v>
      </c>
      <c r="S129" s="12">
        <f t="shared" si="87"/>
        <v>62.901960784313729</v>
      </c>
      <c r="T129" s="10"/>
      <c r="U129" s="10"/>
      <c r="V129" s="12"/>
      <c r="W129" s="10">
        <v>289.55441904761869</v>
      </c>
      <c r="X129" s="13">
        <v>230</v>
      </c>
      <c r="Y129" s="12">
        <f t="shared" si="88"/>
        <v>79.432391588599899</v>
      </c>
    </row>
    <row r="130" spans="1:25" s="6" customFormat="1" ht="26.25" customHeight="1" x14ac:dyDescent="0.25">
      <c r="A130" s="23">
        <f t="shared" si="89"/>
        <v>14</v>
      </c>
      <c r="B130" s="9" t="s">
        <v>120</v>
      </c>
      <c r="C130" s="10">
        <v>18947</v>
      </c>
      <c r="D130" s="11"/>
      <c r="E130" s="10">
        <f t="shared" si="82"/>
        <v>1700.6624190476186</v>
      </c>
      <c r="F130" s="10">
        <f t="shared" si="83"/>
        <v>951</v>
      </c>
      <c r="G130" s="12">
        <f t="shared" si="84"/>
        <v>55.919387019357188</v>
      </c>
      <c r="H130" s="10">
        <v>160</v>
      </c>
      <c r="I130" s="10">
        <v>150</v>
      </c>
      <c r="J130" s="12">
        <f t="shared" si="85"/>
        <v>93.75</v>
      </c>
      <c r="K130" s="10">
        <v>25</v>
      </c>
      <c r="L130" s="10">
        <v>0</v>
      </c>
      <c r="M130" s="12">
        <f t="shared" si="90"/>
        <v>0</v>
      </c>
      <c r="N130" s="10">
        <v>26</v>
      </c>
      <c r="O130" s="10">
        <v>24</v>
      </c>
      <c r="P130" s="12">
        <f t="shared" si="86"/>
        <v>92.307692307692307</v>
      </c>
      <c r="Q130" s="10">
        <v>1176</v>
      </c>
      <c r="R130" s="10">
        <v>463</v>
      </c>
      <c r="S130" s="12">
        <f t="shared" si="87"/>
        <v>39.370748299319729</v>
      </c>
      <c r="T130" s="10"/>
      <c r="U130" s="10"/>
      <c r="V130" s="12"/>
      <c r="W130" s="10">
        <v>313.6624190476187</v>
      </c>
      <c r="X130" s="13">
        <v>314</v>
      </c>
      <c r="Y130" s="12">
        <f t="shared" si="88"/>
        <v>100.10762556553836</v>
      </c>
    </row>
    <row r="131" spans="1:25" s="31" customFormat="1" ht="26.25" customHeight="1" x14ac:dyDescent="0.25">
      <c r="A131" s="24"/>
      <c r="B131" s="25" t="s">
        <v>164</v>
      </c>
      <c r="C131" s="26">
        <v>157447.1129140266</v>
      </c>
      <c r="D131" s="27">
        <v>11180.44</v>
      </c>
      <c r="E131" s="26">
        <f>SUM(E132:E139)</f>
        <v>11180</v>
      </c>
      <c r="F131" s="26">
        <f>SUM(F132:F139)</f>
        <v>5594</v>
      </c>
      <c r="G131" s="28">
        <f>+F131/E131*100</f>
        <v>50.035778175313062</v>
      </c>
      <c r="H131" s="26">
        <f t="shared" ref="H131:I131" si="91">SUM(H132:H139)</f>
        <v>865</v>
      </c>
      <c r="I131" s="26">
        <f t="shared" si="91"/>
        <v>1323</v>
      </c>
      <c r="J131" s="28">
        <f>+I131/H131*100</f>
        <v>152.94797687861274</v>
      </c>
      <c r="K131" s="26">
        <f t="shared" ref="K131:L131" si="92">SUM(K132:K139)</f>
        <v>420</v>
      </c>
      <c r="L131" s="26">
        <f t="shared" si="92"/>
        <v>473</v>
      </c>
      <c r="M131" s="28">
        <f>+L131/K131*100</f>
        <v>112.61904761904762</v>
      </c>
      <c r="N131" s="26">
        <f t="shared" ref="N131:O131" si="93">SUM(N132:N139)</f>
        <v>1459</v>
      </c>
      <c r="O131" s="26">
        <f t="shared" si="93"/>
        <v>1459</v>
      </c>
      <c r="P131" s="28">
        <f>+O131/N131*100</f>
        <v>100</v>
      </c>
      <c r="Q131" s="26">
        <f t="shared" ref="Q131:R131" si="94">SUM(Q132:Q139)</f>
        <v>8436</v>
      </c>
      <c r="R131" s="26">
        <f t="shared" si="94"/>
        <v>2339</v>
      </c>
      <c r="S131" s="28">
        <f>+R131/Q131*100</f>
        <v>27.726410621147462</v>
      </c>
      <c r="T131" s="26"/>
      <c r="U131" s="26"/>
      <c r="V131" s="26"/>
      <c r="W131" s="26"/>
      <c r="X131" s="29"/>
      <c r="Y131" s="28"/>
    </row>
    <row r="132" spans="1:25" s="6" customFormat="1" ht="26.25" customHeight="1" x14ac:dyDescent="0.25">
      <c r="A132" s="23">
        <v>1</v>
      </c>
      <c r="B132" s="9" t="s">
        <v>121</v>
      </c>
      <c r="C132" s="10"/>
      <c r="D132" s="11"/>
      <c r="E132" s="10">
        <f>+H132+K132+N132+Q132+T132+W132</f>
        <v>1496</v>
      </c>
      <c r="F132" s="10">
        <f>+I132+L132+O132+R132+U132+X132</f>
        <v>633</v>
      </c>
      <c r="G132" s="12">
        <f>+F132/E132*100</f>
        <v>42.31283422459893</v>
      </c>
      <c r="H132" s="10">
        <v>120</v>
      </c>
      <c r="I132" s="10">
        <v>120</v>
      </c>
      <c r="J132" s="12">
        <f>+I132/H132*100</f>
        <v>100</v>
      </c>
      <c r="K132" s="10">
        <v>140</v>
      </c>
      <c r="L132" s="10">
        <v>70</v>
      </c>
      <c r="M132" s="12">
        <f>+L132/K132*100</f>
        <v>50</v>
      </c>
      <c r="N132" s="10">
        <v>181</v>
      </c>
      <c r="O132" s="10">
        <v>184</v>
      </c>
      <c r="P132" s="12">
        <f>+O132/N132*100</f>
        <v>101.65745856353593</v>
      </c>
      <c r="Q132" s="10">
        <v>1055</v>
      </c>
      <c r="R132" s="10">
        <v>259</v>
      </c>
      <c r="S132" s="12">
        <f>+R132/Q132*100</f>
        <v>24.549763033175356</v>
      </c>
      <c r="T132" s="10"/>
      <c r="U132" s="10"/>
      <c r="V132" s="10"/>
      <c r="W132" s="10"/>
      <c r="X132" s="13"/>
      <c r="Y132" s="12"/>
    </row>
    <row r="133" spans="1:25" s="6" customFormat="1" ht="26.25" customHeight="1" x14ac:dyDescent="0.25">
      <c r="A133" s="23">
        <f>+A132+1</f>
        <v>2</v>
      </c>
      <c r="B133" s="9" t="s">
        <v>122</v>
      </c>
      <c r="C133" s="10"/>
      <c r="D133" s="11"/>
      <c r="E133" s="10">
        <f t="shared" ref="E133:E139" si="95">+H133+K133+N133+Q133+T133+W133</f>
        <v>867</v>
      </c>
      <c r="F133" s="10">
        <f t="shared" ref="F133:F139" si="96">+I133+L133+O133+R133+U133+X133</f>
        <v>524</v>
      </c>
      <c r="G133" s="12">
        <f t="shared" ref="G133:G139" si="97">+F133/E133*100</f>
        <v>60.438292964244525</v>
      </c>
      <c r="H133" s="10"/>
      <c r="I133" s="10">
        <v>97</v>
      </c>
      <c r="J133" s="12"/>
      <c r="K133" s="10">
        <v>60</v>
      </c>
      <c r="L133" s="10">
        <v>66</v>
      </c>
      <c r="M133" s="12">
        <f t="shared" ref="M133:M138" si="98">+L133/K133*100</f>
        <v>110.00000000000001</v>
      </c>
      <c r="N133" s="10">
        <v>188</v>
      </c>
      <c r="O133" s="10">
        <v>173</v>
      </c>
      <c r="P133" s="12">
        <f t="shared" ref="P133:P139" si="99">+O133/N133*100</f>
        <v>92.021276595744681</v>
      </c>
      <c r="Q133" s="10">
        <v>619</v>
      </c>
      <c r="R133" s="10">
        <v>188</v>
      </c>
      <c r="S133" s="12">
        <f t="shared" ref="S133:S139" si="100">+R133/Q133*100</f>
        <v>30.371567043618739</v>
      </c>
      <c r="T133" s="10"/>
      <c r="U133" s="10"/>
      <c r="V133" s="10"/>
      <c r="W133" s="10"/>
      <c r="X133" s="13"/>
      <c r="Y133" s="12"/>
    </row>
    <row r="134" spans="1:25" s="6" customFormat="1" ht="26.25" customHeight="1" x14ac:dyDescent="0.25">
      <c r="A134" s="23">
        <f t="shared" ref="A134:A139" si="101">+A133+1</f>
        <v>3</v>
      </c>
      <c r="B134" s="9" t="s">
        <v>123</v>
      </c>
      <c r="C134" s="10"/>
      <c r="D134" s="11"/>
      <c r="E134" s="10">
        <f t="shared" si="95"/>
        <v>706</v>
      </c>
      <c r="F134" s="10">
        <f t="shared" si="96"/>
        <v>394</v>
      </c>
      <c r="G134" s="12">
        <f t="shared" si="97"/>
        <v>55.807365439093481</v>
      </c>
      <c r="H134" s="10"/>
      <c r="I134" s="10">
        <v>116</v>
      </c>
      <c r="J134" s="12"/>
      <c r="K134" s="10"/>
      <c r="L134" s="10"/>
      <c r="M134" s="12"/>
      <c r="N134" s="10">
        <v>145</v>
      </c>
      <c r="O134" s="10">
        <v>133</v>
      </c>
      <c r="P134" s="12">
        <f t="shared" si="99"/>
        <v>91.724137931034477</v>
      </c>
      <c r="Q134" s="10">
        <v>561</v>
      </c>
      <c r="R134" s="10">
        <v>145</v>
      </c>
      <c r="S134" s="12">
        <f t="shared" si="100"/>
        <v>25.846702317290553</v>
      </c>
      <c r="T134" s="10"/>
      <c r="U134" s="10"/>
      <c r="V134" s="10"/>
      <c r="W134" s="10"/>
      <c r="X134" s="13"/>
      <c r="Y134" s="12"/>
    </row>
    <row r="135" spans="1:25" s="6" customFormat="1" ht="26.25" customHeight="1" x14ac:dyDescent="0.25">
      <c r="A135" s="23">
        <f t="shared" si="101"/>
        <v>4</v>
      </c>
      <c r="B135" s="9" t="s">
        <v>124</v>
      </c>
      <c r="C135" s="10"/>
      <c r="D135" s="11"/>
      <c r="E135" s="10">
        <f t="shared" si="95"/>
        <v>2167</v>
      </c>
      <c r="F135" s="10">
        <f t="shared" si="96"/>
        <v>869</v>
      </c>
      <c r="G135" s="12">
        <f t="shared" si="97"/>
        <v>40.101522842639589</v>
      </c>
      <c r="H135" s="10"/>
      <c r="I135" s="10">
        <v>87</v>
      </c>
      <c r="J135" s="12"/>
      <c r="K135" s="10">
        <v>60</v>
      </c>
      <c r="L135" s="10">
        <v>74</v>
      </c>
      <c r="M135" s="12">
        <f t="shared" si="98"/>
        <v>123.33333333333334</v>
      </c>
      <c r="N135" s="10">
        <v>124</v>
      </c>
      <c r="O135" s="10">
        <v>130</v>
      </c>
      <c r="P135" s="12">
        <f t="shared" si="99"/>
        <v>104.83870967741935</v>
      </c>
      <c r="Q135" s="10">
        <v>1983</v>
      </c>
      <c r="R135" s="10">
        <v>578</v>
      </c>
      <c r="S135" s="12">
        <f t="shared" si="100"/>
        <v>29.147755925365608</v>
      </c>
      <c r="T135" s="10"/>
      <c r="U135" s="10"/>
      <c r="V135" s="10"/>
      <c r="W135" s="10"/>
      <c r="X135" s="13"/>
      <c r="Y135" s="12"/>
    </row>
    <row r="136" spans="1:25" s="6" customFormat="1" ht="26.25" customHeight="1" x14ac:dyDescent="0.25">
      <c r="A136" s="23">
        <f t="shared" si="101"/>
        <v>5</v>
      </c>
      <c r="B136" s="9" t="s">
        <v>125</v>
      </c>
      <c r="C136" s="10"/>
      <c r="D136" s="11"/>
      <c r="E136" s="10">
        <f t="shared" si="95"/>
        <v>1717</v>
      </c>
      <c r="F136" s="10">
        <f t="shared" si="96"/>
        <v>705</v>
      </c>
      <c r="G136" s="12">
        <f t="shared" si="97"/>
        <v>41.059988351776354</v>
      </c>
      <c r="H136" s="10">
        <v>105</v>
      </c>
      <c r="I136" s="10">
        <v>119</v>
      </c>
      <c r="J136" s="12">
        <f t="shared" ref="J136:J139" si="102">+I136/H136*100</f>
        <v>113.33333333333333</v>
      </c>
      <c r="K136" s="10">
        <v>30</v>
      </c>
      <c r="L136" s="10">
        <v>45</v>
      </c>
      <c r="M136" s="12">
        <f t="shared" si="98"/>
        <v>150</v>
      </c>
      <c r="N136" s="10">
        <v>181</v>
      </c>
      <c r="O136" s="10">
        <v>182</v>
      </c>
      <c r="P136" s="12">
        <f t="shared" si="99"/>
        <v>100.55248618784532</v>
      </c>
      <c r="Q136" s="10">
        <v>1401</v>
      </c>
      <c r="R136" s="10">
        <v>359</v>
      </c>
      <c r="S136" s="12">
        <f t="shared" si="100"/>
        <v>25.624553890078516</v>
      </c>
      <c r="T136" s="10"/>
      <c r="U136" s="10"/>
      <c r="V136" s="10"/>
      <c r="W136" s="10"/>
      <c r="X136" s="13"/>
      <c r="Y136" s="12"/>
    </row>
    <row r="137" spans="1:25" s="6" customFormat="1" ht="26.25" customHeight="1" x14ac:dyDescent="0.25">
      <c r="A137" s="23">
        <f t="shared" si="101"/>
        <v>6</v>
      </c>
      <c r="B137" s="9" t="s">
        <v>126</v>
      </c>
      <c r="C137" s="10"/>
      <c r="D137" s="11"/>
      <c r="E137" s="10">
        <f t="shared" si="95"/>
        <v>1723</v>
      </c>
      <c r="F137" s="10">
        <f t="shared" si="96"/>
        <v>1109</v>
      </c>
      <c r="G137" s="12">
        <f t="shared" si="97"/>
        <v>64.364480557167738</v>
      </c>
      <c r="H137" s="10">
        <v>480</v>
      </c>
      <c r="I137" s="10">
        <v>544</v>
      </c>
      <c r="J137" s="12">
        <f t="shared" si="102"/>
        <v>113.33333333333333</v>
      </c>
      <c r="K137" s="10">
        <v>60</v>
      </c>
      <c r="L137" s="10">
        <v>80</v>
      </c>
      <c r="M137" s="12">
        <f t="shared" si="98"/>
        <v>133.33333333333331</v>
      </c>
      <c r="N137" s="10">
        <v>206</v>
      </c>
      <c r="O137" s="10">
        <v>214</v>
      </c>
      <c r="P137" s="12">
        <f t="shared" si="99"/>
        <v>103.88349514563106</v>
      </c>
      <c r="Q137" s="10">
        <v>977</v>
      </c>
      <c r="R137" s="10">
        <v>271</v>
      </c>
      <c r="S137" s="12">
        <f t="shared" si="100"/>
        <v>27.73797338792221</v>
      </c>
      <c r="T137" s="10"/>
      <c r="U137" s="10"/>
      <c r="V137" s="10"/>
      <c r="W137" s="10"/>
      <c r="X137" s="13"/>
      <c r="Y137" s="12"/>
    </row>
    <row r="138" spans="1:25" s="6" customFormat="1" ht="26.25" customHeight="1" x14ac:dyDescent="0.25">
      <c r="A138" s="23">
        <f t="shared" si="101"/>
        <v>7</v>
      </c>
      <c r="B138" s="9" t="s">
        <v>9</v>
      </c>
      <c r="C138" s="10"/>
      <c r="D138" s="11"/>
      <c r="E138" s="10">
        <f t="shared" si="95"/>
        <v>736</v>
      </c>
      <c r="F138" s="10">
        <f t="shared" si="96"/>
        <v>580</v>
      </c>
      <c r="G138" s="12">
        <f t="shared" si="97"/>
        <v>78.804347826086953</v>
      </c>
      <c r="H138" s="10">
        <v>80</v>
      </c>
      <c r="I138" s="10">
        <v>137</v>
      </c>
      <c r="J138" s="12">
        <f t="shared" si="102"/>
        <v>171.25</v>
      </c>
      <c r="K138" s="10">
        <v>70</v>
      </c>
      <c r="L138" s="10">
        <v>138</v>
      </c>
      <c r="M138" s="12">
        <f t="shared" si="98"/>
        <v>197.14285714285717</v>
      </c>
      <c r="N138" s="10">
        <v>202</v>
      </c>
      <c r="O138" s="10">
        <v>216</v>
      </c>
      <c r="P138" s="12">
        <f t="shared" si="99"/>
        <v>106.93069306930694</v>
      </c>
      <c r="Q138" s="10">
        <v>384</v>
      </c>
      <c r="R138" s="10">
        <v>89</v>
      </c>
      <c r="S138" s="12">
        <f t="shared" si="100"/>
        <v>23.177083333333336</v>
      </c>
      <c r="T138" s="10"/>
      <c r="U138" s="10"/>
      <c r="V138" s="10"/>
      <c r="W138" s="10"/>
      <c r="X138" s="13"/>
      <c r="Y138" s="12"/>
    </row>
    <row r="139" spans="1:25" s="6" customFormat="1" ht="26.25" customHeight="1" x14ac:dyDescent="0.25">
      <c r="A139" s="23">
        <f t="shared" si="101"/>
        <v>8</v>
      </c>
      <c r="B139" s="9" t="s">
        <v>127</v>
      </c>
      <c r="C139" s="10"/>
      <c r="D139" s="11"/>
      <c r="E139" s="10">
        <f t="shared" si="95"/>
        <v>1768</v>
      </c>
      <c r="F139" s="10">
        <f t="shared" si="96"/>
        <v>780</v>
      </c>
      <c r="G139" s="12">
        <f t="shared" si="97"/>
        <v>44.117647058823529</v>
      </c>
      <c r="H139" s="10">
        <v>80</v>
      </c>
      <c r="I139" s="10">
        <v>103</v>
      </c>
      <c r="J139" s="12">
        <f t="shared" si="102"/>
        <v>128.75</v>
      </c>
      <c r="K139" s="10"/>
      <c r="L139" s="10"/>
      <c r="M139" s="12"/>
      <c r="N139" s="10">
        <v>232</v>
      </c>
      <c r="O139" s="10">
        <v>227</v>
      </c>
      <c r="P139" s="12">
        <f t="shared" si="99"/>
        <v>97.84482758620689</v>
      </c>
      <c r="Q139" s="10">
        <v>1456</v>
      </c>
      <c r="R139" s="10">
        <v>450</v>
      </c>
      <c r="S139" s="12">
        <f t="shared" si="100"/>
        <v>30.906593406593409</v>
      </c>
      <c r="T139" s="10"/>
      <c r="U139" s="10"/>
      <c r="V139" s="10"/>
      <c r="W139" s="10"/>
      <c r="X139" s="13"/>
      <c r="Y139" s="12"/>
    </row>
    <row r="140" spans="1:25" s="31" customFormat="1" ht="26.25" customHeight="1" x14ac:dyDescent="0.25">
      <c r="A140" s="24"/>
      <c r="B140" s="33" t="s">
        <v>165</v>
      </c>
      <c r="C140" s="26">
        <v>229330.86048178765</v>
      </c>
      <c r="D140" s="27">
        <v>8335.2980028382626</v>
      </c>
      <c r="E140" s="26">
        <v>24893.114002838262</v>
      </c>
      <c r="F140" s="26">
        <v>10099</v>
      </c>
      <c r="G140" s="28">
        <v>40.569452254340426</v>
      </c>
      <c r="H140" s="26">
        <v>1337.714715045161</v>
      </c>
      <c r="I140" s="26">
        <v>517</v>
      </c>
      <c r="J140" s="28">
        <v>38.648001265542341</v>
      </c>
      <c r="K140" s="26">
        <v>1561.4155024920433</v>
      </c>
      <c r="L140" s="26"/>
      <c r="M140" s="28">
        <v>0</v>
      </c>
      <c r="N140" s="26">
        <v>2799.1802849050164</v>
      </c>
      <c r="O140" s="26">
        <v>1320</v>
      </c>
      <c r="P140" s="28">
        <v>47.156662510031616</v>
      </c>
      <c r="Q140" s="26">
        <v>2636.9875003960433</v>
      </c>
      <c r="R140" s="26">
        <v>1031</v>
      </c>
      <c r="S140" s="28">
        <v>39.097644560133723</v>
      </c>
      <c r="T140" s="26"/>
      <c r="U140" s="26"/>
      <c r="V140" s="26"/>
      <c r="W140" s="26">
        <v>16557.815999999999</v>
      </c>
      <c r="X140" s="29">
        <v>7231</v>
      </c>
      <c r="Y140" s="28">
        <v>43.671218474707054</v>
      </c>
    </row>
    <row r="141" spans="1:25" s="6" customFormat="1" ht="26.25" customHeight="1" x14ac:dyDescent="0.25">
      <c r="A141" s="23">
        <v>1</v>
      </c>
      <c r="B141" s="15" t="s">
        <v>128</v>
      </c>
      <c r="C141" s="10"/>
      <c r="D141" s="11"/>
      <c r="E141" s="10"/>
      <c r="F141" s="10"/>
      <c r="G141" s="12"/>
      <c r="H141" s="10"/>
      <c r="I141" s="10"/>
      <c r="J141" s="12"/>
      <c r="K141" s="10"/>
      <c r="L141" s="10"/>
      <c r="M141" s="12"/>
      <c r="N141" s="10"/>
      <c r="O141" s="10"/>
      <c r="P141" s="12"/>
      <c r="Q141" s="10"/>
      <c r="R141" s="10"/>
      <c r="S141" s="12"/>
      <c r="T141" s="10"/>
      <c r="U141" s="10"/>
      <c r="V141" s="10"/>
      <c r="W141" s="10"/>
      <c r="X141" s="13"/>
      <c r="Y141" s="12"/>
    </row>
    <row r="142" spans="1:25" s="6" customFormat="1" ht="26.25" customHeight="1" x14ac:dyDescent="0.25">
      <c r="A142" s="23">
        <f>+A141+1</f>
        <v>2</v>
      </c>
      <c r="B142" s="15" t="s">
        <v>129</v>
      </c>
      <c r="C142" s="10"/>
      <c r="D142" s="11"/>
      <c r="E142" s="10"/>
      <c r="F142" s="10"/>
      <c r="G142" s="12"/>
      <c r="H142" s="10"/>
      <c r="I142" s="10"/>
      <c r="J142" s="12"/>
      <c r="K142" s="10"/>
      <c r="L142" s="10"/>
      <c r="M142" s="12"/>
      <c r="N142" s="10"/>
      <c r="O142" s="10"/>
      <c r="P142" s="12"/>
      <c r="Q142" s="10"/>
      <c r="R142" s="10"/>
      <c r="S142" s="12"/>
      <c r="T142" s="10"/>
      <c r="U142" s="10"/>
      <c r="V142" s="10"/>
      <c r="W142" s="10"/>
      <c r="X142" s="13"/>
      <c r="Y142" s="12"/>
    </row>
    <row r="143" spans="1:25" s="6" customFormat="1" ht="26.25" customHeight="1" x14ac:dyDescent="0.25">
      <c r="A143" s="23">
        <f t="shared" ref="A143:A155" si="103">+A142+1</f>
        <v>3</v>
      </c>
      <c r="B143" s="15" t="s">
        <v>130</v>
      </c>
      <c r="C143" s="10"/>
      <c r="D143" s="11"/>
      <c r="E143" s="10"/>
      <c r="F143" s="10"/>
      <c r="G143" s="12"/>
      <c r="H143" s="10"/>
      <c r="I143" s="10"/>
      <c r="J143" s="12"/>
      <c r="K143" s="10"/>
      <c r="L143" s="10"/>
      <c r="M143" s="12"/>
      <c r="N143" s="10"/>
      <c r="O143" s="10"/>
      <c r="P143" s="12"/>
      <c r="Q143" s="10"/>
      <c r="R143" s="10"/>
      <c r="S143" s="12"/>
      <c r="T143" s="10"/>
      <c r="U143" s="10"/>
      <c r="V143" s="10"/>
      <c r="W143" s="10"/>
      <c r="X143" s="13"/>
      <c r="Y143" s="12"/>
    </row>
    <row r="144" spans="1:25" s="6" customFormat="1" ht="26.25" customHeight="1" x14ac:dyDescent="0.25">
      <c r="A144" s="23">
        <f t="shared" si="103"/>
        <v>4</v>
      </c>
      <c r="B144" s="15" t="s">
        <v>131</v>
      </c>
      <c r="C144" s="10"/>
      <c r="D144" s="11"/>
      <c r="E144" s="10"/>
      <c r="F144" s="10"/>
      <c r="G144" s="12"/>
      <c r="H144" s="10"/>
      <c r="I144" s="10"/>
      <c r="J144" s="12"/>
      <c r="K144" s="10"/>
      <c r="L144" s="10"/>
      <c r="M144" s="12"/>
      <c r="N144" s="10"/>
      <c r="O144" s="10"/>
      <c r="P144" s="12"/>
      <c r="Q144" s="10"/>
      <c r="R144" s="10"/>
      <c r="S144" s="12"/>
      <c r="T144" s="10"/>
      <c r="U144" s="10"/>
      <c r="V144" s="10"/>
      <c r="W144" s="10"/>
      <c r="X144" s="13"/>
      <c r="Y144" s="12"/>
    </row>
    <row r="145" spans="1:25" s="6" customFormat="1" ht="26.25" customHeight="1" x14ac:dyDescent="0.25">
      <c r="A145" s="23">
        <f t="shared" si="103"/>
        <v>5</v>
      </c>
      <c r="B145" s="15" t="s">
        <v>132</v>
      </c>
      <c r="C145" s="10"/>
      <c r="D145" s="11"/>
      <c r="E145" s="10"/>
      <c r="F145" s="10"/>
      <c r="G145" s="12"/>
      <c r="H145" s="10"/>
      <c r="I145" s="10"/>
      <c r="J145" s="12"/>
      <c r="K145" s="10"/>
      <c r="L145" s="10"/>
      <c r="M145" s="12"/>
      <c r="N145" s="10"/>
      <c r="O145" s="10"/>
      <c r="P145" s="12"/>
      <c r="Q145" s="10"/>
      <c r="R145" s="10"/>
      <c r="S145" s="12"/>
      <c r="T145" s="10"/>
      <c r="U145" s="10"/>
      <c r="V145" s="10"/>
      <c r="W145" s="10"/>
      <c r="X145" s="13"/>
      <c r="Y145" s="12"/>
    </row>
    <row r="146" spans="1:25" s="6" customFormat="1" ht="26.25" customHeight="1" x14ac:dyDescent="0.25">
      <c r="A146" s="23">
        <f t="shared" si="103"/>
        <v>6</v>
      </c>
      <c r="B146" s="15" t="s">
        <v>133</v>
      </c>
      <c r="C146" s="10"/>
      <c r="D146" s="11"/>
      <c r="E146" s="10"/>
      <c r="F146" s="10"/>
      <c r="G146" s="12"/>
      <c r="H146" s="10"/>
      <c r="I146" s="10"/>
      <c r="J146" s="12"/>
      <c r="K146" s="10"/>
      <c r="L146" s="10"/>
      <c r="M146" s="12"/>
      <c r="N146" s="10"/>
      <c r="O146" s="10"/>
      <c r="P146" s="12"/>
      <c r="Q146" s="10"/>
      <c r="R146" s="10"/>
      <c r="S146" s="12"/>
      <c r="T146" s="10"/>
      <c r="U146" s="10"/>
      <c r="V146" s="10"/>
      <c r="W146" s="10"/>
      <c r="X146" s="13"/>
      <c r="Y146" s="12"/>
    </row>
    <row r="147" spans="1:25" s="6" customFormat="1" ht="26.25" customHeight="1" x14ac:dyDescent="0.25">
      <c r="A147" s="23">
        <f t="shared" si="103"/>
        <v>7</v>
      </c>
      <c r="B147" s="15" t="s">
        <v>134</v>
      </c>
      <c r="C147" s="10"/>
      <c r="D147" s="11"/>
      <c r="E147" s="10"/>
      <c r="F147" s="10"/>
      <c r="G147" s="12"/>
      <c r="H147" s="10"/>
      <c r="I147" s="10"/>
      <c r="J147" s="12"/>
      <c r="K147" s="10"/>
      <c r="L147" s="10"/>
      <c r="M147" s="12"/>
      <c r="N147" s="10"/>
      <c r="O147" s="10"/>
      <c r="P147" s="12"/>
      <c r="Q147" s="10"/>
      <c r="R147" s="10"/>
      <c r="S147" s="12"/>
      <c r="T147" s="10"/>
      <c r="U147" s="10"/>
      <c r="V147" s="10"/>
      <c r="W147" s="10"/>
      <c r="X147" s="13"/>
      <c r="Y147" s="12"/>
    </row>
    <row r="148" spans="1:25" s="6" customFormat="1" ht="26.25" customHeight="1" x14ac:dyDescent="0.25">
      <c r="A148" s="23">
        <f t="shared" si="103"/>
        <v>8</v>
      </c>
      <c r="B148" s="15" t="s">
        <v>135</v>
      </c>
      <c r="C148" s="10"/>
      <c r="D148" s="11"/>
      <c r="E148" s="10"/>
      <c r="F148" s="10"/>
      <c r="G148" s="12"/>
      <c r="H148" s="10"/>
      <c r="I148" s="10"/>
      <c r="J148" s="12"/>
      <c r="K148" s="10"/>
      <c r="L148" s="10"/>
      <c r="M148" s="12"/>
      <c r="N148" s="10"/>
      <c r="O148" s="10"/>
      <c r="P148" s="12"/>
      <c r="Q148" s="10"/>
      <c r="R148" s="10"/>
      <c r="S148" s="12"/>
      <c r="T148" s="10"/>
      <c r="U148" s="10"/>
      <c r="V148" s="10"/>
      <c r="W148" s="10"/>
      <c r="X148" s="13"/>
      <c r="Y148" s="12"/>
    </row>
    <row r="149" spans="1:25" s="6" customFormat="1" ht="26.25" customHeight="1" x14ac:dyDescent="0.25">
      <c r="A149" s="23">
        <f t="shared" si="103"/>
        <v>9</v>
      </c>
      <c r="B149" s="15" t="s">
        <v>136</v>
      </c>
      <c r="C149" s="10"/>
      <c r="D149" s="11"/>
      <c r="E149" s="10"/>
      <c r="F149" s="10"/>
      <c r="G149" s="12"/>
      <c r="H149" s="10"/>
      <c r="I149" s="10"/>
      <c r="J149" s="12"/>
      <c r="K149" s="10"/>
      <c r="L149" s="10"/>
      <c r="M149" s="12"/>
      <c r="N149" s="10"/>
      <c r="O149" s="10"/>
      <c r="P149" s="12"/>
      <c r="Q149" s="10"/>
      <c r="R149" s="10"/>
      <c r="S149" s="12"/>
      <c r="T149" s="10"/>
      <c r="U149" s="10"/>
      <c r="V149" s="10"/>
      <c r="W149" s="10"/>
      <c r="X149" s="13"/>
      <c r="Y149" s="12"/>
    </row>
    <row r="150" spans="1:25" s="6" customFormat="1" ht="26.25" customHeight="1" x14ac:dyDescent="0.25">
      <c r="A150" s="23">
        <f t="shared" si="103"/>
        <v>10</v>
      </c>
      <c r="B150" s="15" t="s">
        <v>137</v>
      </c>
      <c r="C150" s="10"/>
      <c r="D150" s="11"/>
      <c r="E150" s="10"/>
      <c r="F150" s="10"/>
      <c r="G150" s="12"/>
      <c r="H150" s="10"/>
      <c r="I150" s="10"/>
      <c r="J150" s="12"/>
      <c r="K150" s="10"/>
      <c r="L150" s="10"/>
      <c r="M150" s="12"/>
      <c r="N150" s="10"/>
      <c r="O150" s="10"/>
      <c r="P150" s="12"/>
      <c r="Q150" s="10"/>
      <c r="R150" s="10"/>
      <c r="S150" s="12"/>
      <c r="T150" s="10"/>
      <c r="U150" s="10"/>
      <c r="V150" s="10"/>
      <c r="W150" s="10"/>
      <c r="X150" s="13"/>
      <c r="Y150" s="12"/>
    </row>
    <row r="151" spans="1:25" s="6" customFormat="1" ht="26.25" customHeight="1" x14ac:dyDescent="0.25">
      <c r="A151" s="23">
        <f t="shared" si="103"/>
        <v>11</v>
      </c>
      <c r="B151" s="15" t="s">
        <v>138</v>
      </c>
      <c r="C151" s="10"/>
      <c r="D151" s="11"/>
      <c r="E151" s="10"/>
      <c r="F151" s="10"/>
      <c r="G151" s="12"/>
      <c r="H151" s="10"/>
      <c r="I151" s="10"/>
      <c r="J151" s="12"/>
      <c r="K151" s="10"/>
      <c r="L151" s="10"/>
      <c r="M151" s="12"/>
      <c r="N151" s="10"/>
      <c r="O151" s="10"/>
      <c r="P151" s="12"/>
      <c r="Q151" s="10"/>
      <c r="R151" s="10"/>
      <c r="S151" s="12"/>
      <c r="T151" s="10"/>
      <c r="U151" s="10"/>
      <c r="V151" s="10"/>
      <c r="W151" s="10"/>
      <c r="X151" s="13"/>
      <c r="Y151" s="12"/>
    </row>
    <row r="152" spans="1:25" s="6" customFormat="1" ht="26.25" customHeight="1" x14ac:dyDescent="0.25">
      <c r="A152" s="23">
        <f t="shared" si="103"/>
        <v>12</v>
      </c>
      <c r="B152" s="15" t="s">
        <v>139</v>
      </c>
      <c r="C152" s="10"/>
      <c r="D152" s="11"/>
      <c r="E152" s="10"/>
      <c r="F152" s="10"/>
      <c r="G152" s="12"/>
      <c r="H152" s="10"/>
      <c r="I152" s="10"/>
      <c r="J152" s="12"/>
      <c r="K152" s="10"/>
      <c r="L152" s="10"/>
      <c r="M152" s="12"/>
      <c r="N152" s="10"/>
      <c r="O152" s="10"/>
      <c r="P152" s="12"/>
      <c r="Q152" s="10"/>
      <c r="R152" s="10"/>
      <c r="S152" s="12"/>
      <c r="T152" s="10"/>
      <c r="U152" s="10"/>
      <c r="V152" s="10"/>
      <c r="W152" s="10"/>
      <c r="X152" s="13"/>
      <c r="Y152" s="12"/>
    </row>
    <row r="153" spans="1:25" s="6" customFormat="1" ht="26.25" customHeight="1" x14ac:dyDescent="0.25">
      <c r="A153" s="23">
        <f t="shared" si="103"/>
        <v>13</v>
      </c>
      <c r="B153" s="15" t="s">
        <v>140</v>
      </c>
      <c r="C153" s="10"/>
      <c r="D153" s="11"/>
      <c r="E153" s="10"/>
      <c r="F153" s="10"/>
      <c r="G153" s="12"/>
      <c r="H153" s="10"/>
      <c r="I153" s="10"/>
      <c r="J153" s="12"/>
      <c r="K153" s="10"/>
      <c r="L153" s="10"/>
      <c r="M153" s="12"/>
      <c r="N153" s="10"/>
      <c r="O153" s="10"/>
      <c r="P153" s="12"/>
      <c r="Q153" s="10"/>
      <c r="R153" s="10"/>
      <c r="S153" s="12"/>
      <c r="T153" s="10"/>
      <c r="U153" s="10"/>
      <c r="V153" s="10"/>
      <c r="W153" s="10"/>
      <c r="X153" s="13"/>
      <c r="Y153" s="12"/>
    </row>
    <row r="154" spans="1:25" s="6" customFormat="1" ht="26.25" customHeight="1" x14ac:dyDescent="0.25">
      <c r="A154" s="23">
        <f t="shared" si="103"/>
        <v>14</v>
      </c>
      <c r="B154" s="15" t="s">
        <v>10</v>
      </c>
      <c r="C154" s="10"/>
      <c r="D154" s="11"/>
      <c r="E154" s="10"/>
      <c r="F154" s="10"/>
      <c r="G154" s="12"/>
      <c r="H154" s="10"/>
      <c r="I154" s="10"/>
      <c r="J154" s="12"/>
      <c r="K154" s="10"/>
      <c r="L154" s="10"/>
      <c r="M154" s="12"/>
      <c r="N154" s="10"/>
      <c r="O154" s="10"/>
      <c r="P154" s="12"/>
      <c r="Q154" s="10"/>
      <c r="R154" s="10"/>
      <c r="S154" s="12"/>
      <c r="T154" s="10"/>
      <c r="U154" s="10"/>
      <c r="V154" s="10"/>
      <c r="W154" s="10"/>
      <c r="X154" s="13"/>
      <c r="Y154" s="12"/>
    </row>
    <row r="155" spans="1:25" s="6" customFormat="1" ht="26.25" customHeight="1" x14ac:dyDescent="0.25">
      <c r="A155" s="23">
        <f t="shared" si="103"/>
        <v>15</v>
      </c>
      <c r="B155" s="15" t="s">
        <v>141</v>
      </c>
      <c r="C155" s="10"/>
      <c r="D155" s="11"/>
      <c r="E155" s="10"/>
      <c r="F155" s="10"/>
      <c r="G155" s="12"/>
      <c r="H155" s="10"/>
      <c r="I155" s="10"/>
      <c r="J155" s="12"/>
      <c r="K155" s="10"/>
      <c r="L155" s="10"/>
      <c r="M155" s="12"/>
      <c r="N155" s="10"/>
      <c r="O155" s="10"/>
      <c r="P155" s="12"/>
      <c r="Q155" s="10"/>
      <c r="R155" s="10"/>
      <c r="S155" s="12"/>
      <c r="T155" s="10"/>
      <c r="U155" s="10"/>
      <c r="V155" s="10"/>
      <c r="W155" s="10"/>
      <c r="X155" s="13"/>
      <c r="Y155" s="12"/>
    </row>
    <row r="156" spans="1:25" s="31" customFormat="1" ht="26.25" customHeight="1" x14ac:dyDescent="0.25">
      <c r="A156" s="24"/>
      <c r="B156" s="32" t="s">
        <v>166</v>
      </c>
      <c r="C156" s="26">
        <f>SUM(C157:C173)</f>
        <v>274350.68763824034</v>
      </c>
      <c r="D156" s="26">
        <f t="shared" ref="D156:F156" si="104">SUM(D157:D173)</f>
        <v>0</v>
      </c>
      <c r="E156" s="26">
        <f t="shared" si="104"/>
        <v>22880.5</v>
      </c>
      <c r="F156" s="26">
        <f t="shared" si="104"/>
        <v>9879</v>
      </c>
      <c r="G156" s="28">
        <f>+F156/E156*100</f>
        <v>43.176504009964816</v>
      </c>
      <c r="H156" s="26">
        <f t="shared" ref="H156" si="105">SUM(H157:H173)</f>
        <v>1395.5</v>
      </c>
      <c r="I156" s="26">
        <f t="shared" ref="I156" si="106">SUM(I157:I173)</f>
        <v>732</v>
      </c>
      <c r="J156" s="28">
        <f>+I156/H156*100</f>
        <v>52.45431744894303</v>
      </c>
      <c r="K156" s="26">
        <f t="shared" ref="K156" si="107">SUM(K157:K173)</f>
        <v>937</v>
      </c>
      <c r="L156" s="26">
        <f t="shared" ref="L156" si="108">SUM(L157:L173)</f>
        <v>471</v>
      </c>
      <c r="M156" s="28">
        <f>+L156/K156*100</f>
        <v>50.26680896478122</v>
      </c>
      <c r="N156" s="26">
        <f t="shared" ref="N156" si="109">SUM(N157:N173)</f>
        <v>1712</v>
      </c>
      <c r="O156" s="26">
        <f t="shared" ref="O156" si="110">SUM(O157:O173)</f>
        <v>843</v>
      </c>
      <c r="P156" s="28">
        <f>+O156/N156*100</f>
        <v>49.240654205607477</v>
      </c>
      <c r="Q156" s="26">
        <f t="shared" ref="Q156" si="111">SUM(Q157:Q173)</f>
        <v>10120</v>
      </c>
      <c r="R156" s="26">
        <f t="shared" ref="R156" si="112">SUM(R157:R173)</f>
        <v>4514</v>
      </c>
      <c r="S156" s="28">
        <f>+R156/Q156*100</f>
        <v>44.604743083003953</v>
      </c>
      <c r="T156" s="26"/>
      <c r="U156" s="26"/>
      <c r="V156" s="26"/>
      <c r="W156" s="26">
        <f t="shared" ref="W156" si="113">SUM(W157:W173)</f>
        <v>8716</v>
      </c>
      <c r="X156" s="26">
        <f t="shared" ref="X156" si="114">SUM(X157:X173)</f>
        <v>3319</v>
      </c>
      <c r="Y156" s="28">
        <f>+X156/W156*100</f>
        <v>38.079394217530975</v>
      </c>
    </row>
    <row r="157" spans="1:25" s="6" customFormat="1" ht="24" customHeight="1" x14ac:dyDescent="0.25">
      <c r="A157" s="23">
        <v>1</v>
      </c>
      <c r="B157" s="14" t="s">
        <v>187</v>
      </c>
      <c r="C157" s="10">
        <v>12470</v>
      </c>
      <c r="D157" s="11"/>
      <c r="E157" s="10">
        <f>+H157+K157+N157+Q157+T157+W157</f>
        <v>1002</v>
      </c>
      <c r="F157" s="10">
        <f>+I157+L157+O157+R157+U157+X157</f>
        <v>420</v>
      </c>
      <c r="G157" s="12">
        <f>+F157/E157*100</f>
        <v>41.916167664670652</v>
      </c>
      <c r="H157" s="10">
        <v>25</v>
      </c>
      <c r="I157" s="10">
        <v>10</v>
      </c>
      <c r="J157" s="12">
        <f>+I157/H157*100</f>
        <v>40</v>
      </c>
      <c r="K157" s="10">
        <v>28</v>
      </c>
      <c r="L157" s="10">
        <v>13</v>
      </c>
      <c r="M157" s="12">
        <f>+L157/K157*100</f>
        <v>46.428571428571431</v>
      </c>
      <c r="N157" s="10">
        <v>56</v>
      </c>
      <c r="O157" s="10">
        <v>28</v>
      </c>
      <c r="P157" s="12">
        <f>+O157/N157*100</f>
        <v>50</v>
      </c>
      <c r="Q157" s="10">
        <v>674</v>
      </c>
      <c r="R157" s="10">
        <v>278</v>
      </c>
      <c r="S157" s="12">
        <f>+R157/Q157*100</f>
        <v>41.246290801186944</v>
      </c>
      <c r="T157" s="10"/>
      <c r="U157" s="10"/>
      <c r="V157" s="10"/>
      <c r="W157" s="10">
        <v>219</v>
      </c>
      <c r="X157" s="13">
        <v>91</v>
      </c>
      <c r="Y157" s="12">
        <f>+X157/W157*100</f>
        <v>41.55251141552511</v>
      </c>
    </row>
    <row r="158" spans="1:25" s="6" customFormat="1" ht="24" customHeight="1" x14ac:dyDescent="0.25">
      <c r="A158" s="23">
        <f>+A157+1</f>
        <v>2</v>
      </c>
      <c r="B158" s="14" t="s">
        <v>188</v>
      </c>
      <c r="C158" s="10">
        <v>11334.687638240353</v>
      </c>
      <c r="D158" s="11"/>
      <c r="E158" s="10">
        <f t="shared" ref="E158:E173" si="115">+H158+K158+N158+Q158+T158+W158</f>
        <v>917</v>
      </c>
      <c r="F158" s="10">
        <f t="shared" ref="F158:F173" si="116">+I158+L158+O158+R158+U158+X158</f>
        <v>393</v>
      </c>
      <c r="G158" s="12">
        <f t="shared" ref="G158:G173" si="117">+F158/E158*100</f>
        <v>42.857142857142854</v>
      </c>
      <c r="H158" s="10">
        <v>49</v>
      </c>
      <c r="I158" s="10">
        <v>31</v>
      </c>
      <c r="J158" s="12">
        <f t="shared" ref="J158:J173" si="118">+I158/H158*100</f>
        <v>63.265306122448983</v>
      </c>
      <c r="K158" s="10">
        <v>63</v>
      </c>
      <c r="L158" s="10">
        <v>27</v>
      </c>
      <c r="M158" s="12">
        <f t="shared" ref="M158:M173" si="119">+L158/K158*100</f>
        <v>42.857142857142854</v>
      </c>
      <c r="N158" s="10">
        <v>68</v>
      </c>
      <c r="O158" s="10">
        <v>34</v>
      </c>
      <c r="P158" s="12">
        <f t="shared" ref="P158:P173" si="120">+O158/N158*100</f>
        <v>50</v>
      </c>
      <c r="Q158" s="10">
        <v>558</v>
      </c>
      <c r="R158" s="10">
        <v>241</v>
      </c>
      <c r="S158" s="12">
        <f t="shared" ref="S158:S173" si="121">+R158/Q158*100</f>
        <v>43.189964157706093</v>
      </c>
      <c r="T158" s="10"/>
      <c r="U158" s="10"/>
      <c r="V158" s="10"/>
      <c r="W158" s="10">
        <v>179</v>
      </c>
      <c r="X158" s="13">
        <v>60</v>
      </c>
      <c r="Y158" s="12">
        <f t="shared" ref="Y158:Y173" si="122">+X158/W158*100</f>
        <v>33.519553072625698</v>
      </c>
    </row>
    <row r="159" spans="1:25" s="6" customFormat="1" ht="24" customHeight="1" x14ac:dyDescent="0.25">
      <c r="A159" s="23">
        <f t="shared" ref="A159:A173" si="123">+A158+1</f>
        <v>3</v>
      </c>
      <c r="B159" s="14" t="s">
        <v>189</v>
      </c>
      <c r="C159" s="10">
        <v>22353</v>
      </c>
      <c r="D159" s="11"/>
      <c r="E159" s="10">
        <f t="shared" si="115"/>
        <v>1894</v>
      </c>
      <c r="F159" s="10">
        <f t="shared" si="116"/>
        <v>858</v>
      </c>
      <c r="G159" s="12">
        <f t="shared" si="117"/>
        <v>45.300950369588172</v>
      </c>
      <c r="H159" s="10">
        <v>118</v>
      </c>
      <c r="I159" s="10">
        <v>54</v>
      </c>
      <c r="J159" s="12">
        <f t="shared" si="118"/>
        <v>45.762711864406782</v>
      </c>
      <c r="K159" s="10">
        <v>78</v>
      </c>
      <c r="L159" s="10">
        <v>36</v>
      </c>
      <c r="M159" s="12">
        <f t="shared" si="119"/>
        <v>46.153846153846153</v>
      </c>
      <c r="N159" s="10">
        <v>139</v>
      </c>
      <c r="O159" s="10">
        <v>68</v>
      </c>
      <c r="P159" s="12">
        <f t="shared" si="120"/>
        <v>48.920863309352519</v>
      </c>
      <c r="Q159" s="10">
        <v>696</v>
      </c>
      <c r="R159" s="10">
        <v>309</v>
      </c>
      <c r="S159" s="12">
        <f t="shared" si="121"/>
        <v>44.396551724137936</v>
      </c>
      <c r="T159" s="10"/>
      <c r="U159" s="10"/>
      <c r="V159" s="10"/>
      <c r="W159" s="10">
        <v>863</v>
      </c>
      <c r="X159" s="13">
        <v>391</v>
      </c>
      <c r="Y159" s="12">
        <f t="shared" si="122"/>
        <v>45.307068366164543</v>
      </c>
    </row>
    <row r="160" spans="1:25" s="6" customFormat="1" ht="24" customHeight="1" x14ac:dyDescent="0.25">
      <c r="A160" s="23">
        <f t="shared" si="123"/>
        <v>4</v>
      </c>
      <c r="B160" s="14" t="s">
        <v>142</v>
      </c>
      <c r="C160" s="10">
        <v>14826</v>
      </c>
      <c r="D160" s="11"/>
      <c r="E160" s="10">
        <f t="shared" si="115"/>
        <v>1285</v>
      </c>
      <c r="F160" s="10">
        <f t="shared" si="116"/>
        <v>556</v>
      </c>
      <c r="G160" s="12">
        <f t="shared" si="117"/>
        <v>43.268482490272376</v>
      </c>
      <c r="H160" s="10">
        <v>83</v>
      </c>
      <c r="I160" s="10">
        <v>49</v>
      </c>
      <c r="J160" s="12">
        <f t="shared" si="118"/>
        <v>59.036144578313255</v>
      </c>
      <c r="K160" s="10">
        <v>54</v>
      </c>
      <c r="L160" s="10">
        <v>28</v>
      </c>
      <c r="M160" s="12">
        <f t="shared" si="119"/>
        <v>51.851851851851848</v>
      </c>
      <c r="N160" s="10">
        <v>125</v>
      </c>
      <c r="O160" s="10">
        <v>61</v>
      </c>
      <c r="P160" s="12">
        <f t="shared" si="120"/>
        <v>48.8</v>
      </c>
      <c r="Q160" s="10">
        <v>287</v>
      </c>
      <c r="R160" s="10">
        <v>130</v>
      </c>
      <c r="S160" s="12">
        <f t="shared" si="121"/>
        <v>45.296167247386762</v>
      </c>
      <c r="T160" s="10"/>
      <c r="U160" s="10"/>
      <c r="V160" s="10"/>
      <c r="W160" s="10">
        <v>736</v>
      </c>
      <c r="X160" s="13">
        <v>288</v>
      </c>
      <c r="Y160" s="12">
        <f t="shared" si="122"/>
        <v>39.130434782608695</v>
      </c>
    </row>
    <row r="161" spans="1:25" s="6" customFormat="1" ht="24" customHeight="1" x14ac:dyDescent="0.25">
      <c r="A161" s="23">
        <f t="shared" si="123"/>
        <v>5</v>
      </c>
      <c r="B161" s="14" t="s">
        <v>190</v>
      </c>
      <c r="C161" s="10">
        <v>16028</v>
      </c>
      <c r="D161" s="11"/>
      <c r="E161" s="10">
        <f t="shared" si="115"/>
        <v>1318</v>
      </c>
      <c r="F161" s="10">
        <f t="shared" si="116"/>
        <v>557</v>
      </c>
      <c r="G161" s="12">
        <f t="shared" si="117"/>
        <v>42.26100151745068</v>
      </c>
      <c r="H161" s="10">
        <v>67</v>
      </c>
      <c r="I161" s="10">
        <v>30</v>
      </c>
      <c r="J161" s="12">
        <f t="shared" si="118"/>
        <v>44.776119402985074</v>
      </c>
      <c r="K161" s="10">
        <v>41</v>
      </c>
      <c r="L161" s="10">
        <v>22</v>
      </c>
      <c r="M161" s="12">
        <f t="shared" si="119"/>
        <v>53.658536585365859</v>
      </c>
      <c r="N161" s="10">
        <v>77</v>
      </c>
      <c r="O161" s="10">
        <v>38</v>
      </c>
      <c r="P161" s="12">
        <f t="shared" si="120"/>
        <v>49.350649350649348</v>
      </c>
      <c r="Q161" s="10">
        <v>685</v>
      </c>
      <c r="R161" s="10">
        <v>315</v>
      </c>
      <c r="S161" s="12">
        <f t="shared" si="121"/>
        <v>45.985401459854018</v>
      </c>
      <c r="T161" s="10"/>
      <c r="U161" s="10"/>
      <c r="V161" s="10"/>
      <c r="W161" s="10">
        <v>448</v>
      </c>
      <c r="X161" s="13">
        <v>152</v>
      </c>
      <c r="Y161" s="12">
        <f t="shared" si="122"/>
        <v>33.928571428571431</v>
      </c>
    </row>
    <row r="162" spans="1:25" s="6" customFormat="1" ht="24" customHeight="1" x14ac:dyDescent="0.25">
      <c r="A162" s="23">
        <f t="shared" si="123"/>
        <v>6</v>
      </c>
      <c r="B162" s="14" t="s">
        <v>143</v>
      </c>
      <c r="C162" s="10">
        <v>17314</v>
      </c>
      <c r="D162" s="11"/>
      <c r="E162" s="10">
        <f t="shared" si="115"/>
        <v>1453</v>
      </c>
      <c r="F162" s="10">
        <f t="shared" si="116"/>
        <v>643</v>
      </c>
      <c r="G162" s="12">
        <f t="shared" si="117"/>
        <v>44.253269098417071</v>
      </c>
      <c r="H162" s="10">
        <v>76</v>
      </c>
      <c r="I162" s="10">
        <v>35</v>
      </c>
      <c r="J162" s="12">
        <f t="shared" si="118"/>
        <v>46.05263157894737</v>
      </c>
      <c r="K162" s="10">
        <v>51</v>
      </c>
      <c r="L162" s="10">
        <v>27</v>
      </c>
      <c r="M162" s="12">
        <f t="shared" si="119"/>
        <v>52.941176470588239</v>
      </c>
      <c r="N162" s="10">
        <v>82</v>
      </c>
      <c r="O162" s="10">
        <v>40</v>
      </c>
      <c r="P162" s="12">
        <f t="shared" si="120"/>
        <v>48.780487804878049</v>
      </c>
      <c r="Q162" s="10">
        <v>608</v>
      </c>
      <c r="R162" s="10">
        <v>277</v>
      </c>
      <c r="S162" s="12">
        <f t="shared" si="121"/>
        <v>45.559210526315788</v>
      </c>
      <c r="T162" s="10"/>
      <c r="U162" s="10"/>
      <c r="V162" s="10"/>
      <c r="W162" s="10">
        <v>636</v>
      </c>
      <c r="X162" s="13">
        <v>264</v>
      </c>
      <c r="Y162" s="12">
        <f t="shared" si="122"/>
        <v>41.509433962264154</v>
      </c>
    </row>
    <row r="163" spans="1:25" s="6" customFormat="1" ht="24" customHeight="1" x14ac:dyDescent="0.25">
      <c r="A163" s="23">
        <f t="shared" si="123"/>
        <v>7</v>
      </c>
      <c r="B163" s="14" t="s">
        <v>144</v>
      </c>
      <c r="C163" s="10">
        <v>15178</v>
      </c>
      <c r="D163" s="11"/>
      <c r="E163" s="10">
        <f t="shared" si="115"/>
        <v>1267</v>
      </c>
      <c r="F163" s="10">
        <f t="shared" si="116"/>
        <v>527</v>
      </c>
      <c r="G163" s="12">
        <f t="shared" si="117"/>
        <v>41.594317284925019</v>
      </c>
      <c r="H163" s="10">
        <v>79</v>
      </c>
      <c r="I163" s="10">
        <v>41</v>
      </c>
      <c r="J163" s="12">
        <f t="shared" si="118"/>
        <v>51.898734177215189</v>
      </c>
      <c r="K163" s="10">
        <v>48</v>
      </c>
      <c r="L163" s="10">
        <v>26</v>
      </c>
      <c r="M163" s="12">
        <f t="shared" si="119"/>
        <v>54.166666666666664</v>
      </c>
      <c r="N163" s="10">
        <v>97</v>
      </c>
      <c r="O163" s="10">
        <v>48</v>
      </c>
      <c r="P163" s="12">
        <f t="shared" si="120"/>
        <v>49.484536082474229</v>
      </c>
      <c r="Q163" s="10">
        <v>547</v>
      </c>
      <c r="R163" s="10">
        <v>243</v>
      </c>
      <c r="S163" s="12">
        <f t="shared" si="121"/>
        <v>44.424131627056674</v>
      </c>
      <c r="T163" s="10"/>
      <c r="U163" s="10"/>
      <c r="V163" s="10"/>
      <c r="W163" s="10">
        <v>496</v>
      </c>
      <c r="X163" s="13">
        <v>169</v>
      </c>
      <c r="Y163" s="12">
        <f t="shared" si="122"/>
        <v>34.072580645161288</v>
      </c>
    </row>
    <row r="164" spans="1:25" s="6" customFormat="1" ht="24" customHeight="1" x14ac:dyDescent="0.25">
      <c r="A164" s="23">
        <f t="shared" si="123"/>
        <v>8</v>
      </c>
      <c r="B164" s="14" t="s">
        <v>145</v>
      </c>
      <c r="C164" s="10">
        <v>18634</v>
      </c>
      <c r="D164" s="11"/>
      <c r="E164" s="10">
        <f t="shared" si="115"/>
        <v>1551</v>
      </c>
      <c r="F164" s="10">
        <f t="shared" si="116"/>
        <v>664</v>
      </c>
      <c r="G164" s="12">
        <f t="shared" si="117"/>
        <v>42.81108961960026</v>
      </c>
      <c r="H164" s="10">
        <v>97</v>
      </c>
      <c r="I164" s="10">
        <v>44</v>
      </c>
      <c r="J164" s="12">
        <f t="shared" si="118"/>
        <v>45.360824742268044</v>
      </c>
      <c r="K164" s="10">
        <v>82</v>
      </c>
      <c r="L164" s="10">
        <v>43</v>
      </c>
      <c r="M164" s="12">
        <f t="shared" si="119"/>
        <v>52.439024390243901</v>
      </c>
      <c r="N164" s="10">
        <v>127</v>
      </c>
      <c r="O164" s="10">
        <v>63</v>
      </c>
      <c r="P164" s="12">
        <f t="shared" si="120"/>
        <v>49.606299212598429</v>
      </c>
      <c r="Q164" s="10">
        <v>668</v>
      </c>
      <c r="R164" s="10">
        <v>308</v>
      </c>
      <c r="S164" s="12">
        <f t="shared" si="121"/>
        <v>46.107784431137731</v>
      </c>
      <c r="T164" s="10"/>
      <c r="U164" s="10"/>
      <c r="V164" s="10"/>
      <c r="W164" s="10">
        <v>577</v>
      </c>
      <c r="X164" s="13">
        <v>206</v>
      </c>
      <c r="Y164" s="12">
        <f t="shared" si="122"/>
        <v>35.701906412478337</v>
      </c>
    </row>
    <row r="165" spans="1:25" s="6" customFormat="1" ht="24" customHeight="1" x14ac:dyDescent="0.25">
      <c r="A165" s="23">
        <f t="shared" si="123"/>
        <v>9</v>
      </c>
      <c r="B165" s="14" t="s">
        <v>191</v>
      </c>
      <c r="C165" s="10">
        <v>16325</v>
      </c>
      <c r="D165" s="11"/>
      <c r="E165" s="10">
        <f t="shared" si="115"/>
        <v>1349.5</v>
      </c>
      <c r="F165" s="10">
        <f t="shared" si="116"/>
        <v>592</v>
      </c>
      <c r="G165" s="12">
        <f t="shared" si="117"/>
        <v>43.868099296035567</v>
      </c>
      <c r="H165" s="10">
        <v>121.5</v>
      </c>
      <c r="I165" s="10">
        <v>65</v>
      </c>
      <c r="J165" s="12">
        <f t="shared" si="118"/>
        <v>53.497942386831276</v>
      </c>
      <c r="K165" s="10">
        <v>51</v>
      </c>
      <c r="L165" s="10">
        <v>25</v>
      </c>
      <c r="M165" s="12">
        <f t="shared" si="119"/>
        <v>49.019607843137251</v>
      </c>
      <c r="N165" s="10">
        <v>117</v>
      </c>
      <c r="O165" s="10">
        <v>56</v>
      </c>
      <c r="P165" s="12">
        <f t="shared" si="120"/>
        <v>47.863247863247864</v>
      </c>
      <c r="Q165" s="10">
        <v>674</v>
      </c>
      <c r="R165" s="10">
        <v>285</v>
      </c>
      <c r="S165" s="12">
        <f t="shared" si="121"/>
        <v>42.284866468842729</v>
      </c>
      <c r="T165" s="10"/>
      <c r="U165" s="10"/>
      <c r="V165" s="10"/>
      <c r="W165" s="10">
        <v>386</v>
      </c>
      <c r="X165" s="13">
        <v>161</v>
      </c>
      <c r="Y165" s="12">
        <f t="shared" si="122"/>
        <v>41.709844559585491</v>
      </c>
    </row>
    <row r="166" spans="1:25" s="6" customFormat="1" ht="24" customHeight="1" x14ac:dyDescent="0.25">
      <c r="A166" s="23">
        <f t="shared" si="123"/>
        <v>10</v>
      </c>
      <c r="B166" s="14" t="s">
        <v>146</v>
      </c>
      <c r="C166" s="10">
        <v>17708</v>
      </c>
      <c r="D166" s="11"/>
      <c r="E166" s="10">
        <f t="shared" si="115"/>
        <v>1472</v>
      </c>
      <c r="F166" s="10">
        <f t="shared" si="116"/>
        <v>652</v>
      </c>
      <c r="G166" s="12">
        <f t="shared" si="117"/>
        <v>44.29347826086957</v>
      </c>
      <c r="H166" s="10">
        <v>128</v>
      </c>
      <c r="I166" s="10">
        <v>78</v>
      </c>
      <c r="J166" s="12">
        <f t="shared" si="118"/>
        <v>60.9375</v>
      </c>
      <c r="K166" s="10">
        <v>86</v>
      </c>
      <c r="L166" s="10">
        <v>43</v>
      </c>
      <c r="M166" s="12">
        <f t="shared" si="119"/>
        <v>50</v>
      </c>
      <c r="N166" s="10">
        <v>127</v>
      </c>
      <c r="O166" s="10">
        <v>64</v>
      </c>
      <c r="P166" s="12">
        <f t="shared" si="120"/>
        <v>50.393700787401571</v>
      </c>
      <c r="Q166" s="10">
        <v>685</v>
      </c>
      <c r="R166" s="10">
        <v>315</v>
      </c>
      <c r="S166" s="12">
        <f t="shared" si="121"/>
        <v>45.985401459854018</v>
      </c>
      <c r="T166" s="10"/>
      <c r="U166" s="10"/>
      <c r="V166" s="10"/>
      <c r="W166" s="10">
        <v>446</v>
      </c>
      <c r="X166" s="13">
        <v>152</v>
      </c>
      <c r="Y166" s="12">
        <f t="shared" si="122"/>
        <v>34.080717488789233</v>
      </c>
    </row>
    <row r="167" spans="1:25" s="6" customFormat="1" ht="24" customHeight="1" x14ac:dyDescent="0.25">
      <c r="A167" s="23">
        <f t="shared" si="123"/>
        <v>11</v>
      </c>
      <c r="B167" s="14" t="s">
        <v>147</v>
      </c>
      <c r="C167" s="10">
        <v>14229</v>
      </c>
      <c r="D167" s="11"/>
      <c r="E167" s="10">
        <f t="shared" si="115"/>
        <v>1181</v>
      </c>
      <c r="F167" s="10">
        <f t="shared" si="116"/>
        <v>523</v>
      </c>
      <c r="G167" s="12">
        <f t="shared" si="117"/>
        <v>44.284504657070279</v>
      </c>
      <c r="H167" s="10">
        <v>104</v>
      </c>
      <c r="I167" s="10">
        <v>48</v>
      </c>
      <c r="J167" s="12">
        <f t="shared" si="118"/>
        <v>46.153846153846153</v>
      </c>
      <c r="K167" s="10">
        <v>45</v>
      </c>
      <c r="L167" s="10">
        <v>23</v>
      </c>
      <c r="M167" s="12">
        <f t="shared" si="119"/>
        <v>51.111111111111107</v>
      </c>
      <c r="N167" s="10">
        <v>95</v>
      </c>
      <c r="O167" s="10">
        <v>47</v>
      </c>
      <c r="P167" s="12">
        <f t="shared" si="120"/>
        <v>49.473684210526315</v>
      </c>
      <c r="Q167" s="10">
        <v>547</v>
      </c>
      <c r="R167" s="10">
        <v>243</v>
      </c>
      <c r="S167" s="12">
        <f t="shared" si="121"/>
        <v>44.424131627056674</v>
      </c>
      <c r="T167" s="10"/>
      <c r="U167" s="10"/>
      <c r="V167" s="10"/>
      <c r="W167" s="10">
        <v>390</v>
      </c>
      <c r="X167" s="13">
        <v>162</v>
      </c>
      <c r="Y167" s="12">
        <f t="shared" si="122"/>
        <v>41.53846153846154</v>
      </c>
    </row>
    <row r="168" spans="1:25" s="6" customFormat="1" ht="24" customHeight="1" x14ac:dyDescent="0.25">
      <c r="A168" s="23">
        <f t="shared" si="123"/>
        <v>12</v>
      </c>
      <c r="B168" s="14" t="s">
        <v>148</v>
      </c>
      <c r="C168" s="10">
        <v>12024</v>
      </c>
      <c r="D168" s="11"/>
      <c r="E168" s="10">
        <f t="shared" si="115"/>
        <v>961</v>
      </c>
      <c r="F168" s="10">
        <f t="shared" si="116"/>
        <v>417</v>
      </c>
      <c r="G168" s="12">
        <f t="shared" si="117"/>
        <v>43.392299687825179</v>
      </c>
      <c r="H168" s="10">
        <v>36</v>
      </c>
      <c r="I168" s="10">
        <v>17</v>
      </c>
      <c r="J168" s="12">
        <f t="shared" si="118"/>
        <v>47.222222222222221</v>
      </c>
      <c r="K168" s="10">
        <v>32</v>
      </c>
      <c r="L168" s="10">
        <v>16</v>
      </c>
      <c r="M168" s="12">
        <f t="shared" si="119"/>
        <v>50</v>
      </c>
      <c r="N168" s="10">
        <v>59</v>
      </c>
      <c r="O168" s="10">
        <v>31</v>
      </c>
      <c r="P168" s="12">
        <f t="shared" si="120"/>
        <v>52.542372881355938</v>
      </c>
      <c r="Q168" s="10">
        <v>663</v>
      </c>
      <c r="R168" s="10">
        <v>293</v>
      </c>
      <c r="S168" s="12">
        <f t="shared" si="121"/>
        <v>44.193061840120663</v>
      </c>
      <c r="T168" s="10"/>
      <c r="U168" s="10"/>
      <c r="V168" s="10"/>
      <c r="W168" s="10">
        <v>171</v>
      </c>
      <c r="X168" s="13">
        <v>60</v>
      </c>
      <c r="Y168" s="12">
        <f t="shared" si="122"/>
        <v>35.087719298245609</v>
      </c>
    </row>
    <row r="169" spans="1:25" s="6" customFormat="1" ht="24" customHeight="1" x14ac:dyDescent="0.25">
      <c r="A169" s="23">
        <f t="shared" si="123"/>
        <v>13</v>
      </c>
      <c r="B169" s="14" t="s">
        <v>192</v>
      </c>
      <c r="C169" s="10">
        <v>18971</v>
      </c>
      <c r="D169" s="11"/>
      <c r="E169" s="10">
        <f t="shared" si="115"/>
        <v>1592</v>
      </c>
      <c r="F169" s="10">
        <f t="shared" si="116"/>
        <v>672</v>
      </c>
      <c r="G169" s="12">
        <f t="shared" si="117"/>
        <v>42.211055276381906</v>
      </c>
      <c r="H169" s="10">
        <v>86</v>
      </c>
      <c r="I169" s="10">
        <v>69</v>
      </c>
      <c r="J169" s="12">
        <f t="shared" si="118"/>
        <v>80.232558139534888</v>
      </c>
      <c r="K169" s="10">
        <v>51</v>
      </c>
      <c r="L169" s="10">
        <v>26</v>
      </c>
      <c r="M169" s="12">
        <f t="shared" si="119"/>
        <v>50.980392156862742</v>
      </c>
      <c r="N169" s="10">
        <v>122</v>
      </c>
      <c r="O169" s="10">
        <v>58</v>
      </c>
      <c r="P169" s="12">
        <f t="shared" si="120"/>
        <v>47.540983606557376</v>
      </c>
      <c r="Q169" s="10">
        <v>646</v>
      </c>
      <c r="R169" s="10">
        <v>287</v>
      </c>
      <c r="S169" s="12">
        <f t="shared" si="121"/>
        <v>44.427244582043343</v>
      </c>
      <c r="T169" s="10"/>
      <c r="U169" s="10"/>
      <c r="V169" s="10"/>
      <c r="W169" s="10">
        <v>687</v>
      </c>
      <c r="X169" s="13">
        <v>232</v>
      </c>
      <c r="Y169" s="12">
        <f t="shared" si="122"/>
        <v>33.770014556040756</v>
      </c>
    </row>
    <row r="170" spans="1:25" s="6" customFormat="1" ht="24" customHeight="1" x14ac:dyDescent="0.25">
      <c r="A170" s="23">
        <f t="shared" si="123"/>
        <v>14</v>
      </c>
      <c r="B170" s="14" t="s">
        <v>193</v>
      </c>
      <c r="C170" s="10">
        <v>17415</v>
      </c>
      <c r="D170" s="11"/>
      <c r="E170" s="10">
        <f t="shared" si="115"/>
        <v>1461</v>
      </c>
      <c r="F170" s="10">
        <f t="shared" si="116"/>
        <v>632</v>
      </c>
      <c r="G170" s="12">
        <f t="shared" si="117"/>
        <v>43.258042436687198</v>
      </c>
      <c r="H170" s="10">
        <v>74</v>
      </c>
      <c r="I170" s="10">
        <v>34</v>
      </c>
      <c r="J170" s="12">
        <f t="shared" si="118"/>
        <v>45.945945945945951</v>
      </c>
      <c r="K170" s="10">
        <v>43</v>
      </c>
      <c r="L170" s="10">
        <v>23</v>
      </c>
      <c r="M170" s="12">
        <f t="shared" si="119"/>
        <v>53.488372093023251</v>
      </c>
      <c r="N170" s="10">
        <v>104</v>
      </c>
      <c r="O170" s="10">
        <v>53</v>
      </c>
      <c r="P170" s="12">
        <f t="shared" si="120"/>
        <v>50.96153846153846</v>
      </c>
      <c r="Q170" s="10">
        <v>586</v>
      </c>
      <c r="R170" s="10">
        <v>260</v>
      </c>
      <c r="S170" s="12">
        <f t="shared" si="121"/>
        <v>44.368600682593858</v>
      </c>
      <c r="T170" s="10"/>
      <c r="U170" s="10"/>
      <c r="V170" s="10"/>
      <c r="W170" s="10">
        <v>654</v>
      </c>
      <c r="X170" s="13">
        <v>262</v>
      </c>
      <c r="Y170" s="12">
        <f t="shared" si="122"/>
        <v>40.061162079510702</v>
      </c>
    </row>
    <row r="171" spans="1:25" s="6" customFormat="1" ht="24" customHeight="1" x14ac:dyDescent="0.25">
      <c r="A171" s="23">
        <f t="shared" si="123"/>
        <v>15</v>
      </c>
      <c r="B171" s="14" t="s">
        <v>194</v>
      </c>
      <c r="C171" s="10">
        <v>16965</v>
      </c>
      <c r="D171" s="11"/>
      <c r="E171" s="10">
        <f t="shared" si="115"/>
        <v>1423</v>
      </c>
      <c r="F171" s="10">
        <f t="shared" si="116"/>
        <v>568</v>
      </c>
      <c r="G171" s="12">
        <f t="shared" si="117"/>
        <v>39.915671117357689</v>
      </c>
      <c r="H171" s="10">
        <v>67</v>
      </c>
      <c r="I171" s="10">
        <v>31</v>
      </c>
      <c r="J171" s="12">
        <f t="shared" si="118"/>
        <v>46.268656716417908</v>
      </c>
      <c r="K171" s="10">
        <v>77</v>
      </c>
      <c r="L171" s="10">
        <v>35</v>
      </c>
      <c r="M171" s="12">
        <f t="shared" si="119"/>
        <v>45.454545454545453</v>
      </c>
      <c r="N171" s="10">
        <v>105</v>
      </c>
      <c r="O171" s="10">
        <v>52</v>
      </c>
      <c r="P171" s="12">
        <f t="shared" si="120"/>
        <v>49.523809523809526</v>
      </c>
      <c r="Q171" s="10">
        <v>586</v>
      </c>
      <c r="R171" s="10">
        <v>251</v>
      </c>
      <c r="S171" s="12">
        <f t="shared" si="121"/>
        <v>42.832764505119449</v>
      </c>
      <c r="T171" s="10"/>
      <c r="U171" s="10"/>
      <c r="V171" s="10"/>
      <c r="W171" s="10">
        <v>588</v>
      </c>
      <c r="X171" s="13">
        <v>199</v>
      </c>
      <c r="Y171" s="12">
        <f t="shared" si="122"/>
        <v>33.843537414965986</v>
      </c>
    </row>
    <row r="172" spans="1:25" s="6" customFormat="1" ht="24" customHeight="1" x14ac:dyDescent="0.25">
      <c r="A172" s="23">
        <f t="shared" si="123"/>
        <v>16</v>
      </c>
      <c r="B172" s="14" t="s">
        <v>11</v>
      </c>
      <c r="C172" s="10">
        <v>20281</v>
      </c>
      <c r="D172" s="11"/>
      <c r="E172" s="10">
        <f t="shared" si="115"/>
        <v>1711</v>
      </c>
      <c r="F172" s="10">
        <f t="shared" si="116"/>
        <v>753</v>
      </c>
      <c r="G172" s="12">
        <f t="shared" si="117"/>
        <v>44.009351256575101</v>
      </c>
      <c r="H172" s="10">
        <v>110</v>
      </c>
      <c r="I172" s="10">
        <v>61</v>
      </c>
      <c r="J172" s="12">
        <f t="shared" si="118"/>
        <v>55.454545454545453</v>
      </c>
      <c r="K172" s="10">
        <v>58</v>
      </c>
      <c r="L172" s="10">
        <v>31</v>
      </c>
      <c r="M172" s="12">
        <f t="shared" si="119"/>
        <v>53.448275862068961</v>
      </c>
      <c r="N172" s="10">
        <v>113</v>
      </c>
      <c r="O172" s="10">
        <v>54</v>
      </c>
      <c r="P172" s="12">
        <f t="shared" si="120"/>
        <v>47.787610619469028</v>
      </c>
      <c r="Q172" s="10">
        <v>624</v>
      </c>
      <c r="R172" s="10">
        <v>285</v>
      </c>
      <c r="S172" s="12">
        <f t="shared" si="121"/>
        <v>45.67307692307692</v>
      </c>
      <c r="T172" s="10"/>
      <c r="U172" s="10"/>
      <c r="V172" s="10"/>
      <c r="W172" s="10">
        <v>806</v>
      </c>
      <c r="X172" s="13">
        <v>322</v>
      </c>
      <c r="Y172" s="12">
        <f t="shared" si="122"/>
        <v>39.950372208436725</v>
      </c>
    </row>
    <row r="173" spans="1:25" s="6" customFormat="1" ht="24" customHeight="1" x14ac:dyDescent="0.25">
      <c r="A173" s="23">
        <f t="shared" si="123"/>
        <v>17</v>
      </c>
      <c r="B173" s="14" t="s">
        <v>195</v>
      </c>
      <c r="C173" s="10">
        <v>12295</v>
      </c>
      <c r="D173" s="11"/>
      <c r="E173" s="10">
        <f t="shared" si="115"/>
        <v>1043</v>
      </c>
      <c r="F173" s="10">
        <f t="shared" si="116"/>
        <v>452</v>
      </c>
      <c r="G173" s="12">
        <f t="shared" si="117"/>
        <v>43.336529242569512</v>
      </c>
      <c r="H173" s="10">
        <v>75</v>
      </c>
      <c r="I173" s="10">
        <v>35</v>
      </c>
      <c r="J173" s="12">
        <f t="shared" si="118"/>
        <v>46.666666666666664</v>
      </c>
      <c r="K173" s="10">
        <v>49</v>
      </c>
      <c r="L173" s="10">
        <v>27</v>
      </c>
      <c r="M173" s="12">
        <f t="shared" si="119"/>
        <v>55.102040816326522</v>
      </c>
      <c r="N173" s="10">
        <v>99</v>
      </c>
      <c r="O173" s="10">
        <v>48</v>
      </c>
      <c r="P173" s="12">
        <f t="shared" si="120"/>
        <v>48.484848484848484</v>
      </c>
      <c r="Q173" s="10">
        <v>386</v>
      </c>
      <c r="R173" s="10">
        <v>194</v>
      </c>
      <c r="S173" s="12">
        <f t="shared" si="121"/>
        <v>50.259067357512954</v>
      </c>
      <c r="T173" s="10"/>
      <c r="U173" s="10"/>
      <c r="V173" s="10"/>
      <c r="W173" s="10">
        <v>434</v>
      </c>
      <c r="X173" s="13">
        <v>148</v>
      </c>
      <c r="Y173" s="12">
        <f t="shared" si="122"/>
        <v>34.101382488479267</v>
      </c>
    </row>
    <row r="174" spans="1:25" s="31" customFormat="1" ht="26.25" customHeight="1" x14ac:dyDescent="0.25">
      <c r="A174" s="24"/>
      <c r="B174" s="25" t="s">
        <v>167</v>
      </c>
      <c r="C174" s="26">
        <f>SUM(C175:C185)</f>
        <v>216619.5</v>
      </c>
      <c r="D174" s="26">
        <f t="shared" ref="D174:F174" si="124">SUM(D175:D185)</f>
        <v>0</v>
      </c>
      <c r="E174" s="26">
        <f>SUM(E175:E185)</f>
        <v>8473</v>
      </c>
      <c r="F174" s="26">
        <f t="shared" si="124"/>
        <v>2288</v>
      </c>
      <c r="G174" s="28">
        <f>+F174/E174*100</f>
        <v>27.003422636610409</v>
      </c>
      <c r="H174" s="26">
        <f t="shared" ref="H174" si="125">SUM(H175:H185)</f>
        <v>673</v>
      </c>
      <c r="I174" s="26">
        <f t="shared" ref="I174" si="126">SUM(I175:I185)</f>
        <v>584</v>
      </c>
      <c r="J174" s="28">
        <f>+I174/H174*100</f>
        <v>86.775631500742946</v>
      </c>
      <c r="K174" s="26">
        <f t="shared" ref="K174" si="127">SUM(K175:K185)</f>
        <v>461</v>
      </c>
      <c r="L174" s="26">
        <f t="shared" ref="L174" si="128">SUM(L175:L185)</f>
        <v>313</v>
      </c>
      <c r="M174" s="28">
        <f>+L174/K174*100</f>
        <v>67.895878524945772</v>
      </c>
      <c r="N174" s="26">
        <f t="shared" ref="N174" si="129">SUM(N175:N185)</f>
        <v>1068</v>
      </c>
      <c r="O174" s="26">
        <f t="shared" ref="O174" si="130">SUM(O175:O185)</f>
        <v>1222</v>
      </c>
      <c r="P174" s="28">
        <f>+O174/N174*100</f>
        <v>114.41947565543072</v>
      </c>
      <c r="Q174" s="26">
        <f t="shared" ref="Q174" si="131">SUM(Q175:Q185)</f>
        <v>6271</v>
      </c>
      <c r="R174" s="26"/>
      <c r="S174" s="28"/>
      <c r="T174" s="26"/>
      <c r="U174" s="26"/>
      <c r="V174" s="26"/>
      <c r="W174" s="26"/>
      <c r="X174" s="26">
        <f t="shared" ref="X174" si="132">SUM(X175:X185)</f>
        <v>169</v>
      </c>
      <c r="Y174" s="28"/>
    </row>
    <row r="175" spans="1:25" s="6" customFormat="1" ht="26.25" customHeight="1" x14ac:dyDescent="0.25">
      <c r="A175" s="23">
        <v>1</v>
      </c>
      <c r="B175" s="14" t="s">
        <v>149</v>
      </c>
      <c r="C175" s="10">
        <v>22792.461694915255</v>
      </c>
      <c r="D175" s="11"/>
      <c r="E175" s="10">
        <f>+H175+K175+N175+Q175+T175+W175</f>
        <v>879</v>
      </c>
      <c r="F175" s="10">
        <f>+I175+L175+O175+R175+U175+X175</f>
        <v>262</v>
      </c>
      <c r="G175" s="12">
        <f>+F175/E175*100</f>
        <v>29.806598407280998</v>
      </c>
      <c r="H175" s="10">
        <v>61</v>
      </c>
      <c r="I175" s="10">
        <v>55</v>
      </c>
      <c r="J175" s="12">
        <f>+I175/H175*100</f>
        <v>90.163934426229503</v>
      </c>
      <c r="K175" s="10">
        <v>41</v>
      </c>
      <c r="L175" s="10">
        <v>35</v>
      </c>
      <c r="M175" s="12">
        <f>+L175/K175*100</f>
        <v>85.365853658536579</v>
      </c>
      <c r="N175" s="10">
        <v>85</v>
      </c>
      <c r="O175" s="10">
        <v>160</v>
      </c>
      <c r="P175" s="12">
        <f>+O175/N175*100</f>
        <v>188.23529411764704</v>
      </c>
      <c r="Q175" s="10">
        <v>692</v>
      </c>
      <c r="R175" s="10"/>
      <c r="S175" s="12"/>
      <c r="T175" s="10"/>
      <c r="U175" s="10"/>
      <c r="V175" s="10"/>
      <c r="W175" s="10"/>
      <c r="X175" s="13">
        <v>12</v>
      </c>
      <c r="Y175" s="12"/>
    </row>
    <row r="176" spans="1:25" s="6" customFormat="1" ht="26.25" customHeight="1" x14ac:dyDescent="0.25">
      <c r="A176" s="23">
        <f>+A175+1</f>
        <v>2</v>
      </c>
      <c r="B176" s="14" t="s">
        <v>150</v>
      </c>
      <c r="C176" s="10">
        <v>22109.599999999999</v>
      </c>
      <c r="D176" s="11"/>
      <c r="E176" s="10">
        <f t="shared" ref="E176:E185" si="133">+H176+K176+N176+Q176+T176+W176</f>
        <v>896</v>
      </c>
      <c r="F176" s="10">
        <f t="shared" ref="F176:F185" si="134">+I176+L176+O176+R176+U176+X176</f>
        <v>188</v>
      </c>
      <c r="G176" s="12">
        <f t="shared" ref="G176:G185" si="135">+F176/E176*100</f>
        <v>20.982142857142858</v>
      </c>
      <c r="H176" s="10">
        <v>58</v>
      </c>
      <c r="I176" s="10">
        <v>49</v>
      </c>
      <c r="J176" s="12">
        <f t="shared" ref="J176:J185" si="136">+I176/H176*100</f>
        <v>84.482758620689651</v>
      </c>
      <c r="K176" s="10"/>
      <c r="L176" s="10"/>
      <c r="M176" s="12"/>
      <c r="N176" s="10">
        <v>132</v>
      </c>
      <c r="O176" s="10">
        <v>125</v>
      </c>
      <c r="P176" s="12">
        <f t="shared" ref="P176:P185" si="137">+O176/N176*100</f>
        <v>94.696969696969703</v>
      </c>
      <c r="Q176" s="10">
        <v>706</v>
      </c>
      <c r="R176" s="10"/>
      <c r="S176" s="12"/>
      <c r="T176" s="10"/>
      <c r="U176" s="10"/>
      <c r="V176" s="10"/>
      <c r="W176" s="10"/>
      <c r="X176" s="13">
        <v>14</v>
      </c>
      <c r="Y176" s="12"/>
    </row>
    <row r="177" spans="1:25" s="6" customFormat="1" ht="26.25" customHeight="1" x14ac:dyDescent="0.25">
      <c r="A177" s="23">
        <f t="shared" ref="A177:A185" si="138">+A176+1</f>
        <v>3</v>
      </c>
      <c r="B177" s="14" t="s">
        <v>168</v>
      </c>
      <c r="C177" s="10">
        <v>23145.522111380145</v>
      </c>
      <c r="D177" s="11"/>
      <c r="E177" s="10">
        <f t="shared" si="133"/>
        <v>857</v>
      </c>
      <c r="F177" s="10">
        <f t="shared" si="134"/>
        <v>220</v>
      </c>
      <c r="G177" s="12">
        <f t="shared" si="135"/>
        <v>25.670945157526255</v>
      </c>
      <c r="H177" s="10">
        <v>71</v>
      </c>
      <c r="I177" s="10">
        <v>64</v>
      </c>
      <c r="J177" s="12">
        <f t="shared" si="136"/>
        <v>90.140845070422543</v>
      </c>
      <c r="K177" s="10">
        <v>39</v>
      </c>
      <c r="L177" s="10">
        <v>33</v>
      </c>
      <c r="M177" s="12">
        <f t="shared" ref="M177:M183" si="139">+L177/K177*100</f>
        <v>84.615384615384613</v>
      </c>
      <c r="N177" s="10">
        <v>126</v>
      </c>
      <c r="O177" s="10">
        <v>110</v>
      </c>
      <c r="P177" s="12">
        <f t="shared" si="137"/>
        <v>87.301587301587304</v>
      </c>
      <c r="Q177" s="10">
        <v>621</v>
      </c>
      <c r="R177" s="10"/>
      <c r="S177" s="12"/>
      <c r="T177" s="10"/>
      <c r="U177" s="10"/>
      <c r="V177" s="10"/>
      <c r="W177" s="10"/>
      <c r="X177" s="13">
        <v>13</v>
      </c>
      <c r="Y177" s="12"/>
    </row>
    <row r="178" spans="1:25" s="6" customFormat="1" ht="26.25" customHeight="1" x14ac:dyDescent="0.25">
      <c r="A178" s="23">
        <f t="shared" si="138"/>
        <v>4</v>
      </c>
      <c r="B178" s="14" t="s">
        <v>151</v>
      </c>
      <c r="C178" s="10">
        <v>22087.684445520583</v>
      </c>
      <c r="D178" s="11"/>
      <c r="E178" s="10">
        <f t="shared" si="133"/>
        <v>970</v>
      </c>
      <c r="F178" s="10">
        <f t="shared" si="134"/>
        <v>267</v>
      </c>
      <c r="G178" s="12">
        <f t="shared" si="135"/>
        <v>27.52577319587629</v>
      </c>
      <c r="H178" s="10">
        <v>72</v>
      </c>
      <c r="I178" s="10">
        <v>51</v>
      </c>
      <c r="J178" s="12">
        <f t="shared" si="136"/>
        <v>70.833333333333343</v>
      </c>
      <c r="K178" s="10">
        <v>101</v>
      </c>
      <c r="L178" s="10">
        <v>68</v>
      </c>
      <c r="M178" s="12">
        <f t="shared" si="139"/>
        <v>67.32673267326733</v>
      </c>
      <c r="N178" s="10">
        <v>118</v>
      </c>
      <c r="O178" s="10">
        <v>136</v>
      </c>
      <c r="P178" s="12">
        <f t="shared" si="137"/>
        <v>115.2542372881356</v>
      </c>
      <c r="Q178" s="10">
        <v>679</v>
      </c>
      <c r="R178" s="10"/>
      <c r="S178" s="12"/>
      <c r="T178" s="10"/>
      <c r="U178" s="10"/>
      <c r="V178" s="10"/>
      <c r="W178" s="10"/>
      <c r="X178" s="13">
        <v>12</v>
      </c>
      <c r="Y178" s="12"/>
    </row>
    <row r="179" spans="1:25" s="6" customFormat="1" ht="26.25" customHeight="1" x14ac:dyDescent="0.25">
      <c r="A179" s="23">
        <f t="shared" si="138"/>
        <v>5</v>
      </c>
      <c r="B179" s="14" t="s">
        <v>152</v>
      </c>
      <c r="C179" s="10">
        <v>18419.47546731235</v>
      </c>
      <c r="D179" s="11"/>
      <c r="E179" s="10">
        <f t="shared" si="133"/>
        <v>607</v>
      </c>
      <c r="F179" s="10">
        <f t="shared" si="134"/>
        <v>167</v>
      </c>
      <c r="G179" s="12">
        <f t="shared" si="135"/>
        <v>27.512355848434929</v>
      </c>
      <c r="H179" s="10">
        <v>58</v>
      </c>
      <c r="I179" s="10">
        <v>51</v>
      </c>
      <c r="J179" s="12">
        <f t="shared" si="136"/>
        <v>87.931034482758619</v>
      </c>
      <c r="K179" s="10">
        <v>35</v>
      </c>
      <c r="L179" s="10">
        <v>24</v>
      </c>
      <c r="M179" s="12">
        <f t="shared" si="139"/>
        <v>68.571428571428569</v>
      </c>
      <c r="N179" s="10">
        <v>83</v>
      </c>
      <c r="O179" s="10">
        <v>83</v>
      </c>
      <c r="P179" s="12">
        <f t="shared" si="137"/>
        <v>100</v>
      </c>
      <c r="Q179" s="10">
        <v>431</v>
      </c>
      <c r="R179" s="10"/>
      <c r="S179" s="12"/>
      <c r="T179" s="10"/>
      <c r="U179" s="10"/>
      <c r="V179" s="10"/>
      <c r="W179" s="10"/>
      <c r="X179" s="13">
        <v>9</v>
      </c>
      <c r="Y179" s="12"/>
    </row>
    <row r="180" spans="1:25" s="6" customFormat="1" ht="26.25" customHeight="1" x14ac:dyDescent="0.25">
      <c r="A180" s="23">
        <f t="shared" si="138"/>
        <v>6</v>
      </c>
      <c r="B180" s="14" t="s">
        <v>169</v>
      </c>
      <c r="C180" s="10">
        <v>26133.722227602906</v>
      </c>
      <c r="D180" s="11"/>
      <c r="E180" s="10">
        <f t="shared" si="133"/>
        <v>1074</v>
      </c>
      <c r="F180" s="10">
        <f t="shared" si="134"/>
        <v>208</v>
      </c>
      <c r="G180" s="12">
        <f t="shared" si="135"/>
        <v>19.366852886405958</v>
      </c>
      <c r="H180" s="10">
        <v>72</v>
      </c>
      <c r="I180" s="10">
        <v>58</v>
      </c>
      <c r="J180" s="12">
        <f t="shared" si="136"/>
        <v>80.555555555555557</v>
      </c>
      <c r="K180" s="10">
        <v>43</v>
      </c>
      <c r="L180" s="10">
        <v>25</v>
      </c>
      <c r="M180" s="12">
        <f t="shared" si="139"/>
        <v>58.139534883720934</v>
      </c>
      <c r="N180" s="10">
        <v>114</v>
      </c>
      <c r="O180" s="10">
        <v>111</v>
      </c>
      <c r="P180" s="12">
        <f t="shared" si="137"/>
        <v>97.368421052631575</v>
      </c>
      <c r="Q180" s="10">
        <v>845</v>
      </c>
      <c r="R180" s="10"/>
      <c r="S180" s="12"/>
      <c r="T180" s="10"/>
      <c r="U180" s="10"/>
      <c r="V180" s="10"/>
      <c r="W180" s="10"/>
      <c r="X180" s="13">
        <v>14</v>
      </c>
      <c r="Y180" s="12"/>
    </row>
    <row r="181" spans="1:25" s="6" customFormat="1" ht="26.25" customHeight="1" x14ac:dyDescent="0.25">
      <c r="A181" s="23">
        <f t="shared" si="138"/>
        <v>7</v>
      </c>
      <c r="B181" s="14" t="s">
        <v>153</v>
      </c>
      <c r="C181" s="10">
        <v>20078.505452784506</v>
      </c>
      <c r="D181" s="11"/>
      <c r="E181" s="10">
        <f t="shared" si="133"/>
        <v>829</v>
      </c>
      <c r="F181" s="10">
        <f t="shared" si="134"/>
        <v>211</v>
      </c>
      <c r="G181" s="12">
        <f t="shared" si="135"/>
        <v>25.45235223160434</v>
      </c>
      <c r="H181" s="10">
        <v>63</v>
      </c>
      <c r="I181" s="10">
        <v>55</v>
      </c>
      <c r="J181" s="12">
        <f t="shared" si="136"/>
        <v>87.301587301587304</v>
      </c>
      <c r="K181" s="10">
        <v>103</v>
      </c>
      <c r="L181" s="10">
        <v>61</v>
      </c>
      <c r="M181" s="12">
        <f t="shared" si="139"/>
        <v>59.22330097087378</v>
      </c>
      <c r="N181" s="10">
        <v>71</v>
      </c>
      <c r="O181" s="10">
        <v>65</v>
      </c>
      <c r="P181" s="12">
        <f t="shared" si="137"/>
        <v>91.549295774647888</v>
      </c>
      <c r="Q181" s="10">
        <v>592</v>
      </c>
      <c r="R181" s="10"/>
      <c r="S181" s="12"/>
      <c r="T181" s="10"/>
      <c r="U181" s="10"/>
      <c r="V181" s="10"/>
      <c r="W181" s="10"/>
      <c r="X181" s="13">
        <v>30</v>
      </c>
      <c r="Y181" s="12"/>
    </row>
    <row r="182" spans="1:25" s="6" customFormat="1" ht="26.25" customHeight="1" x14ac:dyDescent="0.25">
      <c r="A182" s="23">
        <f t="shared" si="138"/>
        <v>8</v>
      </c>
      <c r="B182" s="14" t="s">
        <v>170</v>
      </c>
      <c r="C182" s="10">
        <v>22432.481142857141</v>
      </c>
      <c r="D182" s="11"/>
      <c r="E182" s="10">
        <f t="shared" si="133"/>
        <v>832</v>
      </c>
      <c r="F182" s="10">
        <f t="shared" si="134"/>
        <v>239</v>
      </c>
      <c r="G182" s="12">
        <f t="shared" si="135"/>
        <v>28.725961538461537</v>
      </c>
      <c r="H182" s="10">
        <v>71</v>
      </c>
      <c r="I182" s="10">
        <v>64</v>
      </c>
      <c r="J182" s="12">
        <f t="shared" si="136"/>
        <v>90.140845070422543</v>
      </c>
      <c r="K182" s="10">
        <v>68</v>
      </c>
      <c r="L182" s="10">
        <v>42</v>
      </c>
      <c r="M182" s="12">
        <f t="shared" si="139"/>
        <v>61.764705882352942</v>
      </c>
      <c r="N182" s="10">
        <v>118</v>
      </c>
      <c r="O182" s="10">
        <v>106</v>
      </c>
      <c r="P182" s="12">
        <f t="shared" si="137"/>
        <v>89.830508474576277</v>
      </c>
      <c r="Q182" s="10">
        <v>575</v>
      </c>
      <c r="R182" s="10"/>
      <c r="S182" s="12"/>
      <c r="T182" s="10"/>
      <c r="U182" s="10"/>
      <c r="V182" s="10"/>
      <c r="W182" s="10"/>
      <c r="X182" s="13">
        <v>27</v>
      </c>
      <c r="Y182" s="12"/>
    </row>
    <row r="183" spans="1:25" s="6" customFormat="1" ht="26.25" customHeight="1" x14ac:dyDescent="0.25">
      <c r="A183" s="23">
        <f t="shared" si="138"/>
        <v>9</v>
      </c>
      <c r="B183" s="14" t="s">
        <v>154</v>
      </c>
      <c r="C183" s="10">
        <v>16335.047457627119</v>
      </c>
      <c r="D183" s="11"/>
      <c r="E183" s="10">
        <f t="shared" si="133"/>
        <v>567</v>
      </c>
      <c r="F183" s="10">
        <f t="shared" si="134"/>
        <v>225</v>
      </c>
      <c r="G183" s="12">
        <f t="shared" si="135"/>
        <v>39.682539682539684</v>
      </c>
      <c r="H183" s="10">
        <v>60</v>
      </c>
      <c r="I183" s="10">
        <v>50</v>
      </c>
      <c r="J183" s="12">
        <f t="shared" si="136"/>
        <v>83.333333333333343</v>
      </c>
      <c r="K183" s="10">
        <v>31</v>
      </c>
      <c r="L183" s="10">
        <v>25</v>
      </c>
      <c r="M183" s="12">
        <f t="shared" si="139"/>
        <v>80.645161290322577</v>
      </c>
      <c r="N183" s="10">
        <v>70</v>
      </c>
      <c r="O183" s="10">
        <v>120</v>
      </c>
      <c r="P183" s="12">
        <f t="shared" si="137"/>
        <v>171.42857142857142</v>
      </c>
      <c r="Q183" s="10">
        <v>406</v>
      </c>
      <c r="R183" s="10"/>
      <c r="S183" s="12"/>
      <c r="T183" s="10"/>
      <c r="U183" s="10"/>
      <c r="V183" s="10"/>
      <c r="W183" s="10"/>
      <c r="X183" s="13">
        <v>30</v>
      </c>
      <c r="Y183" s="12"/>
    </row>
    <row r="184" spans="1:25" s="6" customFormat="1" ht="26.25" customHeight="1" x14ac:dyDescent="0.25">
      <c r="A184" s="23">
        <f t="shared" si="138"/>
        <v>10</v>
      </c>
      <c r="B184" s="14" t="s">
        <v>155</v>
      </c>
      <c r="C184" s="10">
        <v>18380</v>
      </c>
      <c r="D184" s="11"/>
      <c r="E184" s="10">
        <f t="shared" si="133"/>
        <v>695</v>
      </c>
      <c r="F184" s="10">
        <f t="shared" si="134"/>
        <v>178</v>
      </c>
      <c r="G184" s="12">
        <f t="shared" si="135"/>
        <v>25.611510791366904</v>
      </c>
      <c r="H184" s="10">
        <v>45</v>
      </c>
      <c r="I184" s="10">
        <v>46</v>
      </c>
      <c r="J184" s="12">
        <f t="shared" si="136"/>
        <v>102.22222222222221</v>
      </c>
      <c r="K184" s="10"/>
      <c r="L184" s="10"/>
      <c r="M184" s="12"/>
      <c r="N184" s="10">
        <v>99</v>
      </c>
      <c r="O184" s="10">
        <v>126</v>
      </c>
      <c r="P184" s="12">
        <f t="shared" si="137"/>
        <v>127.27272727272727</v>
      </c>
      <c r="Q184" s="10">
        <v>551</v>
      </c>
      <c r="R184" s="10"/>
      <c r="S184" s="12"/>
      <c r="T184" s="10"/>
      <c r="U184" s="10"/>
      <c r="V184" s="10"/>
      <c r="W184" s="10"/>
      <c r="X184" s="13">
        <v>6</v>
      </c>
      <c r="Y184" s="12"/>
    </row>
    <row r="185" spans="1:25" s="6" customFormat="1" ht="26.25" customHeight="1" x14ac:dyDescent="0.25">
      <c r="A185" s="23">
        <f t="shared" si="138"/>
        <v>11</v>
      </c>
      <c r="B185" s="14" t="s">
        <v>171</v>
      </c>
      <c r="C185" s="10">
        <v>4705</v>
      </c>
      <c r="D185" s="11"/>
      <c r="E185" s="10">
        <f t="shared" si="133"/>
        <v>267</v>
      </c>
      <c r="F185" s="10">
        <f t="shared" si="134"/>
        <v>123</v>
      </c>
      <c r="G185" s="12">
        <f t="shared" si="135"/>
        <v>46.067415730337082</v>
      </c>
      <c r="H185" s="10">
        <v>42</v>
      </c>
      <c r="I185" s="10">
        <v>41</v>
      </c>
      <c r="J185" s="12">
        <f t="shared" si="136"/>
        <v>97.61904761904762</v>
      </c>
      <c r="K185" s="10"/>
      <c r="L185" s="10"/>
      <c r="M185" s="12"/>
      <c r="N185" s="10">
        <v>52</v>
      </c>
      <c r="O185" s="10">
        <v>80</v>
      </c>
      <c r="P185" s="12">
        <f t="shared" si="137"/>
        <v>153.84615384615387</v>
      </c>
      <c r="Q185" s="10">
        <v>173</v>
      </c>
      <c r="R185" s="10"/>
      <c r="S185" s="12"/>
      <c r="T185" s="10"/>
      <c r="U185" s="10"/>
      <c r="V185" s="10"/>
      <c r="W185" s="10"/>
      <c r="X185" s="13">
        <v>2</v>
      </c>
      <c r="Y185" s="12"/>
    </row>
  </sheetData>
  <mergeCells count="17">
    <mergeCell ref="H5:M5"/>
    <mergeCell ref="W6:Y6"/>
    <mergeCell ref="C2:K2"/>
    <mergeCell ref="C3:K3"/>
    <mergeCell ref="K4:M4"/>
    <mergeCell ref="N4:O4"/>
    <mergeCell ref="N5:Y5"/>
    <mergeCell ref="H6:J6"/>
    <mergeCell ref="K6:M6"/>
    <mergeCell ref="N6:P6"/>
    <mergeCell ref="Q6:S6"/>
    <mergeCell ref="T6:V6"/>
    <mergeCell ref="A5:A7"/>
    <mergeCell ref="B5:B7"/>
    <mergeCell ref="C5:C7"/>
    <mergeCell ref="D5:D7"/>
    <mergeCell ref="E5:G6"/>
  </mergeCells>
  <printOptions horizontalCentered="1"/>
  <pageMargins left="0.39370078740157483" right="0.39370078740157483" top="0.39370078740157483" bottom="0.39370078740157483" header="0.39370078740157483" footer="0.39370078740157483"/>
  <pageSetup paperSize="9" scale="72" fitToWidth="0" pageOrder="overThenDown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Масъуллар</vt:lpstr>
      <vt:lpstr>Январь-февраль режаси туман </vt:lpstr>
      <vt:lpstr>Масъуллар!Заголовки_для_печати</vt:lpstr>
      <vt:lpstr>'Январь-февраль режаси туман '!Заголовки_для_печати</vt:lpstr>
      <vt:lpstr>Масъуллар!Область_печати</vt:lpstr>
      <vt:lpstr>'Январь-февраль режаси туман 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2022-02-16T07:43:09Z</dcterms:modified>
</cp:coreProperties>
</file>