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jatar\Documents\"/>
    </mc:Choice>
  </mc:AlternateContent>
  <xr:revisionPtr revIDLastSave="0" documentId="13_ncr:1_{A6F74D5B-3864-4BBB-98CB-C5C90B1196D5}" xr6:coauthVersionLast="47" xr6:coauthVersionMax="47" xr10:uidLastSave="{00000000-0000-0000-0000-000000000000}"/>
  <bookViews>
    <workbookView xWindow="-110" yWindow="-110" windowWidth="22780" windowHeight="14540" xr2:uid="{00000000-000D-0000-FFFF-FFFF00000000}"/>
  </bookViews>
  <sheets>
    <sheet name="Total Sales" sheetId="18" r:id="rId1"/>
    <sheet name="Country" sheetId="21" r:id="rId2"/>
    <sheet name="Top Five Customers"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 name="sum">orders!$F$2</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02" i="17"/>
  <c r="O79" i="17"/>
  <c r="O122" i="17"/>
  <c r="O123" i="17"/>
  <c r="O191" i="17"/>
  <c r="O195" i="17"/>
  <c r="O196" i="17"/>
  <c r="O235" i="17"/>
  <c r="O308" i="17"/>
  <c r="O310" i="17"/>
  <c r="O410" i="17"/>
  <c r="O418" i="17"/>
  <c r="O471" i="17"/>
  <c r="O479" i="17"/>
  <c r="O491" i="17"/>
  <c r="O499" i="17"/>
  <c r="O563" i="17"/>
  <c r="O593" i="17"/>
  <c r="O608" i="17"/>
  <c r="O665" i="17"/>
  <c r="O681" i="17"/>
  <c r="O706" i="17"/>
  <c r="O737" i="17"/>
  <c r="O761" i="17"/>
  <c r="O770" i="17"/>
  <c r="O795" i="17"/>
  <c r="O809" i="17"/>
  <c r="O825" i="17"/>
  <c r="O826" i="17"/>
  <c r="O851" i="17"/>
  <c r="O865" i="17"/>
  <c r="O866" i="17"/>
  <c r="O873" i="17"/>
  <c r="O905" i="17"/>
  <c r="O915" i="17"/>
  <c r="O928" i="17"/>
  <c r="O929" i="17"/>
  <c r="O955" i="17"/>
  <c r="O969" i="17"/>
  <c r="O987" i="17"/>
  <c r="N9" i="17"/>
  <c r="N10" i="17"/>
  <c r="N19" i="17"/>
  <c r="N21" i="17"/>
  <c r="N37" i="17"/>
  <c r="N45" i="17"/>
  <c r="N52" i="17"/>
  <c r="N59" i="17"/>
  <c r="N75" i="17"/>
  <c r="N77" i="17"/>
  <c r="N84" i="17"/>
  <c r="N85" i="17"/>
  <c r="N101" i="17"/>
  <c r="N115" i="17"/>
  <c r="N116" i="17"/>
  <c r="N123" i="17"/>
  <c r="N139" i="17"/>
  <c r="N141" i="17"/>
  <c r="N148" i="17"/>
  <c r="N155" i="17"/>
  <c r="N165" i="17"/>
  <c r="N179" i="17"/>
  <c r="N180" i="17"/>
  <c r="N187" i="17"/>
  <c r="N203" i="17"/>
  <c r="N205" i="17"/>
  <c r="N218" i="17"/>
  <c r="N219" i="17"/>
  <c r="N243" i="17"/>
  <c r="N244" i="17"/>
  <c r="N251" i="17"/>
  <c r="N267" i="17"/>
  <c r="N278" i="17"/>
  <c r="N282" i="17"/>
  <c r="N283" i="17"/>
  <c r="N307" i="17"/>
  <c r="N308" i="17"/>
  <c r="N318" i="17"/>
  <c r="N331" i="17"/>
  <c r="N341" i="17"/>
  <c r="N342" i="17"/>
  <c r="N346" i="17"/>
  <c r="N347" i="17"/>
  <c r="N371" i="17"/>
  <c r="N381" i="17"/>
  <c r="N382" i="17"/>
  <c r="N405" i="17"/>
  <c r="N406" i="17"/>
  <c r="N410" i="17"/>
  <c r="N411" i="17"/>
  <c r="N444" i="17"/>
  <c r="N445" i="17"/>
  <c r="N446" i="17"/>
  <c r="N469" i="17"/>
  <c r="N470" i="17"/>
  <c r="N474" i="17"/>
  <c r="N484" i="17"/>
  <c r="N507" i="17"/>
  <c r="N508" i="17"/>
  <c r="N509" i="17"/>
  <c r="N510" i="17"/>
  <c r="N533" i="17"/>
  <c r="N534" i="17"/>
  <c r="N547" i="17"/>
  <c r="N548" i="17"/>
  <c r="N571" i="17"/>
  <c r="N572" i="17"/>
  <c r="N573" i="17"/>
  <c r="N574" i="17"/>
  <c r="N597" i="17"/>
  <c r="N610" i="17"/>
  <c r="N611" i="17"/>
  <c r="N612" i="17"/>
  <c r="N627" i="17"/>
  <c r="N630" i="17"/>
  <c r="N635" i="17"/>
  <c r="N642" i="17"/>
  <c r="N651" i="17"/>
  <c r="N661" i="17"/>
  <c r="N662" i="17"/>
  <c r="N666" i="17"/>
  <c r="N683" i="17"/>
  <c r="N685" i="17"/>
  <c r="N692" i="17"/>
  <c r="N694" i="17"/>
  <c r="N715" i="17"/>
  <c r="N716" i="17"/>
  <c r="N717" i="17"/>
  <c r="N733" i="17"/>
  <c r="N742" i="17"/>
  <c r="N747" i="17"/>
  <c r="N749" i="17"/>
  <c r="N765" i="17"/>
  <c r="N766" i="17"/>
  <c r="N770" i="17"/>
  <c r="N779" i="17"/>
  <c r="N795" i="17"/>
  <c r="N797" i="17"/>
  <c r="N802" i="17"/>
  <c r="N803" i="17"/>
  <c r="N819" i="17"/>
  <c r="N820" i="17"/>
  <c r="N829" i="17"/>
  <c r="N830" i="17"/>
  <c r="N845" i="17"/>
  <c r="N852" i="17"/>
  <c r="N853" i="17"/>
  <c r="N854" i="17"/>
  <c r="N869" i="17"/>
  <c r="N882" i="17"/>
  <c r="N883" i="17"/>
  <c r="N884" i="17"/>
  <c r="N906" i="17"/>
  <c r="N907" i="17"/>
  <c r="N916" i="17"/>
  <c r="N923" i="17"/>
  <c r="N933" i="17"/>
  <c r="N934" i="17"/>
  <c r="N938" i="17"/>
  <c r="N949" i="17"/>
  <c r="N951" i="17"/>
  <c r="N957" i="17"/>
  <c r="N958" i="17"/>
  <c r="N967" i="17"/>
  <c r="N969" i="17"/>
  <c r="N971" i="17"/>
  <c r="N973" i="17"/>
  <c r="N983" i="17"/>
  <c r="N989" i="17"/>
  <c r="N990" i="17"/>
  <c r="N991" i="17"/>
  <c r="N1001" i="17"/>
  <c r="N2" i="17"/>
  <c r="M21" i="17"/>
  <c r="M23" i="17"/>
  <c r="M53" i="17"/>
  <c r="M55" i="17"/>
  <c r="M87" i="17"/>
  <c r="M109" i="17"/>
  <c r="M119" i="17"/>
  <c r="M127" i="17"/>
  <c r="M141" i="17"/>
  <c r="M159" i="17"/>
  <c r="M173" i="17"/>
  <c r="M177" i="17"/>
  <c r="M189" i="17"/>
  <c r="M199" i="17"/>
  <c r="M205" i="17"/>
  <c r="M215" i="17"/>
  <c r="M217" i="17"/>
  <c r="M233" i="17"/>
  <c r="M245" i="17"/>
  <c r="M261" i="17"/>
  <c r="M263" i="17"/>
  <c r="M273" i="17"/>
  <c r="M279" i="17"/>
  <c r="M289" i="17"/>
  <c r="M301" i="17"/>
  <c r="M305" i="17"/>
  <c r="M317" i="17"/>
  <c r="M319" i="17"/>
  <c r="M333" i="17"/>
  <c r="M335" i="17"/>
  <c r="M345" i="17"/>
  <c r="M351" i="17"/>
  <c r="M361" i="17"/>
  <c r="M365" i="17"/>
  <c r="M381" i="17"/>
  <c r="M391" i="17"/>
  <c r="M397" i="17"/>
  <c r="M407" i="17"/>
  <c r="M409" i="17"/>
  <c r="M425" i="17"/>
  <c r="M437" i="17"/>
  <c r="M447" i="17"/>
  <c r="M453" i="17"/>
  <c r="M463" i="17"/>
  <c r="M477" i="17"/>
  <c r="M479" i="17"/>
  <c r="M487" i="17"/>
  <c r="M493" i="17"/>
  <c r="M501" i="17"/>
  <c r="M503" i="17"/>
  <c r="M517" i="17"/>
  <c r="M527" i="17"/>
  <c r="M541" i="17"/>
  <c r="M543" i="17"/>
  <c r="M551" i="17"/>
  <c r="M557" i="17"/>
  <c r="M565" i="17"/>
  <c r="M567" i="17"/>
  <c r="M581" i="17"/>
  <c r="M591" i="17"/>
  <c r="M605" i="17"/>
  <c r="M607" i="17"/>
  <c r="M615" i="17"/>
  <c r="M621" i="17"/>
  <c r="M629" i="17"/>
  <c r="M631" i="17"/>
  <c r="M645" i="17"/>
  <c r="M655" i="17"/>
  <c r="M669" i="17"/>
  <c r="M671" i="17"/>
  <c r="M679" i="17"/>
  <c r="M685" i="17"/>
  <c r="M693" i="17"/>
  <c r="M695" i="17"/>
  <c r="M709" i="17"/>
  <c r="M719" i="17"/>
  <c r="M733" i="17"/>
  <c r="M735" i="17"/>
  <c r="M743" i="17"/>
  <c r="M749" i="17"/>
  <c r="M757" i="17"/>
  <c r="M759" i="17"/>
  <c r="M773" i="17"/>
  <c r="M783" i="17"/>
  <c r="M797" i="17"/>
  <c r="M799" i="17"/>
  <c r="M807" i="17"/>
  <c r="M813" i="17"/>
  <c r="M821" i="17"/>
  <c r="M823" i="17"/>
  <c r="M837" i="17"/>
  <c r="M845" i="17"/>
  <c r="M847" i="17"/>
  <c r="M853" i="17"/>
  <c r="M855" i="17"/>
  <c r="M863" i="17"/>
  <c r="M865" i="17"/>
  <c r="M871" i="17"/>
  <c r="M873" i="17"/>
  <c r="M881" i="17"/>
  <c r="M889" i="17"/>
  <c r="M893" i="17"/>
  <c r="M901" i="17"/>
  <c r="M909" i="17"/>
  <c r="M911" i="17"/>
  <c r="M917" i="17"/>
  <c r="M919" i="17"/>
  <c r="M927" i="17"/>
  <c r="M929" i="17"/>
  <c r="M935" i="17"/>
  <c r="M937" i="17"/>
  <c r="M945" i="17"/>
  <c r="M953" i="17"/>
  <c r="M957" i="17"/>
  <c r="M965" i="17"/>
  <c r="M973" i="17"/>
  <c r="M975" i="17"/>
  <c r="M981" i="17"/>
  <c r="M983" i="17"/>
  <c r="M991" i="17"/>
  <c r="M993" i="17"/>
  <c r="M999"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M9" i="17" s="1"/>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N20" i="17" s="1"/>
  <c r="J20" i="17"/>
  <c r="O20" i="17" s="1"/>
  <c r="K20" i="17"/>
  <c r="L20" i="17"/>
  <c r="M20" i="17" s="1"/>
  <c r="I21" i="17"/>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J75" i="17"/>
  <c r="O75" i="17" s="1"/>
  <c r="K75" i="17"/>
  <c r="L75" i="17"/>
  <c r="M75" i="17" s="1"/>
  <c r="I76" i="17"/>
  <c r="N76" i="17" s="1"/>
  <c r="J76" i="17"/>
  <c r="O76" i="17" s="1"/>
  <c r="K76" i="17"/>
  <c r="L76" i="17"/>
  <c r="M76" i="17" s="1"/>
  <c r="I77" i="17"/>
  <c r="J77" i="17"/>
  <c r="O77" i="17" s="1"/>
  <c r="K77" i="17"/>
  <c r="L77" i="17"/>
  <c r="M77" i="17" s="1"/>
  <c r="I78" i="17"/>
  <c r="N78" i="17" s="1"/>
  <c r="J78" i="17"/>
  <c r="O78" i="17" s="1"/>
  <c r="K78" i="17"/>
  <c r="L78" i="17"/>
  <c r="M78" i="17" s="1"/>
  <c r="I79" i="17"/>
  <c r="N79" i="17" s="1"/>
  <c r="J79" i="17"/>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J84" i="17"/>
  <c r="O84" i="17" s="1"/>
  <c r="K84" i="17"/>
  <c r="L84" i="17"/>
  <c r="M84" i="17" s="1"/>
  <c r="I85" i="17"/>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J115" i="17"/>
  <c r="O115" i="17" s="1"/>
  <c r="K115" i="17"/>
  <c r="L115" i="17"/>
  <c r="M115" i="17" s="1"/>
  <c r="I116" i="17"/>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K122" i="17"/>
  <c r="L122" i="17"/>
  <c r="M122" i="17" s="1"/>
  <c r="I123" i="17"/>
  <c r="J123" i="17"/>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J139" i="17"/>
  <c r="O139" i="17" s="1"/>
  <c r="K139" i="17"/>
  <c r="L139" i="17"/>
  <c r="M139" i="17" s="1"/>
  <c r="I140" i="17"/>
  <c r="N140" i="17" s="1"/>
  <c r="J140" i="17"/>
  <c r="O140" i="17" s="1"/>
  <c r="K140" i="17"/>
  <c r="L140" i="17"/>
  <c r="M140" i="17" s="1"/>
  <c r="I141" i="17"/>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J179" i="17"/>
  <c r="O179" i="17" s="1"/>
  <c r="K179" i="17"/>
  <c r="L179" i="17"/>
  <c r="M179" i="17" s="1"/>
  <c r="I180" i="17"/>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K195" i="17"/>
  <c r="L195" i="17"/>
  <c r="M195" i="17" s="1"/>
  <c r="I196" i="17"/>
  <c r="N196" i="17" s="1"/>
  <c r="J196" i="17"/>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J203" i="17"/>
  <c r="O203" i="17" s="1"/>
  <c r="K203" i="17"/>
  <c r="L203" i="17"/>
  <c r="M203" i="17" s="1"/>
  <c r="I204" i="17"/>
  <c r="N204" i="17" s="1"/>
  <c r="J204" i="17"/>
  <c r="O204" i="17" s="1"/>
  <c r="K204" i="17"/>
  <c r="L204" i="17"/>
  <c r="M204" i="17" s="1"/>
  <c r="I205" i="17"/>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I218" i="17"/>
  <c r="J218" i="17"/>
  <c r="O218" i="17" s="1"/>
  <c r="K218" i="17"/>
  <c r="L218" i="17"/>
  <c r="M218" i="17" s="1"/>
  <c r="I219" i="17"/>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J243" i="17"/>
  <c r="O243" i="17" s="1"/>
  <c r="K243" i="17"/>
  <c r="L243" i="17"/>
  <c r="M243" i="17" s="1"/>
  <c r="I244" i="17"/>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J282" i="17"/>
  <c r="O282" i="17" s="1"/>
  <c r="K282" i="17"/>
  <c r="L282" i="17"/>
  <c r="M282" i="17" s="1"/>
  <c r="I283" i="17"/>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J307" i="17"/>
  <c r="O307" i="17" s="1"/>
  <c r="K307" i="17"/>
  <c r="L307" i="17"/>
  <c r="M307" i="17" s="1"/>
  <c r="I308" i="17"/>
  <c r="J308" i="17"/>
  <c r="K308" i="17"/>
  <c r="L308" i="17"/>
  <c r="M308" i="17" s="1"/>
  <c r="I309" i="17"/>
  <c r="N309" i="17" s="1"/>
  <c r="J309" i="17"/>
  <c r="O309" i="17" s="1"/>
  <c r="K309" i="17"/>
  <c r="L309" i="17"/>
  <c r="M309" i="17" s="1"/>
  <c r="I310" i="17"/>
  <c r="N310" i="17" s="1"/>
  <c r="J310" i="17"/>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J341" i="17"/>
  <c r="O341" i="17" s="1"/>
  <c r="K341" i="17"/>
  <c r="L341" i="17"/>
  <c r="M341" i="17" s="1"/>
  <c r="I342" i="17"/>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J346" i="17"/>
  <c r="O346" i="17" s="1"/>
  <c r="K346" i="17"/>
  <c r="L346" i="17"/>
  <c r="M346" i="17" s="1"/>
  <c r="I347" i="17"/>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I382" i="17"/>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J405" i="17"/>
  <c r="O405" i="17" s="1"/>
  <c r="K405" i="17"/>
  <c r="L405" i="17"/>
  <c r="M405" i="17" s="1"/>
  <c r="I406" i="17"/>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I410" i="17"/>
  <c r="J410" i="17"/>
  <c r="K410" i="17"/>
  <c r="L410" i="17"/>
  <c r="M410" i="17" s="1"/>
  <c r="I411" i="17"/>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O444" i="17" s="1"/>
  <c r="K444" i="17"/>
  <c r="L444" i="17"/>
  <c r="M444" i="17" s="1"/>
  <c r="I445" i="17"/>
  <c r="J445" i="17"/>
  <c r="O445" i="17" s="1"/>
  <c r="K445" i="17"/>
  <c r="L445" i="17"/>
  <c r="M445" i="17" s="1"/>
  <c r="I446" i="17"/>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J470" i="17"/>
  <c r="O470" i="17" s="1"/>
  <c r="K470" i="17"/>
  <c r="L470" i="17"/>
  <c r="M470" i="17" s="1"/>
  <c r="I471" i="17"/>
  <c r="N471" i="17" s="1"/>
  <c r="J471" i="17"/>
  <c r="K471" i="17"/>
  <c r="L471" i="17"/>
  <c r="M471" i="17" s="1"/>
  <c r="I472" i="17"/>
  <c r="N472" i="17" s="1"/>
  <c r="J472" i="17"/>
  <c r="O472" i="17" s="1"/>
  <c r="K472" i="17"/>
  <c r="L472" i="17"/>
  <c r="M472" i="17" s="1"/>
  <c r="I473" i="17"/>
  <c r="N473" i="17" s="1"/>
  <c r="J473" i="17"/>
  <c r="O473" i="17" s="1"/>
  <c r="K473" i="17"/>
  <c r="L473" i="17"/>
  <c r="M473" i="17" s="1"/>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J508" i="17"/>
  <c r="O508" i="17" s="1"/>
  <c r="K508" i="17"/>
  <c r="L508" i="17"/>
  <c r="M508" i="17" s="1"/>
  <c r="I509" i="17"/>
  <c r="J509" i="17"/>
  <c r="O509" i="17" s="1"/>
  <c r="K509" i="17"/>
  <c r="L509" i="17"/>
  <c r="M509" i="17" s="1"/>
  <c r="I510" i="17"/>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J571" i="17"/>
  <c r="O571" i="17" s="1"/>
  <c r="K571" i="17"/>
  <c r="L571" i="17"/>
  <c r="M571" i="17" s="1"/>
  <c r="I572" i="17"/>
  <c r="J572" i="17"/>
  <c r="O572" i="17" s="1"/>
  <c r="K572" i="17"/>
  <c r="L572" i="17"/>
  <c r="M572" i="17" s="1"/>
  <c r="I573" i="17"/>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I608" i="17"/>
  <c r="N608" i="17" s="1"/>
  <c r="J608" i="17"/>
  <c r="K608" i="17"/>
  <c r="L608" i="17"/>
  <c r="M608" i="17" s="1"/>
  <c r="I609" i="17"/>
  <c r="N609" i="17" s="1"/>
  <c r="J609" i="17"/>
  <c r="O609" i="17" s="1"/>
  <c r="K609" i="17"/>
  <c r="L609" i="17"/>
  <c r="M609" i="17" s="1"/>
  <c r="I610" i="17"/>
  <c r="J610" i="17"/>
  <c r="O610" i="17" s="1"/>
  <c r="K610" i="17"/>
  <c r="L610" i="17"/>
  <c r="M610" i="17" s="1"/>
  <c r="I611" i="17"/>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J627" i="17"/>
  <c r="O627" i="17" s="1"/>
  <c r="K627" i="17"/>
  <c r="L627" i="17"/>
  <c r="M627" i="17" s="1"/>
  <c r="I628" i="17"/>
  <c r="N628" i="17" s="1"/>
  <c r="J628" i="17"/>
  <c r="O628" i="17" s="1"/>
  <c r="K628" i="17"/>
  <c r="L628" i="17"/>
  <c r="M628" i="17" s="1"/>
  <c r="I629" i="17"/>
  <c r="N629" i="17" s="1"/>
  <c r="J629" i="17"/>
  <c r="O629" i="17" s="1"/>
  <c r="K629" i="17"/>
  <c r="L629" i="17"/>
  <c r="I630" i="17"/>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J692" i="17"/>
  <c r="O692" i="17" s="1"/>
  <c r="K692" i="17"/>
  <c r="L692" i="17"/>
  <c r="M692" i="17" s="1"/>
  <c r="I693" i="17"/>
  <c r="N693" i="17" s="1"/>
  <c r="J693" i="17"/>
  <c r="O693" i="17" s="1"/>
  <c r="K693" i="17"/>
  <c r="L693" i="17"/>
  <c r="I694" i="17"/>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J733" i="17"/>
  <c r="O733" i="17" s="1"/>
  <c r="K733" i="17"/>
  <c r="L733" i="17"/>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N748" i="17" s="1"/>
  <c r="J748" i="17"/>
  <c r="O748" i="17" s="1"/>
  <c r="K748" i="17"/>
  <c r="L748" i="17"/>
  <c r="M748" i="17" s="1"/>
  <c r="I749" i="17"/>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K795" i="17"/>
  <c r="L795" i="17"/>
  <c r="M795" i="17" s="1"/>
  <c r="I796" i="17"/>
  <c r="N796" i="17" s="1"/>
  <c r="J796" i="17"/>
  <c r="O796" i="17" s="1"/>
  <c r="K796" i="17"/>
  <c r="L796" i="17"/>
  <c r="M796" i="17" s="1"/>
  <c r="I797" i="17"/>
  <c r="J797" i="17"/>
  <c r="O797" i="17" s="1"/>
  <c r="K797" i="17"/>
  <c r="L797" i="17"/>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J819" i="17"/>
  <c r="O819" i="17" s="1"/>
  <c r="K819" i="17"/>
  <c r="L819" i="17"/>
  <c r="M819" i="17" s="1"/>
  <c r="I820" i="17"/>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K825" i="17"/>
  <c r="L825" i="17"/>
  <c r="M825" i="17" s="1"/>
  <c r="I826" i="17"/>
  <c r="N826" i="17" s="1"/>
  <c r="J826" i="17"/>
  <c r="K826" i="17"/>
  <c r="L826" i="17"/>
  <c r="M826" i="17" s="1"/>
  <c r="I827" i="17"/>
  <c r="N827" i="17" s="1"/>
  <c r="J827" i="17"/>
  <c r="O827" i="17" s="1"/>
  <c r="K827" i="17"/>
  <c r="L827" i="17"/>
  <c r="M827" i="17" s="1"/>
  <c r="I828" i="17"/>
  <c r="N828" i="17" s="1"/>
  <c r="J828" i="17"/>
  <c r="O828" i="17" s="1"/>
  <c r="K828" i="17"/>
  <c r="L828" i="17"/>
  <c r="M828" i="17" s="1"/>
  <c r="I829" i="17"/>
  <c r="J829" i="17"/>
  <c r="O829" i="17" s="1"/>
  <c r="K829" i="17"/>
  <c r="L829" i="17"/>
  <c r="M829" i="17" s="1"/>
  <c r="I830" i="17"/>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J845" i="17"/>
  <c r="O845" i="17" s="1"/>
  <c r="K845" i="17"/>
  <c r="L845" i="17"/>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K851" i="17"/>
  <c r="L851" i="17"/>
  <c r="M851" i="17" s="1"/>
  <c r="I852" i="17"/>
  <c r="J852" i="17"/>
  <c r="O852" i="17" s="1"/>
  <c r="K852" i="17"/>
  <c r="L852" i="17"/>
  <c r="M852" i="17" s="1"/>
  <c r="I853" i="17"/>
  <c r="J853" i="17"/>
  <c r="O853" i="17" s="1"/>
  <c r="K853" i="17"/>
  <c r="L853" i="17"/>
  <c r="I854" i="17"/>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K865" i="17"/>
  <c r="L865" i="17"/>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J882" i="17"/>
  <c r="O882" i="17" s="1"/>
  <c r="K882" i="17"/>
  <c r="L882" i="17"/>
  <c r="M882" i="17" s="1"/>
  <c r="I883" i="17"/>
  <c r="J883" i="17"/>
  <c r="O883" i="17" s="1"/>
  <c r="K883" i="17"/>
  <c r="L883" i="17"/>
  <c r="M883" i="17" s="1"/>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K905" i="17"/>
  <c r="L905" i="17"/>
  <c r="M905" i="17" s="1"/>
  <c r="I906" i="17"/>
  <c r="J906" i="17"/>
  <c r="O906" i="17" s="1"/>
  <c r="K906" i="17"/>
  <c r="L906" i="17"/>
  <c r="M906" i="17" s="1"/>
  <c r="I907" i="17"/>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K915" i="17"/>
  <c r="L915" i="17"/>
  <c r="M915" i="17" s="1"/>
  <c r="I916" i="17"/>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K928" i="17"/>
  <c r="L928" i="17"/>
  <c r="M928" i="17" s="1"/>
  <c r="I929" i="17"/>
  <c r="N929" i="17" s="1"/>
  <c r="J929" i="17"/>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O933" i="17" s="1"/>
  <c r="K933" i="17"/>
  <c r="L933" i="17"/>
  <c r="M933" i="17" s="1"/>
  <c r="I934" i="17"/>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I938" i="17"/>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O954" i="17" s="1"/>
  <c r="K954" i="17"/>
  <c r="L954" i="17"/>
  <c r="M954" i="17" s="1"/>
  <c r="I955" i="17"/>
  <c r="N955" i="17" s="1"/>
  <c r="J955" i="17"/>
  <c r="K955" i="17"/>
  <c r="L955" i="17"/>
  <c r="M955" i="17" s="1"/>
  <c r="I956" i="17"/>
  <c r="N956" i="17" s="1"/>
  <c r="J956" i="17"/>
  <c r="O956" i="17" s="1"/>
  <c r="K956" i="17"/>
  <c r="L956" i="17"/>
  <c r="M956" i="17" s="1"/>
  <c r="I957" i="17"/>
  <c r="J957" i="17"/>
  <c r="O957" i="17" s="1"/>
  <c r="K957" i="17"/>
  <c r="L957" i="17"/>
  <c r="I958" i="17"/>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J967" i="17"/>
  <c r="O967" i="17" s="1"/>
  <c r="K967" i="17"/>
  <c r="L967" i="17"/>
  <c r="M967" i="17" s="1"/>
  <c r="I968" i="17"/>
  <c r="N968" i="17" s="1"/>
  <c r="J968" i="17"/>
  <c r="O968" i="17" s="1"/>
  <c r="K968" i="17"/>
  <c r="L968" i="17"/>
  <c r="M968" i="17" s="1"/>
  <c r="I969" i="17"/>
  <c r="J969" i="17"/>
  <c r="K969" i="17"/>
  <c r="L969" i="17"/>
  <c r="M969" i="17" s="1"/>
  <c r="I970" i="17"/>
  <c r="N970" i="17" s="1"/>
  <c r="J970" i="17"/>
  <c r="O970" i="17" s="1"/>
  <c r="K970" i="17"/>
  <c r="L970" i="17"/>
  <c r="M970" i="17" s="1"/>
  <c r="I971" i="17"/>
  <c r="J971" i="17"/>
  <c r="O971" i="17" s="1"/>
  <c r="K971" i="17"/>
  <c r="L971" i="17"/>
  <c r="M971" i="17" s="1"/>
  <c r="I972" i="17"/>
  <c r="N972" i="17" s="1"/>
  <c r="J972" i="17"/>
  <c r="O972" i="17" s="1"/>
  <c r="K972" i="17"/>
  <c r="L972" i="17"/>
  <c r="M972" i="17" s="1"/>
  <c r="I973" i="17"/>
  <c r="J973" i="17"/>
  <c r="O973" i="17" s="1"/>
  <c r="K973" i="17"/>
  <c r="L973" i="17"/>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K987" i="17"/>
  <c r="L987" i="17"/>
  <c r="M987" i="17" s="1"/>
  <c r="I988" i="17"/>
  <c r="N988" i="17" s="1"/>
  <c r="J988" i="17"/>
  <c r="O988" i="17" s="1"/>
  <c r="K988" i="17"/>
  <c r="L988" i="17"/>
  <c r="M988" i="17" s="1"/>
  <c r="I989" i="17"/>
  <c r="J989" i="17"/>
  <c r="O989" i="17" s="1"/>
  <c r="K989" i="17"/>
  <c r="L989" i="17"/>
  <c r="M989" i="17" s="1"/>
  <c r="I990" i="17"/>
  <c r="J990" i="17"/>
  <c r="O990" i="17" s="1"/>
  <c r="K990" i="17"/>
  <c r="L990" i="17"/>
  <c r="M990" i="17" s="1"/>
  <c r="I991" i="17"/>
  <c r="J991" i="17"/>
  <c r="O991" i="17" s="1"/>
  <c r="K991" i="17"/>
  <c r="L991" i="17"/>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J1001" i="17"/>
  <c r="O1001" i="17" s="1"/>
  <c r="K1001" i="17"/>
  <c r="L1001" i="17"/>
  <c r="I1002" i="17"/>
  <c r="N1002" i="17" s="1"/>
  <c r="J1002" i="17"/>
  <c r="O1002" i="17" s="1"/>
  <c r="K1002" i="17"/>
  <c r="L1002" i="17"/>
  <c r="M1002" i="17" s="1"/>
  <c r="J2" i="17"/>
  <c r="O2" i="17" s="1"/>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1002" i="17"/>
  <c r="H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02"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<sst xmlns="http://schemas.openxmlformats.org/spreadsheetml/2006/main" count="11132" uniqueCount="6226">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</sst>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name val="Calibri"/>
        <family val="2"/>
        <scheme val="minor"/>
      </font>
      <fill>
        <patternFill>
          <bgColor theme="9" tint="0.79998168889431442"/>
        </patternFill>
      </fill>
    </dxf>
    <dxf>
      <fill>
        <patternFill>
          <bgColor theme="9" tint="-0.499984740745262"/>
        </patternFill>
      </fill>
    </dxf>
    <dxf>
      <font>
        <b val="0"/>
        <i/>
        <sz val="11"/>
        <color theme="1"/>
        <name val="Calibri"/>
        <family val="2"/>
        <scheme val="minor"/>
      </font>
    </dxf>
    <dxf>
      <font>
        <b val="0"/>
        <i/>
        <sz val="11"/>
        <name val="Calibri"/>
        <family val="2"/>
        <scheme val="minor"/>
      </font>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Green Timeline Style" pivot="0" table="0" count="8" xr9:uid="{B9B716F1-2187-4735-BF4F-E8F7E6B89641}">
      <tableStyleElement type="wholeTable" dxfId="15"/>
      <tableStyleElement type="headerRow" dxfId="14"/>
    </tableStyle>
    <tableStyle name="Slicer" pivot="0" table="0" count="4" xr9:uid="{7AC0EF84-0CD6-4C02-B03F-8E421B079CBE}">
      <tableStyleElement type="wholeTable" dxfId="13"/>
      <tableStyleElement type="headerRow" dxfId="12"/>
    </tableStyle>
  </tableStyles>
  <colors>
    <mruColors>
      <color rgb="FF66FF99"/>
      <color rgb="FF0000FF"/>
      <color rgb="FFCC6600"/>
      <color rgb="FFD4E8C6"/>
    </mruColors>
  </colors>
  <extLst>
    <ext xmlns:x14="http://schemas.microsoft.com/office/spreadsheetml/2009/9/main" uri="{46F421CA-312F-682f-3DD2-61675219B42D}">
      <x14:dxfs count="2">
        <dxf>
          <font>
            <b/>
            <i val="0"/>
            <sz val="11"/>
            <name val="Calibri"/>
            <family val="2"/>
            <scheme val="minor"/>
          </font>
          <fill>
            <patternFill>
              <bgColor theme="0"/>
            </patternFill>
          </fill>
        </dxf>
        <dxf>
          <font>
            <b val="0"/>
            <i/>
            <sz val="11"/>
            <name val="Calibri"/>
            <family val="2"/>
            <scheme val="minor"/>
          </font>
          <fill>
            <patternFill>
              <bgColor theme="0"/>
            </patternFill>
          </fill>
        </dxf>
      </x14:dxfs>
    </ext>
    <ext xmlns:x14="http://schemas.microsoft.com/office/spreadsheetml/2009/9/main" uri="{EB79DEF2-80B8-43e5-95BD-54CBDDF9020C}">
      <x14:slicerStyles defaultSlicerStyle="SlicerStyleLight1">
        <x14:slicerStyle name="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theme="9" tint="-0.499984740745262"/>
            </patternFill>
          </fill>
        </dxf>
        <dxf>
          <font>
            <sz val="9"/>
            <color theme="1" tint="0.499984740745262"/>
          </font>
        </dxf>
        <dxf>
          <font>
            <b/>
            <i val="0"/>
            <sz val="11"/>
            <color theme="0"/>
            <name val="Calibri"/>
            <family val="2"/>
            <scheme val="minor"/>
          </font>
        </dxf>
        <dxf>
          <font>
            <b val="0"/>
            <i/>
            <sz val="10"/>
            <color theme="1" tint="0.499984740745262"/>
            <name val="Calibri"/>
            <family val="2"/>
            <scheme val="minor"/>
          </font>
        </dxf>
        <dxf>
          <font>
            <b val="0"/>
            <i/>
            <sz val="11"/>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 project.xlsx]Total Sales!TotalSales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pivotFmt>
      <c:pivotFmt>
        <c:idx val="5"/>
        <c:spPr>
          <a:ln w="28575" cap="rnd">
            <a:solidFill>
              <a:schemeClr val="bg1"/>
            </a:solidFill>
            <a:round/>
          </a:ln>
          <a:effectLst/>
        </c:spPr>
        <c:marker>
          <c:symbol val="none"/>
        </c:marker>
      </c:pivotFmt>
      <c:pivotFmt>
        <c:idx val="6"/>
        <c:spPr>
          <a:ln w="28575" cap="rnd">
            <a:solidFill>
              <a:schemeClr val="bg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1"/>
              </a:solidFill>
              <a:round/>
            </a:ln>
            <a:effectLst/>
          </c:spPr>
          <c:marker>
            <c:symbol val="none"/>
          </c:marker>
          <c:cat>
            <c:multiLvlStrRef>
              <c:f>'Total Sales'!$A$5:$B$47</c:f>
              <c:multiLvlStrCache>
                <c:ptCount val="38"/>
                <c:lvl>
                  <c:pt idx="0">
                    <c:v>Jan</c:v>
                  </c:pt>
                  <c:pt idx="1">
                    <c:v>Feb</c:v>
                  </c:pt>
                  <c:pt idx="2">
                    <c:v>Mar</c:v>
                  </c:pt>
                  <c:pt idx="3">
                    <c:v>Jun</c:v>
                  </c:pt>
                  <c:pt idx="4">
                    <c:v>Jul</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Aug</c:v>
                  </c:pt>
                  <c:pt idx="28">
                    <c:v>Sep</c:v>
                  </c:pt>
                  <c:pt idx="29">
                    <c:v>Oct</c:v>
                  </c:pt>
                  <c:pt idx="30">
                    <c:v>Nov</c:v>
                  </c:pt>
                  <c:pt idx="31">
                    <c:v>Jan</c:v>
                  </c:pt>
                  <c:pt idx="32">
                    <c:v>Feb</c:v>
                  </c:pt>
                  <c:pt idx="33">
                    <c:v>Mar</c:v>
                  </c:pt>
                  <c:pt idx="34">
                    <c:v>Apr</c:v>
                  </c:pt>
                  <c:pt idx="35">
                    <c:v>May</c:v>
                  </c:pt>
                  <c:pt idx="36">
                    <c:v>Jun</c:v>
                  </c:pt>
                  <c:pt idx="37">
                    <c:v>Jul</c:v>
                  </c:pt>
                </c:lvl>
                <c:lvl>
                  <c:pt idx="0">
                    <c:v>2019</c:v>
                  </c:pt>
                  <c:pt idx="9">
                    <c:v>2020</c:v>
                  </c:pt>
                  <c:pt idx="21">
                    <c:v>2021</c:v>
                  </c:pt>
                  <c:pt idx="31">
                    <c:v>2022</c:v>
                  </c:pt>
                </c:lvl>
              </c:multiLvlStrCache>
            </c:multiLvlStrRef>
          </c:cat>
          <c:val>
            <c:numRef>
              <c:f>'Total Sales'!$C$5:$C$47</c:f>
              <c:numCache>
                <c:formatCode>0</c:formatCode>
                <c:ptCount val="38"/>
                <c:pt idx="0">
                  <c:v>68.655000000000001</c:v>
                </c:pt>
                <c:pt idx="4">
                  <c:v>183.07999999999998</c:v>
                </c:pt>
                <c:pt idx="6">
                  <c:v>22.884999999999998</c:v>
                </c:pt>
                <c:pt idx="10">
                  <c:v>274.62</c:v>
                </c:pt>
                <c:pt idx="14">
                  <c:v>91.539999999999992</c:v>
                </c:pt>
                <c:pt idx="17">
                  <c:v>91.539999999999992</c:v>
                </c:pt>
                <c:pt idx="18">
                  <c:v>68.655000000000001</c:v>
                </c:pt>
                <c:pt idx="19">
                  <c:v>68.655000000000001</c:v>
                </c:pt>
                <c:pt idx="22">
                  <c:v>114.42499999999998</c:v>
                </c:pt>
                <c:pt idx="26">
                  <c:v>137.30999999999997</c:v>
                </c:pt>
                <c:pt idx="28">
                  <c:v>205.96499999999997</c:v>
                </c:pt>
                <c:pt idx="29">
                  <c:v>114.42499999999998</c:v>
                </c:pt>
                <c:pt idx="30">
                  <c:v>137.31</c:v>
                </c:pt>
                <c:pt idx="35">
                  <c:v>45.769999999999996</c:v>
                </c:pt>
                <c:pt idx="37">
                  <c:v>114.42499999999998</c:v>
                </c:pt>
              </c:numCache>
            </c:numRef>
          </c:val>
          <c:smooth val="0"/>
          <c:extLst>
            <c:ext xmlns:c16="http://schemas.microsoft.com/office/drawing/2014/chart" uri="{C3380CC4-5D6E-409C-BE32-E72D297353CC}">
              <c16:uniqueId val="{00000000-B55D-440A-B914-AF9C7247A5A9}"/>
            </c:ext>
          </c:extLst>
        </c:ser>
        <c:ser>
          <c:idx val="1"/>
          <c:order val="1"/>
          <c:tx>
            <c:strRef>
              <c:f>'Total Sales'!$D$3:$D$4</c:f>
              <c:strCache>
                <c:ptCount val="1"/>
                <c:pt idx="0">
                  <c:v>Excelsa</c:v>
                </c:pt>
              </c:strCache>
            </c:strRef>
          </c:tx>
          <c:spPr>
            <a:ln w="28575" cap="rnd">
              <a:solidFill>
                <a:srgbClr val="0000FF"/>
              </a:solidFill>
              <a:round/>
            </a:ln>
            <a:effectLst/>
          </c:spPr>
          <c:marker>
            <c:symbol val="none"/>
          </c:marker>
          <c:cat>
            <c:multiLvlStrRef>
              <c:f>'Total Sales'!$A$5:$B$47</c:f>
              <c:multiLvlStrCache>
                <c:ptCount val="38"/>
                <c:lvl>
                  <c:pt idx="0">
                    <c:v>Jan</c:v>
                  </c:pt>
                  <c:pt idx="1">
                    <c:v>Feb</c:v>
                  </c:pt>
                  <c:pt idx="2">
                    <c:v>Mar</c:v>
                  </c:pt>
                  <c:pt idx="3">
                    <c:v>Jun</c:v>
                  </c:pt>
                  <c:pt idx="4">
                    <c:v>Jul</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Aug</c:v>
                  </c:pt>
                  <c:pt idx="28">
                    <c:v>Sep</c:v>
                  </c:pt>
                  <c:pt idx="29">
                    <c:v>Oct</c:v>
                  </c:pt>
                  <c:pt idx="30">
                    <c:v>Nov</c:v>
                  </c:pt>
                  <c:pt idx="31">
                    <c:v>Jan</c:v>
                  </c:pt>
                  <c:pt idx="32">
                    <c:v>Feb</c:v>
                  </c:pt>
                  <c:pt idx="33">
                    <c:v>Mar</c:v>
                  </c:pt>
                  <c:pt idx="34">
                    <c:v>Apr</c:v>
                  </c:pt>
                  <c:pt idx="35">
                    <c:v>May</c:v>
                  </c:pt>
                  <c:pt idx="36">
                    <c:v>Jun</c:v>
                  </c:pt>
                  <c:pt idx="37">
                    <c:v>Jul</c:v>
                  </c:pt>
                </c:lvl>
                <c:lvl>
                  <c:pt idx="0">
                    <c:v>2019</c:v>
                  </c:pt>
                  <c:pt idx="9">
                    <c:v>2020</c:v>
                  </c:pt>
                  <c:pt idx="21">
                    <c:v>2021</c:v>
                  </c:pt>
                  <c:pt idx="31">
                    <c:v>2022</c:v>
                  </c:pt>
                </c:lvl>
              </c:multiLvlStrCache>
            </c:multiLvlStrRef>
          </c:cat>
          <c:val>
            <c:numRef>
              <c:f>'Total Sales'!$D$5:$D$47</c:f>
              <c:numCache>
                <c:formatCode>0</c:formatCode>
                <c:ptCount val="38"/>
                <c:pt idx="0">
                  <c:v>111.78</c:v>
                </c:pt>
                <c:pt idx="2">
                  <c:v>167.67000000000002</c:v>
                </c:pt>
                <c:pt idx="6">
                  <c:v>27.945</c:v>
                </c:pt>
                <c:pt idx="10">
                  <c:v>195.61500000000001</c:v>
                </c:pt>
                <c:pt idx="11">
                  <c:v>27.945</c:v>
                </c:pt>
                <c:pt idx="13">
                  <c:v>251.50500000000002</c:v>
                </c:pt>
                <c:pt idx="18">
                  <c:v>83.835000000000008</c:v>
                </c:pt>
                <c:pt idx="19">
                  <c:v>111.78</c:v>
                </c:pt>
                <c:pt idx="20">
                  <c:v>139.72499999999999</c:v>
                </c:pt>
                <c:pt idx="22">
                  <c:v>139.72499999999999</c:v>
                </c:pt>
                <c:pt idx="24">
                  <c:v>83.835000000000008</c:v>
                </c:pt>
                <c:pt idx="27">
                  <c:v>111.78</c:v>
                </c:pt>
                <c:pt idx="28">
                  <c:v>83.835000000000008</c:v>
                </c:pt>
                <c:pt idx="29">
                  <c:v>55.89</c:v>
                </c:pt>
                <c:pt idx="30">
                  <c:v>139.72499999999999</c:v>
                </c:pt>
                <c:pt idx="32">
                  <c:v>55.89</c:v>
                </c:pt>
                <c:pt idx="34">
                  <c:v>27.945</c:v>
                </c:pt>
                <c:pt idx="36">
                  <c:v>27.945</c:v>
                </c:pt>
              </c:numCache>
            </c:numRef>
          </c:val>
          <c:smooth val="0"/>
          <c:extLst>
            <c:ext xmlns:c16="http://schemas.microsoft.com/office/drawing/2014/chart" uri="{C3380CC4-5D6E-409C-BE32-E72D297353CC}">
              <c16:uniqueId val="{00000008-B55D-440A-B914-AF9C7247A5A9}"/>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Sales'!$A$5:$B$47</c:f>
              <c:multiLvlStrCache>
                <c:ptCount val="38"/>
                <c:lvl>
                  <c:pt idx="0">
                    <c:v>Jan</c:v>
                  </c:pt>
                  <c:pt idx="1">
                    <c:v>Feb</c:v>
                  </c:pt>
                  <c:pt idx="2">
                    <c:v>Mar</c:v>
                  </c:pt>
                  <c:pt idx="3">
                    <c:v>Jun</c:v>
                  </c:pt>
                  <c:pt idx="4">
                    <c:v>Jul</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Aug</c:v>
                  </c:pt>
                  <c:pt idx="28">
                    <c:v>Sep</c:v>
                  </c:pt>
                  <c:pt idx="29">
                    <c:v>Oct</c:v>
                  </c:pt>
                  <c:pt idx="30">
                    <c:v>Nov</c:v>
                  </c:pt>
                  <c:pt idx="31">
                    <c:v>Jan</c:v>
                  </c:pt>
                  <c:pt idx="32">
                    <c:v>Feb</c:v>
                  </c:pt>
                  <c:pt idx="33">
                    <c:v>Mar</c:v>
                  </c:pt>
                  <c:pt idx="34">
                    <c:v>Apr</c:v>
                  </c:pt>
                  <c:pt idx="35">
                    <c:v>May</c:v>
                  </c:pt>
                  <c:pt idx="36">
                    <c:v>Jun</c:v>
                  </c:pt>
                  <c:pt idx="37">
                    <c:v>Jul</c:v>
                  </c:pt>
                </c:lvl>
                <c:lvl>
                  <c:pt idx="0">
                    <c:v>2019</c:v>
                  </c:pt>
                  <c:pt idx="9">
                    <c:v>2020</c:v>
                  </c:pt>
                  <c:pt idx="21">
                    <c:v>2021</c:v>
                  </c:pt>
                  <c:pt idx="31">
                    <c:v>2022</c:v>
                  </c:pt>
                </c:lvl>
              </c:multiLvlStrCache>
            </c:multiLvlStrRef>
          </c:cat>
          <c:val>
            <c:numRef>
              <c:f>'Total Sales'!$E$5:$E$47</c:f>
              <c:numCache>
                <c:formatCode>0</c:formatCode>
                <c:ptCount val="38"/>
                <c:pt idx="1">
                  <c:v>238.27999999999997</c:v>
                </c:pt>
                <c:pt idx="3">
                  <c:v>89.35499999999999</c:v>
                </c:pt>
                <c:pt idx="7">
                  <c:v>59.569999999999993</c:v>
                </c:pt>
                <c:pt idx="9">
                  <c:v>119.13999999999999</c:v>
                </c:pt>
                <c:pt idx="10">
                  <c:v>89.35499999999999</c:v>
                </c:pt>
                <c:pt idx="11">
                  <c:v>148.92499999999998</c:v>
                </c:pt>
                <c:pt idx="14">
                  <c:v>119.13999999999999</c:v>
                </c:pt>
                <c:pt idx="18">
                  <c:v>238.27999999999997</c:v>
                </c:pt>
                <c:pt idx="19">
                  <c:v>119.13999999999999</c:v>
                </c:pt>
                <c:pt idx="21">
                  <c:v>29.784999999999997</c:v>
                </c:pt>
                <c:pt idx="23">
                  <c:v>119.13999999999999</c:v>
                </c:pt>
                <c:pt idx="25">
                  <c:v>148.92499999999998</c:v>
                </c:pt>
                <c:pt idx="26">
                  <c:v>148.92499999999998</c:v>
                </c:pt>
                <c:pt idx="29">
                  <c:v>178.70999999999998</c:v>
                </c:pt>
                <c:pt idx="30">
                  <c:v>119.13999999999999</c:v>
                </c:pt>
                <c:pt idx="31">
                  <c:v>178.70999999999998</c:v>
                </c:pt>
                <c:pt idx="33">
                  <c:v>89.35499999999999</c:v>
                </c:pt>
                <c:pt idx="35">
                  <c:v>29.784999999999997</c:v>
                </c:pt>
                <c:pt idx="37">
                  <c:v>178.70999999999998</c:v>
                </c:pt>
              </c:numCache>
            </c:numRef>
          </c:val>
          <c:smooth val="0"/>
          <c:extLst>
            <c:ext xmlns:c16="http://schemas.microsoft.com/office/drawing/2014/chart" uri="{C3380CC4-5D6E-409C-BE32-E72D297353CC}">
              <c16:uniqueId val="{00000009-B55D-440A-B914-AF9C7247A5A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Sales'!$A$5:$B$47</c:f>
              <c:multiLvlStrCache>
                <c:ptCount val="38"/>
                <c:lvl>
                  <c:pt idx="0">
                    <c:v>Jan</c:v>
                  </c:pt>
                  <c:pt idx="1">
                    <c:v>Feb</c:v>
                  </c:pt>
                  <c:pt idx="2">
                    <c:v>Mar</c:v>
                  </c:pt>
                  <c:pt idx="3">
                    <c:v>Jun</c:v>
                  </c:pt>
                  <c:pt idx="4">
                    <c:v>Jul</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Aug</c:v>
                  </c:pt>
                  <c:pt idx="28">
                    <c:v>Sep</c:v>
                  </c:pt>
                  <c:pt idx="29">
                    <c:v>Oct</c:v>
                  </c:pt>
                  <c:pt idx="30">
                    <c:v>Nov</c:v>
                  </c:pt>
                  <c:pt idx="31">
                    <c:v>Jan</c:v>
                  </c:pt>
                  <c:pt idx="32">
                    <c:v>Feb</c:v>
                  </c:pt>
                  <c:pt idx="33">
                    <c:v>Mar</c:v>
                  </c:pt>
                  <c:pt idx="34">
                    <c:v>Apr</c:v>
                  </c:pt>
                  <c:pt idx="35">
                    <c:v>May</c:v>
                  </c:pt>
                  <c:pt idx="36">
                    <c:v>Jun</c:v>
                  </c:pt>
                  <c:pt idx="37">
                    <c:v>Jul</c:v>
                  </c:pt>
                </c:lvl>
                <c:lvl>
                  <c:pt idx="0">
                    <c:v>2019</c:v>
                  </c:pt>
                  <c:pt idx="9">
                    <c:v>2020</c:v>
                  </c:pt>
                  <c:pt idx="21">
                    <c:v>2021</c:v>
                  </c:pt>
                  <c:pt idx="31">
                    <c:v>2022</c:v>
                  </c:pt>
                </c:lvl>
              </c:multiLvlStrCache>
            </c:multiLvlStrRef>
          </c:cat>
          <c:val>
            <c:numRef>
              <c:f>'Total Sales'!$F$5:$F$47</c:f>
              <c:numCache>
                <c:formatCode>0</c:formatCode>
                <c:ptCount val="38"/>
                <c:pt idx="1">
                  <c:v>41.169999999999995</c:v>
                </c:pt>
                <c:pt idx="3">
                  <c:v>82.339999999999989</c:v>
                </c:pt>
                <c:pt idx="4">
                  <c:v>123.50999999999999</c:v>
                </c:pt>
                <c:pt idx="5">
                  <c:v>123.50999999999999</c:v>
                </c:pt>
                <c:pt idx="8">
                  <c:v>20.584999999999997</c:v>
                </c:pt>
                <c:pt idx="12">
                  <c:v>82.339999999999989</c:v>
                </c:pt>
                <c:pt idx="13">
                  <c:v>41.169999999999995</c:v>
                </c:pt>
                <c:pt idx="15">
                  <c:v>247.01999999999995</c:v>
                </c:pt>
                <c:pt idx="16">
                  <c:v>41.169999999999995</c:v>
                </c:pt>
                <c:pt idx="24">
                  <c:v>82.339999999999989</c:v>
                </c:pt>
                <c:pt idx="26">
                  <c:v>61.754999999999995</c:v>
                </c:pt>
                <c:pt idx="27">
                  <c:v>82.339999999999989</c:v>
                </c:pt>
                <c:pt idx="33">
                  <c:v>123.50999999999998</c:v>
                </c:pt>
                <c:pt idx="34">
                  <c:v>102.92499999999998</c:v>
                </c:pt>
                <c:pt idx="35">
                  <c:v>164.67999999999998</c:v>
                </c:pt>
                <c:pt idx="36">
                  <c:v>102.92499999999998</c:v>
                </c:pt>
              </c:numCache>
            </c:numRef>
          </c:val>
          <c:smooth val="0"/>
          <c:extLst>
            <c:ext xmlns:c16="http://schemas.microsoft.com/office/drawing/2014/chart" uri="{C3380CC4-5D6E-409C-BE32-E72D297353CC}">
              <c16:uniqueId val="{0000000A-B55D-440A-B914-AF9C7247A5A9}"/>
            </c:ext>
          </c:extLst>
        </c:ser>
        <c:dLbls>
          <c:showLegendKey val="0"/>
          <c:showVal val="0"/>
          <c:showCatName val="0"/>
          <c:showSerName val="0"/>
          <c:showPercent val="0"/>
          <c:showBubbleSize val="0"/>
        </c:dLbls>
        <c:smooth val="0"/>
        <c:axId val="714307423"/>
        <c:axId val="714309823"/>
      </c:lineChart>
      <c:catAx>
        <c:axId val="7143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4309823"/>
        <c:crosses val="autoZero"/>
        <c:auto val="1"/>
        <c:lblAlgn val="ctr"/>
        <c:lblOffset val="100"/>
        <c:noMultiLvlLbl val="0"/>
      </c:catAx>
      <c:valAx>
        <c:axId val="714309823"/>
        <c:scaling>
          <c:orientation val="minMax"/>
        </c:scaling>
        <c:delete val="0"/>
        <c:axPos val="l"/>
        <c:majorGridlines>
          <c:spPr>
            <a:ln w="9525" cap="flat" cmpd="sng" algn="ctr">
              <a:solidFill>
                <a:schemeClr val="tx1">
                  <a:alpha val="29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430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8C6"/>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 project.xlsx]Country!TotalSales</c:name>
    <c:fmtId val="1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a:t>
            </a:r>
            <a:r>
              <a:rPr lang="en-US" baseline="0">
                <a:solidFill>
                  <a:schemeClr val="accent6">
                    <a:lumMod val="50000"/>
                  </a:schemeClr>
                </a:solidFill>
              </a:rPr>
              <a:t> By country</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92D050"/>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4-2053-4727-8F28-AC0873D502A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053-4727-8F28-AC0873D502A3}"/>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2053-4727-8F28-AC0873D502A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Country!$A$4:$A$7</c:f>
              <c:strCache>
                <c:ptCount val="3"/>
                <c:pt idx="0">
                  <c:v>United Kingdom</c:v>
                </c:pt>
                <c:pt idx="1">
                  <c:v>Ireland</c:v>
                </c:pt>
                <c:pt idx="2">
                  <c:v>United States</c:v>
                </c:pt>
              </c:strCache>
            </c:strRef>
          </c:cat>
          <c:val>
            <c:numRef>
              <c:f>Country!$B$4:$B$7</c:f>
              <c:numCache>
                <c:formatCode>"$"#,##0</c:formatCode>
                <c:ptCount val="3"/>
                <c:pt idx="0">
                  <c:v>577.07000000000005</c:v>
                </c:pt>
                <c:pt idx="1">
                  <c:v>1486.375</c:v>
                </c:pt>
                <c:pt idx="2">
                  <c:v>5485.8450000000021</c:v>
                </c:pt>
              </c:numCache>
            </c:numRef>
          </c:val>
          <c:extLst>
            <c:ext xmlns:c16="http://schemas.microsoft.com/office/drawing/2014/chart" uri="{C3380CC4-5D6E-409C-BE32-E72D297353CC}">
              <c16:uniqueId val="{00000000-2053-4727-8F28-AC0873D502A3}"/>
            </c:ext>
          </c:extLst>
        </c:ser>
        <c:dLbls>
          <c:showLegendKey val="0"/>
          <c:showVal val="0"/>
          <c:showCatName val="0"/>
          <c:showSerName val="0"/>
          <c:showPercent val="0"/>
          <c:showBubbleSize val="0"/>
        </c:dLbls>
        <c:gapWidth val="182"/>
        <c:axId val="793981759"/>
        <c:axId val="793980799"/>
      </c:barChart>
      <c:catAx>
        <c:axId val="79398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0799"/>
        <c:crosses val="autoZero"/>
        <c:auto val="1"/>
        <c:lblAlgn val="ctr"/>
        <c:lblOffset val="100"/>
        <c:noMultiLvlLbl val="0"/>
      </c:catAx>
      <c:valAx>
        <c:axId val="7939807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8C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 project.xlsx]Top Five Customers!TotalSales</c:name>
    <c:fmtId val="1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Top</a:t>
            </a:r>
            <a:r>
              <a:rPr lang="en-US" baseline="0">
                <a:solidFill>
                  <a:schemeClr val="accent6">
                    <a:lumMod val="50000"/>
                  </a:schemeClr>
                </a:solidFill>
              </a:rPr>
              <a:t> Five Customers</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92D050"/>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rgbClr val="66FF99"/>
          </a:solidFill>
          <a:ln>
            <a:noFill/>
          </a:ln>
          <a:effectLst/>
        </c:spPr>
      </c:pivotFmt>
      <c:pivotFmt>
        <c:idx val="12"/>
        <c:spPr>
          <a:solidFill>
            <a:schemeClr val="accent6">
              <a:lumMod val="20000"/>
              <a:lumOff val="80000"/>
            </a:schemeClr>
          </a:solidFill>
          <a:ln>
            <a:noFill/>
          </a:ln>
          <a:effectLst/>
        </c:spPr>
      </c:pivotFmt>
      <c:pivotFmt>
        <c:idx val="13"/>
        <c:spPr>
          <a:solidFill>
            <a:srgbClr val="66FF99"/>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s>
    <c:plotArea>
      <c:layout/>
      <c:barChart>
        <c:barDir val="bar"/>
        <c:grouping val="clustered"/>
        <c:varyColors val="0"/>
        <c:ser>
          <c:idx val="0"/>
          <c:order val="0"/>
          <c:tx>
            <c:strRef>
              <c:f>'Top Five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D-9B5D-40A4-9395-2FFE5AADF20D}"/>
              </c:ext>
            </c:extLst>
          </c:dPt>
          <c:dPt>
            <c:idx val="1"/>
            <c:invertIfNegative val="0"/>
            <c:bubble3D val="0"/>
            <c:extLst>
              <c:ext xmlns:c16="http://schemas.microsoft.com/office/drawing/2014/chart" uri="{C3380CC4-5D6E-409C-BE32-E72D297353CC}">
                <c16:uniqueId val="{0000000C-9B5D-40A4-9395-2FFE5AADF20D}"/>
              </c:ext>
            </c:extLst>
          </c:dPt>
          <c:dPt>
            <c:idx val="2"/>
            <c:invertIfNegative val="0"/>
            <c:bubble3D val="0"/>
            <c:extLst>
              <c:ext xmlns:c16="http://schemas.microsoft.com/office/drawing/2014/chart" uri="{C3380CC4-5D6E-409C-BE32-E72D297353CC}">
                <c16:uniqueId val="{0000000B-9B5D-40A4-9395-2FFE5AADF20D}"/>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A-9B5D-40A4-9395-2FFE5AADF20D}"/>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9B5D-40A4-9395-2FFE5AADF20D}"/>
              </c:ext>
            </c:extLst>
          </c:dPt>
          <c:dPt>
            <c:idx val="5"/>
            <c:invertIfNegative val="0"/>
            <c:bubble3D val="0"/>
            <c:spPr>
              <a:solidFill>
                <a:schemeClr val="accent6">
                  <a:lumMod val="50000"/>
                </a:schemeClr>
              </a:solidFill>
              <a:ln>
                <a:noFill/>
              </a:ln>
              <a:effectLst/>
            </c:spPr>
            <c:extLst>
              <c:ext xmlns:c16="http://schemas.microsoft.com/office/drawing/2014/chart" uri="{C3380CC4-5D6E-409C-BE32-E72D297353CC}">
                <c16:uniqueId val="{00000008-A2DF-46F1-BB57-849CD9B85FCF}"/>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A2DF-46F1-BB57-849CD9B85FCF}"/>
              </c:ext>
            </c:extLst>
          </c:dPt>
          <c:cat>
            <c:strRef>
              <c:f>'Top Five Customers'!$A$4:$A$11</c:f>
              <c:strCache>
                <c:ptCount val="7"/>
                <c:pt idx="0">
                  <c:v>Ingelbert Hotchkin</c:v>
                </c:pt>
                <c:pt idx="1">
                  <c:v>Murielle Lorinez</c:v>
                </c:pt>
                <c:pt idx="2">
                  <c:v>Demetris Micheli</c:v>
                </c:pt>
                <c:pt idx="3">
                  <c:v>Brice Romera</c:v>
                </c:pt>
                <c:pt idx="4">
                  <c:v>Petey Kingsbury</c:v>
                </c:pt>
                <c:pt idx="5">
                  <c:v>Francesco Dressel</c:v>
                </c:pt>
                <c:pt idx="6">
                  <c:v>Tallie felip</c:v>
                </c:pt>
              </c:strCache>
            </c:strRef>
          </c:cat>
          <c:val>
            <c:numRef>
              <c:f>'Top Five Customers'!$B$4:$B$11</c:f>
              <c:numCache>
                <c:formatCode>General</c:formatCode>
                <c:ptCount val="7"/>
                <c:pt idx="0">
                  <c:v>167.67000000000002</c:v>
                </c:pt>
                <c:pt idx="1">
                  <c:v>167.67000000000002</c:v>
                </c:pt>
                <c:pt idx="2">
                  <c:v>167.67000000000002</c:v>
                </c:pt>
                <c:pt idx="3">
                  <c:v>178.70999999999998</c:v>
                </c:pt>
                <c:pt idx="4">
                  <c:v>178.70999999999998</c:v>
                </c:pt>
                <c:pt idx="5">
                  <c:v>178.70999999999998</c:v>
                </c:pt>
                <c:pt idx="6">
                  <c:v>178.70999999999998</c:v>
                </c:pt>
              </c:numCache>
            </c:numRef>
          </c:val>
          <c:extLst>
            <c:ext xmlns:c16="http://schemas.microsoft.com/office/drawing/2014/chart" uri="{C3380CC4-5D6E-409C-BE32-E72D297353CC}">
              <c16:uniqueId val="{00000007-9B5D-40A4-9395-2FFE5AADF20D}"/>
            </c:ext>
          </c:extLst>
        </c:ser>
        <c:dLbls>
          <c:showLegendKey val="0"/>
          <c:showVal val="0"/>
          <c:showCatName val="0"/>
          <c:showSerName val="0"/>
          <c:showPercent val="0"/>
          <c:showBubbleSize val="0"/>
        </c:dLbls>
        <c:gapWidth val="182"/>
        <c:axId val="793981759"/>
        <c:axId val="793980799"/>
      </c:barChart>
      <c:catAx>
        <c:axId val="79398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0799"/>
        <c:crosses val="autoZero"/>
        <c:auto val="1"/>
        <c:lblAlgn val="ctr"/>
        <c:lblOffset val="100"/>
        <c:noMultiLvlLbl val="0"/>
      </c:catAx>
      <c:valAx>
        <c:axId val="793980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8C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 project.xlsx]Total Sales!TotalSales</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00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pivotFmt>
      <c:pivotFmt>
        <c:idx val="5"/>
        <c:spPr>
          <a:solidFill>
            <a:schemeClr val="accent1"/>
          </a:solidFill>
          <a:ln w="28575" cap="rnd">
            <a:solidFill>
              <a:schemeClr val="bg1"/>
            </a:solidFill>
            <a:round/>
          </a:ln>
          <a:effectLst/>
        </c:spPr>
        <c:marker>
          <c:symbol val="none"/>
        </c:marker>
      </c:pivotFmt>
      <c:pivotFmt>
        <c:idx val="6"/>
        <c:spPr>
          <a:solidFill>
            <a:schemeClr val="accent1"/>
          </a:solidFill>
          <a:ln w="28575" cap="rnd">
            <a:solidFill>
              <a:schemeClr val="bg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1"/>
              </a:solidFill>
              <a:round/>
            </a:ln>
            <a:effectLst/>
          </c:spPr>
          <c:marker>
            <c:symbol val="none"/>
          </c:marker>
          <c:cat>
            <c:multiLvlStrRef>
              <c:f>'Total Sales'!$A$5:$B$47</c:f>
              <c:multiLvlStrCache>
                <c:ptCount val="38"/>
                <c:lvl>
                  <c:pt idx="0">
                    <c:v>Jan</c:v>
                  </c:pt>
                  <c:pt idx="1">
                    <c:v>Feb</c:v>
                  </c:pt>
                  <c:pt idx="2">
                    <c:v>Mar</c:v>
                  </c:pt>
                  <c:pt idx="3">
                    <c:v>Jun</c:v>
                  </c:pt>
                  <c:pt idx="4">
                    <c:v>Jul</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Aug</c:v>
                  </c:pt>
                  <c:pt idx="28">
                    <c:v>Sep</c:v>
                  </c:pt>
                  <c:pt idx="29">
                    <c:v>Oct</c:v>
                  </c:pt>
                  <c:pt idx="30">
                    <c:v>Nov</c:v>
                  </c:pt>
                  <c:pt idx="31">
                    <c:v>Jan</c:v>
                  </c:pt>
                  <c:pt idx="32">
                    <c:v>Feb</c:v>
                  </c:pt>
                  <c:pt idx="33">
                    <c:v>Mar</c:v>
                  </c:pt>
                  <c:pt idx="34">
                    <c:v>Apr</c:v>
                  </c:pt>
                  <c:pt idx="35">
                    <c:v>May</c:v>
                  </c:pt>
                  <c:pt idx="36">
                    <c:v>Jun</c:v>
                  </c:pt>
                  <c:pt idx="37">
                    <c:v>Jul</c:v>
                  </c:pt>
                </c:lvl>
                <c:lvl>
                  <c:pt idx="0">
                    <c:v>2019</c:v>
                  </c:pt>
                  <c:pt idx="9">
                    <c:v>2020</c:v>
                  </c:pt>
                  <c:pt idx="21">
                    <c:v>2021</c:v>
                  </c:pt>
                  <c:pt idx="31">
                    <c:v>2022</c:v>
                  </c:pt>
                </c:lvl>
              </c:multiLvlStrCache>
            </c:multiLvlStrRef>
          </c:cat>
          <c:val>
            <c:numRef>
              <c:f>'Total Sales'!$C$5:$C$47</c:f>
              <c:numCache>
                <c:formatCode>0</c:formatCode>
                <c:ptCount val="38"/>
                <c:pt idx="0">
                  <c:v>68.655000000000001</c:v>
                </c:pt>
                <c:pt idx="4">
                  <c:v>183.07999999999998</c:v>
                </c:pt>
                <c:pt idx="6">
                  <c:v>22.884999999999998</c:v>
                </c:pt>
                <c:pt idx="10">
                  <c:v>274.62</c:v>
                </c:pt>
                <c:pt idx="14">
                  <c:v>91.539999999999992</c:v>
                </c:pt>
                <c:pt idx="17">
                  <c:v>91.539999999999992</c:v>
                </c:pt>
                <c:pt idx="18">
                  <c:v>68.655000000000001</c:v>
                </c:pt>
                <c:pt idx="19">
                  <c:v>68.655000000000001</c:v>
                </c:pt>
                <c:pt idx="22">
                  <c:v>114.42499999999998</c:v>
                </c:pt>
                <c:pt idx="26">
                  <c:v>137.30999999999997</c:v>
                </c:pt>
                <c:pt idx="28">
                  <c:v>205.96499999999997</c:v>
                </c:pt>
                <c:pt idx="29">
                  <c:v>114.42499999999998</c:v>
                </c:pt>
                <c:pt idx="30">
                  <c:v>137.31</c:v>
                </c:pt>
                <c:pt idx="35">
                  <c:v>45.769999999999996</c:v>
                </c:pt>
                <c:pt idx="37">
                  <c:v>114.42499999999998</c:v>
                </c:pt>
              </c:numCache>
            </c:numRef>
          </c:val>
          <c:smooth val="0"/>
          <c:extLst>
            <c:ext xmlns:c16="http://schemas.microsoft.com/office/drawing/2014/chart" uri="{C3380CC4-5D6E-409C-BE32-E72D297353CC}">
              <c16:uniqueId val="{00000000-FB9D-4FB5-83D4-227BD8D3E837}"/>
            </c:ext>
          </c:extLst>
        </c:ser>
        <c:ser>
          <c:idx val="1"/>
          <c:order val="1"/>
          <c:tx>
            <c:strRef>
              <c:f>'Total Sales'!$D$3:$D$4</c:f>
              <c:strCache>
                <c:ptCount val="1"/>
                <c:pt idx="0">
                  <c:v>Excelsa</c:v>
                </c:pt>
              </c:strCache>
            </c:strRef>
          </c:tx>
          <c:spPr>
            <a:ln w="28575" cap="rnd">
              <a:solidFill>
                <a:srgbClr val="0000FF"/>
              </a:solidFill>
              <a:round/>
            </a:ln>
            <a:effectLst/>
          </c:spPr>
          <c:marker>
            <c:symbol val="none"/>
          </c:marker>
          <c:cat>
            <c:multiLvlStrRef>
              <c:f>'Total Sales'!$A$5:$B$47</c:f>
              <c:multiLvlStrCache>
                <c:ptCount val="38"/>
                <c:lvl>
                  <c:pt idx="0">
                    <c:v>Jan</c:v>
                  </c:pt>
                  <c:pt idx="1">
                    <c:v>Feb</c:v>
                  </c:pt>
                  <c:pt idx="2">
                    <c:v>Mar</c:v>
                  </c:pt>
                  <c:pt idx="3">
                    <c:v>Jun</c:v>
                  </c:pt>
                  <c:pt idx="4">
                    <c:v>Jul</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Aug</c:v>
                  </c:pt>
                  <c:pt idx="28">
                    <c:v>Sep</c:v>
                  </c:pt>
                  <c:pt idx="29">
                    <c:v>Oct</c:v>
                  </c:pt>
                  <c:pt idx="30">
                    <c:v>Nov</c:v>
                  </c:pt>
                  <c:pt idx="31">
                    <c:v>Jan</c:v>
                  </c:pt>
                  <c:pt idx="32">
                    <c:v>Feb</c:v>
                  </c:pt>
                  <c:pt idx="33">
                    <c:v>Mar</c:v>
                  </c:pt>
                  <c:pt idx="34">
                    <c:v>Apr</c:v>
                  </c:pt>
                  <c:pt idx="35">
                    <c:v>May</c:v>
                  </c:pt>
                  <c:pt idx="36">
                    <c:v>Jun</c:v>
                  </c:pt>
                  <c:pt idx="37">
                    <c:v>Jul</c:v>
                  </c:pt>
                </c:lvl>
                <c:lvl>
                  <c:pt idx="0">
                    <c:v>2019</c:v>
                  </c:pt>
                  <c:pt idx="9">
                    <c:v>2020</c:v>
                  </c:pt>
                  <c:pt idx="21">
                    <c:v>2021</c:v>
                  </c:pt>
                  <c:pt idx="31">
                    <c:v>2022</c:v>
                  </c:pt>
                </c:lvl>
              </c:multiLvlStrCache>
            </c:multiLvlStrRef>
          </c:cat>
          <c:val>
            <c:numRef>
              <c:f>'Total Sales'!$D$5:$D$47</c:f>
              <c:numCache>
                <c:formatCode>0</c:formatCode>
                <c:ptCount val="38"/>
                <c:pt idx="0">
                  <c:v>111.78</c:v>
                </c:pt>
                <c:pt idx="2">
                  <c:v>167.67000000000002</c:v>
                </c:pt>
                <c:pt idx="6">
                  <c:v>27.945</c:v>
                </c:pt>
                <c:pt idx="10">
                  <c:v>195.61500000000001</c:v>
                </c:pt>
                <c:pt idx="11">
                  <c:v>27.945</c:v>
                </c:pt>
                <c:pt idx="13">
                  <c:v>251.50500000000002</c:v>
                </c:pt>
                <c:pt idx="18">
                  <c:v>83.835000000000008</c:v>
                </c:pt>
                <c:pt idx="19">
                  <c:v>111.78</c:v>
                </c:pt>
                <c:pt idx="20">
                  <c:v>139.72499999999999</c:v>
                </c:pt>
                <c:pt idx="22">
                  <c:v>139.72499999999999</c:v>
                </c:pt>
                <c:pt idx="24">
                  <c:v>83.835000000000008</c:v>
                </c:pt>
                <c:pt idx="27">
                  <c:v>111.78</c:v>
                </c:pt>
                <c:pt idx="28">
                  <c:v>83.835000000000008</c:v>
                </c:pt>
                <c:pt idx="29">
                  <c:v>55.89</c:v>
                </c:pt>
                <c:pt idx="30">
                  <c:v>139.72499999999999</c:v>
                </c:pt>
                <c:pt idx="32">
                  <c:v>55.89</c:v>
                </c:pt>
                <c:pt idx="34">
                  <c:v>27.945</c:v>
                </c:pt>
                <c:pt idx="36">
                  <c:v>27.945</c:v>
                </c:pt>
              </c:numCache>
            </c:numRef>
          </c:val>
          <c:smooth val="0"/>
          <c:extLst>
            <c:ext xmlns:c16="http://schemas.microsoft.com/office/drawing/2014/chart" uri="{C3380CC4-5D6E-409C-BE32-E72D297353CC}">
              <c16:uniqueId val="{00000001-FB9D-4FB5-83D4-227BD8D3E837}"/>
            </c:ext>
          </c:extLst>
        </c:ser>
        <c:ser>
          <c:idx val="2"/>
          <c:order val="2"/>
          <c:tx>
            <c:strRef>
              <c:f>'Total Sales'!$E$3:$E$4</c:f>
              <c:strCache>
                <c:ptCount val="1"/>
                <c:pt idx="0">
                  <c:v>Liberica</c:v>
                </c:pt>
              </c:strCache>
            </c:strRef>
          </c:tx>
          <c:spPr>
            <a:ln w="28575" cap="rnd">
              <a:solidFill>
                <a:schemeClr val="accent6">
                  <a:lumMod val="50000"/>
                </a:schemeClr>
              </a:solidFill>
              <a:round/>
            </a:ln>
            <a:effectLst/>
          </c:spPr>
          <c:marker>
            <c:symbol val="none"/>
          </c:marker>
          <c:cat>
            <c:multiLvlStrRef>
              <c:f>'Total Sales'!$A$5:$B$47</c:f>
              <c:multiLvlStrCache>
                <c:ptCount val="38"/>
                <c:lvl>
                  <c:pt idx="0">
                    <c:v>Jan</c:v>
                  </c:pt>
                  <c:pt idx="1">
                    <c:v>Feb</c:v>
                  </c:pt>
                  <c:pt idx="2">
                    <c:v>Mar</c:v>
                  </c:pt>
                  <c:pt idx="3">
                    <c:v>Jun</c:v>
                  </c:pt>
                  <c:pt idx="4">
                    <c:v>Jul</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Aug</c:v>
                  </c:pt>
                  <c:pt idx="28">
                    <c:v>Sep</c:v>
                  </c:pt>
                  <c:pt idx="29">
                    <c:v>Oct</c:v>
                  </c:pt>
                  <c:pt idx="30">
                    <c:v>Nov</c:v>
                  </c:pt>
                  <c:pt idx="31">
                    <c:v>Jan</c:v>
                  </c:pt>
                  <c:pt idx="32">
                    <c:v>Feb</c:v>
                  </c:pt>
                  <c:pt idx="33">
                    <c:v>Mar</c:v>
                  </c:pt>
                  <c:pt idx="34">
                    <c:v>Apr</c:v>
                  </c:pt>
                  <c:pt idx="35">
                    <c:v>May</c:v>
                  </c:pt>
                  <c:pt idx="36">
                    <c:v>Jun</c:v>
                  </c:pt>
                  <c:pt idx="37">
                    <c:v>Jul</c:v>
                  </c:pt>
                </c:lvl>
                <c:lvl>
                  <c:pt idx="0">
                    <c:v>2019</c:v>
                  </c:pt>
                  <c:pt idx="9">
                    <c:v>2020</c:v>
                  </c:pt>
                  <c:pt idx="21">
                    <c:v>2021</c:v>
                  </c:pt>
                  <c:pt idx="31">
                    <c:v>2022</c:v>
                  </c:pt>
                </c:lvl>
              </c:multiLvlStrCache>
            </c:multiLvlStrRef>
          </c:cat>
          <c:val>
            <c:numRef>
              <c:f>'Total Sales'!$E$5:$E$47</c:f>
              <c:numCache>
                <c:formatCode>0</c:formatCode>
                <c:ptCount val="38"/>
                <c:pt idx="1">
                  <c:v>238.27999999999997</c:v>
                </c:pt>
                <c:pt idx="3">
                  <c:v>89.35499999999999</c:v>
                </c:pt>
                <c:pt idx="7">
                  <c:v>59.569999999999993</c:v>
                </c:pt>
                <c:pt idx="9">
                  <c:v>119.13999999999999</c:v>
                </c:pt>
                <c:pt idx="10">
                  <c:v>89.35499999999999</c:v>
                </c:pt>
                <c:pt idx="11">
                  <c:v>148.92499999999998</c:v>
                </c:pt>
                <c:pt idx="14">
                  <c:v>119.13999999999999</c:v>
                </c:pt>
                <c:pt idx="18">
                  <c:v>238.27999999999997</c:v>
                </c:pt>
                <c:pt idx="19">
                  <c:v>119.13999999999999</c:v>
                </c:pt>
                <c:pt idx="21">
                  <c:v>29.784999999999997</c:v>
                </c:pt>
                <c:pt idx="23">
                  <c:v>119.13999999999999</c:v>
                </c:pt>
                <c:pt idx="25">
                  <c:v>148.92499999999998</c:v>
                </c:pt>
                <c:pt idx="26">
                  <c:v>148.92499999999998</c:v>
                </c:pt>
                <c:pt idx="29">
                  <c:v>178.70999999999998</c:v>
                </c:pt>
                <c:pt idx="30">
                  <c:v>119.13999999999999</c:v>
                </c:pt>
                <c:pt idx="31">
                  <c:v>178.70999999999998</c:v>
                </c:pt>
                <c:pt idx="33">
                  <c:v>89.35499999999999</c:v>
                </c:pt>
                <c:pt idx="35">
                  <c:v>29.784999999999997</c:v>
                </c:pt>
                <c:pt idx="37">
                  <c:v>178.70999999999998</c:v>
                </c:pt>
              </c:numCache>
            </c:numRef>
          </c:val>
          <c:smooth val="0"/>
          <c:extLst>
            <c:ext xmlns:c16="http://schemas.microsoft.com/office/drawing/2014/chart" uri="{C3380CC4-5D6E-409C-BE32-E72D297353CC}">
              <c16:uniqueId val="{00000002-FB9D-4FB5-83D4-227BD8D3E837}"/>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Sales'!$A$5:$B$47</c:f>
              <c:multiLvlStrCache>
                <c:ptCount val="38"/>
                <c:lvl>
                  <c:pt idx="0">
                    <c:v>Jan</c:v>
                  </c:pt>
                  <c:pt idx="1">
                    <c:v>Feb</c:v>
                  </c:pt>
                  <c:pt idx="2">
                    <c:v>Mar</c:v>
                  </c:pt>
                  <c:pt idx="3">
                    <c:v>Jun</c:v>
                  </c:pt>
                  <c:pt idx="4">
                    <c:v>Jul</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Aug</c:v>
                  </c:pt>
                  <c:pt idx="28">
                    <c:v>Sep</c:v>
                  </c:pt>
                  <c:pt idx="29">
                    <c:v>Oct</c:v>
                  </c:pt>
                  <c:pt idx="30">
                    <c:v>Nov</c:v>
                  </c:pt>
                  <c:pt idx="31">
                    <c:v>Jan</c:v>
                  </c:pt>
                  <c:pt idx="32">
                    <c:v>Feb</c:v>
                  </c:pt>
                  <c:pt idx="33">
                    <c:v>Mar</c:v>
                  </c:pt>
                  <c:pt idx="34">
                    <c:v>Apr</c:v>
                  </c:pt>
                  <c:pt idx="35">
                    <c:v>May</c:v>
                  </c:pt>
                  <c:pt idx="36">
                    <c:v>Jun</c:v>
                  </c:pt>
                  <c:pt idx="37">
                    <c:v>Jul</c:v>
                  </c:pt>
                </c:lvl>
                <c:lvl>
                  <c:pt idx="0">
                    <c:v>2019</c:v>
                  </c:pt>
                  <c:pt idx="9">
                    <c:v>2020</c:v>
                  </c:pt>
                  <c:pt idx="21">
                    <c:v>2021</c:v>
                  </c:pt>
                  <c:pt idx="31">
                    <c:v>2022</c:v>
                  </c:pt>
                </c:lvl>
              </c:multiLvlStrCache>
            </c:multiLvlStrRef>
          </c:cat>
          <c:val>
            <c:numRef>
              <c:f>'Total Sales'!$F$5:$F$47</c:f>
              <c:numCache>
                <c:formatCode>0</c:formatCode>
                <c:ptCount val="38"/>
                <c:pt idx="1">
                  <c:v>41.169999999999995</c:v>
                </c:pt>
                <c:pt idx="3">
                  <c:v>82.339999999999989</c:v>
                </c:pt>
                <c:pt idx="4">
                  <c:v>123.50999999999999</c:v>
                </c:pt>
                <c:pt idx="5">
                  <c:v>123.50999999999999</c:v>
                </c:pt>
                <c:pt idx="8">
                  <c:v>20.584999999999997</c:v>
                </c:pt>
                <c:pt idx="12">
                  <c:v>82.339999999999989</c:v>
                </c:pt>
                <c:pt idx="13">
                  <c:v>41.169999999999995</c:v>
                </c:pt>
                <c:pt idx="15">
                  <c:v>247.01999999999995</c:v>
                </c:pt>
                <c:pt idx="16">
                  <c:v>41.169999999999995</c:v>
                </c:pt>
                <c:pt idx="24">
                  <c:v>82.339999999999989</c:v>
                </c:pt>
                <c:pt idx="26">
                  <c:v>61.754999999999995</c:v>
                </c:pt>
                <c:pt idx="27">
                  <c:v>82.339999999999989</c:v>
                </c:pt>
                <c:pt idx="33">
                  <c:v>123.50999999999998</c:v>
                </c:pt>
                <c:pt idx="34">
                  <c:v>102.92499999999998</c:v>
                </c:pt>
                <c:pt idx="35">
                  <c:v>164.67999999999998</c:v>
                </c:pt>
                <c:pt idx="36">
                  <c:v>102.92499999999998</c:v>
                </c:pt>
              </c:numCache>
            </c:numRef>
          </c:val>
          <c:smooth val="0"/>
          <c:extLst>
            <c:ext xmlns:c16="http://schemas.microsoft.com/office/drawing/2014/chart" uri="{C3380CC4-5D6E-409C-BE32-E72D297353CC}">
              <c16:uniqueId val="{00000003-FB9D-4FB5-83D4-227BD8D3E837}"/>
            </c:ext>
          </c:extLst>
        </c:ser>
        <c:dLbls>
          <c:showLegendKey val="0"/>
          <c:showVal val="0"/>
          <c:showCatName val="0"/>
          <c:showSerName val="0"/>
          <c:showPercent val="0"/>
          <c:showBubbleSize val="0"/>
        </c:dLbls>
        <c:smooth val="0"/>
        <c:axId val="714307423"/>
        <c:axId val="714309823"/>
      </c:lineChart>
      <c:catAx>
        <c:axId val="7143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4309823"/>
        <c:crosses val="autoZero"/>
        <c:auto val="1"/>
        <c:lblAlgn val="ctr"/>
        <c:lblOffset val="100"/>
        <c:noMultiLvlLbl val="0"/>
      </c:catAx>
      <c:valAx>
        <c:axId val="714309823"/>
        <c:scaling>
          <c:orientation val="minMax"/>
        </c:scaling>
        <c:delete val="0"/>
        <c:axPos val="l"/>
        <c:majorGridlines>
          <c:spPr>
            <a:ln w="9525" cap="flat" cmpd="sng" algn="ctr">
              <a:solidFill>
                <a:schemeClr val="tx1">
                  <a:alpha val="29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430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8C6"/>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 project.xlsx]Country!TotalSales</c:name>
    <c:fmtId val="2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Sales</a:t>
            </a:r>
            <a:r>
              <a:rPr lang="en-US" baseline="0">
                <a:solidFill>
                  <a:schemeClr val="accent6">
                    <a:lumMod val="50000"/>
                  </a:schemeClr>
                </a:solidFill>
              </a:rPr>
              <a:t> By country</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92D050"/>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92D050"/>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311D-4DC8-BAE4-664E863CACA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11D-4DC8-BAE4-664E863CACA5}"/>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311D-4DC8-BAE4-664E863CAC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Country!$A$4:$A$7</c:f>
              <c:strCache>
                <c:ptCount val="3"/>
                <c:pt idx="0">
                  <c:v>United Kingdom</c:v>
                </c:pt>
                <c:pt idx="1">
                  <c:v>Ireland</c:v>
                </c:pt>
                <c:pt idx="2">
                  <c:v>United States</c:v>
                </c:pt>
              </c:strCache>
            </c:strRef>
          </c:cat>
          <c:val>
            <c:numRef>
              <c:f>Country!$B$4:$B$7</c:f>
              <c:numCache>
                <c:formatCode>"$"#,##0</c:formatCode>
                <c:ptCount val="3"/>
                <c:pt idx="0">
                  <c:v>577.07000000000005</c:v>
                </c:pt>
                <c:pt idx="1">
                  <c:v>1486.375</c:v>
                </c:pt>
                <c:pt idx="2">
                  <c:v>5485.8450000000021</c:v>
                </c:pt>
              </c:numCache>
            </c:numRef>
          </c:val>
          <c:extLst>
            <c:ext xmlns:c16="http://schemas.microsoft.com/office/drawing/2014/chart" uri="{C3380CC4-5D6E-409C-BE32-E72D297353CC}">
              <c16:uniqueId val="{00000006-311D-4DC8-BAE4-664E863CACA5}"/>
            </c:ext>
          </c:extLst>
        </c:ser>
        <c:dLbls>
          <c:showLegendKey val="0"/>
          <c:showVal val="0"/>
          <c:showCatName val="0"/>
          <c:showSerName val="0"/>
          <c:showPercent val="0"/>
          <c:showBubbleSize val="0"/>
        </c:dLbls>
        <c:gapWidth val="182"/>
        <c:axId val="793981759"/>
        <c:axId val="793980799"/>
      </c:barChart>
      <c:catAx>
        <c:axId val="79398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0799"/>
        <c:crosses val="autoZero"/>
        <c:auto val="1"/>
        <c:lblAlgn val="ctr"/>
        <c:lblOffset val="100"/>
        <c:noMultiLvlLbl val="0"/>
      </c:catAx>
      <c:valAx>
        <c:axId val="7939807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8C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 project.xlsx]Top Five Customers!TotalSales</c:name>
    <c:fmtId val="2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Top</a:t>
            </a:r>
            <a:r>
              <a:rPr lang="en-US" baseline="0">
                <a:solidFill>
                  <a:schemeClr val="accent6">
                    <a:lumMod val="50000"/>
                  </a:schemeClr>
                </a:solidFill>
              </a:rPr>
              <a:t> Five Customers</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92D050"/>
          </a:solidFill>
          <a:ln>
            <a:noFill/>
          </a:ln>
          <a:effectLst/>
        </c:spPr>
      </c:pivotFmt>
      <c:pivotFmt>
        <c:idx val="4"/>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92D050"/>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20000"/>
              <a:lumOff val="80000"/>
            </a:schemeClr>
          </a:solidFill>
          <a:ln>
            <a:noFill/>
          </a:ln>
          <a:effectLst/>
        </c:spPr>
      </c:pivotFmt>
      <c:pivotFmt>
        <c:idx val="13"/>
        <c:spPr>
          <a:solidFill>
            <a:srgbClr val="66FF99"/>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66FF99"/>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66FF99"/>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60000"/>
              <a:lumOff val="4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50000"/>
            </a:schemeClr>
          </a:solidFill>
          <a:ln>
            <a:noFill/>
          </a:ln>
          <a:effectLst/>
        </c:spPr>
      </c:pivotFmt>
    </c:pivotFmts>
    <c:plotArea>
      <c:layout/>
      <c:barChart>
        <c:barDir val="bar"/>
        <c:grouping val="clustered"/>
        <c:varyColors val="0"/>
        <c:ser>
          <c:idx val="0"/>
          <c:order val="0"/>
          <c:tx>
            <c:strRef>
              <c:f>'Top Five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7A54-4DA1-AD7A-0E7B5EC301FB}"/>
              </c:ext>
            </c:extLst>
          </c:dPt>
          <c:dPt>
            <c:idx val="1"/>
            <c:invertIfNegative val="0"/>
            <c:bubble3D val="0"/>
            <c:extLst>
              <c:ext xmlns:c16="http://schemas.microsoft.com/office/drawing/2014/chart" uri="{C3380CC4-5D6E-409C-BE32-E72D297353CC}">
                <c16:uniqueId val="{00000003-7A54-4DA1-AD7A-0E7B5EC301FB}"/>
              </c:ext>
            </c:extLst>
          </c:dPt>
          <c:dPt>
            <c:idx val="2"/>
            <c:invertIfNegative val="0"/>
            <c:bubble3D val="0"/>
            <c:extLst>
              <c:ext xmlns:c16="http://schemas.microsoft.com/office/drawing/2014/chart" uri="{C3380CC4-5D6E-409C-BE32-E72D297353CC}">
                <c16:uniqueId val="{00000005-7A54-4DA1-AD7A-0E7B5EC301FB}"/>
              </c:ext>
            </c:extLst>
          </c:dPt>
          <c:dPt>
            <c:idx val="3"/>
            <c:invertIfNegative val="0"/>
            <c:bubble3D val="0"/>
            <c:extLst>
              <c:ext xmlns:c16="http://schemas.microsoft.com/office/drawing/2014/chart" uri="{C3380CC4-5D6E-409C-BE32-E72D297353CC}">
                <c16:uniqueId val="{00000007-7A54-4DA1-AD7A-0E7B5EC301FB}"/>
              </c:ext>
            </c:extLst>
          </c:dPt>
          <c:dPt>
            <c:idx val="4"/>
            <c:invertIfNegative val="0"/>
            <c:bubble3D val="0"/>
            <c:extLst>
              <c:ext xmlns:c16="http://schemas.microsoft.com/office/drawing/2014/chart" uri="{C3380CC4-5D6E-409C-BE32-E72D297353CC}">
                <c16:uniqueId val="{00000009-7A54-4DA1-AD7A-0E7B5EC301FB}"/>
              </c:ext>
            </c:extLst>
          </c:dPt>
          <c:cat>
            <c:strRef>
              <c:f>'Top Five Customers'!$A$4:$A$11</c:f>
              <c:strCache>
                <c:ptCount val="7"/>
                <c:pt idx="0">
                  <c:v>Ingelbert Hotchkin</c:v>
                </c:pt>
                <c:pt idx="1">
                  <c:v>Murielle Lorinez</c:v>
                </c:pt>
                <c:pt idx="2">
                  <c:v>Demetris Micheli</c:v>
                </c:pt>
                <c:pt idx="3">
                  <c:v>Brice Romera</c:v>
                </c:pt>
                <c:pt idx="4">
                  <c:v>Petey Kingsbury</c:v>
                </c:pt>
                <c:pt idx="5">
                  <c:v>Francesco Dressel</c:v>
                </c:pt>
                <c:pt idx="6">
                  <c:v>Tallie felip</c:v>
                </c:pt>
              </c:strCache>
            </c:strRef>
          </c:cat>
          <c:val>
            <c:numRef>
              <c:f>'Top Five Customers'!$B$4:$B$11</c:f>
              <c:numCache>
                <c:formatCode>General</c:formatCode>
                <c:ptCount val="7"/>
                <c:pt idx="0">
                  <c:v>167.67000000000002</c:v>
                </c:pt>
                <c:pt idx="1">
                  <c:v>167.67000000000002</c:v>
                </c:pt>
                <c:pt idx="2">
                  <c:v>167.67000000000002</c:v>
                </c:pt>
                <c:pt idx="3">
                  <c:v>178.70999999999998</c:v>
                </c:pt>
                <c:pt idx="4">
                  <c:v>178.70999999999998</c:v>
                </c:pt>
                <c:pt idx="5">
                  <c:v>178.70999999999998</c:v>
                </c:pt>
                <c:pt idx="6">
                  <c:v>178.70999999999998</c:v>
                </c:pt>
              </c:numCache>
            </c:numRef>
          </c:val>
          <c:extLst>
            <c:ext xmlns:c16="http://schemas.microsoft.com/office/drawing/2014/chart" uri="{C3380CC4-5D6E-409C-BE32-E72D297353CC}">
              <c16:uniqueId val="{0000000A-7A54-4DA1-AD7A-0E7B5EC301FB}"/>
            </c:ext>
          </c:extLst>
        </c:ser>
        <c:dLbls>
          <c:showLegendKey val="0"/>
          <c:showVal val="0"/>
          <c:showCatName val="0"/>
          <c:showSerName val="0"/>
          <c:showPercent val="0"/>
          <c:showBubbleSize val="0"/>
        </c:dLbls>
        <c:gapWidth val="182"/>
        <c:axId val="793981759"/>
        <c:axId val="793980799"/>
      </c:barChart>
      <c:catAx>
        <c:axId val="793981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0799"/>
        <c:crosses val="autoZero"/>
        <c:auto val="1"/>
        <c:lblAlgn val="ctr"/>
        <c:lblOffset val="100"/>
        <c:noMultiLvlLbl val="0"/>
      </c:catAx>
      <c:valAx>
        <c:axId val="793980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E8C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454025</xdr:colOff>
      <xdr:row>8</xdr:row>
      <xdr:rowOff>66675</xdr:rowOff>
    </xdr:from>
    <xdr:to>
      <xdr:col>26</xdr:col>
      <xdr:colOff>361950</xdr:colOff>
      <xdr:row>31</xdr:row>
      <xdr:rowOff>168275</xdr:rowOff>
    </xdr:to>
    <xdr:graphicFrame macro="">
      <xdr:nvGraphicFramePr>
        <xdr:cNvPr id="2" name="Chart 1">
          <a:extLst>
            <a:ext uri="{FF2B5EF4-FFF2-40B4-BE49-F238E27FC236}">
              <a16:creationId xmlns:a16="http://schemas.microsoft.com/office/drawing/2014/main" id="{0D480C53-BF22-5620-0472-868C16068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63500</xdr:colOff>
      <xdr:row>0</xdr:row>
      <xdr:rowOff>130175</xdr:rowOff>
    </xdr:from>
    <xdr:to>
      <xdr:col>26</xdr:col>
      <xdr:colOff>371475</xdr:colOff>
      <xdr:row>7</xdr:row>
      <xdr:rowOff>168275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378D6DE-C3BB-BD87-00A7-9127FEC7E5C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01450" y="130175"/>
              <a:ext cx="8842375" cy="1327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400050</xdr:colOff>
      <xdr:row>10</xdr:row>
      <xdr:rowOff>19050</xdr:rowOff>
    </xdr:from>
    <xdr:to>
      <xdr:col>31</xdr:col>
      <xdr:colOff>593725</xdr:colOff>
      <xdr:row>18</xdr:row>
      <xdr:rowOff>15874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7A53452-87C6-BE06-ECAB-8CB9386EC8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0472400" y="1860550"/>
              <a:ext cx="3241675" cy="1470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415925</xdr:colOff>
      <xdr:row>6</xdr:row>
      <xdr:rowOff>111125</xdr:rowOff>
    </xdr:from>
    <xdr:to>
      <xdr:col>30</xdr:col>
      <xdr:colOff>352425</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6DB5869-8509-8C14-FB64-7F48F8B31BA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0488275" y="1216025"/>
              <a:ext cx="2374900" cy="62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422275</xdr:colOff>
      <xdr:row>0</xdr:row>
      <xdr:rowOff>120650</xdr:rowOff>
    </xdr:from>
    <xdr:to>
      <xdr:col>29</xdr:col>
      <xdr:colOff>422275</xdr:colOff>
      <xdr:row>6</xdr:row>
      <xdr:rowOff>53975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68BFC9F-236C-1F71-8B8B-324929C5C5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0494625" y="12065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533400</xdr:colOff>
      <xdr:row>14</xdr:row>
      <xdr:rowOff>111125</xdr:rowOff>
    </xdr:from>
    <xdr:to>
      <xdr:col>5</xdr:col>
      <xdr:colOff>288925</xdr:colOff>
      <xdr:row>28</xdr:row>
      <xdr:rowOff>187325</xdr:rowOff>
    </xdr:to>
    <xdr:graphicFrame macro="">
      <xdr:nvGraphicFramePr>
        <xdr:cNvPr id="7" name="Sales">
          <a:extLst>
            <a:ext uri="{FF2B5EF4-FFF2-40B4-BE49-F238E27FC236}">
              <a16:creationId xmlns:a16="http://schemas.microsoft.com/office/drawing/2014/main" id="{86F5EC6D-6203-DBBB-491C-67B26556C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533400</xdr:colOff>
      <xdr:row>14</xdr:row>
      <xdr:rowOff>111125</xdr:rowOff>
    </xdr:from>
    <xdr:to>
      <xdr:col>5</xdr:col>
      <xdr:colOff>288925</xdr:colOff>
      <xdr:row>28</xdr:row>
      <xdr:rowOff>187325</xdr:rowOff>
    </xdr:to>
    <xdr:graphicFrame macro="">
      <xdr:nvGraphicFramePr>
        <xdr:cNvPr id="2" name="Sales">
          <a:extLst>
            <a:ext uri="{FF2B5EF4-FFF2-40B4-BE49-F238E27FC236}">
              <a16:creationId xmlns:a16="http://schemas.microsoft.com/office/drawing/2014/main" id="{20B32FBF-58A5-4BAD-9CEA-1C84BB3C8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57151</xdr:rowOff>
    </xdr:from>
    <xdr:to>
      <xdr:col>26</xdr:col>
      <xdr:colOff>12700</xdr:colOff>
      <xdr:row>5</xdr:row>
      <xdr:rowOff>69850</xdr:rowOff>
    </xdr:to>
    <xdr:sp macro="" textlink="">
      <xdr:nvSpPr>
        <xdr:cNvPr id="3" name="Rectangle 2">
          <a:extLst>
            <a:ext uri="{FF2B5EF4-FFF2-40B4-BE49-F238E27FC236}">
              <a16:creationId xmlns:a16="http://schemas.microsoft.com/office/drawing/2014/main" id="{CEBDDC44-D086-8189-FDB3-CFD7AB034D46}"/>
            </a:ext>
          </a:extLst>
        </xdr:cNvPr>
        <xdr:cNvSpPr/>
      </xdr:nvSpPr>
      <xdr:spPr>
        <a:xfrm>
          <a:off x="0" y="114301"/>
          <a:ext cx="15367000" cy="774699"/>
        </a:xfrm>
        <a:prstGeom prst="rect">
          <a:avLst/>
        </a:prstGeom>
        <a:solidFill>
          <a:schemeClr val="accent6">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tx1"/>
              </a:solidFill>
            </a:rPr>
            <a:t>COFFEE</a:t>
          </a:r>
          <a:r>
            <a:rPr lang="en-US" sz="5400" baseline="0">
              <a:solidFill>
                <a:schemeClr val="tx1"/>
              </a:solidFill>
            </a:rPr>
            <a:t> SALES DASHBOARD</a:t>
          </a:r>
          <a:endParaRPr lang="en-US" sz="5400">
            <a:solidFill>
              <a:schemeClr val="tx1"/>
            </a:solidFill>
          </a:endParaRPr>
        </a:p>
      </xdr:txBody>
    </xdr:sp>
    <xdr:clientData/>
  </xdr:twoCellAnchor>
  <xdr:twoCellAnchor>
    <xdr:from>
      <xdr:col>1</xdr:col>
      <xdr:colOff>0</xdr:colOff>
      <xdr:row>15</xdr:row>
      <xdr:rowOff>0</xdr:rowOff>
    </xdr:from>
    <xdr:to>
      <xdr:col>14</xdr:col>
      <xdr:colOff>492125</xdr:colOff>
      <xdr:row>45</xdr:row>
      <xdr:rowOff>38100</xdr:rowOff>
    </xdr:to>
    <xdr:graphicFrame macro="">
      <xdr:nvGraphicFramePr>
        <xdr:cNvPr id="4" name="Chart 3">
          <a:extLst>
            <a:ext uri="{FF2B5EF4-FFF2-40B4-BE49-F238E27FC236}">
              <a16:creationId xmlns:a16="http://schemas.microsoft.com/office/drawing/2014/main" id="{2CC125B1-D8FB-44F3-B9D1-3A0CC2CD2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0</xdr:rowOff>
    </xdr:from>
    <xdr:to>
      <xdr:col>18</xdr:col>
      <xdr:colOff>53975</xdr:colOff>
      <xdr:row>14</xdr:row>
      <xdr:rowOff>69850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E5142217-C586-4D26-9488-3400E0D01FD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009650"/>
              <a:ext cx="10531475" cy="15970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190500</xdr:colOff>
      <xdr:row>9</xdr:row>
      <xdr:rowOff>165100</xdr:rowOff>
    </xdr:from>
    <xdr:to>
      <xdr:col>22</xdr:col>
      <xdr:colOff>247650</xdr:colOff>
      <xdr:row>14</xdr:row>
      <xdr:rowOff>127000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05B9EED5-6545-4D42-87C7-C288C85F1C2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668000" y="1749425"/>
              <a:ext cx="24955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196850</xdr:colOff>
      <xdr:row>6</xdr:row>
      <xdr:rowOff>0</xdr:rowOff>
    </xdr:from>
    <xdr:to>
      <xdr:col>26</xdr:col>
      <xdr:colOff>0</xdr:colOff>
      <xdr:row>9</xdr:row>
      <xdr:rowOff>76200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3E62CDAA-6B29-4790-84E7-979D197F89B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77525" y="1009650"/>
              <a:ext cx="4676775"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358774</xdr:colOff>
      <xdr:row>9</xdr:row>
      <xdr:rowOff>168274</xdr:rowOff>
    </xdr:from>
    <xdr:to>
      <xdr:col>26</xdr:col>
      <xdr:colOff>12699</xdr:colOff>
      <xdr:row>14</xdr:row>
      <xdr:rowOff>149224</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3D61AF94-9015-477C-9C30-E332BDB608B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274674" y="1749424"/>
              <a:ext cx="20955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3174</xdr:colOff>
      <xdr:row>15</xdr:row>
      <xdr:rowOff>34925</xdr:rowOff>
    </xdr:from>
    <xdr:to>
      <xdr:col>26</xdr:col>
      <xdr:colOff>12699</xdr:colOff>
      <xdr:row>29</xdr:row>
      <xdr:rowOff>111125</xdr:rowOff>
    </xdr:to>
    <xdr:graphicFrame macro="">
      <xdr:nvGraphicFramePr>
        <xdr:cNvPr id="9" name="Sales">
          <a:extLst>
            <a:ext uri="{FF2B5EF4-FFF2-40B4-BE49-F238E27FC236}">
              <a16:creationId xmlns:a16="http://schemas.microsoft.com/office/drawing/2014/main" id="{65B6A24C-4AEA-4F1B-8AA7-A455955E2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3174</xdr:colOff>
      <xdr:row>30</xdr:row>
      <xdr:rowOff>92075</xdr:rowOff>
    </xdr:from>
    <xdr:to>
      <xdr:col>26</xdr:col>
      <xdr:colOff>6349</xdr:colOff>
      <xdr:row>45</xdr:row>
      <xdr:rowOff>38100</xdr:rowOff>
    </xdr:to>
    <xdr:graphicFrame macro="">
      <xdr:nvGraphicFramePr>
        <xdr:cNvPr id="10" name="Sales">
          <a:extLst>
            <a:ext uri="{FF2B5EF4-FFF2-40B4-BE49-F238E27FC236}">
              <a16:creationId xmlns:a16="http://schemas.microsoft.com/office/drawing/2014/main" id="{BC2F5EB6-954A-4724-9B9F-D03C5FF41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ar" refreshedDate="45519.186818287038" createdVersion="8" refreshedVersion="8" minRefreshableVersion="3" recordCount="1001" xr:uid="{41B76570-9E36-442B-A6D3-6E2156E8ECF5}">
  <cacheSource type="worksheet">
    <worksheetSource name="Orders"/>
  </cacheSource>
  <cacheFields count="18">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acheField>
    <cacheField name="Country" numFmtId="0">
      <sharedItems count="4">
        <s v="United States"/>
        <s v="Ireland"/>
        <s v="United Kingdom"/>
        <e v="#N/A"/>
      </sharedItems>
    </cacheField>
    <cacheField name="Coffee Type" numFmtId="0">
      <sharedItems/>
    </cacheField>
    <cacheField name="Roast Type" numFmtId="0">
      <sharedItems/>
    </cacheField>
    <cacheField name="Size" numFmtId="166">
      <sharedItems containsMixedTypes="1" containsNumber="1" minValue="0.2" maxValue="2.5" count="5">
        <n v="1"/>
        <n v="0.5"/>
        <n v="2.5"/>
        <n v="0.2"/>
        <e v="#N/A"/>
      </sharedItems>
    </cacheField>
    <cacheField name="Unit Price" numFmtId="167">
      <sharedItems containsMixedTypes="1" containsNumber="1" minValue="2.6849999999999996" maxValue="36.454999999999998"/>
    </cacheField>
    <cacheField name="Sales" numFmtId="167">
      <sharedItems containsMixedTypes="1" containsNumber="1" minValue="2.6849999999999996" maxValue="218.73" count="198">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e v="#N/A"/>
      </sharedItems>
    </cacheField>
    <cacheField name="Coffee Type Name" numFmtId="0">
      <sharedItems count="5">
        <s v="Robusta"/>
        <s v="Excelsa"/>
        <s v="Arabica"/>
        <s v="Liberica"/>
        <e v="#N/A"/>
      </sharedItems>
    </cacheField>
    <cacheField name="Roast Type Name" numFmtId="0">
      <sharedItems count="4">
        <s v="Medium"/>
        <s v="Light"/>
        <s v="Dark"/>
        <e v="#N/A"/>
      </sharedItems>
    </cacheField>
    <cacheField name="Loyalty Card" numFmtId="0">
      <sharedItems count="3">
        <s v="Yes"/>
        <s v="No"/>
        <e v="#N/A"/>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30394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r>
    <m/>
    <x v="689"/>
    <m/>
    <m/>
    <m/>
    <x v="913"/>
    <e v="#N/A"/>
    <x v="3"/>
    <e v="#N/A"/>
    <e v="#N/A"/>
    <x v="4"/>
    <e v="#N/A"/>
    <x v="197"/>
    <x v="4"/>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CB299-D134-4629-8D51-86FFFFEE9C66}"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47" firstHeaderRow="1" firstDataRow="2" firstDataCol="2"/>
  <pivotFields count="18">
    <pivotField compact="0" outline="0" showAll="0"/>
    <pivotField compact="0" outline="0"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h="1" x="3"/>
        <item h="1" x="1"/>
        <item h="1" x="0"/>
        <item x="2"/>
        <item h="1" x="4"/>
        <item t="default"/>
      </items>
    </pivotField>
    <pivotField compact="0" outline="0" showAll="0"/>
    <pivotField dataField="1" compact="0" outline="0" showAll="0"/>
    <pivotField axis="axisCol" compact="0" outline="0" showAll="0">
      <items count="6">
        <item x="2"/>
        <item x="1"/>
        <item x="3"/>
        <item x="0"/>
        <item h="1" x="4"/>
        <item t="default"/>
      </items>
    </pivotField>
    <pivotField compact="0" outline="0" showAll="0">
      <items count="5">
        <item x="2"/>
        <item h="1" x="1"/>
        <item h="1" x="0"/>
        <item h="1" x="3"/>
        <item t="default"/>
      </items>
    </pivotField>
    <pivotField compact="0" outline="0" showAll="0">
      <items count="4">
        <item x="1"/>
        <item x="0"/>
        <item x="2"/>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3">
    <i>
      <x v="1"/>
      <x v="1"/>
    </i>
    <i r="1">
      <x v="2"/>
    </i>
    <i r="1">
      <x v="3"/>
    </i>
    <i r="1">
      <x v="6"/>
    </i>
    <i r="1">
      <x v="7"/>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8"/>
    </i>
    <i r="1">
      <x v="9"/>
    </i>
    <i r="1">
      <x v="10"/>
    </i>
    <i r="1">
      <x v="11"/>
    </i>
    <i t="default">
      <x v="3"/>
    </i>
    <i>
      <x v="4"/>
      <x v="1"/>
    </i>
    <i r="1">
      <x v="2"/>
    </i>
    <i r="1">
      <x v="3"/>
    </i>
    <i r="1">
      <x v="4"/>
    </i>
    <i r="1">
      <x v="5"/>
    </i>
    <i r="1">
      <x v="6"/>
    </i>
    <i r="1">
      <x v="7"/>
    </i>
    <i t="default">
      <x v="4"/>
    </i>
    <i t="grand">
      <x/>
    </i>
  </rowItems>
  <colFields count="1">
    <field x="13"/>
  </colFields>
  <colItems count="5">
    <i>
      <x/>
    </i>
    <i>
      <x v="1"/>
    </i>
    <i>
      <x v="2"/>
    </i>
    <i>
      <x v="3"/>
    </i>
    <i t="grand">
      <x/>
    </i>
  </colItems>
  <dataFields count="1">
    <dataField name="Sum of Sales" fld="12" baseField="15" baseItem="1" numFmtId="1"/>
  </dataFields>
  <chartFormats count="1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5" format="5">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5" format="6">
      <pivotArea type="data" outline="0" fieldPosition="0">
        <references count="4">
          <reference field="4294967294" count="1" selected="0">
            <x v="0"/>
          </reference>
          <reference field="13" count="1" selected="0">
            <x v="0"/>
          </reference>
          <reference field="16" count="1" selected="0">
            <x v="10"/>
          </reference>
          <reference field="17" count="1" selected="0">
            <x v="3"/>
          </reference>
        </references>
      </pivotArea>
    </chartFormat>
    <chartFormat chart="5" format="7" series="1">
      <pivotArea type="data" outline="0" fieldPosition="0">
        <references count="1">
          <reference field="4294967294" count="1" selected="0">
            <x v="0"/>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75D11-7AC0-4F3D-B99D-FD8A0975F62E}" name="TotalSales" cacheId="0" applyNumberFormats="0" applyBorderFormats="0" applyFontFormats="0" applyPatternFormats="0" applyAlignmentFormats="0" applyWidthHeightFormats="1" dataCaption="Values" showMissing="0" updatedVersion="8" minRefreshableVersion="5" useAutoFormatting="1" itemPrintTitles="1" createdVersion="8" indent="0" compact="0" compactData="0" multipleFieldFilters="0" chartFormat="22">
  <location ref="A3:B7" firstHeaderRow="1" firstDataRow="1" firstDataCol="1"/>
  <pivotFields count="18">
    <pivotField compact="0" outline="0" showAll="0"/>
    <pivotField compact="0" outline="0"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h="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6">
        <item h="1" x="3"/>
        <item h="1" x="1"/>
        <item h="1" x="0"/>
        <item x="2"/>
        <item h="1" x="4"/>
        <item t="default"/>
      </items>
    </pivotField>
    <pivotField compact="0" outline="0" showAll="0"/>
    <pivotField dataField="1" compact="0" outline="0"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compact="0" outline="0" showAll="0">
      <items count="6">
        <item x="2"/>
        <item x="1"/>
        <item x="3"/>
        <item x="0"/>
        <item h="1" x="4"/>
        <item t="default"/>
      </items>
    </pivotField>
    <pivotField compact="0" outline="0" showAll="0">
      <items count="5">
        <item x="2"/>
        <item h="1" x="1"/>
        <item h="1" x="0"/>
        <item h="1" x="3"/>
        <item t="default"/>
      </items>
    </pivotField>
    <pivotField compact="0" outline="0" showAll="0">
      <items count="4">
        <item x="1"/>
        <item x="0"/>
        <item x="2"/>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8">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DF933-1768-4284-BED6-DB5982AD305B}" name="TotalSales" cacheId="0" applyNumberFormats="0" applyBorderFormats="0" applyFontFormats="0" applyPatternFormats="0" applyAlignmentFormats="0" applyWidthHeightFormats="1" dataCaption="Values" showMissing="0" updatedVersion="8" minRefreshableVersion="5" useAutoFormatting="1" itemPrintTitles="1" createdVersion="8" indent="0" compact="0" compactData="0" multipleFieldFilters="0" chartFormat="23">
  <location ref="A3:B11" firstHeaderRow="1" firstDataRow="1" firstDataCol="1"/>
  <pivotFields count="18">
    <pivotField compact="0" outline="0" showAll="0"/>
    <pivotField compact="0" outline="0"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compact="0" outline="0" showAll="0"/>
    <pivotField compact="0" outline="0" showAll="0"/>
    <pivotField compact="0" outline="0" showAll="0"/>
    <pivotField axis="axisRow" compact="0" outline="0"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5">
        <item x="1"/>
        <item x="2"/>
        <item x="0"/>
        <item h="1" x="3"/>
        <item t="default"/>
      </items>
    </pivotField>
    <pivotField compact="0" outline="0" showAll="0"/>
    <pivotField compact="0" outline="0" showAll="0"/>
    <pivotField compact="0" outline="0" showAll="0">
      <items count="6">
        <item h="1" x="3"/>
        <item h="1" x="1"/>
        <item h="1" x="0"/>
        <item x="2"/>
        <item h="1" x="4"/>
        <item t="default"/>
      </items>
    </pivotField>
    <pivotField compact="0" outline="0" showAll="0"/>
    <pivotField dataField="1" compact="0" outline="0"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compact="0" outline="0" showAll="0">
      <items count="6">
        <item x="2"/>
        <item x="1"/>
        <item x="3"/>
        <item x="0"/>
        <item h="1" x="4"/>
        <item t="default"/>
      </items>
    </pivotField>
    <pivotField compact="0" outline="0" showAll="0">
      <items count="5">
        <item x="2"/>
        <item h="1" x="1"/>
        <item h="1" x="0"/>
        <item h="1" x="3"/>
        <item t="default"/>
      </items>
    </pivotField>
    <pivotField compact="0" outline="0" showAll="0">
      <items count="4">
        <item x="1"/>
        <item x="0"/>
        <item x="2"/>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8">
    <i>
      <x v="417"/>
    </i>
    <i>
      <x v="631"/>
    </i>
    <i>
      <x v="233"/>
    </i>
    <i>
      <x v="126"/>
    </i>
    <i>
      <x v="696"/>
    </i>
    <i>
      <x v="329"/>
    </i>
    <i>
      <x v="820"/>
    </i>
    <i t="grand">
      <x/>
    </i>
  </rowItems>
  <colItems count="1">
    <i/>
  </colItems>
  <dataFields count="1">
    <dataField name="Sum of Sales" fld="12" baseField="0" baseItem="0"/>
  </dataFields>
  <chartFormats count="28">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5" count="1" selected="0">
            <x v="28"/>
          </reference>
        </references>
      </pivotArea>
    </chartFormat>
    <chartFormat chart="19" format="10">
      <pivotArea type="data" outline="0" fieldPosition="0">
        <references count="2">
          <reference field="4294967294" count="1" selected="0">
            <x v="0"/>
          </reference>
          <reference field="5" count="1" selected="0">
            <x v="125"/>
          </reference>
        </references>
      </pivotArea>
    </chartFormat>
    <chartFormat chart="19" format="11">
      <pivotArea type="data" outline="0" fieldPosition="0">
        <references count="2">
          <reference field="4294967294" count="1" selected="0">
            <x v="0"/>
          </reference>
          <reference field="5" count="1" selected="0">
            <x v="831"/>
          </reference>
        </references>
      </pivotArea>
    </chartFormat>
    <chartFormat chart="19" format="12">
      <pivotArea type="data" outline="0" fieldPosition="0">
        <references count="2">
          <reference field="4294967294" count="1" selected="0">
            <x v="0"/>
          </reference>
          <reference field="5" count="1" selected="0">
            <x v="646"/>
          </reference>
        </references>
      </pivotArea>
    </chartFormat>
    <chartFormat chart="19" format="13">
      <pivotArea type="data" outline="0" fieldPosition="0">
        <references count="2">
          <reference field="4294967294" count="1" selected="0">
            <x v="0"/>
          </reference>
          <reference field="5" count="1" selected="0">
            <x v="255"/>
          </reference>
        </references>
      </pivotArea>
    </chartFormat>
    <chartFormat chart="20" format="14" series="1">
      <pivotArea type="data" outline="0" fieldPosition="0">
        <references count="1">
          <reference field="4294967294" count="1" selected="0">
            <x v="0"/>
          </reference>
        </references>
      </pivotArea>
    </chartFormat>
    <chartFormat chart="20" format="15">
      <pivotArea type="data" outline="0" fieldPosition="0">
        <references count="2">
          <reference field="4294967294" count="1" selected="0">
            <x v="0"/>
          </reference>
          <reference field="5" count="1" selected="0">
            <x v="255"/>
          </reference>
        </references>
      </pivotArea>
    </chartFormat>
    <chartFormat chart="20" format="16">
      <pivotArea type="data" outline="0" fieldPosition="0">
        <references count="2">
          <reference field="4294967294" count="1" selected="0">
            <x v="0"/>
          </reference>
          <reference field="5" count="1" selected="0">
            <x v="646"/>
          </reference>
        </references>
      </pivotArea>
    </chartFormat>
    <chartFormat chart="20" format="17">
      <pivotArea type="data" outline="0" fieldPosition="0">
        <references count="2">
          <reference field="4294967294" count="1" selected="0">
            <x v="0"/>
          </reference>
          <reference field="5" count="1" selected="0">
            <x v="831"/>
          </reference>
        </references>
      </pivotArea>
    </chartFormat>
    <chartFormat chart="20" format="18">
      <pivotArea type="data" outline="0" fieldPosition="0">
        <references count="2">
          <reference field="4294967294" count="1" selected="0">
            <x v="0"/>
          </reference>
          <reference field="5" count="1" selected="0">
            <x v="125"/>
          </reference>
        </references>
      </pivotArea>
    </chartFormat>
    <chartFormat chart="20" format="19">
      <pivotArea type="data" outline="0" fieldPosition="0">
        <references count="2">
          <reference field="4294967294" count="1" selected="0">
            <x v="0"/>
          </reference>
          <reference field="5" count="1" selected="0">
            <x v="28"/>
          </reference>
        </references>
      </pivotArea>
    </chartFormat>
    <chartFormat chart="21" format="20" series="1">
      <pivotArea type="data" outline="0" fieldPosition="0">
        <references count="1">
          <reference field="4294967294" count="1" selected="0">
            <x v="0"/>
          </reference>
        </references>
      </pivotArea>
    </chartFormat>
    <chartFormat chart="21" format="21">
      <pivotArea type="data" outline="0" fieldPosition="0">
        <references count="2">
          <reference field="4294967294" count="1" selected="0">
            <x v="0"/>
          </reference>
          <reference field="5" count="1" selected="0">
            <x v="255"/>
          </reference>
        </references>
      </pivotArea>
    </chartFormat>
    <chartFormat chart="21" format="22">
      <pivotArea type="data" outline="0" fieldPosition="0">
        <references count="2">
          <reference field="4294967294" count="1" selected="0">
            <x v="0"/>
          </reference>
          <reference field="5" count="1" selected="0">
            <x v="646"/>
          </reference>
        </references>
      </pivotArea>
    </chartFormat>
    <chartFormat chart="21" format="23">
      <pivotArea type="data" outline="0" fieldPosition="0">
        <references count="2">
          <reference field="4294967294" count="1" selected="0">
            <x v="0"/>
          </reference>
          <reference field="5" count="1" selected="0">
            <x v="831"/>
          </reference>
        </references>
      </pivotArea>
    </chartFormat>
    <chartFormat chart="21" format="24">
      <pivotArea type="data" outline="0" fieldPosition="0">
        <references count="2">
          <reference field="4294967294" count="1" selected="0">
            <x v="0"/>
          </reference>
          <reference field="5" count="1" selected="0">
            <x v="125"/>
          </reference>
        </references>
      </pivotArea>
    </chartFormat>
    <chartFormat chart="21" format="25">
      <pivotArea type="data" outline="0" fieldPosition="0">
        <references count="2">
          <reference field="4294967294" count="1" selected="0">
            <x v="0"/>
          </reference>
          <reference field="5" count="1" selected="0">
            <x v="28"/>
          </reference>
        </references>
      </pivotArea>
    </chartFormat>
    <chartFormat chart="22" format="20" series="1">
      <pivotArea type="data" outline="0" fieldPosition="0">
        <references count="1">
          <reference field="4294967294" count="1" selected="0">
            <x v="0"/>
          </reference>
        </references>
      </pivotArea>
    </chartFormat>
    <chartFormat chart="22" format="21">
      <pivotArea type="data" outline="0" fieldPosition="0">
        <references count="2">
          <reference field="4294967294" count="1" selected="0">
            <x v="0"/>
          </reference>
          <reference field="5" count="1" selected="0">
            <x v="255"/>
          </reference>
        </references>
      </pivotArea>
    </chartFormat>
    <chartFormat chart="22" format="22">
      <pivotArea type="data" outline="0" fieldPosition="0">
        <references count="2">
          <reference field="4294967294" count="1" selected="0">
            <x v="0"/>
          </reference>
          <reference field="5" count="1" selected="0">
            <x v="646"/>
          </reference>
        </references>
      </pivotArea>
    </chartFormat>
    <chartFormat chart="22" format="23">
      <pivotArea type="data" outline="0" fieldPosition="0">
        <references count="2">
          <reference field="4294967294" count="1" selected="0">
            <x v="0"/>
          </reference>
          <reference field="5" count="1" selected="0">
            <x v="831"/>
          </reference>
        </references>
      </pivotArea>
    </chartFormat>
    <chartFormat chart="22" format="24">
      <pivotArea type="data" outline="0" fieldPosition="0">
        <references count="2">
          <reference field="4294967294" count="1" selected="0">
            <x v="0"/>
          </reference>
          <reference field="5" count="1" selected="0">
            <x v="125"/>
          </reference>
        </references>
      </pivotArea>
    </chartFormat>
    <chartFormat chart="22" format="25">
      <pivotArea type="data" outline="0" fieldPosition="0">
        <references count="2">
          <reference field="4294967294" count="1" selected="0">
            <x v="0"/>
          </reference>
          <reference field="5" count="1" selected="0">
            <x v="28"/>
          </reference>
        </references>
      </pivotArea>
    </chartFormat>
    <chartFormat chart="19" format="14">
      <pivotArea type="data" outline="0" fieldPosition="0">
        <references count="2">
          <reference field="4294967294" count="1" selected="0">
            <x v="0"/>
          </reference>
          <reference field="5" count="1" selected="0">
            <x v="696"/>
          </reference>
        </references>
      </pivotArea>
    </chartFormat>
    <chartFormat chart="19" format="15">
      <pivotArea type="data" outline="0" fieldPosition="0">
        <references count="2">
          <reference field="4294967294" count="1" selected="0">
            <x v="0"/>
          </reference>
          <reference field="5" count="1" selected="0">
            <x v="820"/>
          </reference>
        </references>
      </pivotArea>
    </chartFormat>
    <chartFormat chart="19" format="16">
      <pivotArea type="data" outline="0" fieldPosition="0">
        <references count="2">
          <reference field="4294967294" count="1" selected="0">
            <x v="0"/>
          </reference>
          <reference field="5" count="1" selected="0">
            <x v="126"/>
          </reference>
        </references>
      </pivotArea>
    </chartFormat>
    <chartFormat chart="19" format="17">
      <pivotArea type="data" outline="0" fieldPosition="0">
        <references count="2">
          <reference field="4294967294" count="1" selected="0">
            <x v="0"/>
          </reference>
          <reference field="5" count="1" selected="0">
            <x v="329"/>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C11D58-40A2-4305-8C00-34917280DA75}" sourceName="Size">
  <pivotTables>
    <pivotTable tabId="18" name="TotalSales"/>
    <pivotTable tabId="21" name="TotalSales"/>
    <pivotTable tabId="23" name="TotalSales"/>
  </pivotTables>
  <data>
    <tabular pivotCacheId="1330394820">
      <items count="5">
        <i x="3"/>
        <i x="1"/>
        <i x="0"/>
        <i x="2" s="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19671AA-FDDD-422B-B1B5-B33DE81AAA9B}" sourceName="Roast Type Name">
  <pivotTables>
    <pivotTable tabId="18" name="TotalSales"/>
    <pivotTable tabId="21" name="TotalSales"/>
    <pivotTable tabId="23" name="TotalSales"/>
  </pivotTables>
  <data>
    <tabular pivotCacheId="1330394820">
      <items count="4">
        <i x="2" s="1"/>
        <i x="1"/>
        <i x="0"/>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5BDF1BA-AAD2-42A2-94D0-7B901C5FE28A}" sourceName="Loyalty Card">
  <pivotTables>
    <pivotTable tabId="18" name="TotalSales"/>
    <pivotTable tabId="21" name="TotalSales"/>
    <pivotTable tabId="23" name="TotalSales"/>
  </pivotTables>
  <data>
    <tabular pivotCacheId="1330394820">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30826E4-B74D-4CF5-8CF8-76D589016EAD}" cache="Slicer_Size" caption="Size" columnCount="2" style="Slicer" rowHeight="241300"/>
  <slicer name="Roast Type Name" xr10:uid="{EB5B2901-F0E9-4F3A-8D46-16AA8AD91C7D}" cache="Slicer_Roast_Type_Name" caption="Roast Type Name" columnCount="3" style="Slicer" rowHeight="241300"/>
  <slicer name="Loyalty Card" xr10:uid="{49972DFD-21AD-4CC0-9F8B-B8CF80CEB381}" cache="Slicer_Loyalty_Card" caption="Loyalty Card" sty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F8B26EC-FE20-4BCD-8DE0-C46B22F078A3}" cache="Slicer_Size" caption="Size" columnCount="2" style="Slicer" rowHeight="241300"/>
  <slicer name="Roast Type Name 1" xr10:uid="{CB1ED307-A69F-4FB0-B2C0-6DF7EB191EA2}" cache="Slicer_Roast_Type_Name" caption="Roast Type Name" columnCount="3" style="Slicer" rowHeight="241300"/>
  <slicer name="Loyalty Card 1" xr10:uid="{3248480C-A045-4505-B08F-4F67F1ADBA73}" cache="Slicer_Loyalty_Card" caption="Loyalty Card"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2AB011-3AA3-4706-9685-A1BB02223D35}" name="Orders" displayName="Orders" ref="A1:P1002" totalsRowShown="0" headerRowDxfId="11">
  <autoFilter ref="A1:P1002" xr:uid="{5A2AB011-3AA3-4706-9685-A1BB02223D35}"/>
  <tableColumns count="16">
    <tableColumn id="1" xr3:uid="{33414694-D624-4608-B17F-EDAB55241CA0}" name="Order ID" dataDxfId="10"/>
    <tableColumn id="2" xr3:uid="{ED2F3FEB-56A8-4113-A6FA-2215346C2CA6}" name="Order Date" dataDxfId="9"/>
    <tableColumn id="3" xr3:uid="{B55CC789-95B2-4DCB-83D2-C05347E7112A}" name="Customer ID" dataDxfId="8"/>
    <tableColumn id="4" xr3:uid="{DF641B5A-8D4C-4641-8CD4-36134EA131F0}" name="Product ID"/>
    <tableColumn id="5" xr3:uid="{A59435C0-8BF1-4193-ADE7-771DDD107D96}" name="Quantity" dataDxfId="7"/>
    <tableColumn id="6" xr3:uid="{A9A25343-9E09-4358-96DE-D9CF5C6D22A5}" name="Customer Name" dataDxfId="6"/>
    <tableColumn id="7" xr3:uid="{0EC48F6A-62BF-441D-9A46-98537DE0310A}" name="Email" dataDxfId="5">
      <calculatedColumnFormula>IF(_xlfn.XLOOKUP(C2,customers!$A$1:$A$1001,customers!$C$1:$C$1001,,0)=0,"",(_xlfn.XLOOKUP(C2,customers!$A$1:$A$1001,customers!$C$1:$C$1001,,0)))</calculatedColumnFormula>
    </tableColumn>
    <tableColumn id="8" xr3:uid="{1283B99E-1A46-42CC-AC97-5BAAD3BBFB4D}" name="Country" dataDxfId="4">
      <calculatedColumnFormula>_xlfn.XLOOKUP(C2,customers!$A$1:$A$1001,customers!$G$1:$G$1001,,0)</calculatedColumnFormula>
    </tableColumn>
    <tableColumn id="9" xr3:uid="{06DC3055-E0B5-4258-926A-BDD3D4357F07}" name="Coffee Type">
      <calculatedColumnFormula>INDEX(products!$A$1:$G$49,MATCH(orders!$D2,products!$A$1:$A$49,0),MATCH(orders!I$1,products!$A$1:$G$1,0))</calculatedColumnFormula>
    </tableColumn>
    <tableColumn id="10" xr3:uid="{9EB1458C-FDBC-4F38-AC66-37A1AC090720}" name="Roast Type">
      <calculatedColumnFormula>INDEX(products!$A$1:$G$49,MATCH(orders!$D2,products!$A$1:$A$49,0),MATCH(orders!J$1,products!$A$1:$G$1,0))</calculatedColumnFormula>
    </tableColumn>
    <tableColumn id="11" xr3:uid="{AB153F4C-543F-483A-8D91-D9182979770C}" name="Size" dataDxfId="3">
      <calculatedColumnFormula>INDEX(products!$A$1:$G$49,MATCH(orders!$D2,products!$A$1:$A$49,0),MATCH(orders!K$1,products!$A$1:$G$1,0))</calculatedColumnFormula>
    </tableColumn>
    <tableColumn id="12" xr3:uid="{F16B9BF8-F3C6-4657-AEF5-5C1F21ABC936}" name="Unit Price" dataDxfId="2">
      <calculatedColumnFormula>INDEX(products!$A$1:$G$49,MATCH(orders!$D2,products!$A$1:$A$49,0),MATCH(orders!L$1,products!$A$1:$G$1,0))</calculatedColumnFormula>
    </tableColumn>
    <tableColumn id="13" xr3:uid="{3513C8A9-BF3B-46A1-9DD6-F9B2535CB53E}" name="Sales" dataDxfId="1">
      <calculatedColumnFormula>L2*E2</calculatedColumnFormula>
    </tableColumn>
    <tableColumn id="14" xr3:uid="{CED0735D-2236-4836-92E9-9C8F41A88579}" name="Coffee Type Name">
      <calculatedColumnFormula>IF(I2="Rob","Robusta",IF(I2="Exc","Excelsa",IF(I2="Ara","Arabica",IF(I2="Lib","Liberica",""))))</calculatedColumnFormula>
    </tableColumn>
    <tableColumn id="15" xr3:uid="{94DB20DB-11B5-40FE-BE80-7532F00B4EAA}" name="Roast Type Name">
      <calculatedColumnFormula>IF(J2= "M","Medium",IF(J2="L","Light",IF(J2="D","Dark","")))</calculatedColumnFormula>
    </tableColumn>
    <tableColumn id="16" xr3:uid="{F968DCF5-5E10-4B2D-A632-8D47F2835E7E}"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A6BE5A1-E0AE-4E05-87F8-6A81CDFABC19}" sourceName="Order Date">
  <pivotTables>
    <pivotTable tabId="18" name="TotalSales"/>
    <pivotTable tabId="21" name="TotalSales"/>
    <pivotTable tabId="23" name="TotalSales"/>
  </pivotTables>
  <state minimalRefreshVersion="6" lastRefreshVersion="6" pivotCacheId="13303948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189AB53-555D-4CC4-ACDA-1A5AEC0863B7}" cache="NativeTimeline_Order_Date" caption="Order Date" level="2" selectionLevel="2" scrollPosition="2019-01-01T00:00:00" style="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2F1F638-FEFD-4BCB-9487-2513CDBB9C3E}" cache="NativeTimeline_Order_Date" caption="Order Date" level="2" selectionLevel="2" scrollPosition="2019-01-01T00:00:00" style="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5127D-7952-4F00-965E-10196C375FBA}">
  <dimension ref="A3:G47"/>
  <sheetViews>
    <sheetView tabSelected="1" topLeftCell="A16" workbookViewId="0">
      <selection activeCell="F19" sqref="F19"/>
    </sheetView>
  </sheetViews>
  <sheetFormatPr defaultRowHeight="14.5" x14ac:dyDescent="0.35"/>
  <cols>
    <col min="1" max="1" width="13.54296875" bestFit="1" customWidth="1"/>
    <col min="2" max="2" width="20.90625" bestFit="1" customWidth="1"/>
    <col min="3" max="6" width="18.453125" bestFit="1" customWidth="1"/>
    <col min="7" max="7" width="10.7265625" bestFit="1" customWidth="1"/>
    <col min="8" max="8" width="11.26953125" bestFit="1" customWidth="1"/>
  </cols>
  <sheetData>
    <row r="3" spans="1:7" x14ac:dyDescent="0.35">
      <c r="A3" s="6" t="s">
        <v>6225</v>
      </c>
      <c r="C3" s="6" t="s">
        <v>6196</v>
      </c>
    </row>
    <row r="4" spans="1:7" x14ac:dyDescent="0.35">
      <c r="A4" s="6" t="s">
        <v>6215</v>
      </c>
      <c r="B4" s="6" t="s">
        <v>6216</v>
      </c>
      <c r="C4" t="s">
        <v>6221</v>
      </c>
      <c r="D4" t="s">
        <v>6222</v>
      </c>
      <c r="E4" t="s">
        <v>6223</v>
      </c>
      <c r="F4" t="s">
        <v>6224</v>
      </c>
      <c r="G4" t="s">
        <v>6198</v>
      </c>
    </row>
    <row r="5" spans="1:7" x14ac:dyDescent="0.35">
      <c r="A5" t="s">
        <v>6199</v>
      </c>
      <c r="B5" t="s">
        <v>6203</v>
      </c>
      <c r="C5" s="7">
        <v>68.655000000000001</v>
      </c>
      <c r="D5" s="7">
        <v>111.78</v>
      </c>
      <c r="E5" s="7"/>
      <c r="F5" s="7"/>
      <c r="G5" s="7">
        <v>180.435</v>
      </c>
    </row>
    <row r="6" spans="1:7" x14ac:dyDescent="0.35">
      <c r="B6" t="s">
        <v>6204</v>
      </c>
      <c r="C6" s="7"/>
      <c r="D6" s="7"/>
      <c r="E6" s="7">
        <v>238.27999999999997</v>
      </c>
      <c r="F6" s="7">
        <v>41.169999999999995</v>
      </c>
      <c r="G6" s="7">
        <v>279.45</v>
      </c>
    </row>
    <row r="7" spans="1:7" x14ac:dyDescent="0.35">
      <c r="B7" t="s">
        <v>6205</v>
      </c>
      <c r="C7" s="7"/>
      <c r="D7" s="7">
        <v>167.67000000000002</v>
      </c>
      <c r="E7" s="7"/>
      <c r="F7" s="7"/>
      <c r="G7" s="7">
        <v>167.67000000000002</v>
      </c>
    </row>
    <row r="8" spans="1:7" x14ac:dyDescent="0.35">
      <c r="B8" t="s">
        <v>6208</v>
      </c>
      <c r="C8" s="7"/>
      <c r="D8" s="7"/>
      <c r="E8" s="7">
        <v>89.35499999999999</v>
      </c>
      <c r="F8" s="7">
        <v>82.339999999999989</v>
      </c>
      <c r="G8" s="7">
        <v>171.69499999999999</v>
      </c>
    </row>
    <row r="9" spans="1:7" x14ac:dyDescent="0.35">
      <c r="B9" t="s">
        <v>6209</v>
      </c>
      <c r="C9" s="7">
        <v>183.07999999999998</v>
      </c>
      <c r="D9" s="7"/>
      <c r="E9" s="7"/>
      <c r="F9" s="7">
        <v>123.50999999999999</v>
      </c>
      <c r="G9" s="7">
        <v>306.58999999999997</v>
      </c>
    </row>
    <row r="10" spans="1:7" x14ac:dyDescent="0.35">
      <c r="B10" t="s">
        <v>6211</v>
      </c>
      <c r="C10" s="7"/>
      <c r="D10" s="7"/>
      <c r="E10" s="7"/>
      <c r="F10" s="7">
        <v>123.50999999999999</v>
      </c>
      <c r="G10" s="7">
        <v>123.50999999999999</v>
      </c>
    </row>
    <row r="11" spans="1:7" x14ac:dyDescent="0.35">
      <c r="B11" t="s">
        <v>6212</v>
      </c>
      <c r="C11" s="7">
        <v>22.884999999999998</v>
      </c>
      <c r="D11" s="7">
        <v>27.945</v>
      </c>
      <c r="E11" s="7"/>
      <c r="F11" s="7"/>
      <c r="G11" s="7">
        <v>50.83</v>
      </c>
    </row>
    <row r="12" spans="1:7" x14ac:dyDescent="0.35">
      <c r="B12" t="s">
        <v>6213</v>
      </c>
      <c r="C12" s="7"/>
      <c r="D12" s="7"/>
      <c r="E12" s="7">
        <v>59.569999999999993</v>
      </c>
      <c r="F12" s="7"/>
      <c r="G12" s="7">
        <v>59.569999999999993</v>
      </c>
    </row>
    <row r="13" spans="1:7" x14ac:dyDescent="0.35">
      <c r="B13" t="s">
        <v>6214</v>
      </c>
      <c r="C13" s="7"/>
      <c r="D13" s="7"/>
      <c r="E13" s="7"/>
      <c r="F13" s="7">
        <v>20.584999999999997</v>
      </c>
      <c r="G13" s="7">
        <v>20.584999999999997</v>
      </c>
    </row>
    <row r="14" spans="1:7" x14ac:dyDescent="0.35">
      <c r="A14" t="s">
        <v>6217</v>
      </c>
      <c r="C14" s="7">
        <v>274.62</v>
      </c>
      <c r="D14" s="7">
        <v>307.39500000000004</v>
      </c>
      <c r="E14" s="7">
        <v>387.20499999999998</v>
      </c>
      <c r="F14" s="7">
        <v>391.11499999999995</v>
      </c>
      <c r="G14" s="7">
        <v>1360.3349999999998</v>
      </c>
    </row>
    <row r="15" spans="1:7" x14ac:dyDescent="0.35">
      <c r="A15" t="s">
        <v>6200</v>
      </c>
      <c r="B15" t="s">
        <v>6203</v>
      </c>
      <c r="C15" s="7"/>
      <c r="D15" s="7"/>
      <c r="E15" s="7">
        <v>119.13999999999999</v>
      </c>
      <c r="F15" s="7"/>
      <c r="G15" s="7">
        <v>119.13999999999999</v>
      </c>
    </row>
    <row r="16" spans="1:7" x14ac:dyDescent="0.35">
      <c r="B16" t="s">
        <v>6204</v>
      </c>
      <c r="C16" s="7">
        <v>274.62</v>
      </c>
      <c r="D16" s="7">
        <v>195.61500000000001</v>
      </c>
      <c r="E16" s="7">
        <v>89.35499999999999</v>
      </c>
      <c r="F16" s="7"/>
      <c r="G16" s="7">
        <v>559.59</v>
      </c>
    </row>
    <row r="17" spans="1:7" x14ac:dyDescent="0.35">
      <c r="B17" t="s">
        <v>6205</v>
      </c>
      <c r="C17" s="7"/>
      <c r="D17" s="7">
        <v>27.945</v>
      </c>
      <c r="E17" s="7">
        <v>148.92499999999998</v>
      </c>
      <c r="F17" s="7"/>
      <c r="G17" s="7">
        <v>176.86999999999998</v>
      </c>
    </row>
    <row r="18" spans="1:7" x14ac:dyDescent="0.35">
      <c r="B18" t="s">
        <v>6206</v>
      </c>
      <c r="C18" s="7"/>
      <c r="D18" s="7"/>
      <c r="E18" s="7"/>
      <c r="F18" s="7">
        <v>82.339999999999989</v>
      </c>
      <c r="G18" s="7">
        <v>82.339999999999989</v>
      </c>
    </row>
    <row r="19" spans="1:7" x14ac:dyDescent="0.35">
      <c r="B19" t="s">
        <v>6207</v>
      </c>
      <c r="C19" s="7"/>
      <c r="D19" s="7">
        <v>251.50500000000002</v>
      </c>
      <c r="E19" s="7"/>
      <c r="F19" s="7">
        <v>41.169999999999995</v>
      </c>
      <c r="G19" s="7">
        <v>292.67500000000001</v>
      </c>
    </row>
    <row r="20" spans="1:7" x14ac:dyDescent="0.35">
      <c r="B20" t="s">
        <v>6208</v>
      </c>
      <c r="C20" s="7">
        <v>91.539999999999992</v>
      </c>
      <c r="D20" s="7"/>
      <c r="E20" s="7">
        <v>119.13999999999999</v>
      </c>
      <c r="F20" s="7"/>
      <c r="G20" s="7">
        <v>210.67999999999998</v>
      </c>
    </row>
    <row r="21" spans="1:7" x14ac:dyDescent="0.35">
      <c r="B21" t="s">
        <v>6209</v>
      </c>
      <c r="C21" s="7"/>
      <c r="D21" s="7"/>
      <c r="E21" s="7"/>
      <c r="F21" s="7">
        <v>247.01999999999995</v>
      </c>
      <c r="G21" s="7">
        <v>247.01999999999995</v>
      </c>
    </row>
    <row r="22" spans="1:7" x14ac:dyDescent="0.35">
      <c r="B22" t="s">
        <v>6210</v>
      </c>
      <c r="C22" s="7"/>
      <c r="D22" s="7"/>
      <c r="E22" s="7"/>
      <c r="F22" s="7">
        <v>41.169999999999995</v>
      </c>
      <c r="G22" s="7">
        <v>41.169999999999995</v>
      </c>
    </row>
    <row r="23" spans="1:7" x14ac:dyDescent="0.35">
      <c r="B23" t="s">
        <v>6211</v>
      </c>
      <c r="C23" s="7">
        <v>91.539999999999992</v>
      </c>
      <c r="D23" s="7"/>
      <c r="E23" s="7"/>
      <c r="F23" s="7"/>
      <c r="G23" s="7">
        <v>91.539999999999992</v>
      </c>
    </row>
    <row r="24" spans="1:7" x14ac:dyDescent="0.35">
      <c r="B24" t="s">
        <v>6212</v>
      </c>
      <c r="C24" s="7">
        <v>68.655000000000001</v>
      </c>
      <c r="D24" s="7">
        <v>83.835000000000008</v>
      </c>
      <c r="E24" s="7">
        <v>238.27999999999997</v>
      </c>
      <c r="F24" s="7"/>
      <c r="G24" s="7">
        <v>390.77</v>
      </c>
    </row>
    <row r="25" spans="1:7" x14ac:dyDescent="0.35">
      <c r="B25" t="s">
        <v>6213</v>
      </c>
      <c r="C25" s="7">
        <v>68.655000000000001</v>
      </c>
      <c r="D25" s="7">
        <v>111.78</v>
      </c>
      <c r="E25" s="7">
        <v>119.13999999999999</v>
      </c>
      <c r="F25" s="7"/>
      <c r="G25" s="7">
        <v>299.57499999999999</v>
      </c>
    </row>
    <row r="26" spans="1:7" x14ac:dyDescent="0.35">
      <c r="B26" t="s">
        <v>6214</v>
      </c>
      <c r="C26" s="7"/>
      <c r="D26" s="7">
        <v>139.72499999999999</v>
      </c>
      <c r="E26" s="7"/>
      <c r="F26" s="7"/>
      <c r="G26" s="7">
        <v>139.72499999999999</v>
      </c>
    </row>
    <row r="27" spans="1:7" x14ac:dyDescent="0.35">
      <c r="A27" t="s">
        <v>6218</v>
      </c>
      <c r="C27" s="7">
        <v>595.00999999999988</v>
      </c>
      <c r="D27" s="7">
        <v>810.40500000000009</v>
      </c>
      <c r="E27" s="7">
        <v>833.9799999999999</v>
      </c>
      <c r="F27" s="7">
        <v>411.7</v>
      </c>
      <c r="G27" s="7">
        <v>2651.0949999999998</v>
      </c>
    </row>
    <row r="28" spans="1:7" x14ac:dyDescent="0.35">
      <c r="A28" t="s">
        <v>6201</v>
      </c>
      <c r="B28" t="s">
        <v>6203</v>
      </c>
      <c r="C28" s="7"/>
      <c r="D28" s="7"/>
      <c r="E28" s="7">
        <v>29.784999999999997</v>
      </c>
      <c r="F28" s="7"/>
      <c r="G28" s="7">
        <v>29.784999999999997</v>
      </c>
    </row>
    <row r="29" spans="1:7" x14ac:dyDescent="0.35">
      <c r="B29" t="s">
        <v>6204</v>
      </c>
      <c r="C29" s="7">
        <v>114.42499999999998</v>
      </c>
      <c r="D29" s="7">
        <v>139.72499999999999</v>
      </c>
      <c r="E29" s="7"/>
      <c r="F29" s="7"/>
      <c r="G29" s="7">
        <v>254.14999999999998</v>
      </c>
    </row>
    <row r="30" spans="1:7" x14ac:dyDescent="0.35">
      <c r="B30" t="s">
        <v>6205</v>
      </c>
      <c r="C30" s="7"/>
      <c r="D30" s="7"/>
      <c r="E30" s="7">
        <v>119.13999999999999</v>
      </c>
      <c r="F30" s="7"/>
      <c r="G30" s="7">
        <v>119.13999999999999</v>
      </c>
    </row>
    <row r="31" spans="1:7" x14ac:dyDescent="0.35">
      <c r="B31" t="s">
        <v>6206</v>
      </c>
      <c r="C31" s="7"/>
      <c r="D31" s="7">
        <v>83.835000000000008</v>
      </c>
      <c r="E31" s="7"/>
      <c r="F31" s="7">
        <v>82.339999999999989</v>
      </c>
      <c r="G31" s="7">
        <v>166.17500000000001</v>
      </c>
    </row>
    <row r="32" spans="1:7" x14ac:dyDescent="0.35">
      <c r="B32" t="s">
        <v>6207</v>
      </c>
      <c r="C32" s="7"/>
      <c r="D32" s="7"/>
      <c r="E32" s="7">
        <v>148.92499999999998</v>
      </c>
      <c r="F32" s="7"/>
      <c r="G32" s="7">
        <v>148.92499999999998</v>
      </c>
    </row>
    <row r="33" spans="1:7" x14ac:dyDescent="0.35">
      <c r="B33" t="s">
        <v>6208</v>
      </c>
      <c r="C33" s="7">
        <v>137.30999999999997</v>
      </c>
      <c r="D33" s="7"/>
      <c r="E33" s="7">
        <v>148.92499999999998</v>
      </c>
      <c r="F33" s="7">
        <v>61.754999999999995</v>
      </c>
      <c r="G33" s="7">
        <v>347.98999999999995</v>
      </c>
    </row>
    <row r="34" spans="1:7" x14ac:dyDescent="0.35">
      <c r="B34" t="s">
        <v>6210</v>
      </c>
      <c r="C34" s="7"/>
      <c r="D34" s="7">
        <v>111.78</v>
      </c>
      <c r="E34" s="7"/>
      <c r="F34" s="7">
        <v>82.339999999999989</v>
      </c>
      <c r="G34" s="7">
        <v>194.12</v>
      </c>
    </row>
    <row r="35" spans="1:7" x14ac:dyDescent="0.35">
      <c r="B35" t="s">
        <v>6211</v>
      </c>
      <c r="C35" s="7">
        <v>205.96499999999997</v>
      </c>
      <c r="D35" s="7">
        <v>83.835000000000008</v>
      </c>
      <c r="E35" s="7"/>
      <c r="F35" s="7"/>
      <c r="G35" s="7">
        <v>289.79999999999995</v>
      </c>
    </row>
    <row r="36" spans="1:7" x14ac:dyDescent="0.35">
      <c r="B36" t="s">
        <v>6212</v>
      </c>
      <c r="C36" s="7">
        <v>114.42499999999998</v>
      </c>
      <c r="D36" s="7">
        <v>55.89</v>
      </c>
      <c r="E36" s="7">
        <v>178.70999999999998</v>
      </c>
      <c r="F36" s="7"/>
      <c r="G36" s="7">
        <v>349.02499999999998</v>
      </c>
    </row>
    <row r="37" spans="1:7" x14ac:dyDescent="0.35">
      <c r="B37" t="s">
        <v>6213</v>
      </c>
      <c r="C37" s="7">
        <v>137.31</v>
      </c>
      <c r="D37" s="7">
        <v>139.72499999999999</v>
      </c>
      <c r="E37" s="7">
        <v>119.13999999999999</v>
      </c>
      <c r="F37" s="7"/>
      <c r="G37" s="7">
        <v>396.17499999999995</v>
      </c>
    </row>
    <row r="38" spans="1:7" x14ac:dyDescent="0.35">
      <c r="A38" t="s">
        <v>6219</v>
      </c>
      <c r="C38" s="7">
        <v>709.43499999999995</v>
      </c>
      <c r="D38" s="7">
        <v>614.79000000000008</v>
      </c>
      <c r="E38" s="7">
        <v>744.62499999999989</v>
      </c>
      <c r="F38" s="7">
        <v>226.43499999999995</v>
      </c>
      <c r="G38" s="7">
        <v>2295.2849999999999</v>
      </c>
    </row>
    <row r="39" spans="1:7" x14ac:dyDescent="0.35">
      <c r="A39" t="s">
        <v>6202</v>
      </c>
      <c r="B39" t="s">
        <v>6203</v>
      </c>
      <c r="C39" s="7"/>
      <c r="D39" s="7"/>
      <c r="E39" s="7">
        <v>178.70999999999998</v>
      </c>
      <c r="F39" s="7"/>
      <c r="G39" s="7">
        <v>178.70999999999998</v>
      </c>
    </row>
    <row r="40" spans="1:7" x14ac:dyDescent="0.35">
      <c r="B40" t="s">
        <v>6204</v>
      </c>
      <c r="C40" s="7"/>
      <c r="D40" s="7">
        <v>55.89</v>
      </c>
      <c r="E40" s="7"/>
      <c r="F40" s="7"/>
      <c r="G40" s="7">
        <v>55.89</v>
      </c>
    </row>
    <row r="41" spans="1:7" x14ac:dyDescent="0.35">
      <c r="B41" t="s">
        <v>6205</v>
      </c>
      <c r="C41" s="7"/>
      <c r="D41" s="7"/>
      <c r="E41" s="7">
        <v>89.35499999999999</v>
      </c>
      <c r="F41" s="7">
        <v>123.50999999999998</v>
      </c>
      <c r="G41" s="7">
        <v>212.86499999999995</v>
      </c>
    </row>
    <row r="42" spans="1:7" x14ac:dyDescent="0.35">
      <c r="B42" t="s">
        <v>6206</v>
      </c>
      <c r="C42" s="7"/>
      <c r="D42" s="7">
        <v>27.945</v>
      </c>
      <c r="E42" s="7"/>
      <c r="F42" s="7">
        <v>102.92499999999998</v>
      </c>
      <c r="G42" s="7">
        <v>130.86999999999998</v>
      </c>
    </row>
    <row r="43" spans="1:7" x14ac:dyDescent="0.35">
      <c r="B43" t="s">
        <v>6207</v>
      </c>
      <c r="C43" s="7">
        <v>45.769999999999996</v>
      </c>
      <c r="D43" s="7"/>
      <c r="E43" s="7">
        <v>29.784999999999997</v>
      </c>
      <c r="F43" s="7">
        <v>164.67999999999998</v>
      </c>
      <c r="G43" s="7">
        <v>240.23499999999996</v>
      </c>
    </row>
    <row r="44" spans="1:7" x14ac:dyDescent="0.35">
      <c r="B44" t="s">
        <v>6208</v>
      </c>
      <c r="C44" s="7"/>
      <c r="D44" s="7">
        <v>27.945</v>
      </c>
      <c r="E44" s="7"/>
      <c r="F44" s="7">
        <v>102.92499999999998</v>
      </c>
      <c r="G44" s="7">
        <v>130.86999999999998</v>
      </c>
    </row>
    <row r="45" spans="1:7" x14ac:dyDescent="0.35">
      <c r="B45" t="s">
        <v>6209</v>
      </c>
      <c r="C45" s="7">
        <v>114.42499999999998</v>
      </c>
      <c r="D45" s="7"/>
      <c r="E45" s="7">
        <v>178.70999999999998</v>
      </c>
      <c r="F45" s="7"/>
      <c r="G45" s="7">
        <v>293.13499999999999</v>
      </c>
    </row>
    <row r="46" spans="1:7" x14ac:dyDescent="0.35">
      <c r="A46" t="s">
        <v>6220</v>
      </c>
      <c r="C46" s="7">
        <v>160.19499999999999</v>
      </c>
      <c r="D46" s="7">
        <v>111.78</v>
      </c>
      <c r="E46" s="7">
        <v>476.55999999999989</v>
      </c>
      <c r="F46" s="7">
        <v>494.03999999999985</v>
      </c>
      <c r="G46" s="7">
        <v>1242.5749999999998</v>
      </c>
    </row>
    <row r="47" spans="1:7" x14ac:dyDescent="0.35">
      <c r="A47" t="s">
        <v>6198</v>
      </c>
      <c r="C47" s="7">
        <v>1739.2599999999995</v>
      </c>
      <c r="D47" s="7">
        <v>1844.37</v>
      </c>
      <c r="E47" s="7">
        <v>2442.37</v>
      </c>
      <c r="F47" s="7">
        <v>1523.2899999999997</v>
      </c>
      <c r="G47" s="7">
        <v>7549.29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A339-D85B-4160-BA89-5BE12C3C7B35}">
  <dimension ref="A3:B7"/>
  <sheetViews>
    <sheetView workbookViewId="0">
      <selection activeCell="B3" sqref="B3"/>
    </sheetView>
  </sheetViews>
  <sheetFormatPr defaultRowHeight="14.5" x14ac:dyDescent="0.35"/>
  <cols>
    <col min="1" max="1" width="14.1796875" bestFit="1" customWidth="1"/>
    <col min="2" max="2" width="11.26953125" bestFit="1" customWidth="1"/>
    <col min="3" max="6" width="20" bestFit="1" customWidth="1"/>
    <col min="7" max="8" width="11.26953125" bestFit="1" customWidth="1"/>
  </cols>
  <sheetData>
    <row r="3" spans="1:2" x14ac:dyDescent="0.35">
      <c r="A3" s="6" t="s">
        <v>7</v>
      </c>
      <c r="B3" t="s">
        <v>6225</v>
      </c>
    </row>
    <row r="4" spans="1:2" x14ac:dyDescent="0.35">
      <c r="A4" t="s">
        <v>28</v>
      </c>
      <c r="B4" s="8">
        <v>577.07000000000005</v>
      </c>
    </row>
    <row r="5" spans="1:2" x14ac:dyDescent="0.35">
      <c r="A5" t="s">
        <v>318</v>
      </c>
      <c r="B5" s="8">
        <v>1486.375</v>
      </c>
    </row>
    <row r="6" spans="1:2" x14ac:dyDescent="0.35">
      <c r="A6" t="s">
        <v>19</v>
      </c>
      <c r="B6" s="8">
        <v>5485.8450000000021</v>
      </c>
    </row>
    <row r="7" spans="1:2" x14ac:dyDescent="0.35">
      <c r="A7" t="s">
        <v>6198</v>
      </c>
      <c r="B7" s="8">
        <v>7549.2900000000027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0A2C6-BC12-408D-A5F7-396D2865C38D}">
  <dimension ref="A3:B11"/>
  <sheetViews>
    <sheetView workbookViewId="0">
      <selection activeCell="H22" sqref="H22"/>
    </sheetView>
  </sheetViews>
  <sheetFormatPr defaultRowHeight="14.5" x14ac:dyDescent="0.35"/>
  <cols>
    <col min="1" max="1" width="16.7265625" bestFit="1" customWidth="1"/>
    <col min="2" max="2" width="11.26953125" bestFit="1" customWidth="1"/>
    <col min="3" max="6" width="20" bestFit="1" customWidth="1"/>
    <col min="7" max="8" width="11.26953125" bestFit="1" customWidth="1"/>
  </cols>
  <sheetData>
    <row r="3" spans="1:2" x14ac:dyDescent="0.35">
      <c r="A3" s="6" t="s">
        <v>4</v>
      </c>
      <c r="B3" t="s">
        <v>6225</v>
      </c>
    </row>
    <row r="4" spans="1:2" x14ac:dyDescent="0.35">
      <c r="A4" t="s">
        <v>2741</v>
      </c>
      <c r="B4">
        <v>167.67000000000002</v>
      </c>
    </row>
    <row r="5" spans="1:2" x14ac:dyDescent="0.35">
      <c r="A5" t="s">
        <v>5270</v>
      </c>
      <c r="B5">
        <v>167.67000000000002</v>
      </c>
    </row>
    <row r="6" spans="1:2" x14ac:dyDescent="0.35">
      <c r="A6" t="s">
        <v>6032</v>
      </c>
      <c r="B6">
        <v>167.67000000000002</v>
      </c>
    </row>
    <row r="7" spans="1:2" x14ac:dyDescent="0.35">
      <c r="A7" t="s">
        <v>5075</v>
      </c>
      <c r="B7">
        <v>178.70999999999998</v>
      </c>
    </row>
    <row r="8" spans="1:2" x14ac:dyDescent="0.35">
      <c r="A8" t="s">
        <v>746</v>
      </c>
      <c r="B8">
        <v>178.70999999999998</v>
      </c>
    </row>
    <row r="9" spans="1:2" x14ac:dyDescent="0.35">
      <c r="A9" t="s">
        <v>4391</v>
      </c>
      <c r="B9">
        <v>178.70999999999998</v>
      </c>
    </row>
    <row r="10" spans="1:2" x14ac:dyDescent="0.35">
      <c r="A10" t="s">
        <v>1628</v>
      </c>
      <c r="B10">
        <v>178.70999999999998</v>
      </c>
    </row>
    <row r="11" spans="1:2" x14ac:dyDescent="0.35">
      <c r="A11" t="s">
        <v>6198</v>
      </c>
      <c r="B11">
        <v>1217.8500000000001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9C720-6A89-4AC6-A2BA-D0783ED1DA5A}">
  <dimension ref="A1"/>
  <sheetViews>
    <sheetView showGridLines="0" showRowColHeaders="0" topLeftCell="A11" workbookViewId="0">
      <selection activeCell="M63" sqref="M63"/>
    </sheetView>
  </sheetViews>
  <sheetFormatPr defaultRowHeight="14.5" x14ac:dyDescent="0.35"/>
  <cols>
    <col min="1" max="1" width="1.7265625" customWidth="1"/>
  </cols>
  <sheetData>
    <row r="1"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E1" zoomScale="115" zoomScaleNormal="115" workbookViewId="0">
      <selection activeCell="S11" sqref="S11"/>
    </sheetView>
  </sheetViews>
  <sheetFormatPr defaultRowHeight="14.5" x14ac:dyDescent="0.35"/>
  <cols>
    <col min="1" max="1" width="16.54296875" bestFit="1" customWidth="1"/>
    <col min="2" max="2" width="12.453125" bestFit="1" customWidth="1"/>
    <col min="3" max="3" width="17.453125" bestFit="1" customWidth="1"/>
    <col min="4" max="4" width="11.7265625" customWidth="1"/>
    <col min="5" max="5" width="10.1796875" customWidth="1"/>
    <col min="6" max="6" width="22.1796875" bestFit="1" customWidth="1"/>
    <col min="7" max="7" width="26.54296875" customWidth="1"/>
    <col min="8" max="8" width="11.81640625" bestFit="1" customWidth="1"/>
    <col min="9" max="9" width="13" customWidth="1"/>
    <col min="10" max="10" width="12.1796875" customWidth="1"/>
    <col min="11" max="11" width="6" bestFit="1" customWidth="1"/>
    <col min="12" max="12" width="11" customWidth="1"/>
    <col min="13" max="13" width="8" bestFit="1" customWidth="1"/>
    <col min="14" max="14" width="18.453125" customWidth="1"/>
    <col min="15" max="15" width="17.54296875" customWidth="1"/>
    <col min="16" max="16" width="13.26953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v>19.899999999999999</v>
      </c>
      <c r="N2" t="str">
        <f>IF(I2="Rob","Robusta",IF(I2="Exc","Excelsa",IF(I2="Ara","Arabica",IF(I2="Lib","Liberica",""))))</f>
        <v>Robusta</v>
      </c>
      <c r="O2" t="str">
        <f>IF(J2= "M","Medium",IF(J2="L","Light",IF(J2="D","Dark","")))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 "M","Medium",IF(J3="L","Light",IF(J3="D","Dark","")))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 "M","Medium",IF(J67="L","Light",IF(J67="D","Dark","")))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 "M","Medium",IF(J131="L","Light",IF(J131="D","Dark","")))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 "M","Medium",IF(J195="L","Light",IF(J195="D","Dark","")))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 "M","Medium",IF(J259="L","Light",IF(J259="D","Dark","")))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 "M","Medium",IF(J323="L","Light",IF(J323="D","Dark","")))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 "M","Medium",IF(J387="L","Light",IF(J387="D","Dark","")))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 "M","Medium",IF(J451="L","Light",IF(J451="D","Dark","")))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 "M","Medium",IF(J515="L","Light",IF(J515="D","Dark","")))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 "M","Medium",IF(J579="L","Light",IF(J579="D","Dark","")))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 "M","Medium",IF(J643="L","Light",IF(J643="D","Dark","")))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 "M","Medium",IF(J707="L","Light",IF(J707="D","Dark","")))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 "M","Medium",IF(J771="L","Light",IF(J771="D","Dark","")))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 "M","Medium",IF(J835="L","Light",IF(J835="D","Dark","")))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 "M","Medium",IF(J899="L","Light",IF(J899="D","Dark","")))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2" si="45">L963*E963</f>
        <v>45.769999999999996</v>
      </c>
      <c r="N963" t="str">
        <f t="shared" ref="N963:N1002" si="46">IF(I963="Rob","Robusta",IF(I963="Exc","Excelsa",IF(I963="Ara","Arabica",IF(I963="Lib","Liberica",""))))</f>
        <v>Arabica</v>
      </c>
      <c r="O963" t="str">
        <f t="shared" ref="O963:O1002" si="47">IF(J963= "M","Medium",IF(J963="L","Light",IF(J963="D","Dark","")))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row r="1002" spans="1:16" x14ac:dyDescent="0.35">
      <c r="G1002" s="2" t="e">
        <f>IF(_xlfn.XLOOKUP(C1002,customers!$A$1:$A$1001,customers!$C$1:$C$1001,,0)=0,"",(_xlfn.XLOOKUP(C1002,customers!$A$1:$A$1001,customers!$C$1:$C$1001,,0)))</f>
        <v>#N/A</v>
      </c>
      <c r="H1002" s="2" t="e">
        <f>_xlfn.XLOOKUP(C1002,customers!$A$1:$A$1001,customers!$G$1:$G$1001,,0)</f>
        <v>#N/A</v>
      </c>
      <c r="I1002" t="e">
        <f>INDEX(products!$A$1:$G$49,MATCH(orders!$D1002,products!$A$1:$A$49,0),MATCH(orders!I$1,products!$A$1:$G$1,0))</f>
        <v>#N/A</v>
      </c>
      <c r="J1002" t="e">
        <f>INDEX(products!$A$1:$G$49,MATCH(orders!$D1002,products!$A$1:$A$49,0),MATCH(orders!J$1,products!$A$1:$G$1,0))</f>
        <v>#N/A</v>
      </c>
      <c r="K1002" s="4" t="e">
        <f>INDEX(products!$A$1:$G$49,MATCH(orders!$D1002,products!$A$1:$A$49,0),MATCH(orders!K$1,products!$A$1:$G$1,0))</f>
        <v>#N/A</v>
      </c>
      <c r="L1002" s="5" t="e">
        <f>INDEX(products!$A$1:$G$49,MATCH(orders!$D1002,products!$A$1:$A$49,0),MATCH(orders!L$1,products!$A$1:$G$1,0))</f>
        <v>#N/A</v>
      </c>
      <c r="M1002" s="5" t="e">
        <f t="shared" si="45"/>
        <v>#N/A</v>
      </c>
      <c r="N1002" t="e">
        <f t="shared" si="46"/>
        <v>#N/A</v>
      </c>
      <c r="O1002" t="e">
        <f t="shared" si="47"/>
        <v>#N/A</v>
      </c>
      <c r="P1002" t="e">
        <f>_xlfn.XLOOKUP(Orders[[#This Row],[Customer ID]],customers!$A$1:$A$1001,customers!$I$1:$I$1001,,0)</f>
        <v>#N/A</v>
      </c>
    </row>
  </sheetData>
  <pageMargins left="0.7" right="0.7" top="0.75" bottom="0.75" header="0.3" footer="0.3"/>
  <pageSetup orientation="portrait" horizontalDpi="200" verticalDpi="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 Sales</vt:lpstr>
      <vt:lpstr>Country</vt:lpstr>
      <vt:lpstr>Top Five Customers</vt:lpstr>
      <vt:lpstr>DashBoard</vt:lpstr>
      <vt:lpstr>orders</vt:lpstr>
      <vt:lpstr>customers</vt:lpstr>
      <vt:lpstr>products</vt:lpstr>
      <vt:lpstr>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jatar</dc:creator>
  <cp:keywords/>
  <dc:description/>
  <cp:lastModifiedBy>jatarius battle</cp:lastModifiedBy>
  <cp:revision/>
  <dcterms:created xsi:type="dcterms:W3CDTF">2022-11-26T09:51:45Z</dcterms:created>
  <dcterms:modified xsi:type="dcterms:W3CDTF">2024-08-28T22:46:17Z</dcterms:modified>
  <cp:category/>
  <cp:contentStatus/>
</cp:coreProperties>
</file>