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dan\Dropbox\CRC\Course Structure 2018_19\Final 2018-19\UG-IDD Course Structure_2018_19\"/>
    </mc:Choice>
  </mc:AlternateContent>
  <bookViews>
    <workbookView xWindow="-105" yWindow="-105" windowWidth="23250" windowHeight="12570"/>
  </bookViews>
  <sheets>
    <sheet name="CER Structure" sheetId="4" r:id="rId1"/>
  </sheets>
  <definedNames>
    <definedName name="_GoBack" localSheetId="0">'CER Structure'!#REF!</definedName>
    <definedName name="_xlnm.Print_Area" localSheetId="0">'CER Structure'!$A$1:$G$191</definedName>
    <definedName name="_xlnm.Print_Titles" localSheetId="0">'CER Structure'!#REF!</definedName>
    <definedName name="Registered_Candidat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7" i="4" l="1"/>
  <c r="F176" i="4"/>
  <c r="E176" i="4"/>
  <c r="D176" i="4"/>
  <c r="G176" i="4"/>
  <c r="I153" i="4"/>
  <c r="G132" i="4"/>
  <c r="G138" i="4" s="1"/>
  <c r="G133" i="4"/>
  <c r="G134" i="4"/>
  <c r="G135" i="4"/>
  <c r="D10" i="4" s="1"/>
  <c r="G136" i="4"/>
  <c r="G121" i="4"/>
  <c r="G122" i="4"/>
  <c r="G123" i="4"/>
  <c r="I123" i="4" s="1"/>
  <c r="G124" i="4"/>
  <c r="G125" i="4"/>
  <c r="D11" i="4" s="1"/>
  <c r="G120" i="4"/>
  <c r="G111" i="4"/>
  <c r="G112" i="4"/>
  <c r="G113" i="4"/>
  <c r="G114" i="4"/>
  <c r="G117" i="4" s="1"/>
  <c r="G115" i="4"/>
  <c r="G116" i="4"/>
  <c r="D12" i="4" s="1"/>
  <c r="G102" i="4"/>
  <c r="G103" i="4"/>
  <c r="G104" i="4"/>
  <c r="G105" i="4"/>
  <c r="G101" i="4"/>
  <c r="G89" i="4"/>
  <c r="G96" i="4" s="1"/>
  <c r="G90" i="4"/>
  <c r="G91" i="4"/>
  <c r="G92" i="4"/>
  <c r="G93" i="4"/>
  <c r="G88" i="4"/>
  <c r="I92" i="4" s="1"/>
  <c r="G69" i="4"/>
  <c r="D4" i="4"/>
  <c r="G79" i="4"/>
  <c r="G80" i="4"/>
  <c r="D5" i="4" s="1"/>
  <c r="G82" i="4"/>
  <c r="G83" i="4"/>
  <c r="G78" i="4"/>
  <c r="G156" i="4"/>
  <c r="D156" i="4"/>
  <c r="E156" i="4"/>
  <c r="D8" i="4"/>
  <c r="D7" i="4"/>
  <c r="D6" i="4"/>
  <c r="E178" i="4"/>
  <c r="F178" i="4"/>
  <c r="G178" i="4"/>
  <c r="D178" i="4"/>
  <c r="E138" i="4"/>
  <c r="D138" i="4"/>
  <c r="E126" i="4"/>
  <c r="E128" i="4" s="1"/>
  <c r="F126" i="4"/>
  <c r="F128" i="4" s="1"/>
  <c r="G126" i="4"/>
  <c r="G128" i="4" s="1"/>
  <c r="D126" i="4"/>
  <c r="D128" i="4" s="1"/>
  <c r="E117" i="4"/>
  <c r="F117" i="4"/>
  <c r="D117" i="4"/>
  <c r="E108" i="4"/>
  <c r="F108" i="4"/>
  <c r="D108" i="4"/>
  <c r="E96" i="4"/>
  <c r="F96" i="4"/>
  <c r="D96" i="4"/>
  <c r="E84" i="4"/>
  <c r="F84" i="4"/>
  <c r="G84" i="4"/>
  <c r="D84" i="4"/>
  <c r="G73" i="4"/>
  <c r="F72" i="4"/>
  <c r="F74" i="4" s="1"/>
  <c r="E72" i="4"/>
  <c r="E74" i="4" s="1"/>
  <c r="D72" i="4"/>
  <c r="D74" i="4"/>
  <c r="G71" i="4"/>
  <c r="G70" i="4"/>
  <c r="G72" i="4" s="1"/>
  <c r="G74" i="4" s="1"/>
  <c r="I134" i="4" l="1"/>
  <c r="D9" i="4"/>
  <c r="I113" i="4"/>
  <c r="D14" i="4"/>
  <c r="G108" i="4"/>
  <c r="H8" i="4" s="1"/>
  <c r="I102" i="4"/>
</calcChain>
</file>

<file path=xl/sharedStrings.xml><?xml version="1.0" encoding="utf-8"?>
<sst xmlns="http://schemas.openxmlformats.org/spreadsheetml/2006/main" count="414" uniqueCount="332">
  <si>
    <t>Course Code</t>
  </si>
  <si>
    <t>Course Name</t>
  </si>
  <si>
    <t>L–T–P</t>
  </si>
  <si>
    <t>Credits</t>
  </si>
  <si>
    <t>CY101</t>
  </si>
  <si>
    <t>Chemistry - I</t>
  </si>
  <si>
    <t>ME105</t>
  </si>
  <si>
    <t>ME104</t>
  </si>
  <si>
    <t>Engineering Drawing</t>
  </si>
  <si>
    <t>H101</t>
  </si>
  <si>
    <t>Universal Human Values - I: Self and Family</t>
  </si>
  <si>
    <t xml:space="preserve">Total </t>
  </si>
  <si>
    <t>HL101</t>
  </si>
  <si>
    <t xml:space="preserve">Basic English* </t>
  </si>
  <si>
    <t xml:space="preserve">GY.PE101.14 </t>
  </si>
  <si>
    <t>PE101</t>
  </si>
  <si>
    <t>Elementary Physical Education</t>
  </si>
  <si>
    <t>CSO101</t>
  </si>
  <si>
    <t>ME106</t>
  </si>
  <si>
    <t>L: Lecture hours; T: Tutorial hours; P: Laboratory/ Practical hours; C: Credits</t>
  </si>
  <si>
    <t>H103</t>
  </si>
  <si>
    <t>H104</t>
  </si>
  <si>
    <t>UG-CRC Code</t>
  </si>
  <si>
    <t>Cat.</t>
  </si>
  <si>
    <t>Programme Components</t>
  </si>
  <si>
    <t>HU</t>
  </si>
  <si>
    <t>IS</t>
  </si>
  <si>
    <t>IE</t>
  </si>
  <si>
    <t>EP</t>
  </si>
  <si>
    <t>LM</t>
  </si>
  <si>
    <t>DC/ MC</t>
  </si>
  <si>
    <t>DE/ BE</t>
  </si>
  <si>
    <t>OE</t>
  </si>
  <si>
    <t>DP</t>
  </si>
  <si>
    <t>Project/ Industrial visit/ Training</t>
  </si>
  <si>
    <t>DT</t>
  </si>
  <si>
    <t>Dissertation</t>
  </si>
  <si>
    <t>Department/Programme Core (Includes Stream Courses)</t>
  </si>
  <si>
    <t>Department/Programme Elective (Includes Stream Courses)</t>
  </si>
  <si>
    <t>Min</t>
  </si>
  <si>
    <t>Max</t>
  </si>
  <si>
    <t>IH.H101.14</t>
  </si>
  <si>
    <t>Creative Practices #</t>
  </si>
  <si>
    <t xml:space="preserve">#Creative Practices course to be announced by Dean Academic Office </t>
  </si>
  <si>
    <t xml:space="preserve">*Basic English course to be taken by student as recommended after Diagnostic Test </t>
  </si>
  <si>
    <t>Exploratory Project</t>
  </si>
  <si>
    <t>PHY101</t>
  </si>
  <si>
    <t>ME103</t>
  </si>
  <si>
    <t>PHY102</t>
  </si>
  <si>
    <t xml:space="preserve">Stream </t>
  </si>
  <si>
    <t>Stream Code</t>
  </si>
  <si>
    <t>Stream Title</t>
  </si>
  <si>
    <t>X1X</t>
  </si>
  <si>
    <t>X2X</t>
  </si>
  <si>
    <t>X3X</t>
  </si>
  <si>
    <t>LM.HL101.14</t>
  </si>
  <si>
    <t>IE.CSO101.14</t>
  </si>
  <si>
    <t>EP.ME106.14</t>
  </si>
  <si>
    <t>EP.ME104.14</t>
  </si>
  <si>
    <t>EP.ME105.14</t>
  </si>
  <si>
    <t>IE.ME103.14</t>
  </si>
  <si>
    <t>IH.H103.14</t>
  </si>
  <si>
    <t>IH.H104.14</t>
  </si>
  <si>
    <t>L: Lecture Hours, T: Tutorials Hours, P: Practical Or Laboratory Hours, C: Credits</t>
  </si>
  <si>
    <t>H105</t>
  </si>
  <si>
    <t>H106</t>
  </si>
  <si>
    <t>IS.PHY102.14</t>
  </si>
  <si>
    <t>Physics - II: Introduction to Engineering Electromagnetics</t>
  </si>
  <si>
    <t>IS.CY101.14</t>
  </si>
  <si>
    <t>IS.MA101.14</t>
  </si>
  <si>
    <t>MA101</t>
  </si>
  <si>
    <t>Manufacturing Practice - I</t>
  </si>
  <si>
    <t>IS.PHY101.14</t>
  </si>
  <si>
    <t>Physics - I: Classical, Quantum &amp; Relativistic Mechanics</t>
  </si>
  <si>
    <t>IS.MA203.14</t>
  </si>
  <si>
    <t>MA203</t>
  </si>
  <si>
    <t>Mathematical Methods</t>
  </si>
  <si>
    <t>OE - 1</t>
  </si>
  <si>
    <t xml:space="preserve">OE - 2 </t>
  </si>
  <si>
    <t>OE - 3</t>
  </si>
  <si>
    <t>OE - 4</t>
  </si>
  <si>
    <t>CER</t>
  </si>
  <si>
    <t>Stream Electives in Ceramic Engineering</t>
  </si>
  <si>
    <t>IS.MA102.14</t>
  </si>
  <si>
    <t>MA102</t>
  </si>
  <si>
    <t>Engineering Mathematics - II</t>
  </si>
  <si>
    <t>Engineering Mathematics – I</t>
  </si>
  <si>
    <t>DC.MCR101.14</t>
  </si>
  <si>
    <t>MCR101</t>
  </si>
  <si>
    <t>Introduction to Ceramics</t>
  </si>
  <si>
    <t>EP.MCR102.14</t>
  </si>
  <si>
    <t>MCR102</t>
  </si>
  <si>
    <t xml:space="preserve">Basic Ceramic Practices </t>
  </si>
  <si>
    <t>Manufacturing Practice - II</t>
  </si>
  <si>
    <t>IE.MO201.14</t>
  </si>
  <si>
    <t>MO201</t>
  </si>
  <si>
    <t>Materials Science</t>
  </si>
  <si>
    <t>DC.MCR201.15</t>
  </si>
  <si>
    <t>MCR201</t>
  </si>
  <si>
    <t>Ceramic Raw Materials</t>
  </si>
  <si>
    <t>DC.MCR202.15</t>
  </si>
  <si>
    <t>MCR202</t>
  </si>
  <si>
    <t>Thermodynamics and Phase Equilibria in Ceramic Systems</t>
  </si>
  <si>
    <t>DC.MCR203.15</t>
  </si>
  <si>
    <t>MCR203</t>
  </si>
  <si>
    <t>Particle Mechanics and Fluid Flow Process</t>
  </si>
  <si>
    <t>DP.MCR291.15</t>
  </si>
  <si>
    <t>MCR291</t>
  </si>
  <si>
    <t>IH.H105.15</t>
  </si>
  <si>
    <t>IH.H106.15</t>
  </si>
  <si>
    <t>IE.EO101.14</t>
  </si>
  <si>
    <t>EO101</t>
  </si>
  <si>
    <t xml:space="preserve">Fundamental of Electrical Engineering </t>
  </si>
  <si>
    <t>IE.CHO101.14</t>
  </si>
  <si>
    <t>CHO101</t>
  </si>
  <si>
    <t>Heat and Mass Transfer</t>
  </si>
  <si>
    <t>DC.MCR204.15</t>
  </si>
  <si>
    <t>MCR204</t>
  </si>
  <si>
    <t>Structure and Properties of Ceramic Materials</t>
  </si>
  <si>
    <t>DC.MCR205.15</t>
  </si>
  <si>
    <t>MCR205</t>
  </si>
  <si>
    <t>Ceramic Phase Diagrams and Phase Transformation</t>
  </si>
  <si>
    <t>GGC</t>
  </si>
  <si>
    <t>Glass &amp; Glass Ceramics</t>
  </si>
  <si>
    <t>RE</t>
  </si>
  <si>
    <t xml:space="preserve">Refractories </t>
  </si>
  <si>
    <t>ID</t>
  </si>
  <si>
    <t>Electro-ceramics/Bio-ceramics/Engineering-ceramics (Inter Disciplinary)</t>
  </si>
  <si>
    <t>DC.MCR301.15</t>
  </si>
  <si>
    <t>MCR301</t>
  </si>
  <si>
    <t xml:space="preserve">Techniques for Materials Characterization </t>
  </si>
  <si>
    <t>DC.MCR311.15</t>
  </si>
  <si>
    <t>MCR311</t>
  </si>
  <si>
    <t>Glass and Glass Ceramics</t>
  </si>
  <si>
    <t>DC.MCR321.15</t>
  </si>
  <si>
    <t>MCR321</t>
  </si>
  <si>
    <t>Refractories</t>
  </si>
  <si>
    <t>DC.MCR331.15</t>
  </si>
  <si>
    <t>MCR331</t>
  </si>
  <si>
    <t>Advanced Ceramics</t>
  </si>
  <si>
    <t xml:space="preserve">OE - 1 </t>
  </si>
  <si>
    <t>Open Elective - 1</t>
  </si>
  <si>
    <t>DC.MCR 302.15</t>
  </si>
  <si>
    <t>MCR 302</t>
  </si>
  <si>
    <t>Process Calculations</t>
  </si>
  <si>
    <t>DC.MCR 303.15</t>
  </si>
  <si>
    <t>MCR 303</t>
  </si>
  <si>
    <t>Ceramic Whitewares</t>
  </si>
  <si>
    <t>Stream or UG Project</t>
  </si>
  <si>
    <t>DE.MCR3XX.15</t>
  </si>
  <si>
    <t>Open Elective - 2</t>
  </si>
  <si>
    <t>Total credits in the semester</t>
  </si>
  <si>
    <t>DC.EC393.15</t>
  </si>
  <si>
    <t>EC393</t>
  </si>
  <si>
    <t xml:space="preserve">Project / Industrial Project / Industrial Training </t>
  </si>
  <si>
    <t>DE.MCR 312.15</t>
  </si>
  <si>
    <t>MCR 312</t>
  </si>
  <si>
    <t>DE.MCR 322.15</t>
  </si>
  <si>
    <t>MCR 322</t>
  </si>
  <si>
    <t>DE.MCR 332.15</t>
  </si>
  <si>
    <t>MCR 332</t>
  </si>
  <si>
    <t>Nano Technology</t>
  </si>
  <si>
    <t>DC.MCR 401.15</t>
  </si>
  <si>
    <t>Fuel, Furnace &amp; Pyrometry</t>
  </si>
  <si>
    <t>DE.MCR4XX.15</t>
  </si>
  <si>
    <t>DE.MCR5XX.15</t>
  </si>
  <si>
    <t>Open Elective - 3</t>
  </si>
  <si>
    <t>DE.MCR 404.15</t>
  </si>
  <si>
    <t>Plant, Equipment and Furnace Design</t>
  </si>
  <si>
    <t>DE.MCR 411.15</t>
  </si>
  <si>
    <t>DE.MCR 421.15</t>
  </si>
  <si>
    <t>DE.MCR 431.15</t>
  </si>
  <si>
    <t>DE.MCR 441.15</t>
  </si>
  <si>
    <t>Bio-Ceramics</t>
  </si>
  <si>
    <t>DE.MCR 451.15</t>
  </si>
  <si>
    <t>Non-Oxide &amp; Structural Ceramics</t>
  </si>
  <si>
    <t>MCR 402</t>
  </si>
  <si>
    <t>Cement and Concrete</t>
  </si>
  <si>
    <t xml:space="preserve">OE - 4 </t>
  </si>
  <si>
    <t>Open Elective - 4</t>
  </si>
  <si>
    <t>Total Credits in the Semester (Hons.)</t>
  </si>
  <si>
    <t>MCR 403</t>
  </si>
  <si>
    <t>Ceramic Coating &amp; High Temperature Ceramic Processes</t>
  </si>
  <si>
    <t>Deviation</t>
  </si>
  <si>
    <t>Education and Self #</t>
  </si>
  <si>
    <t xml:space="preserve">GY.CP101.14 </t>
  </si>
  <si>
    <t>CP101</t>
  </si>
  <si>
    <t>Glass Engineering</t>
  </si>
  <si>
    <t>Advanced Refractories</t>
  </si>
  <si>
    <t>Department Elective- 1</t>
  </si>
  <si>
    <t>Department Elective - 2 and 3</t>
  </si>
  <si>
    <t>Glass Technology &amp; Application</t>
  </si>
  <si>
    <t>Steel Plant Refractories</t>
  </si>
  <si>
    <t>Advanced Electro-ceramics</t>
  </si>
  <si>
    <t>DE.MCR403.15</t>
  </si>
  <si>
    <t>DC.MCR 402.15</t>
  </si>
  <si>
    <t>DE.MCR 406.15</t>
  </si>
  <si>
    <t>DE.MCR 405.15</t>
  </si>
  <si>
    <t>DE.MCR 434.15</t>
  </si>
  <si>
    <t>MCR403</t>
  </si>
  <si>
    <t>Pollution Control in Ceramic Industries</t>
  </si>
  <si>
    <t>Ceramic Composites</t>
  </si>
  <si>
    <t xml:space="preserve">Industrial whitewares </t>
  </si>
  <si>
    <t>Ceramic Engineering : 4-Year B.Tech. VIII-Semester</t>
  </si>
  <si>
    <t>Ceramic Engineering : 4-Year B.Tech. VII-Semester</t>
  </si>
  <si>
    <t>Ceramic Engineering : 4-Year B.Tech. Summer Term</t>
  </si>
  <si>
    <t>Ceramic Engineering : 4-Year B.Tech.  VI-Semester</t>
  </si>
  <si>
    <t>Ceramic Engineering : 4-Year B.Tech.  V-Semester</t>
  </si>
  <si>
    <t>Ceramic Engineering : 4-Year B.Tech. IV-Semester</t>
  </si>
  <si>
    <t>Ceramic Engineering : 4-Year B.Tech.  III-Semester</t>
  </si>
  <si>
    <t>Ceramic Engineering : 4-Year B.Tech. II-Semester</t>
  </si>
  <si>
    <t>Ceramic Engineering : 4-Year B.Tech.  I-Semester</t>
  </si>
  <si>
    <t>Ceramic Engineering : 4-Year B.Tech. I-Semester</t>
  </si>
  <si>
    <t>Stream - 1</t>
  </si>
  <si>
    <t>MCR411</t>
  </si>
  <si>
    <t>Stream-2</t>
  </si>
  <si>
    <t xml:space="preserve">Advance Refractory     </t>
  </si>
  <si>
    <t>MCR421</t>
  </si>
  <si>
    <t xml:space="preserve">Steel Plant Refractories </t>
  </si>
  <si>
    <t>Stream-3</t>
  </si>
  <si>
    <t>MCR431</t>
  </si>
  <si>
    <t>MCR451</t>
  </si>
  <si>
    <t>Nano Electronics</t>
  </si>
  <si>
    <t>Sensors and Actuators</t>
  </si>
  <si>
    <t>Advanced Materials for Energy Devices</t>
  </si>
  <si>
    <t>Advanced Thin-film Technologies</t>
  </si>
  <si>
    <t>Department Elective(DE) - 1</t>
  </si>
  <si>
    <t>DE - 1</t>
  </si>
  <si>
    <t>Department Elective (DE) - 3</t>
  </si>
  <si>
    <t>Department Elective (DE) - 2</t>
  </si>
  <si>
    <t>DE - 2</t>
  </si>
  <si>
    <t>DE - 3</t>
  </si>
  <si>
    <t>Department Elective (DE) - 4</t>
  </si>
  <si>
    <t>DE - 4</t>
  </si>
  <si>
    <t xml:space="preserve">All Semester Total (Hons.) </t>
  </si>
  <si>
    <t># Students have to choose one course from H105 and H106 and will study in III semester.</t>
  </si>
  <si>
    <t>History and Civilization #</t>
  </si>
  <si>
    <t xml:space="preserve"># The students have to choose one course from H103 &amp; H104. </t>
  </si>
  <si>
    <t>Development of Societies #</t>
  </si>
  <si>
    <t>Philosophy #</t>
  </si>
  <si>
    <r>
      <t xml:space="preserve"> 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 xml:space="preserve"> </t>
    </r>
  </si>
  <si>
    <r>
      <t xml:space="preserve"> </t>
    </r>
    <r>
      <rPr>
        <b/>
        <sz val="10"/>
        <rFont val="Arial"/>
        <family val="2"/>
      </rPr>
      <t xml:space="preserve">Total </t>
    </r>
  </si>
  <si>
    <t>One course to be selected, for respective stream in corresponding semester, on recommendation of DUGC</t>
  </si>
  <si>
    <t>MCR312</t>
  </si>
  <si>
    <t xml:space="preserve"> MCR531</t>
  </si>
  <si>
    <t>MCR536</t>
  </si>
  <si>
    <t>MCR532</t>
  </si>
  <si>
    <t>MCR533</t>
  </si>
  <si>
    <t xml:space="preserve"> MCR535</t>
  </si>
  <si>
    <t>MCR434</t>
  </si>
  <si>
    <t>MCR406</t>
  </si>
  <si>
    <t>MCR405</t>
  </si>
  <si>
    <t>MCR404</t>
  </si>
  <si>
    <t>MCR441</t>
  </si>
  <si>
    <t>MCR401</t>
  </si>
  <si>
    <t>Humanities and Social Science</t>
  </si>
  <si>
    <t>Science</t>
  </si>
  <si>
    <t>Institute Requirement Engineering/ Pharmacy</t>
  </si>
  <si>
    <t>Engineering Drawing (Manual and Computer Aided), Manufacturing Practices and Practice course of Department/ School</t>
  </si>
  <si>
    <t>Language and Management</t>
  </si>
  <si>
    <t>Open Elective (Interdisciplinary Stream courses from Science/ Engineering/Pharmacy)</t>
  </si>
  <si>
    <t>MCR322</t>
  </si>
  <si>
    <t>Stream Project (Hons.)</t>
  </si>
  <si>
    <t>DP.MCR391S.15</t>
  </si>
  <si>
    <t>MCR391S</t>
  </si>
  <si>
    <t>DP.MCR 392/S.15</t>
  </si>
  <si>
    <t>MCR 392/ MCR392S</t>
  </si>
  <si>
    <t>MCR491/ MCR491S</t>
  </si>
  <si>
    <t>DP.MCR 491/S.15</t>
  </si>
  <si>
    <t xml:space="preserve">Stream Project (Hons.) </t>
  </si>
  <si>
    <t>MCR494S</t>
  </si>
  <si>
    <t>DP.MCR494S.15</t>
  </si>
  <si>
    <t>DE.MCR 532.17</t>
  </si>
  <si>
    <t>Sensors and Actuators*</t>
  </si>
  <si>
    <t>DE.MCR 533.17</t>
  </si>
  <si>
    <t>Advanced Materials for Energy Devices*</t>
  </si>
  <si>
    <t>DE.MCR 535.17</t>
  </si>
  <si>
    <t>Advanced Thin-film Technologies*</t>
  </si>
  <si>
    <t>DE.MCR 536.17</t>
  </si>
  <si>
    <t>Materials for Bio Medical Applications</t>
  </si>
  <si>
    <t>DE.MCR 511.17</t>
  </si>
  <si>
    <t>MCR511</t>
  </si>
  <si>
    <t>DE.MCR 531.17</t>
  </si>
  <si>
    <t>Nano Electronics*</t>
  </si>
  <si>
    <t>Advanced Glass Technology</t>
  </si>
  <si>
    <t>Pt. III(V Sem.)</t>
  </si>
  <si>
    <t xml:space="preserve">Glass and Glass Ceramic </t>
  </si>
  <si>
    <t>Pt. III(VI Sem.)</t>
  </si>
  <si>
    <t xml:space="preserve">Glass Engineering  </t>
  </si>
  <si>
    <t>Pt. IV(VII Sem.)</t>
  </si>
  <si>
    <t>Glass Techology &amp; Application</t>
  </si>
  <si>
    <t>Pt.IV (VII Sem)</t>
  </si>
  <si>
    <t>MCR 441</t>
  </si>
  <si>
    <t>Pt. IV (VIII Sem)</t>
  </si>
  <si>
    <t>MCR 511</t>
  </si>
  <si>
    <t xml:space="preserve">* Additional Optional Courses of the Stream </t>
  </si>
  <si>
    <t>Pt. III (V Sem.)</t>
  </si>
  <si>
    <t>Pt. III (VI Sem.)</t>
  </si>
  <si>
    <t>Pt. IV (VII Sem.)</t>
  </si>
  <si>
    <t>Pt. IV (VII Sem)</t>
  </si>
  <si>
    <t>MCR 451</t>
  </si>
  <si>
    <t>Ceramic Coating &amp; High Temperature Ceramic Processes*</t>
  </si>
  <si>
    <t>Advanced Ceramics (Inter Disciplinary)</t>
  </si>
  <si>
    <t>A. Bio Ceramics</t>
  </si>
  <si>
    <t>Pt. III (V Sem)</t>
  </si>
  <si>
    <t>Pt. III (VI Sem)</t>
  </si>
  <si>
    <t xml:space="preserve"># Modified title Bio Ceramic, Glass and Glass Ceramic </t>
  </si>
  <si>
    <t>B. Electro Ceramics</t>
  </si>
  <si>
    <t>MCR 431</t>
  </si>
  <si>
    <t>Advanced Electro-ceramics;</t>
  </si>
  <si>
    <t>C. Engineering Ceramics</t>
  </si>
  <si>
    <t>Ceramic Composites*</t>
  </si>
  <si>
    <t>Bio-Ceramics*</t>
  </si>
  <si>
    <t>Advanced Glass Technology*</t>
  </si>
  <si>
    <t>Non-Oxide &amp; Structural Ceramics*</t>
  </si>
  <si>
    <t>Materials for Bio medical Applications*</t>
  </si>
  <si>
    <t>UG Course Structure for Ceramic Engineering (2018-2019)</t>
  </si>
  <si>
    <t>Computer Programming</t>
  </si>
  <si>
    <t>Engineering Thermodynamics</t>
  </si>
  <si>
    <t>DC.MCR292.19</t>
  </si>
  <si>
    <t>MCR292</t>
  </si>
  <si>
    <t>Minerology and Microscopy Lab</t>
  </si>
  <si>
    <t>DC.MCR304.19</t>
  </si>
  <si>
    <t>MCR304</t>
  </si>
  <si>
    <t>Ceramic Processing</t>
  </si>
  <si>
    <t>DC.MCR 404.15</t>
  </si>
  <si>
    <t xml:space="preserve">Language &amp; Management Course </t>
  </si>
  <si>
    <t>DE - 5</t>
  </si>
  <si>
    <t>Department Elective (DE) - 5</t>
  </si>
  <si>
    <t>DE.MCRXXX.15</t>
  </si>
  <si>
    <t>Department Elective - 4, 5 (any two courses)</t>
  </si>
  <si>
    <t>Recommended        (IV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</si>
</sst>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MS Sans Serif"/>
      <family val="2"/>
    </font>
    <font>
      <b/>
      <sz val="11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FF0000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7"/>
      <color rgb="FFFF0000"/>
      <name val="Arial"/>
      <family val="2"/>
    </font>
    <font>
      <sz val="7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7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0"/>
      <name val="Arial"/>
      <family val="2"/>
    </font>
    <font>
      <sz val="10"/>
      <name val="Times New Roman"/>
      <family val="1"/>
    </font>
    <font>
      <b/>
      <sz val="9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FF0000"/>
      <name val="Times New Roman"/>
      <family val="1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 wrapText="1"/>
    </xf>
    <xf numFmtId="0" fontId="1" fillId="0" borderId="0" xfId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11" fillId="0" borderId="1" xfId="1" applyFont="1" applyBorder="1" applyAlignment="1">
      <alignment vertical="center"/>
    </xf>
    <xf numFmtId="0" fontId="17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14" fillId="0" borderId="1" xfId="1" applyFont="1" applyBorder="1" applyAlignment="1">
      <alignment vertical="center"/>
    </xf>
    <xf numFmtId="0" fontId="14" fillId="0" borderId="1" xfId="1" applyFont="1" applyBorder="1" applyAlignment="1">
      <alignment vertical="top" wrapText="1"/>
    </xf>
    <xf numFmtId="0" fontId="15" fillId="0" borderId="1" xfId="0" applyFont="1" applyBorder="1" applyAlignment="1"/>
    <xf numFmtId="0" fontId="24" fillId="0" borderId="1" xfId="1" applyFont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0" xfId="1" applyFont="1" applyFill="1" applyBorder="1" applyAlignment="1">
      <alignment vertical="center" wrapText="1"/>
    </xf>
    <xf numFmtId="0" fontId="1" fillId="0" borderId="0" xfId="1" applyFill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4" borderId="0" xfId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top"/>
    </xf>
    <xf numFmtId="0" fontId="5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0" xfId="1" applyFont="1" applyBorder="1" applyAlignment="1">
      <alignment vertical="top" wrapText="1"/>
    </xf>
    <xf numFmtId="0" fontId="15" fillId="0" borderId="0" xfId="0" applyFont="1" applyBorder="1" applyAlignment="1"/>
    <xf numFmtId="0" fontId="12" fillId="0" borderId="0" xfId="1" applyFont="1" applyBorder="1" applyAlignment="1">
      <alignment vertical="center"/>
    </xf>
    <xf numFmtId="0" fontId="23" fillId="0" borderId="0" xfId="1" applyFont="1" applyBorder="1" applyAlignment="1">
      <alignment vertical="center"/>
    </xf>
    <xf numFmtId="0" fontId="24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6" fillId="0" borderId="0" xfId="1" applyFont="1" applyBorder="1" applyAlignment="1">
      <alignment horizontal="left" vertical="center"/>
    </xf>
    <xf numFmtId="0" fontId="27" fillId="0" borderId="1" xfId="1" applyFont="1" applyBorder="1" applyAlignment="1">
      <alignment horizontal="right" vertical="center"/>
    </xf>
    <xf numFmtId="0" fontId="27" fillId="0" borderId="1" xfId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9" fillId="0" borderId="1" xfId="1" applyFont="1" applyBorder="1" applyAlignment="1">
      <alignment vertical="center"/>
    </xf>
    <xf numFmtId="0" fontId="30" fillId="0" borderId="0" xfId="0" applyFont="1" applyBorder="1" applyAlignment="1">
      <alignment wrapText="1"/>
    </xf>
    <xf numFmtId="0" fontId="30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13" fillId="0" borderId="0" xfId="1" applyFont="1" applyBorder="1" applyAlignment="1">
      <alignment vertical="center"/>
    </xf>
    <xf numFmtId="0" fontId="13" fillId="0" borderId="1" xfId="1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19" fillId="3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17" fillId="0" borderId="1" xfId="1" applyFont="1" applyBorder="1" applyAlignment="1">
      <alignment horizontal="left" vertical="center"/>
    </xf>
    <xf numFmtId="0" fontId="20" fillId="0" borderId="1" xfId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tabSelected="1" view="pageBreakPreview" zoomScale="115" zoomScaleSheetLayoutView="115" workbookViewId="0">
      <selection activeCell="F3" sqref="F3"/>
    </sheetView>
  </sheetViews>
  <sheetFormatPr defaultColWidth="9.140625" defaultRowHeight="15" x14ac:dyDescent="0.2"/>
  <cols>
    <col min="1" max="1" width="16.28515625" style="57" customWidth="1"/>
    <col min="2" max="2" width="12.7109375" style="57" bestFit="1" customWidth="1"/>
    <col min="3" max="3" width="57" style="57" bestFit="1" customWidth="1"/>
    <col min="4" max="4" width="4.5703125" style="57" customWidth="1"/>
    <col min="5" max="5" width="3.7109375" style="57" customWidth="1"/>
    <col min="6" max="6" width="6.7109375" style="57" customWidth="1"/>
    <col min="7" max="7" width="8.85546875" style="57" customWidth="1"/>
    <col min="8" max="8" width="13.28515625" style="14" customWidth="1"/>
    <col min="9" max="9" width="11.7109375" style="14" customWidth="1"/>
    <col min="10" max="10" width="36.5703125" style="14" customWidth="1"/>
    <col min="11" max="11" width="3.5703125" style="14" customWidth="1"/>
    <col min="12" max="13" width="3.28515625" style="14" customWidth="1"/>
    <col min="14" max="14" width="6.7109375" style="14" customWidth="1"/>
    <col min="15" max="16384" width="9.140625" style="14"/>
  </cols>
  <sheetData>
    <row r="1" spans="1:16" ht="15" customHeight="1" x14ac:dyDescent="0.2">
      <c r="A1" s="141" t="s">
        <v>316</v>
      </c>
      <c r="B1" s="141"/>
      <c r="C1" s="141"/>
      <c r="D1" s="141"/>
      <c r="E1" s="141"/>
      <c r="F1" s="141"/>
      <c r="G1" s="141"/>
      <c r="H1" s="29"/>
      <c r="I1" s="8"/>
      <c r="J1" s="8"/>
      <c r="K1" s="8"/>
      <c r="L1" s="8"/>
      <c r="M1" s="8"/>
      <c r="N1" s="8"/>
      <c r="O1" s="8"/>
      <c r="P1" s="8"/>
    </row>
    <row r="2" spans="1:16" ht="26.1" customHeight="1" x14ac:dyDescent="0.2">
      <c r="A2" s="81" t="s">
        <v>23</v>
      </c>
      <c r="B2" s="81" t="s">
        <v>183</v>
      </c>
      <c r="C2" s="81" t="s">
        <v>24</v>
      </c>
      <c r="D2" s="142" t="s">
        <v>81</v>
      </c>
      <c r="E2" s="142"/>
      <c r="F2" s="142" t="s">
        <v>331</v>
      </c>
      <c r="G2" s="142"/>
      <c r="H2" s="8"/>
      <c r="I2" s="8"/>
      <c r="J2" s="8"/>
      <c r="K2" s="8"/>
      <c r="L2" s="8"/>
      <c r="M2" s="8"/>
      <c r="N2" s="8"/>
      <c r="O2" s="8"/>
      <c r="P2" s="8"/>
    </row>
    <row r="3" spans="1:16" ht="15" customHeight="1" x14ac:dyDescent="0.2">
      <c r="A3" s="84"/>
      <c r="B3" s="84"/>
      <c r="C3" s="1"/>
      <c r="D3" s="131"/>
      <c r="E3" s="131"/>
      <c r="F3" s="84" t="s">
        <v>39</v>
      </c>
      <c r="G3" s="84" t="s">
        <v>40</v>
      </c>
      <c r="H3" s="8"/>
      <c r="I3" s="8"/>
      <c r="J3" s="8"/>
      <c r="K3" s="8"/>
      <c r="L3" s="8"/>
      <c r="M3" s="8"/>
      <c r="N3" s="8"/>
      <c r="O3" s="8"/>
      <c r="P3" s="8"/>
    </row>
    <row r="4" spans="1:16" ht="15" customHeight="1" x14ac:dyDescent="0.2">
      <c r="A4" s="84" t="s">
        <v>25</v>
      </c>
      <c r="B4" s="84">
        <v>0</v>
      </c>
      <c r="C4" s="1" t="s">
        <v>255</v>
      </c>
      <c r="D4" s="129">
        <f>G69+G94+G106</f>
        <v>22</v>
      </c>
      <c r="E4" s="129"/>
      <c r="F4" s="82">
        <v>22</v>
      </c>
      <c r="G4" s="84">
        <v>22</v>
      </c>
      <c r="H4" s="8"/>
      <c r="I4" s="8"/>
      <c r="J4" s="8"/>
      <c r="K4" s="8"/>
      <c r="L4" s="8"/>
      <c r="M4" s="8"/>
      <c r="N4" s="8"/>
      <c r="O4" s="8"/>
      <c r="P4" s="8"/>
    </row>
    <row r="5" spans="1:16" x14ac:dyDescent="0.2">
      <c r="A5" s="84" t="s">
        <v>26</v>
      </c>
      <c r="B5" s="84">
        <v>0</v>
      </c>
      <c r="C5" s="1" t="s">
        <v>256</v>
      </c>
      <c r="D5" s="129">
        <f>G78+G79+G80+G88+G89+G111</f>
        <v>69</v>
      </c>
      <c r="E5" s="129"/>
      <c r="F5" s="82">
        <v>62</v>
      </c>
      <c r="G5" s="84">
        <v>84</v>
      </c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84" t="s">
        <v>27</v>
      </c>
      <c r="B6" s="84">
        <v>0</v>
      </c>
      <c r="C6" s="1" t="s">
        <v>257</v>
      </c>
      <c r="D6" s="130">
        <f>G81+G90+G101+G112+G113</f>
        <v>59</v>
      </c>
      <c r="E6" s="130"/>
      <c r="F6" s="82">
        <v>41</v>
      </c>
      <c r="G6" s="84">
        <v>60</v>
      </c>
      <c r="H6" s="8"/>
      <c r="I6" s="30"/>
      <c r="J6" s="8"/>
      <c r="K6" s="8"/>
      <c r="L6" s="8"/>
      <c r="M6" s="8"/>
      <c r="N6" s="8"/>
      <c r="O6" s="8"/>
      <c r="P6" s="8"/>
    </row>
    <row r="7" spans="1:16" ht="26.25" customHeight="1" x14ac:dyDescent="0.2">
      <c r="A7" s="84" t="s">
        <v>28</v>
      </c>
      <c r="B7" s="84">
        <v>0</v>
      </c>
      <c r="C7" s="2" t="s">
        <v>258</v>
      </c>
      <c r="D7" s="129">
        <f>G82+G83+G92+G93</f>
        <v>18</v>
      </c>
      <c r="E7" s="129"/>
      <c r="F7" s="82">
        <v>18</v>
      </c>
      <c r="G7" s="84">
        <v>24</v>
      </c>
      <c r="H7" s="8"/>
      <c r="I7" s="8"/>
      <c r="J7" s="8"/>
      <c r="K7" s="8"/>
      <c r="L7" s="8"/>
      <c r="M7" s="8"/>
      <c r="N7" s="8"/>
      <c r="O7" s="8"/>
      <c r="P7" s="8"/>
    </row>
    <row r="8" spans="1:16" x14ac:dyDescent="0.2">
      <c r="A8" s="84" t="s">
        <v>29</v>
      </c>
      <c r="B8" s="84">
        <v>0</v>
      </c>
      <c r="C8" s="1" t="s">
        <v>259</v>
      </c>
      <c r="D8" s="129">
        <f>G154+G175</f>
        <v>18</v>
      </c>
      <c r="E8" s="129"/>
      <c r="F8" s="82">
        <v>18</v>
      </c>
      <c r="G8" s="84">
        <v>24</v>
      </c>
      <c r="H8" s="8">
        <f>G69+G84+G96+G108+G117+G126+G138+G142+G156+G176</f>
        <v>455</v>
      </c>
      <c r="I8" s="30"/>
      <c r="J8" s="8"/>
      <c r="K8" s="8"/>
      <c r="L8" s="8"/>
      <c r="M8" s="8"/>
      <c r="N8" s="8"/>
      <c r="O8" s="8"/>
      <c r="P8" s="8"/>
    </row>
    <row r="9" spans="1:16" x14ac:dyDescent="0.2">
      <c r="A9" s="84" t="s">
        <v>30</v>
      </c>
      <c r="B9" s="84">
        <v>0</v>
      </c>
      <c r="C9" s="1" t="s">
        <v>37</v>
      </c>
      <c r="D9" s="130">
        <f>G91+G102+G103+G104+G105+G114+G115+G120+G121+G122+G123+G124+G132+G133+G134+G150+G171</f>
        <v>156</v>
      </c>
      <c r="E9" s="130"/>
      <c r="F9" s="82">
        <v>105</v>
      </c>
      <c r="G9" s="84">
        <v>175</v>
      </c>
      <c r="H9" s="8"/>
      <c r="I9" s="30"/>
      <c r="J9" s="8"/>
      <c r="K9" s="8"/>
      <c r="L9" s="8"/>
      <c r="M9" s="8"/>
      <c r="N9" s="8"/>
      <c r="O9" s="8"/>
      <c r="P9" s="8"/>
    </row>
    <row r="10" spans="1:16" x14ac:dyDescent="0.2">
      <c r="A10" s="84" t="s">
        <v>31</v>
      </c>
      <c r="B10" s="84">
        <v>0</v>
      </c>
      <c r="C10" s="1" t="s">
        <v>38</v>
      </c>
      <c r="D10" s="130">
        <f>G135+G151+G152+G173+G172</f>
        <v>47</v>
      </c>
      <c r="E10" s="130"/>
      <c r="F10" s="82">
        <v>30</v>
      </c>
      <c r="G10" s="84">
        <v>75</v>
      </c>
      <c r="H10" s="8"/>
      <c r="I10" s="30"/>
      <c r="J10" s="8"/>
      <c r="K10" s="8"/>
      <c r="L10" s="8"/>
      <c r="M10" s="8"/>
      <c r="N10" s="8"/>
      <c r="O10" s="8"/>
      <c r="P10" s="8"/>
    </row>
    <row r="11" spans="1:16" ht="24.75" customHeight="1" x14ac:dyDescent="0.2">
      <c r="A11" s="84" t="s">
        <v>32</v>
      </c>
      <c r="B11" s="84">
        <v>0</v>
      </c>
      <c r="C11" s="2" t="s">
        <v>260</v>
      </c>
      <c r="D11" s="130">
        <f>G125+G136+G153+G174</f>
        <v>36</v>
      </c>
      <c r="E11" s="130"/>
      <c r="F11" s="82">
        <v>35</v>
      </c>
      <c r="G11" s="84">
        <v>80</v>
      </c>
      <c r="H11" s="8"/>
      <c r="I11" s="30"/>
      <c r="J11" s="8"/>
      <c r="K11" s="8"/>
      <c r="L11" s="8"/>
      <c r="M11" s="8"/>
      <c r="N11" s="8"/>
      <c r="O11" s="8"/>
      <c r="P11" s="8"/>
    </row>
    <row r="12" spans="1:16" x14ac:dyDescent="0.2">
      <c r="A12" s="84" t="s">
        <v>33</v>
      </c>
      <c r="B12" s="84">
        <v>0</v>
      </c>
      <c r="C12" s="1" t="s">
        <v>34</v>
      </c>
      <c r="D12" s="129">
        <f>G116+G137+G141+G155</f>
        <v>30</v>
      </c>
      <c r="E12" s="129"/>
      <c r="F12" s="82">
        <v>20</v>
      </c>
      <c r="G12" s="84">
        <v>50</v>
      </c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">
      <c r="A13" s="84" t="s">
        <v>35</v>
      </c>
      <c r="B13" s="84"/>
      <c r="C13" s="1" t="s">
        <v>36</v>
      </c>
      <c r="D13" s="129">
        <v>0</v>
      </c>
      <c r="E13" s="129"/>
      <c r="F13" s="82">
        <v>0</v>
      </c>
      <c r="G13" s="84">
        <v>0</v>
      </c>
      <c r="H13" s="31"/>
      <c r="I13" s="32"/>
      <c r="J13" s="32"/>
      <c r="K13" s="110"/>
      <c r="L13" s="110"/>
      <c r="M13" s="53"/>
      <c r="N13" s="31"/>
      <c r="O13" s="8"/>
      <c r="P13" s="8"/>
    </row>
    <row r="14" spans="1:16" x14ac:dyDescent="0.2">
      <c r="A14" s="84"/>
      <c r="B14" s="84"/>
      <c r="C14" s="51" t="s">
        <v>11</v>
      </c>
      <c r="D14" s="132">
        <f>SUM(D4:E13)</f>
        <v>455</v>
      </c>
      <c r="E14" s="132"/>
      <c r="F14" s="79">
        <v>430</v>
      </c>
      <c r="G14" s="52">
        <v>460</v>
      </c>
      <c r="H14" s="31"/>
      <c r="I14" s="32"/>
      <c r="J14" s="32"/>
      <c r="K14" s="110"/>
      <c r="L14" s="110"/>
      <c r="M14" s="53"/>
      <c r="N14" s="31"/>
      <c r="O14" s="8"/>
      <c r="P14" s="8"/>
    </row>
    <row r="15" spans="1:16" x14ac:dyDescent="0.2">
      <c r="A15" s="84"/>
      <c r="B15" s="84"/>
      <c r="C15" s="51" t="s">
        <v>234</v>
      </c>
      <c r="D15" s="132">
        <v>475</v>
      </c>
      <c r="E15" s="132"/>
      <c r="F15" s="79">
        <v>450</v>
      </c>
      <c r="G15" s="52">
        <v>480</v>
      </c>
      <c r="H15" s="31"/>
      <c r="I15" s="32"/>
      <c r="J15" s="32"/>
      <c r="K15" s="55"/>
      <c r="L15" s="55"/>
      <c r="M15" s="55"/>
      <c r="N15" s="31"/>
      <c r="O15" s="8"/>
      <c r="P15" s="8"/>
    </row>
    <row r="16" spans="1:16" ht="14.1" customHeight="1" x14ac:dyDescent="0.2">
      <c r="A16" s="127" t="s">
        <v>63</v>
      </c>
      <c r="B16" s="127"/>
      <c r="C16" s="127"/>
      <c r="D16" s="127"/>
      <c r="E16" s="127"/>
      <c r="F16" s="127"/>
      <c r="G16" s="127"/>
      <c r="H16" s="113"/>
      <c r="I16" s="113"/>
      <c r="J16" s="113"/>
      <c r="K16" s="113"/>
      <c r="L16" s="113"/>
      <c r="M16" s="113"/>
      <c r="N16" s="113"/>
      <c r="O16" s="8"/>
      <c r="P16" s="8"/>
    </row>
    <row r="17" spans="1:16" s="15" customFormat="1" ht="15" customHeight="1" x14ac:dyDescent="0.2">
      <c r="A17" s="142" t="s">
        <v>82</v>
      </c>
      <c r="B17" s="142"/>
      <c r="C17" s="142"/>
      <c r="D17" s="142"/>
      <c r="E17" s="142"/>
      <c r="F17" s="142"/>
      <c r="G17" s="142"/>
      <c r="H17" s="33"/>
      <c r="I17" s="33"/>
      <c r="J17" s="33"/>
      <c r="K17" s="111"/>
      <c r="L17" s="111"/>
      <c r="M17" s="33"/>
      <c r="N17" s="33"/>
      <c r="O17" s="34"/>
      <c r="P17" s="34"/>
    </row>
    <row r="18" spans="1:16" s="10" customFormat="1" ht="15" customHeight="1" x14ac:dyDescent="0.2">
      <c r="A18" s="25" t="s">
        <v>49</v>
      </c>
      <c r="B18" s="25" t="s">
        <v>50</v>
      </c>
      <c r="C18" s="25" t="s">
        <v>51</v>
      </c>
      <c r="D18" s="12"/>
      <c r="E18" s="13"/>
      <c r="F18" s="13"/>
      <c r="G18" s="12"/>
      <c r="H18" s="112"/>
      <c r="I18" s="112"/>
      <c r="J18" s="112"/>
      <c r="K18" s="112"/>
      <c r="L18" s="112"/>
      <c r="M18" s="112"/>
      <c r="N18" s="112"/>
      <c r="O18" s="35"/>
      <c r="P18" s="35"/>
    </row>
    <row r="19" spans="1:16" s="10" customFormat="1" ht="15" customHeight="1" x14ac:dyDescent="0.2">
      <c r="A19" s="82" t="s">
        <v>122</v>
      </c>
      <c r="B19" s="82" t="s">
        <v>52</v>
      </c>
      <c r="C19" s="4" t="s">
        <v>123</v>
      </c>
      <c r="D19" s="56"/>
      <c r="E19" s="56"/>
      <c r="F19" s="56"/>
      <c r="G19" s="56"/>
      <c r="H19" s="36"/>
      <c r="I19" s="36"/>
      <c r="J19" s="36"/>
      <c r="K19" s="114"/>
      <c r="L19" s="114"/>
      <c r="M19" s="114"/>
      <c r="N19" s="36"/>
      <c r="O19" s="35"/>
      <c r="P19" s="35"/>
    </row>
    <row r="20" spans="1:16" s="5" customFormat="1" ht="15" customHeight="1" x14ac:dyDescent="0.2">
      <c r="A20" s="82" t="s">
        <v>124</v>
      </c>
      <c r="B20" s="82" t="s">
        <v>53</v>
      </c>
      <c r="C20" s="4" t="s">
        <v>125</v>
      </c>
      <c r="D20" s="56"/>
      <c r="E20" s="56"/>
      <c r="F20" s="56"/>
      <c r="G20" s="56"/>
      <c r="H20" s="37"/>
      <c r="I20" s="37"/>
      <c r="J20" s="37"/>
      <c r="K20" s="37"/>
      <c r="L20" s="37"/>
      <c r="M20" s="37"/>
      <c r="N20" s="37"/>
      <c r="O20" s="37"/>
      <c r="P20" s="37"/>
    </row>
    <row r="21" spans="1:16" s="5" customFormat="1" ht="15" customHeight="1" x14ac:dyDescent="0.2">
      <c r="A21" s="82" t="s">
        <v>126</v>
      </c>
      <c r="B21" s="82" t="s">
        <v>54</v>
      </c>
      <c r="C21" s="4" t="s">
        <v>127</v>
      </c>
      <c r="D21" s="56"/>
      <c r="E21" s="56"/>
      <c r="F21" s="56"/>
      <c r="G21" s="56"/>
      <c r="H21" s="26"/>
      <c r="I21" s="27"/>
      <c r="J21" s="26"/>
      <c r="K21" s="27"/>
      <c r="L21" s="27"/>
      <c r="M21" s="27"/>
      <c r="N21" s="27"/>
      <c r="O21" s="37"/>
      <c r="P21" s="37"/>
    </row>
    <row r="22" spans="1:16" s="5" customFormat="1" ht="15" customHeight="1" x14ac:dyDescent="0.2">
      <c r="A22" s="98" t="s">
        <v>242</v>
      </c>
      <c r="B22" s="99"/>
      <c r="C22" s="99"/>
      <c r="D22" s="99"/>
      <c r="E22" s="99"/>
      <c r="F22" s="99"/>
      <c r="G22" s="100"/>
      <c r="H22" s="26"/>
      <c r="I22" s="27"/>
      <c r="J22" s="26"/>
      <c r="K22" s="27"/>
      <c r="L22" s="27"/>
      <c r="M22" s="27"/>
      <c r="N22" s="27"/>
      <c r="O22" s="37"/>
      <c r="P22" s="37"/>
    </row>
    <row r="23" spans="1:16" s="61" customFormat="1" ht="15" customHeight="1" x14ac:dyDescent="0.2">
      <c r="A23" s="115" t="s">
        <v>213</v>
      </c>
      <c r="B23" s="116"/>
      <c r="C23" s="117"/>
      <c r="D23" s="116"/>
      <c r="E23" s="116"/>
      <c r="F23" s="116"/>
      <c r="G23" s="118"/>
      <c r="H23" s="58"/>
      <c r="I23" s="59"/>
      <c r="J23" s="58"/>
      <c r="K23" s="59"/>
      <c r="L23" s="59"/>
      <c r="M23" s="59"/>
      <c r="N23" s="59"/>
      <c r="O23" s="60"/>
      <c r="P23" s="60"/>
    </row>
    <row r="24" spans="1:16" s="61" customFormat="1" ht="15" customHeight="1" x14ac:dyDescent="0.2">
      <c r="A24" s="119" t="s">
        <v>123</v>
      </c>
      <c r="B24" s="120"/>
      <c r="C24" s="120"/>
      <c r="D24" s="120"/>
      <c r="E24" s="120"/>
      <c r="F24" s="120"/>
      <c r="G24" s="121"/>
      <c r="H24" s="58"/>
      <c r="I24" s="59"/>
      <c r="J24" s="58"/>
      <c r="K24" s="59"/>
      <c r="L24" s="59"/>
      <c r="M24" s="59"/>
      <c r="N24" s="59"/>
      <c r="O24" s="60"/>
      <c r="P24" s="60"/>
    </row>
    <row r="25" spans="1:16" s="61" customFormat="1" ht="15" customHeight="1" x14ac:dyDescent="0.2">
      <c r="A25" s="74" t="s">
        <v>285</v>
      </c>
      <c r="B25" s="82" t="s">
        <v>132</v>
      </c>
      <c r="C25" s="74" t="s">
        <v>286</v>
      </c>
      <c r="D25" s="82">
        <v>3</v>
      </c>
      <c r="E25" s="82">
        <v>0</v>
      </c>
      <c r="F25" s="82">
        <v>2</v>
      </c>
      <c r="G25" s="82">
        <v>11</v>
      </c>
      <c r="H25" s="58"/>
      <c r="I25" s="4"/>
      <c r="J25" s="68"/>
      <c r="K25" s="4"/>
      <c r="L25" s="68"/>
      <c r="M25" s="68"/>
      <c r="N25" s="68"/>
      <c r="O25" s="68"/>
      <c r="P25" s="60"/>
    </row>
    <row r="26" spans="1:16" s="61" customFormat="1" ht="15" customHeight="1" x14ac:dyDescent="0.2">
      <c r="A26" s="74" t="s">
        <v>287</v>
      </c>
      <c r="B26" s="82" t="s">
        <v>243</v>
      </c>
      <c r="C26" s="74" t="s">
        <v>288</v>
      </c>
      <c r="D26" s="82">
        <v>3</v>
      </c>
      <c r="E26" s="82">
        <v>0</v>
      </c>
      <c r="F26" s="82">
        <v>2</v>
      </c>
      <c r="G26" s="82">
        <v>11</v>
      </c>
      <c r="H26" s="59"/>
      <c r="I26" s="4"/>
      <c r="J26" s="68"/>
      <c r="K26" s="4"/>
      <c r="L26" s="68"/>
      <c r="M26" s="68"/>
      <c r="N26" s="68"/>
      <c r="O26" s="68"/>
      <c r="P26" s="60"/>
    </row>
    <row r="27" spans="1:16" s="61" customFormat="1" ht="15" customHeight="1" x14ac:dyDescent="0.2">
      <c r="A27" s="75" t="s">
        <v>289</v>
      </c>
      <c r="B27" s="82" t="s">
        <v>214</v>
      </c>
      <c r="C27" s="74" t="s">
        <v>290</v>
      </c>
      <c r="D27" s="82">
        <v>3</v>
      </c>
      <c r="E27" s="82">
        <v>0</v>
      </c>
      <c r="F27" s="82">
        <v>0</v>
      </c>
      <c r="G27" s="82">
        <v>9</v>
      </c>
      <c r="H27" s="62"/>
      <c r="I27" s="63"/>
      <c r="J27" s="63"/>
      <c r="K27" s="62"/>
      <c r="L27" s="60"/>
      <c r="M27" s="60"/>
      <c r="N27" s="60"/>
      <c r="O27" s="60"/>
      <c r="P27" s="60"/>
    </row>
    <row r="28" spans="1:16" s="61" customFormat="1" ht="12.75" x14ac:dyDescent="0.2">
      <c r="A28" s="9" t="s">
        <v>291</v>
      </c>
      <c r="B28" s="80" t="s">
        <v>292</v>
      </c>
      <c r="C28" s="76" t="s">
        <v>312</v>
      </c>
      <c r="D28" s="80">
        <v>3</v>
      </c>
      <c r="E28" s="80">
        <v>0</v>
      </c>
      <c r="F28" s="80">
        <v>0</v>
      </c>
      <c r="G28" s="80">
        <v>9</v>
      </c>
      <c r="H28" s="62"/>
      <c r="I28" s="63"/>
      <c r="J28" s="63"/>
      <c r="K28" s="62"/>
      <c r="L28" s="60"/>
      <c r="M28" s="60"/>
      <c r="N28" s="60"/>
      <c r="O28" s="60"/>
      <c r="P28" s="60"/>
    </row>
    <row r="29" spans="1:16" s="61" customFormat="1" ht="15" customHeight="1" x14ac:dyDescent="0.2">
      <c r="A29" s="9" t="s">
        <v>293</v>
      </c>
      <c r="B29" s="80" t="s">
        <v>294</v>
      </c>
      <c r="C29" s="4" t="s">
        <v>313</v>
      </c>
      <c r="D29" s="80">
        <v>3</v>
      </c>
      <c r="E29" s="80">
        <v>0</v>
      </c>
      <c r="F29" s="80">
        <v>0</v>
      </c>
      <c r="G29" s="80">
        <v>9</v>
      </c>
      <c r="H29" s="64"/>
      <c r="I29" s="65"/>
      <c r="J29" s="65"/>
      <c r="K29" s="64"/>
      <c r="L29" s="60"/>
      <c r="M29" s="60"/>
      <c r="N29" s="60"/>
      <c r="O29" s="60"/>
      <c r="P29" s="60"/>
    </row>
    <row r="30" spans="1:16" s="67" customFormat="1" ht="15" customHeight="1" x14ac:dyDescent="0.2">
      <c r="A30" s="122"/>
      <c r="B30" s="123"/>
      <c r="C30" s="123"/>
      <c r="D30" s="123"/>
      <c r="E30" s="123"/>
      <c r="F30" s="123"/>
      <c r="G30" s="124"/>
      <c r="H30" s="66"/>
      <c r="I30" s="66"/>
      <c r="J30" s="66"/>
      <c r="K30" s="66"/>
      <c r="L30" s="66"/>
      <c r="M30" s="66"/>
      <c r="N30" s="66"/>
      <c r="O30" s="66"/>
      <c r="P30" s="66"/>
    </row>
    <row r="31" spans="1:16" s="1" customFormat="1" ht="17.25" customHeight="1" x14ac:dyDescent="0.2">
      <c r="A31" s="115" t="s">
        <v>215</v>
      </c>
      <c r="B31" s="116"/>
      <c r="C31" s="125"/>
      <c r="D31" s="116"/>
      <c r="E31" s="116"/>
      <c r="F31" s="116"/>
      <c r="G31" s="118"/>
      <c r="H31" s="39"/>
      <c r="I31" s="32"/>
      <c r="J31" s="32"/>
      <c r="K31" s="32"/>
      <c r="L31" s="32"/>
      <c r="M31" s="32"/>
      <c r="N31" s="32"/>
      <c r="O31" s="32"/>
      <c r="P31" s="32"/>
    </row>
    <row r="32" spans="1:16" s="11" customFormat="1" ht="15" customHeight="1" x14ac:dyDescent="0.2">
      <c r="A32" s="119" t="s">
        <v>125</v>
      </c>
      <c r="B32" s="120"/>
      <c r="C32" s="120"/>
      <c r="D32" s="120"/>
      <c r="E32" s="120"/>
      <c r="F32" s="120"/>
      <c r="G32" s="121"/>
      <c r="H32" s="38"/>
      <c r="I32" s="38"/>
      <c r="J32" s="38"/>
      <c r="K32" s="38"/>
      <c r="L32" s="38"/>
      <c r="M32" s="38"/>
      <c r="N32" s="38"/>
      <c r="O32" s="38"/>
      <c r="P32" s="38"/>
    </row>
    <row r="33" spans="1:16" s="11" customFormat="1" ht="15" customHeight="1" x14ac:dyDescent="0.2">
      <c r="A33" s="74" t="s">
        <v>296</v>
      </c>
      <c r="B33" s="82" t="s">
        <v>135</v>
      </c>
      <c r="C33" s="74" t="s">
        <v>125</v>
      </c>
      <c r="D33" s="82">
        <v>3</v>
      </c>
      <c r="E33" s="82">
        <v>0</v>
      </c>
      <c r="F33" s="82">
        <v>2</v>
      </c>
      <c r="G33" s="82">
        <v>11</v>
      </c>
      <c r="H33" s="38"/>
      <c r="I33" s="38"/>
      <c r="J33" s="38"/>
      <c r="K33" s="38"/>
      <c r="L33" s="38"/>
      <c r="M33" s="38"/>
      <c r="N33" s="38"/>
      <c r="O33" s="38"/>
      <c r="P33" s="38"/>
    </row>
    <row r="34" spans="1:16" s="18" customFormat="1" ht="15" customHeight="1" x14ac:dyDescent="0.2">
      <c r="A34" s="75" t="s">
        <v>297</v>
      </c>
      <c r="B34" s="77" t="s">
        <v>261</v>
      </c>
      <c r="C34" s="69" t="s">
        <v>216</v>
      </c>
      <c r="D34" s="78">
        <v>3</v>
      </c>
      <c r="E34" s="77">
        <v>0</v>
      </c>
      <c r="F34" s="77">
        <v>2</v>
      </c>
      <c r="G34" s="77">
        <v>11</v>
      </c>
      <c r="H34" s="40"/>
      <c r="I34" s="40"/>
      <c r="J34" s="40"/>
      <c r="K34" s="40"/>
      <c r="L34" s="40"/>
      <c r="M34" s="40"/>
      <c r="N34" s="40"/>
      <c r="O34" s="40"/>
      <c r="P34" s="40"/>
    </row>
    <row r="35" spans="1:16" s="17" customFormat="1" ht="15" customHeight="1" x14ac:dyDescent="0.2">
      <c r="A35" s="74" t="s">
        <v>298</v>
      </c>
      <c r="B35" s="82" t="s">
        <v>217</v>
      </c>
      <c r="C35" s="74" t="s">
        <v>218</v>
      </c>
      <c r="D35" s="82">
        <v>3</v>
      </c>
      <c r="E35" s="82">
        <v>0</v>
      </c>
      <c r="F35" s="82">
        <v>0</v>
      </c>
      <c r="G35" s="82">
        <v>9</v>
      </c>
      <c r="H35" s="41"/>
      <c r="I35" s="41"/>
      <c r="J35" s="41"/>
      <c r="K35" s="41"/>
      <c r="L35" s="41"/>
      <c r="M35" s="41"/>
      <c r="N35" s="41"/>
      <c r="O35" s="41"/>
      <c r="P35" s="41"/>
    </row>
    <row r="36" spans="1:16" s="17" customFormat="1" ht="15" customHeight="1" x14ac:dyDescent="0.2">
      <c r="A36" s="9" t="s">
        <v>299</v>
      </c>
      <c r="B36" s="80" t="s">
        <v>300</v>
      </c>
      <c r="C36" s="76" t="s">
        <v>314</v>
      </c>
      <c r="D36" s="80">
        <v>3</v>
      </c>
      <c r="E36" s="80">
        <v>0</v>
      </c>
      <c r="F36" s="80">
        <v>0</v>
      </c>
      <c r="G36" s="80">
        <v>9</v>
      </c>
      <c r="H36" s="41"/>
      <c r="I36" s="41"/>
      <c r="J36" s="41"/>
      <c r="K36" s="41"/>
      <c r="L36" s="41"/>
      <c r="M36" s="41"/>
      <c r="N36" s="41"/>
      <c r="O36" s="41"/>
      <c r="P36" s="41"/>
    </row>
    <row r="37" spans="1:16" s="17" customFormat="1" ht="15" customHeight="1" x14ac:dyDescent="0.2">
      <c r="A37" s="9" t="s">
        <v>293</v>
      </c>
      <c r="B37" s="80" t="s">
        <v>181</v>
      </c>
      <c r="C37" s="76" t="s">
        <v>301</v>
      </c>
      <c r="D37" s="80">
        <v>3</v>
      </c>
      <c r="E37" s="80">
        <v>0</v>
      </c>
      <c r="F37" s="80">
        <v>0</v>
      </c>
      <c r="G37" s="80">
        <v>9</v>
      </c>
      <c r="H37" s="41"/>
      <c r="I37" s="41"/>
      <c r="J37" s="41"/>
      <c r="K37" s="41"/>
      <c r="L37" s="41"/>
      <c r="M37" s="41"/>
      <c r="N37" s="41"/>
      <c r="O37" s="41"/>
      <c r="P37" s="41"/>
    </row>
    <row r="38" spans="1:16" s="17" customFormat="1" ht="15" customHeight="1" x14ac:dyDescent="0.2">
      <c r="A38" s="122"/>
      <c r="B38" s="123"/>
      <c r="C38" s="123"/>
      <c r="D38" s="123"/>
      <c r="E38" s="123"/>
      <c r="F38" s="123"/>
      <c r="G38" s="124"/>
      <c r="H38" s="41"/>
      <c r="I38" s="41"/>
      <c r="J38" s="41"/>
      <c r="K38" s="41"/>
      <c r="L38" s="41"/>
      <c r="M38" s="41"/>
      <c r="N38" s="41"/>
      <c r="O38" s="41"/>
      <c r="P38" s="41"/>
    </row>
    <row r="39" spans="1:16" s="11" customFormat="1" ht="15" customHeight="1" x14ac:dyDescent="0.2">
      <c r="A39" s="115" t="s">
        <v>219</v>
      </c>
      <c r="B39" s="116"/>
      <c r="C39" s="125"/>
      <c r="D39" s="116"/>
      <c r="E39" s="116"/>
      <c r="F39" s="116"/>
      <c r="G39" s="118"/>
      <c r="H39" s="38"/>
      <c r="I39" s="38"/>
      <c r="J39" s="38"/>
      <c r="K39" s="38"/>
      <c r="L39" s="38"/>
      <c r="M39" s="38"/>
      <c r="N39" s="38"/>
      <c r="O39" s="38"/>
      <c r="P39" s="38"/>
    </row>
    <row r="40" spans="1:16" s="11" customFormat="1" ht="15" customHeight="1" x14ac:dyDescent="0.2">
      <c r="A40" s="138" t="s">
        <v>302</v>
      </c>
      <c r="B40" s="139"/>
      <c r="C40" s="139"/>
      <c r="D40" s="139"/>
      <c r="E40" s="139"/>
      <c r="F40" s="139"/>
      <c r="G40" s="140"/>
      <c r="H40" s="38"/>
      <c r="I40" s="38"/>
      <c r="J40" s="38"/>
      <c r="K40" s="38"/>
      <c r="L40" s="38"/>
      <c r="M40" s="38"/>
      <c r="N40" s="38"/>
      <c r="O40" s="38"/>
      <c r="P40" s="38"/>
    </row>
    <row r="41" spans="1:16" s="19" customFormat="1" ht="15" customHeight="1" x14ac:dyDescent="0.2">
      <c r="A41" s="115" t="s">
        <v>303</v>
      </c>
      <c r="B41" s="116"/>
      <c r="C41" s="125"/>
      <c r="D41" s="116"/>
      <c r="E41" s="116"/>
      <c r="F41" s="116"/>
      <c r="G41" s="118"/>
      <c r="H41" s="42"/>
      <c r="I41" s="42"/>
      <c r="J41" s="42"/>
      <c r="K41" s="42"/>
      <c r="L41" s="42"/>
      <c r="M41" s="42"/>
      <c r="N41" s="42"/>
      <c r="O41" s="42"/>
      <c r="P41" s="42"/>
    </row>
    <row r="42" spans="1:16" s="20" customFormat="1" ht="15" customHeight="1" x14ac:dyDescent="0.2">
      <c r="A42" s="9" t="s">
        <v>304</v>
      </c>
      <c r="B42" s="82" t="s">
        <v>138</v>
      </c>
      <c r="C42" s="4" t="s">
        <v>139</v>
      </c>
      <c r="D42" s="82">
        <v>3</v>
      </c>
      <c r="E42" s="82">
        <v>0</v>
      </c>
      <c r="F42" s="82">
        <v>2</v>
      </c>
      <c r="G42" s="82">
        <v>11</v>
      </c>
      <c r="H42" s="43"/>
      <c r="I42" s="43"/>
      <c r="J42" s="43"/>
      <c r="K42" s="43"/>
      <c r="L42" s="43"/>
      <c r="M42" s="43"/>
      <c r="N42" s="43"/>
      <c r="O42" s="43"/>
      <c r="P42" s="43"/>
    </row>
    <row r="43" spans="1:16" s="21" customFormat="1" ht="15" customHeight="1" x14ac:dyDescent="0.15">
      <c r="A43" s="9" t="s">
        <v>305</v>
      </c>
      <c r="B43" s="82" t="s">
        <v>160</v>
      </c>
      <c r="C43" s="4" t="s">
        <v>161</v>
      </c>
      <c r="D43" s="82">
        <v>3</v>
      </c>
      <c r="E43" s="82">
        <v>0</v>
      </c>
      <c r="F43" s="82">
        <v>2</v>
      </c>
      <c r="G43" s="82">
        <v>11</v>
      </c>
      <c r="H43" s="44"/>
      <c r="I43" s="44"/>
      <c r="J43" s="44"/>
      <c r="K43" s="44"/>
      <c r="L43" s="44"/>
      <c r="M43" s="44"/>
      <c r="N43" s="44"/>
      <c r="O43" s="44"/>
      <c r="P43" s="44"/>
    </row>
    <row r="44" spans="1:16" s="15" customFormat="1" ht="15" customHeight="1" x14ac:dyDescent="0.2">
      <c r="A44" s="9" t="s">
        <v>299</v>
      </c>
      <c r="B44" s="80" t="s">
        <v>292</v>
      </c>
      <c r="C44" s="76" t="s">
        <v>173</v>
      </c>
      <c r="D44" s="80">
        <v>3</v>
      </c>
      <c r="E44" s="80">
        <v>0</v>
      </c>
      <c r="F44" s="80">
        <v>0</v>
      </c>
      <c r="G44" s="80">
        <v>9</v>
      </c>
      <c r="H44" s="45"/>
      <c r="I44" s="45"/>
      <c r="J44" s="45"/>
      <c r="K44" s="45"/>
      <c r="L44" s="45"/>
      <c r="M44" s="45"/>
      <c r="N44" s="45"/>
      <c r="O44" s="34"/>
      <c r="P44" s="34"/>
    </row>
    <row r="45" spans="1:16" s="1" customFormat="1" ht="15" customHeight="1" x14ac:dyDescent="0.2">
      <c r="A45" s="9" t="s">
        <v>299</v>
      </c>
      <c r="B45" s="82" t="s">
        <v>245</v>
      </c>
      <c r="C45" s="4" t="s">
        <v>315</v>
      </c>
      <c r="D45" s="82">
        <v>3</v>
      </c>
      <c r="E45" s="82">
        <v>0</v>
      </c>
      <c r="F45" s="82">
        <v>0</v>
      </c>
      <c r="G45" s="82">
        <v>9</v>
      </c>
      <c r="H45" s="32"/>
      <c r="I45" s="32"/>
      <c r="J45" s="32"/>
      <c r="K45" s="32"/>
      <c r="L45" s="32"/>
      <c r="M45" s="32"/>
      <c r="N45" s="32"/>
      <c r="O45" s="32"/>
      <c r="P45" s="32"/>
    </row>
    <row r="46" spans="1:16" s="22" customFormat="1" ht="15" customHeight="1" x14ac:dyDescent="0.2">
      <c r="A46" s="98" t="s">
        <v>306</v>
      </c>
      <c r="B46" s="99"/>
      <c r="C46" s="99"/>
      <c r="D46" s="99"/>
      <c r="E46" s="99"/>
      <c r="F46" s="99"/>
      <c r="G46" s="100"/>
      <c r="H46" s="46"/>
      <c r="I46" s="46"/>
      <c r="J46" s="46"/>
      <c r="K46" s="46"/>
      <c r="L46" s="46"/>
      <c r="M46" s="46"/>
      <c r="N46" s="46"/>
      <c r="O46" s="47"/>
      <c r="P46" s="47"/>
    </row>
    <row r="47" spans="1:16" s="1" customFormat="1" ht="15" customHeight="1" x14ac:dyDescent="0.2">
      <c r="A47" s="98" t="s">
        <v>295</v>
      </c>
      <c r="B47" s="99"/>
      <c r="C47" s="99"/>
      <c r="D47" s="99"/>
      <c r="E47" s="99"/>
      <c r="F47" s="99"/>
      <c r="G47" s="100"/>
      <c r="H47" s="32"/>
      <c r="I47" s="32"/>
      <c r="J47" s="32"/>
      <c r="K47" s="32"/>
      <c r="L47" s="32"/>
      <c r="M47" s="32"/>
      <c r="N47" s="32"/>
      <c r="O47" s="32"/>
      <c r="P47" s="32"/>
    </row>
    <row r="48" spans="1:16" s="1" customFormat="1" ht="15" customHeight="1" x14ac:dyDescent="0.2">
      <c r="A48" s="115" t="s">
        <v>307</v>
      </c>
      <c r="B48" s="116"/>
      <c r="C48" s="125"/>
      <c r="D48" s="116"/>
      <c r="E48" s="116"/>
      <c r="F48" s="116"/>
      <c r="G48" s="118"/>
      <c r="H48" s="32"/>
      <c r="I48" s="32"/>
      <c r="J48" s="32"/>
      <c r="K48" s="32"/>
      <c r="L48" s="32"/>
      <c r="M48" s="32"/>
      <c r="N48" s="32"/>
      <c r="O48" s="32"/>
      <c r="P48" s="32"/>
    </row>
    <row r="49" spans="1:16" s="1" customFormat="1" ht="15" customHeight="1" x14ac:dyDescent="0.2">
      <c r="A49" s="9" t="s">
        <v>304</v>
      </c>
      <c r="B49" s="82" t="s">
        <v>138</v>
      </c>
      <c r="C49" s="4" t="s">
        <v>139</v>
      </c>
      <c r="D49" s="82">
        <v>3</v>
      </c>
      <c r="E49" s="82">
        <v>0</v>
      </c>
      <c r="F49" s="82">
        <v>2</v>
      </c>
      <c r="G49" s="82">
        <v>11</v>
      </c>
      <c r="H49" s="32"/>
      <c r="I49" s="126"/>
      <c r="J49" s="126"/>
      <c r="K49" s="32"/>
      <c r="L49" s="32"/>
      <c r="M49" s="32"/>
      <c r="N49" s="32"/>
      <c r="O49" s="32"/>
      <c r="P49" s="32"/>
    </row>
    <row r="50" spans="1:16" s="1" customFormat="1" ht="15" customHeight="1" x14ac:dyDescent="0.2">
      <c r="A50" s="9" t="s">
        <v>305</v>
      </c>
      <c r="B50" s="82" t="s">
        <v>160</v>
      </c>
      <c r="C50" s="4" t="s">
        <v>161</v>
      </c>
      <c r="D50" s="82">
        <v>3</v>
      </c>
      <c r="E50" s="82">
        <v>0</v>
      </c>
      <c r="F50" s="82">
        <v>2</v>
      </c>
      <c r="G50" s="82">
        <v>11</v>
      </c>
      <c r="H50" s="32"/>
      <c r="I50" s="126"/>
      <c r="J50" s="126"/>
      <c r="K50" s="32"/>
      <c r="L50" s="32"/>
      <c r="M50" s="32"/>
      <c r="N50" s="32"/>
      <c r="O50" s="32"/>
      <c r="P50" s="32"/>
    </row>
    <row r="51" spans="1:16" s="3" customFormat="1" ht="15" customHeight="1" x14ac:dyDescent="0.2">
      <c r="A51" s="9" t="s">
        <v>299</v>
      </c>
      <c r="B51" s="80" t="s">
        <v>308</v>
      </c>
      <c r="C51" s="76" t="s">
        <v>309</v>
      </c>
      <c r="D51" s="80">
        <v>3</v>
      </c>
      <c r="E51" s="80">
        <v>0</v>
      </c>
      <c r="F51" s="80">
        <v>0</v>
      </c>
      <c r="G51" s="80">
        <v>9</v>
      </c>
      <c r="H51" s="33"/>
      <c r="I51" s="126"/>
      <c r="J51" s="126"/>
      <c r="K51" s="33"/>
      <c r="L51" s="33"/>
      <c r="M51" s="33"/>
      <c r="N51" s="33"/>
      <c r="O51" s="33"/>
      <c r="P51" s="33"/>
    </row>
    <row r="52" spans="1:16" ht="15" customHeight="1" x14ac:dyDescent="0.2">
      <c r="A52" s="9" t="s">
        <v>299</v>
      </c>
      <c r="B52" s="82" t="s">
        <v>246</v>
      </c>
      <c r="C52" s="4" t="s">
        <v>273</v>
      </c>
      <c r="D52" s="82">
        <v>3</v>
      </c>
      <c r="E52" s="82">
        <v>0</v>
      </c>
      <c r="F52" s="82">
        <v>0</v>
      </c>
      <c r="G52" s="82">
        <v>9</v>
      </c>
      <c r="H52" s="8"/>
      <c r="I52" s="126"/>
      <c r="J52" s="126"/>
      <c r="K52" s="8"/>
      <c r="L52" s="8"/>
      <c r="M52" s="8"/>
      <c r="N52" s="8"/>
      <c r="O52" s="8"/>
      <c r="P52" s="8"/>
    </row>
    <row r="53" spans="1:16" s="1" customFormat="1" ht="15" customHeight="1" x14ac:dyDescent="0.2">
      <c r="A53" s="9" t="s">
        <v>299</v>
      </c>
      <c r="B53" s="82" t="s">
        <v>247</v>
      </c>
      <c r="C53" s="4" t="s">
        <v>275</v>
      </c>
      <c r="D53" s="82">
        <v>3</v>
      </c>
      <c r="E53" s="82">
        <v>0</v>
      </c>
      <c r="F53" s="82">
        <v>0</v>
      </c>
      <c r="G53" s="82">
        <v>9</v>
      </c>
      <c r="H53" s="32"/>
      <c r="I53" s="126"/>
      <c r="J53" s="126"/>
      <c r="K53" s="32"/>
      <c r="L53" s="32"/>
      <c r="M53" s="32"/>
      <c r="N53" s="32"/>
      <c r="O53" s="32"/>
      <c r="P53" s="32"/>
    </row>
    <row r="54" spans="1:16" s="1" customFormat="1" ht="15" customHeight="1" x14ac:dyDescent="0.2">
      <c r="A54" s="9" t="s">
        <v>299</v>
      </c>
      <c r="B54" s="82" t="s">
        <v>248</v>
      </c>
      <c r="C54" s="4" t="s">
        <v>277</v>
      </c>
      <c r="D54" s="82">
        <v>3</v>
      </c>
      <c r="E54" s="82">
        <v>0</v>
      </c>
      <c r="F54" s="82">
        <v>0</v>
      </c>
      <c r="G54" s="82">
        <v>9</v>
      </c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" customFormat="1" ht="15" customHeight="1" x14ac:dyDescent="0.2">
      <c r="A55" s="9" t="s">
        <v>293</v>
      </c>
      <c r="B55" s="82" t="s">
        <v>244</v>
      </c>
      <c r="C55" s="4" t="s">
        <v>283</v>
      </c>
      <c r="D55" s="82">
        <v>3</v>
      </c>
      <c r="E55" s="82">
        <v>0</v>
      </c>
      <c r="F55" s="82">
        <v>0</v>
      </c>
      <c r="G55" s="82">
        <v>9</v>
      </c>
      <c r="H55" s="32"/>
      <c r="I55" s="32"/>
      <c r="J55" s="32"/>
      <c r="K55" s="32"/>
      <c r="L55" s="32"/>
      <c r="M55" s="32"/>
      <c r="N55" s="32"/>
      <c r="O55" s="32"/>
      <c r="P55" s="32"/>
    </row>
    <row r="56" spans="1:16" s="1" customFormat="1" ht="15" customHeight="1" x14ac:dyDescent="0.2">
      <c r="A56" s="98" t="s">
        <v>295</v>
      </c>
      <c r="B56" s="99"/>
      <c r="C56" s="99"/>
      <c r="D56" s="99"/>
      <c r="E56" s="99"/>
      <c r="F56" s="99"/>
      <c r="G56" s="100"/>
      <c r="H56" s="32"/>
      <c r="I56" s="32"/>
      <c r="J56" s="32"/>
      <c r="K56" s="32"/>
      <c r="L56" s="32"/>
      <c r="M56" s="32"/>
      <c r="N56" s="32"/>
      <c r="O56" s="32"/>
      <c r="P56" s="32"/>
    </row>
    <row r="57" spans="1:16" s="1" customFormat="1" ht="15" customHeight="1" x14ac:dyDescent="0.2">
      <c r="A57" s="143"/>
      <c r="B57" s="144"/>
      <c r="C57" s="144"/>
      <c r="D57" s="144"/>
      <c r="E57" s="144"/>
      <c r="F57" s="144"/>
      <c r="G57" s="145"/>
      <c r="H57" s="32"/>
      <c r="I57" s="32"/>
      <c r="J57" s="32"/>
      <c r="K57" s="32"/>
      <c r="L57" s="32"/>
      <c r="M57" s="32"/>
      <c r="N57" s="32"/>
      <c r="O57" s="32"/>
      <c r="P57" s="32"/>
    </row>
    <row r="58" spans="1:16" ht="15" customHeight="1" x14ac:dyDescent="0.2">
      <c r="A58" s="115" t="s">
        <v>310</v>
      </c>
      <c r="B58" s="116"/>
      <c r="C58" s="125"/>
      <c r="D58" s="116"/>
      <c r="E58" s="116"/>
      <c r="F58" s="116"/>
      <c r="G58" s="118"/>
      <c r="H58" s="8"/>
      <c r="I58" s="8"/>
      <c r="J58" s="8"/>
      <c r="K58" s="8"/>
      <c r="L58" s="8"/>
      <c r="M58" s="8"/>
      <c r="N58" s="8"/>
      <c r="O58" s="8"/>
      <c r="P58" s="8"/>
    </row>
    <row r="59" spans="1:16" s="1" customFormat="1" ht="15" customHeight="1" x14ac:dyDescent="0.2">
      <c r="A59" s="9" t="s">
        <v>304</v>
      </c>
      <c r="B59" s="82" t="s">
        <v>138</v>
      </c>
      <c r="C59" s="4" t="s">
        <v>139</v>
      </c>
      <c r="D59" s="82">
        <v>3</v>
      </c>
      <c r="E59" s="82">
        <v>0</v>
      </c>
      <c r="F59" s="82">
        <v>2</v>
      </c>
      <c r="G59" s="82">
        <v>11</v>
      </c>
      <c r="H59" s="32"/>
      <c r="I59" s="32"/>
      <c r="J59" s="32"/>
      <c r="K59" s="32"/>
      <c r="L59" s="32"/>
      <c r="M59" s="32"/>
      <c r="N59" s="32"/>
      <c r="O59" s="32"/>
      <c r="P59" s="32"/>
    </row>
    <row r="60" spans="1:16" s="1" customFormat="1" ht="15" customHeight="1" x14ac:dyDescent="0.2">
      <c r="A60" s="9" t="s">
        <v>305</v>
      </c>
      <c r="B60" s="82" t="s">
        <v>160</v>
      </c>
      <c r="C60" s="4" t="s">
        <v>161</v>
      </c>
      <c r="D60" s="82">
        <v>3</v>
      </c>
      <c r="E60" s="82">
        <v>0</v>
      </c>
      <c r="F60" s="82">
        <v>2</v>
      </c>
      <c r="G60" s="82">
        <v>11</v>
      </c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" customFormat="1" ht="15" customHeight="1" x14ac:dyDescent="0.2">
      <c r="A61" s="9" t="s">
        <v>299</v>
      </c>
      <c r="B61" s="80" t="s">
        <v>300</v>
      </c>
      <c r="C61" s="76" t="s">
        <v>175</v>
      </c>
      <c r="D61" s="80">
        <v>3</v>
      </c>
      <c r="E61" s="80">
        <v>0</v>
      </c>
      <c r="F61" s="80">
        <v>0</v>
      </c>
      <c r="G61" s="80">
        <v>9</v>
      </c>
      <c r="H61" s="32"/>
      <c r="I61" s="32"/>
      <c r="J61" s="32"/>
      <c r="K61" s="32"/>
      <c r="L61" s="32"/>
      <c r="M61" s="32"/>
      <c r="N61" s="32"/>
      <c r="O61" s="32"/>
      <c r="P61" s="32"/>
    </row>
    <row r="62" spans="1:16" s="1" customFormat="1" ht="15" customHeight="1" x14ac:dyDescent="0.2">
      <c r="A62" s="9" t="s">
        <v>293</v>
      </c>
      <c r="B62" s="80" t="s">
        <v>181</v>
      </c>
      <c r="C62" s="76" t="s">
        <v>301</v>
      </c>
      <c r="D62" s="80">
        <v>3</v>
      </c>
      <c r="E62" s="80">
        <v>0</v>
      </c>
      <c r="F62" s="80">
        <v>0</v>
      </c>
      <c r="G62" s="80">
        <v>9</v>
      </c>
      <c r="H62" s="32"/>
      <c r="I62" s="32"/>
      <c r="J62" s="32"/>
      <c r="K62" s="32"/>
      <c r="L62" s="32"/>
      <c r="M62" s="32"/>
      <c r="N62" s="32"/>
      <c r="O62" s="32"/>
      <c r="P62" s="32"/>
    </row>
    <row r="63" spans="1:16" s="1" customFormat="1" ht="15" customHeight="1" x14ac:dyDescent="0.2">
      <c r="A63" s="9" t="s">
        <v>293</v>
      </c>
      <c r="B63" s="82" t="s">
        <v>249</v>
      </c>
      <c r="C63" s="4" t="s">
        <v>311</v>
      </c>
      <c r="D63" s="82">
        <v>3</v>
      </c>
      <c r="E63" s="82">
        <v>0</v>
      </c>
      <c r="F63" s="82">
        <v>0</v>
      </c>
      <c r="G63" s="82">
        <v>9</v>
      </c>
      <c r="H63" s="32"/>
      <c r="I63" s="32"/>
      <c r="J63" s="32"/>
      <c r="K63" s="32"/>
      <c r="L63" s="32"/>
      <c r="M63" s="32"/>
      <c r="N63" s="32"/>
      <c r="O63" s="32"/>
      <c r="P63" s="32"/>
    </row>
    <row r="64" spans="1:16" s="16" customFormat="1" ht="15" customHeight="1" x14ac:dyDescent="0.2">
      <c r="A64" s="98" t="s">
        <v>295</v>
      </c>
      <c r="B64" s="99"/>
      <c r="C64" s="99"/>
      <c r="D64" s="99"/>
      <c r="E64" s="99"/>
      <c r="F64" s="99"/>
      <c r="G64" s="100"/>
      <c r="H64" s="48"/>
      <c r="I64" s="48"/>
      <c r="J64" s="48"/>
      <c r="K64" s="48"/>
      <c r="L64" s="48"/>
      <c r="M64" s="48"/>
      <c r="N64" s="48"/>
      <c r="O64" s="49"/>
      <c r="P64" s="49"/>
    </row>
    <row r="65" spans="1:16" s="16" customFormat="1" ht="15" customHeight="1" x14ac:dyDescent="0.2">
      <c r="A65" s="143"/>
      <c r="B65" s="144"/>
      <c r="C65" s="144"/>
      <c r="D65" s="144"/>
      <c r="E65" s="144"/>
      <c r="F65" s="144"/>
      <c r="G65" s="145"/>
      <c r="H65" s="48"/>
      <c r="I65" s="48"/>
      <c r="J65" s="48"/>
      <c r="K65" s="48"/>
      <c r="L65" s="48"/>
      <c r="M65" s="48"/>
      <c r="N65" s="48"/>
      <c r="O65" s="49"/>
      <c r="P65" s="49"/>
    </row>
    <row r="66" spans="1:16" s="1" customFormat="1" ht="15" customHeight="1" x14ac:dyDescent="0.2">
      <c r="A66" s="133" t="s">
        <v>316</v>
      </c>
      <c r="B66" s="133"/>
      <c r="C66" s="133"/>
      <c r="D66" s="133"/>
      <c r="E66" s="133"/>
      <c r="F66" s="133"/>
      <c r="G66" s="133"/>
      <c r="H66" s="50"/>
      <c r="I66" s="32"/>
      <c r="J66" s="32"/>
      <c r="K66" s="32"/>
      <c r="L66" s="32"/>
      <c r="M66" s="32"/>
      <c r="N66" s="32"/>
      <c r="O66" s="32"/>
      <c r="P66" s="32"/>
    </row>
    <row r="67" spans="1:16" s="1" customFormat="1" ht="15" customHeight="1" x14ac:dyDescent="0.2">
      <c r="A67" s="83" t="s">
        <v>22</v>
      </c>
      <c r="B67" s="83" t="s">
        <v>0</v>
      </c>
      <c r="C67" s="83" t="s">
        <v>1</v>
      </c>
      <c r="D67" s="134" t="s">
        <v>2</v>
      </c>
      <c r="E67" s="134"/>
      <c r="F67" s="134"/>
      <c r="G67" s="83" t="s">
        <v>3</v>
      </c>
      <c r="H67" s="50"/>
      <c r="I67" s="32"/>
      <c r="J67" s="32"/>
      <c r="K67" s="32"/>
      <c r="L67" s="32"/>
      <c r="M67" s="32"/>
      <c r="N67" s="32"/>
      <c r="O67" s="32"/>
      <c r="P67" s="32"/>
    </row>
    <row r="68" spans="1:16" s="1" customFormat="1" ht="15" customHeight="1" x14ac:dyDescent="0.2">
      <c r="A68" s="94" t="s">
        <v>212</v>
      </c>
      <c r="B68" s="95"/>
      <c r="C68" s="95"/>
      <c r="D68" s="95"/>
      <c r="E68" s="95"/>
      <c r="F68" s="95"/>
      <c r="G68" s="96"/>
      <c r="H68" s="50"/>
      <c r="I68" s="32"/>
      <c r="J68" s="32"/>
      <c r="K68" s="32"/>
      <c r="L68" s="32"/>
      <c r="M68" s="32"/>
      <c r="N68" s="32"/>
      <c r="O68" s="32"/>
      <c r="P68" s="32"/>
    </row>
    <row r="69" spans="1:16" ht="15" customHeight="1" x14ac:dyDescent="0.2">
      <c r="A69" s="4" t="s">
        <v>41</v>
      </c>
      <c r="B69" s="54" t="s">
        <v>9</v>
      </c>
      <c r="C69" s="4" t="s">
        <v>10</v>
      </c>
      <c r="D69" s="82">
        <v>2</v>
      </c>
      <c r="E69" s="82">
        <v>0</v>
      </c>
      <c r="F69" s="82">
        <v>0</v>
      </c>
      <c r="G69" s="82">
        <f>D69*3+E69*2+F69*1</f>
        <v>6</v>
      </c>
      <c r="H69" s="8"/>
      <c r="I69" s="8"/>
      <c r="J69" s="8"/>
      <c r="K69" s="8"/>
      <c r="L69" s="8"/>
      <c r="M69" s="8"/>
      <c r="N69" s="8"/>
      <c r="O69" s="8"/>
      <c r="P69" s="8"/>
    </row>
    <row r="70" spans="1:16" ht="15" customHeight="1" x14ac:dyDescent="0.2">
      <c r="A70" s="4" t="s">
        <v>14</v>
      </c>
      <c r="B70" s="82" t="s">
        <v>15</v>
      </c>
      <c r="C70" s="4" t="s">
        <v>16</v>
      </c>
      <c r="D70" s="82">
        <v>0</v>
      </c>
      <c r="E70" s="82">
        <v>1</v>
      </c>
      <c r="F70" s="82">
        <v>3</v>
      </c>
      <c r="G70" s="82">
        <f>D70*3+E70*2+F70*1</f>
        <v>5</v>
      </c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ht="15" customHeight="1" x14ac:dyDescent="0.2">
      <c r="A71" s="4" t="s">
        <v>185</v>
      </c>
      <c r="B71" s="82" t="s">
        <v>186</v>
      </c>
      <c r="C71" s="4" t="s">
        <v>42</v>
      </c>
      <c r="D71" s="82">
        <v>0</v>
      </c>
      <c r="E71" s="82">
        <v>1</v>
      </c>
      <c r="F71" s="82">
        <v>3</v>
      </c>
      <c r="G71" s="82">
        <f>D71*3+E71*2+F71*1</f>
        <v>5</v>
      </c>
      <c r="H71" s="32"/>
      <c r="I71" s="32"/>
      <c r="J71" s="32"/>
      <c r="K71" s="32"/>
      <c r="L71" s="32"/>
      <c r="M71" s="32"/>
      <c r="N71" s="32"/>
      <c r="O71" s="32"/>
      <c r="P71" s="32"/>
    </row>
    <row r="72" spans="1:16" s="1" customFormat="1" ht="15" customHeight="1" x14ac:dyDescent="0.2">
      <c r="A72" s="5"/>
      <c r="B72" s="5"/>
      <c r="C72" s="6" t="s">
        <v>11</v>
      </c>
      <c r="D72" s="25">
        <f>SUM(D69:D71)</f>
        <v>2</v>
      </c>
      <c r="E72" s="25">
        <f>SUM(E69:E71)</f>
        <v>2</v>
      </c>
      <c r="F72" s="25">
        <f>SUM(F69:F71)</f>
        <v>6</v>
      </c>
      <c r="G72" s="25">
        <f>SUM(G69:G71)</f>
        <v>16</v>
      </c>
      <c r="H72" s="50"/>
      <c r="I72" s="32"/>
      <c r="J72" s="32"/>
      <c r="K72" s="32"/>
      <c r="L72" s="32"/>
      <c r="M72" s="32"/>
      <c r="N72" s="32"/>
      <c r="O72" s="32"/>
      <c r="P72" s="32"/>
    </row>
    <row r="73" spans="1:16" s="1" customFormat="1" ht="15" customHeight="1" x14ac:dyDescent="0.2">
      <c r="A73" s="4" t="s">
        <v>55</v>
      </c>
      <c r="B73" s="82" t="s">
        <v>12</v>
      </c>
      <c r="C73" s="4" t="s">
        <v>13</v>
      </c>
      <c r="D73" s="82">
        <v>2</v>
      </c>
      <c r="E73" s="82">
        <v>0</v>
      </c>
      <c r="F73" s="82">
        <v>1</v>
      </c>
      <c r="G73" s="82">
        <f>D73*3+E73*2+F73*1</f>
        <v>7</v>
      </c>
      <c r="H73" s="50"/>
      <c r="I73" s="32"/>
      <c r="J73" s="32"/>
      <c r="K73" s="32"/>
      <c r="L73" s="32"/>
      <c r="M73" s="32"/>
      <c r="N73" s="32"/>
      <c r="O73" s="32"/>
      <c r="P73" s="32"/>
    </row>
    <row r="74" spans="1:16" s="1" customFormat="1" ht="15" customHeight="1" x14ac:dyDescent="0.2">
      <c r="A74" s="4"/>
      <c r="B74" s="82"/>
      <c r="C74" s="7" t="s">
        <v>11</v>
      </c>
      <c r="D74" s="79">
        <f>SUM(D72:D73)</f>
        <v>4</v>
      </c>
      <c r="E74" s="79">
        <f>SUM(E72:E73)</f>
        <v>2</v>
      </c>
      <c r="F74" s="79">
        <f>SUM(F72:F73)</f>
        <v>7</v>
      </c>
      <c r="G74" s="79">
        <f>SUM(G72:G73)</f>
        <v>23</v>
      </c>
      <c r="H74" s="32"/>
      <c r="I74" s="32"/>
      <c r="J74" s="32"/>
      <c r="K74" s="32"/>
      <c r="L74" s="32"/>
      <c r="M74" s="32"/>
      <c r="N74" s="32"/>
      <c r="O74" s="32"/>
      <c r="P74" s="32"/>
    </row>
    <row r="75" spans="1:16" s="1" customFormat="1" ht="15" customHeight="1" x14ac:dyDescent="0.2">
      <c r="A75" s="135" t="s">
        <v>43</v>
      </c>
      <c r="B75" s="135"/>
      <c r="C75" s="135"/>
      <c r="D75" s="135"/>
      <c r="E75" s="135"/>
      <c r="F75" s="135"/>
      <c r="G75" s="135"/>
      <c r="H75" s="32"/>
      <c r="I75" s="32"/>
      <c r="J75" s="32"/>
      <c r="K75" s="32"/>
      <c r="L75" s="32"/>
      <c r="M75" s="32"/>
      <c r="N75" s="32"/>
      <c r="O75" s="32"/>
      <c r="P75" s="32"/>
    </row>
    <row r="76" spans="1:16" s="1" customFormat="1" ht="15" customHeight="1" x14ac:dyDescent="0.2">
      <c r="A76" s="135" t="s">
        <v>44</v>
      </c>
      <c r="B76" s="135"/>
      <c r="C76" s="135"/>
      <c r="D76" s="135"/>
      <c r="E76" s="135"/>
      <c r="F76" s="135"/>
      <c r="G76" s="135"/>
      <c r="H76" s="32"/>
      <c r="I76" s="32"/>
      <c r="J76" s="32"/>
      <c r="K76" s="32"/>
      <c r="L76" s="32"/>
      <c r="M76" s="32"/>
      <c r="N76" s="32"/>
      <c r="O76" s="32"/>
      <c r="P76" s="32"/>
    </row>
    <row r="77" spans="1:16" s="1" customFormat="1" ht="15" customHeight="1" x14ac:dyDescent="0.2">
      <c r="A77" s="94" t="s">
        <v>211</v>
      </c>
      <c r="B77" s="95"/>
      <c r="C77" s="95"/>
      <c r="D77" s="95"/>
      <c r="E77" s="95"/>
      <c r="F77" s="95"/>
      <c r="G77" s="96"/>
      <c r="H77" s="32"/>
      <c r="I77" s="32"/>
      <c r="J77" s="32"/>
      <c r="K77" s="32"/>
      <c r="L77" s="32"/>
      <c r="M77" s="32"/>
      <c r="N77" s="32"/>
      <c r="O77" s="32"/>
      <c r="P77" s="32"/>
    </row>
    <row r="78" spans="1:16" s="1" customFormat="1" ht="15" customHeight="1" x14ac:dyDescent="0.2">
      <c r="A78" s="4" t="s">
        <v>66</v>
      </c>
      <c r="B78" s="54" t="s">
        <v>48</v>
      </c>
      <c r="C78" s="4" t="s">
        <v>67</v>
      </c>
      <c r="D78" s="82">
        <v>3</v>
      </c>
      <c r="E78" s="82">
        <v>1</v>
      </c>
      <c r="F78" s="82">
        <v>2</v>
      </c>
      <c r="G78" s="85">
        <f>D78*3+E78*2+F78*1</f>
        <v>13</v>
      </c>
      <c r="H78" s="32"/>
      <c r="I78" s="32"/>
      <c r="J78" s="32"/>
      <c r="K78" s="32"/>
      <c r="L78" s="32"/>
      <c r="M78" s="32"/>
      <c r="N78" s="32"/>
      <c r="O78" s="32"/>
      <c r="P78" s="32"/>
    </row>
    <row r="79" spans="1:16" s="1" customFormat="1" ht="15" customHeight="1" x14ac:dyDescent="0.2">
      <c r="A79" s="4" t="s">
        <v>68</v>
      </c>
      <c r="B79" s="82" t="s">
        <v>4</v>
      </c>
      <c r="C79" s="4" t="s">
        <v>5</v>
      </c>
      <c r="D79" s="82">
        <v>2</v>
      </c>
      <c r="E79" s="82">
        <v>1</v>
      </c>
      <c r="F79" s="82">
        <v>2</v>
      </c>
      <c r="G79" s="85">
        <f t="shared" ref="G79:G83" si="0">D79*3+E79*2+F79*1</f>
        <v>10</v>
      </c>
      <c r="H79" s="32"/>
      <c r="I79" s="32"/>
      <c r="J79" s="32"/>
      <c r="K79" s="32"/>
      <c r="L79" s="32"/>
      <c r="M79" s="32"/>
      <c r="N79" s="32"/>
      <c r="O79" s="32"/>
      <c r="P79" s="32"/>
    </row>
    <row r="80" spans="1:16" ht="15" customHeight="1" x14ac:dyDescent="0.2">
      <c r="A80" s="4" t="s">
        <v>83</v>
      </c>
      <c r="B80" s="82" t="s">
        <v>84</v>
      </c>
      <c r="C80" s="4" t="s">
        <v>85</v>
      </c>
      <c r="D80" s="82">
        <v>3</v>
      </c>
      <c r="E80" s="82">
        <v>1</v>
      </c>
      <c r="F80" s="82">
        <v>0</v>
      </c>
      <c r="G80" s="85">
        <f t="shared" si="0"/>
        <v>11</v>
      </c>
      <c r="H80" s="8"/>
      <c r="I80" s="8"/>
      <c r="J80" s="8"/>
      <c r="K80" s="8"/>
      <c r="L80" s="8"/>
      <c r="M80" s="8"/>
      <c r="N80" s="8"/>
      <c r="O80" s="8"/>
      <c r="P80" s="8"/>
    </row>
    <row r="81" spans="1:16" ht="15" customHeight="1" x14ac:dyDescent="0.2">
      <c r="A81" s="4" t="s">
        <v>56</v>
      </c>
      <c r="B81" s="85" t="s">
        <v>17</v>
      </c>
      <c r="C81" s="4" t="s">
        <v>317</v>
      </c>
      <c r="D81" s="85">
        <v>3</v>
      </c>
      <c r="E81" s="85">
        <v>1</v>
      </c>
      <c r="F81" s="85">
        <v>2</v>
      </c>
      <c r="G81" s="89">
        <v>13</v>
      </c>
      <c r="H81" s="90"/>
      <c r="I81" s="86"/>
      <c r="J81" s="90"/>
      <c r="K81" s="86"/>
      <c r="L81" s="86"/>
      <c r="M81" s="86"/>
      <c r="N81" s="86"/>
      <c r="O81" s="8"/>
      <c r="P81" s="8"/>
    </row>
    <row r="82" spans="1:16" s="1" customFormat="1" ht="15" customHeight="1" x14ac:dyDescent="0.2">
      <c r="A82" s="4" t="s">
        <v>58</v>
      </c>
      <c r="B82" s="82" t="s">
        <v>7</v>
      </c>
      <c r="C82" s="4" t="s">
        <v>8</v>
      </c>
      <c r="D82" s="82">
        <v>1</v>
      </c>
      <c r="E82" s="82">
        <v>0</v>
      </c>
      <c r="F82" s="82">
        <v>3</v>
      </c>
      <c r="G82" s="85">
        <f t="shared" si="0"/>
        <v>6</v>
      </c>
      <c r="H82" s="32"/>
      <c r="I82" s="32"/>
      <c r="J82" s="32"/>
      <c r="K82" s="32"/>
      <c r="L82" s="32"/>
      <c r="M82" s="32"/>
      <c r="N82" s="32"/>
      <c r="O82" s="32"/>
      <c r="P82" s="32"/>
    </row>
    <row r="83" spans="1:16" x14ac:dyDescent="0.2">
      <c r="A83" s="4" t="s">
        <v>59</v>
      </c>
      <c r="B83" s="82" t="s">
        <v>6</v>
      </c>
      <c r="C83" s="4" t="s">
        <v>71</v>
      </c>
      <c r="D83" s="82">
        <v>0</v>
      </c>
      <c r="E83" s="82">
        <v>0</v>
      </c>
      <c r="F83" s="82">
        <v>3</v>
      </c>
      <c r="G83" s="85">
        <f t="shared" si="0"/>
        <v>3</v>
      </c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">
      <c r="A84" s="4"/>
      <c r="B84" s="54"/>
      <c r="C84" s="7" t="s">
        <v>11</v>
      </c>
      <c r="D84" s="79">
        <f>SUM(D78:D83)</f>
        <v>12</v>
      </c>
      <c r="E84" s="79">
        <f t="shared" ref="E84:G84" si="1">SUM(E78:E83)</f>
        <v>4</v>
      </c>
      <c r="F84" s="79">
        <f t="shared" si="1"/>
        <v>12</v>
      </c>
      <c r="G84" s="79">
        <f t="shared" si="1"/>
        <v>56</v>
      </c>
      <c r="H84" s="8"/>
      <c r="I84" s="8"/>
      <c r="J84" s="8"/>
      <c r="K84" s="8"/>
      <c r="L84" s="8"/>
      <c r="M84" s="8"/>
      <c r="N84" s="8"/>
      <c r="O84" s="8"/>
      <c r="P84" s="8"/>
    </row>
    <row r="85" spans="1:16" ht="15.75" customHeight="1" x14ac:dyDescent="0.2">
      <c r="A85" s="107"/>
      <c r="B85" s="108"/>
      <c r="C85" s="108"/>
      <c r="D85" s="108"/>
      <c r="E85" s="108"/>
      <c r="F85" s="108"/>
      <c r="G85" s="109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">
      <c r="A86" s="137" t="s">
        <v>63</v>
      </c>
      <c r="B86" s="137"/>
      <c r="C86" s="137"/>
      <c r="D86" s="137"/>
      <c r="E86" s="137"/>
      <c r="F86" s="137"/>
      <c r="G86" s="137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ht="15" customHeight="1" x14ac:dyDescent="0.2">
      <c r="A87" s="94" t="s">
        <v>210</v>
      </c>
      <c r="B87" s="95"/>
      <c r="C87" s="95"/>
      <c r="D87" s="95"/>
      <c r="E87" s="95"/>
      <c r="F87" s="95"/>
      <c r="G87" s="96"/>
      <c r="H87" s="32"/>
      <c r="I87" s="32"/>
      <c r="J87" s="32"/>
      <c r="K87" s="32"/>
      <c r="L87" s="32"/>
      <c r="M87" s="32"/>
      <c r="N87" s="32"/>
      <c r="O87" s="32"/>
      <c r="P87" s="32"/>
    </row>
    <row r="88" spans="1:16" ht="15" customHeight="1" x14ac:dyDescent="0.2">
      <c r="A88" s="4" t="s">
        <v>72</v>
      </c>
      <c r="B88" s="82" t="s">
        <v>46</v>
      </c>
      <c r="C88" s="4" t="s">
        <v>73</v>
      </c>
      <c r="D88" s="82">
        <v>3</v>
      </c>
      <c r="E88" s="82">
        <v>1</v>
      </c>
      <c r="F88" s="82">
        <v>2</v>
      </c>
      <c r="G88" s="85">
        <f t="shared" ref="G88:G93" si="2">D88*3+E88*2+F88*1</f>
        <v>13</v>
      </c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">
      <c r="A89" s="4" t="s">
        <v>69</v>
      </c>
      <c r="B89" s="82" t="s">
        <v>70</v>
      </c>
      <c r="C89" s="4" t="s">
        <v>86</v>
      </c>
      <c r="D89" s="82">
        <v>3</v>
      </c>
      <c r="E89" s="82">
        <v>1</v>
      </c>
      <c r="F89" s="82">
        <v>0</v>
      </c>
      <c r="G89" s="85">
        <f t="shared" si="2"/>
        <v>11</v>
      </c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">
      <c r="A90" s="4" t="s">
        <v>60</v>
      </c>
      <c r="B90" s="54" t="s">
        <v>47</v>
      </c>
      <c r="C90" s="4" t="s">
        <v>318</v>
      </c>
      <c r="D90" s="85">
        <v>3</v>
      </c>
      <c r="E90" s="85">
        <v>1</v>
      </c>
      <c r="F90" s="85">
        <v>0</v>
      </c>
      <c r="G90" s="85">
        <f t="shared" si="2"/>
        <v>11</v>
      </c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">
      <c r="A91" s="4" t="s">
        <v>87</v>
      </c>
      <c r="B91" s="82" t="s">
        <v>88</v>
      </c>
      <c r="C91" s="4" t="s">
        <v>89</v>
      </c>
      <c r="D91" s="82">
        <v>2</v>
      </c>
      <c r="E91" s="82">
        <v>0</v>
      </c>
      <c r="F91" s="82">
        <v>0</v>
      </c>
      <c r="G91" s="85">
        <f t="shared" si="2"/>
        <v>6</v>
      </c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">
      <c r="A92" s="4" t="s">
        <v>90</v>
      </c>
      <c r="B92" s="82" t="s">
        <v>91</v>
      </c>
      <c r="C92" s="4" t="s">
        <v>92</v>
      </c>
      <c r="D92" s="82">
        <v>1</v>
      </c>
      <c r="E92" s="82">
        <v>0</v>
      </c>
      <c r="F92" s="82">
        <v>3</v>
      </c>
      <c r="G92" s="85">
        <f t="shared" si="2"/>
        <v>6</v>
      </c>
      <c r="H92" s="8"/>
      <c r="I92" s="8">
        <f>G88+G89+G90+G91+G92+G93+G94</f>
        <v>58</v>
      </c>
      <c r="J92" s="8"/>
      <c r="K92" s="8"/>
      <c r="L92" s="8"/>
      <c r="M92" s="8"/>
      <c r="N92" s="8"/>
      <c r="O92" s="8"/>
      <c r="P92" s="8"/>
    </row>
    <row r="93" spans="1:16" ht="15" customHeight="1" x14ac:dyDescent="0.2">
      <c r="A93" s="4" t="s">
        <v>57</v>
      </c>
      <c r="B93" s="82" t="s">
        <v>18</v>
      </c>
      <c r="C93" s="4" t="s">
        <v>93</v>
      </c>
      <c r="D93" s="82">
        <v>0</v>
      </c>
      <c r="E93" s="82">
        <v>0</v>
      </c>
      <c r="F93" s="82">
        <v>3</v>
      </c>
      <c r="G93" s="85">
        <f t="shared" si="2"/>
        <v>3</v>
      </c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">
      <c r="A94" s="4" t="s">
        <v>61</v>
      </c>
      <c r="B94" s="82" t="s">
        <v>20</v>
      </c>
      <c r="C94" s="4" t="s">
        <v>238</v>
      </c>
      <c r="D94" s="129">
        <v>2</v>
      </c>
      <c r="E94" s="129">
        <v>1</v>
      </c>
      <c r="F94" s="129">
        <v>0</v>
      </c>
      <c r="G94" s="129">
        <v>8</v>
      </c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">
      <c r="A95" s="4" t="s">
        <v>62</v>
      </c>
      <c r="B95" s="82" t="s">
        <v>21</v>
      </c>
      <c r="C95" s="4" t="s">
        <v>236</v>
      </c>
      <c r="D95" s="129"/>
      <c r="E95" s="129"/>
      <c r="F95" s="129"/>
      <c r="G95" s="129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">
      <c r="A96" s="4"/>
      <c r="B96" s="82"/>
      <c r="C96" s="28" t="s">
        <v>240</v>
      </c>
      <c r="D96" s="79">
        <f>SUM(D88:D95)</f>
        <v>14</v>
      </c>
      <c r="E96" s="79">
        <f t="shared" ref="E96:G96" si="3">SUM(E88:E95)</f>
        <v>4</v>
      </c>
      <c r="F96" s="79">
        <f t="shared" si="3"/>
        <v>8</v>
      </c>
      <c r="G96" s="79">
        <f t="shared" si="3"/>
        <v>58</v>
      </c>
      <c r="H96" s="8"/>
      <c r="I96" s="8"/>
      <c r="J96" s="8"/>
      <c r="K96" s="8"/>
      <c r="L96" s="8"/>
      <c r="M96" s="8"/>
      <c r="N96" s="8"/>
      <c r="O96" s="8"/>
      <c r="P96" s="8"/>
    </row>
    <row r="97" spans="1:16" ht="15.75" customHeight="1" x14ac:dyDescent="0.2">
      <c r="A97" s="107"/>
      <c r="B97" s="108"/>
      <c r="C97" s="108"/>
      <c r="D97" s="108"/>
      <c r="E97" s="108"/>
      <c r="F97" s="108"/>
      <c r="G97" s="109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">
      <c r="A98" s="106" t="s">
        <v>237</v>
      </c>
      <c r="B98" s="106"/>
      <c r="C98" s="106"/>
      <c r="D98" s="106"/>
      <c r="E98" s="106"/>
      <c r="F98" s="106"/>
      <c r="G98" s="106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">
      <c r="A99" s="105"/>
      <c r="B99" s="105"/>
      <c r="C99" s="105"/>
      <c r="D99" s="105"/>
      <c r="E99" s="105"/>
      <c r="F99" s="105"/>
      <c r="G99" s="105"/>
      <c r="H99" s="8"/>
      <c r="I99" s="8"/>
      <c r="J99" s="8"/>
      <c r="K99" s="8"/>
      <c r="L99" s="8"/>
      <c r="M99" s="8"/>
      <c r="N99" s="8"/>
      <c r="O99" s="8"/>
      <c r="P99" s="8"/>
    </row>
    <row r="100" spans="1:16" ht="15" customHeight="1" x14ac:dyDescent="0.2">
      <c r="A100" s="94" t="s">
        <v>209</v>
      </c>
      <c r="B100" s="95"/>
      <c r="C100" s="95"/>
      <c r="D100" s="95"/>
      <c r="E100" s="95"/>
      <c r="F100" s="95"/>
      <c r="G100" s="96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">
      <c r="A101" s="4" t="s">
        <v>94</v>
      </c>
      <c r="B101" s="82" t="s">
        <v>95</v>
      </c>
      <c r="C101" s="4" t="s">
        <v>96</v>
      </c>
      <c r="D101" s="82">
        <v>3</v>
      </c>
      <c r="E101" s="82">
        <v>1</v>
      </c>
      <c r="F101" s="82">
        <v>0</v>
      </c>
      <c r="G101" s="85">
        <f t="shared" ref="G101:G105" si="4">D101*3+E101*2+F101*1</f>
        <v>11</v>
      </c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">
      <c r="A102" s="4" t="s">
        <v>97</v>
      </c>
      <c r="B102" s="82" t="s">
        <v>98</v>
      </c>
      <c r="C102" s="4" t="s">
        <v>99</v>
      </c>
      <c r="D102" s="82">
        <v>3</v>
      </c>
      <c r="E102" s="82">
        <v>0</v>
      </c>
      <c r="F102" s="82">
        <v>2</v>
      </c>
      <c r="G102" s="85">
        <f t="shared" si="4"/>
        <v>11</v>
      </c>
      <c r="H102" s="8"/>
      <c r="I102" s="8">
        <f>G101+G102+G103+G104+G105+G106</f>
        <v>52</v>
      </c>
      <c r="J102" s="8"/>
      <c r="K102" s="8"/>
      <c r="L102" s="8"/>
      <c r="M102" s="8"/>
      <c r="N102" s="8"/>
      <c r="O102" s="8"/>
      <c r="P102" s="8"/>
    </row>
    <row r="103" spans="1:16" x14ac:dyDescent="0.2">
      <c r="A103" s="4" t="s">
        <v>100</v>
      </c>
      <c r="B103" s="82" t="s">
        <v>101</v>
      </c>
      <c r="C103" s="4" t="s">
        <v>102</v>
      </c>
      <c r="D103" s="82">
        <v>3</v>
      </c>
      <c r="E103" s="82">
        <v>0</v>
      </c>
      <c r="F103" s="82">
        <v>0</v>
      </c>
      <c r="G103" s="85">
        <f t="shared" si="4"/>
        <v>9</v>
      </c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">
      <c r="A104" s="4" t="s">
        <v>103</v>
      </c>
      <c r="B104" s="82" t="s">
        <v>104</v>
      </c>
      <c r="C104" s="4" t="s">
        <v>105</v>
      </c>
      <c r="D104" s="82">
        <v>3</v>
      </c>
      <c r="E104" s="82">
        <v>0</v>
      </c>
      <c r="F104" s="82">
        <v>2</v>
      </c>
      <c r="G104" s="85">
        <f t="shared" si="4"/>
        <v>11</v>
      </c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">
      <c r="A105" s="74" t="s">
        <v>319</v>
      </c>
      <c r="B105" s="85" t="s">
        <v>320</v>
      </c>
      <c r="C105" s="74" t="s">
        <v>321</v>
      </c>
      <c r="D105" s="85">
        <v>0</v>
      </c>
      <c r="E105" s="85">
        <v>0</v>
      </c>
      <c r="F105" s="85">
        <v>2</v>
      </c>
      <c r="G105" s="85">
        <f t="shared" si="4"/>
        <v>2</v>
      </c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">
      <c r="A106" s="4" t="s">
        <v>108</v>
      </c>
      <c r="B106" s="82" t="s">
        <v>64</v>
      </c>
      <c r="C106" s="4" t="s">
        <v>239</v>
      </c>
      <c r="D106" s="129">
        <v>2</v>
      </c>
      <c r="E106" s="129">
        <v>1</v>
      </c>
      <c r="F106" s="129">
        <v>0</v>
      </c>
      <c r="G106" s="129">
        <v>8</v>
      </c>
    </row>
    <row r="107" spans="1:16" ht="15" customHeight="1" x14ac:dyDescent="0.2">
      <c r="A107" s="4" t="s">
        <v>109</v>
      </c>
      <c r="B107" s="82" t="s">
        <v>65</v>
      </c>
      <c r="C107" s="4" t="s">
        <v>184</v>
      </c>
      <c r="D107" s="129"/>
      <c r="E107" s="129"/>
      <c r="F107" s="129"/>
      <c r="G107" s="129"/>
    </row>
    <row r="108" spans="1:16" ht="15" customHeight="1" x14ac:dyDescent="0.2">
      <c r="A108" s="4"/>
      <c r="B108" s="82"/>
      <c r="C108" s="7" t="s">
        <v>241</v>
      </c>
      <c r="D108" s="79">
        <f>SUM(D101:D107)</f>
        <v>14</v>
      </c>
      <c r="E108" s="79">
        <f>SUM(E101:E107)</f>
        <v>2</v>
      </c>
      <c r="F108" s="79">
        <f>SUM(F101:F107)</f>
        <v>6</v>
      </c>
      <c r="G108" s="79">
        <f>SUM(G101:G107)</f>
        <v>52</v>
      </c>
    </row>
    <row r="109" spans="1:16" ht="15" customHeight="1" x14ac:dyDescent="0.2">
      <c r="A109" s="136" t="s">
        <v>235</v>
      </c>
      <c r="B109" s="136"/>
      <c r="C109" s="136"/>
      <c r="D109" s="136"/>
      <c r="E109" s="136"/>
      <c r="F109" s="136"/>
      <c r="G109" s="136"/>
    </row>
    <row r="110" spans="1:16" x14ac:dyDescent="0.2">
      <c r="A110" s="94" t="s">
        <v>208</v>
      </c>
      <c r="B110" s="95"/>
      <c r="C110" s="95"/>
      <c r="D110" s="95"/>
      <c r="E110" s="95"/>
      <c r="F110" s="95"/>
      <c r="G110" s="96"/>
    </row>
    <row r="111" spans="1:16" x14ac:dyDescent="0.2">
      <c r="A111" s="4" t="s">
        <v>74</v>
      </c>
      <c r="B111" s="82" t="s">
        <v>75</v>
      </c>
      <c r="C111" s="4" t="s">
        <v>76</v>
      </c>
      <c r="D111" s="82">
        <v>3</v>
      </c>
      <c r="E111" s="82">
        <v>1</v>
      </c>
      <c r="F111" s="82">
        <v>0</v>
      </c>
      <c r="G111" s="85">
        <f t="shared" ref="G111:G116" si="5">D111*3+E111*2+F111*1</f>
        <v>11</v>
      </c>
    </row>
    <row r="112" spans="1:16" x14ac:dyDescent="0.2">
      <c r="A112" s="4" t="s">
        <v>110</v>
      </c>
      <c r="B112" s="82" t="s">
        <v>111</v>
      </c>
      <c r="C112" s="4" t="s">
        <v>112</v>
      </c>
      <c r="D112" s="82">
        <v>3</v>
      </c>
      <c r="E112" s="82">
        <v>1</v>
      </c>
      <c r="F112" s="82">
        <v>2</v>
      </c>
      <c r="G112" s="85">
        <f t="shared" si="5"/>
        <v>13</v>
      </c>
    </row>
    <row r="113" spans="1:9" x14ac:dyDescent="0.2">
      <c r="A113" s="4" t="s">
        <v>113</v>
      </c>
      <c r="B113" s="82" t="s">
        <v>114</v>
      </c>
      <c r="C113" s="4" t="s">
        <v>115</v>
      </c>
      <c r="D113" s="82">
        <v>3</v>
      </c>
      <c r="E113" s="82">
        <v>1</v>
      </c>
      <c r="F113" s="82">
        <v>0</v>
      </c>
      <c r="G113" s="85">
        <f t="shared" si="5"/>
        <v>11</v>
      </c>
      <c r="I113" s="14">
        <f>G111+G112+G113+G114+G115+G116</f>
        <v>58</v>
      </c>
    </row>
    <row r="114" spans="1:9" x14ac:dyDescent="0.2">
      <c r="A114" s="4" t="s">
        <v>116</v>
      </c>
      <c r="B114" s="82" t="s">
        <v>117</v>
      </c>
      <c r="C114" s="4" t="s">
        <v>118</v>
      </c>
      <c r="D114" s="82">
        <v>3</v>
      </c>
      <c r="E114" s="82">
        <v>0</v>
      </c>
      <c r="F114" s="82">
        <v>0</v>
      </c>
      <c r="G114" s="85">
        <f t="shared" si="5"/>
        <v>9</v>
      </c>
    </row>
    <row r="115" spans="1:9" x14ac:dyDescent="0.2">
      <c r="A115" s="4" t="s">
        <v>119</v>
      </c>
      <c r="B115" s="82" t="s">
        <v>120</v>
      </c>
      <c r="C115" s="4" t="s">
        <v>121</v>
      </c>
      <c r="D115" s="82">
        <v>3</v>
      </c>
      <c r="E115" s="82">
        <v>0</v>
      </c>
      <c r="F115" s="82">
        <v>0</v>
      </c>
      <c r="G115" s="85">
        <f t="shared" si="5"/>
        <v>9</v>
      </c>
    </row>
    <row r="116" spans="1:9" x14ac:dyDescent="0.2">
      <c r="A116" s="4" t="s">
        <v>106</v>
      </c>
      <c r="B116" s="85" t="s">
        <v>107</v>
      </c>
      <c r="C116" s="4" t="s">
        <v>45</v>
      </c>
      <c r="D116" s="85">
        <v>0</v>
      </c>
      <c r="E116" s="85">
        <v>0</v>
      </c>
      <c r="F116" s="85">
        <v>5</v>
      </c>
      <c r="G116" s="85">
        <f t="shared" si="5"/>
        <v>5</v>
      </c>
    </row>
    <row r="117" spans="1:9" x14ac:dyDescent="0.2">
      <c r="A117" s="9"/>
      <c r="B117" s="9"/>
      <c r="C117" s="7" t="s">
        <v>11</v>
      </c>
      <c r="D117" s="79">
        <f>SUM(D111:D116)</f>
        <v>15</v>
      </c>
      <c r="E117" s="79">
        <f t="shared" ref="E117:G117" si="6">SUM(E111:E116)</f>
        <v>3</v>
      </c>
      <c r="F117" s="79">
        <f t="shared" si="6"/>
        <v>7</v>
      </c>
      <c r="G117" s="79">
        <f t="shared" si="6"/>
        <v>58</v>
      </c>
    </row>
    <row r="118" spans="1:9" ht="15" customHeight="1" x14ac:dyDescent="0.2">
      <c r="A118" s="97"/>
      <c r="B118" s="97"/>
      <c r="C118" s="97"/>
      <c r="D118" s="97"/>
      <c r="E118" s="97"/>
      <c r="F118" s="97"/>
      <c r="G118" s="97"/>
    </row>
    <row r="119" spans="1:9" x14ac:dyDescent="0.2">
      <c r="A119" s="94" t="s">
        <v>207</v>
      </c>
      <c r="B119" s="95"/>
      <c r="C119" s="95"/>
      <c r="D119" s="95"/>
      <c r="E119" s="95"/>
      <c r="F119" s="95"/>
      <c r="G119" s="96"/>
    </row>
    <row r="120" spans="1:9" x14ac:dyDescent="0.2">
      <c r="A120" s="4" t="s">
        <v>128</v>
      </c>
      <c r="B120" s="82" t="s">
        <v>129</v>
      </c>
      <c r="C120" s="4" t="s">
        <v>130</v>
      </c>
      <c r="D120" s="82">
        <v>3</v>
      </c>
      <c r="E120" s="82">
        <v>0</v>
      </c>
      <c r="F120" s="82">
        <v>0</v>
      </c>
      <c r="G120" s="85">
        <f t="shared" ref="G120:G125" si="7">D120*3+E120*2+F120*1</f>
        <v>9</v>
      </c>
    </row>
    <row r="121" spans="1:9" x14ac:dyDescent="0.2">
      <c r="A121" s="74" t="s">
        <v>322</v>
      </c>
      <c r="B121" s="85" t="s">
        <v>323</v>
      </c>
      <c r="C121" s="74" t="s">
        <v>324</v>
      </c>
      <c r="D121" s="85">
        <v>3</v>
      </c>
      <c r="E121" s="85">
        <v>0</v>
      </c>
      <c r="F121" s="85">
        <v>0</v>
      </c>
      <c r="G121" s="85">
        <f t="shared" si="7"/>
        <v>9</v>
      </c>
    </row>
    <row r="122" spans="1:9" x14ac:dyDescent="0.2">
      <c r="A122" s="4" t="s">
        <v>131</v>
      </c>
      <c r="B122" s="82" t="s">
        <v>132</v>
      </c>
      <c r="C122" s="4" t="s">
        <v>133</v>
      </c>
      <c r="D122" s="82">
        <v>3</v>
      </c>
      <c r="E122" s="82">
        <v>0</v>
      </c>
      <c r="F122" s="82">
        <v>2</v>
      </c>
      <c r="G122" s="85">
        <f t="shared" si="7"/>
        <v>11</v>
      </c>
    </row>
    <row r="123" spans="1:9" x14ac:dyDescent="0.2">
      <c r="A123" s="4" t="s">
        <v>134</v>
      </c>
      <c r="B123" s="82" t="s">
        <v>135</v>
      </c>
      <c r="C123" s="4" t="s">
        <v>136</v>
      </c>
      <c r="D123" s="82">
        <v>3</v>
      </c>
      <c r="E123" s="82">
        <v>0</v>
      </c>
      <c r="F123" s="82">
        <v>2</v>
      </c>
      <c r="G123" s="85">
        <f t="shared" si="7"/>
        <v>11</v>
      </c>
      <c r="I123" s="14">
        <f>G120+G121+G122+G123+G124+G125</f>
        <v>60</v>
      </c>
    </row>
    <row r="124" spans="1:9" x14ac:dyDescent="0.2">
      <c r="A124" s="4" t="s">
        <v>137</v>
      </c>
      <c r="B124" s="82" t="s">
        <v>138</v>
      </c>
      <c r="C124" s="4" t="s">
        <v>139</v>
      </c>
      <c r="D124" s="82">
        <v>3</v>
      </c>
      <c r="E124" s="82">
        <v>0</v>
      </c>
      <c r="F124" s="82">
        <v>2</v>
      </c>
      <c r="G124" s="85">
        <f t="shared" si="7"/>
        <v>11</v>
      </c>
    </row>
    <row r="125" spans="1:9" x14ac:dyDescent="0.2">
      <c r="A125" s="4" t="s">
        <v>140</v>
      </c>
      <c r="B125" s="82" t="s">
        <v>77</v>
      </c>
      <c r="C125" s="4" t="s">
        <v>141</v>
      </c>
      <c r="D125" s="82">
        <v>3</v>
      </c>
      <c r="E125" s="82">
        <v>0</v>
      </c>
      <c r="F125" s="82">
        <v>0</v>
      </c>
      <c r="G125" s="85">
        <f t="shared" si="7"/>
        <v>9</v>
      </c>
    </row>
    <row r="126" spans="1:9" x14ac:dyDescent="0.2">
      <c r="A126" s="4"/>
      <c r="B126" s="82"/>
      <c r="C126" s="7" t="s">
        <v>11</v>
      </c>
      <c r="D126" s="79">
        <f>SUM(D120:D125)</f>
        <v>18</v>
      </c>
      <c r="E126" s="79">
        <f>SUM(E120:E125)</f>
        <v>0</v>
      </c>
      <c r="F126" s="79">
        <f>SUM(F120:F125)</f>
        <v>6</v>
      </c>
      <c r="G126" s="79">
        <f>SUM(G120:G125)</f>
        <v>60</v>
      </c>
    </row>
    <row r="127" spans="1:9" x14ac:dyDescent="0.2">
      <c r="A127" s="4" t="s">
        <v>263</v>
      </c>
      <c r="B127" s="82" t="s">
        <v>264</v>
      </c>
      <c r="C127" s="4" t="s">
        <v>262</v>
      </c>
      <c r="D127" s="82">
        <v>0</v>
      </c>
      <c r="E127" s="82">
        <v>0</v>
      </c>
      <c r="F127" s="82">
        <v>10</v>
      </c>
      <c r="G127" s="82">
        <v>10</v>
      </c>
    </row>
    <row r="128" spans="1:9" x14ac:dyDescent="0.2">
      <c r="A128" s="4"/>
      <c r="B128" s="82"/>
      <c r="C128" s="7" t="s">
        <v>11</v>
      </c>
      <c r="D128" s="79">
        <f>SUM(D126:D127)</f>
        <v>18</v>
      </c>
      <c r="E128" s="79">
        <f t="shared" ref="E128:G128" si="8">SUM(E126:E127)</f>
        <v>0</v>
      </c>
      <c r="F128" s="79">
        <f t="shared" si="8"/>
        <v>16</v>
      </c>
      <c r="G128" s="79">
        <f t="shared" si="8"/>
        <v>70</v>
      </c>
    </row>
    <row r="129" spans="1:9" ht="15" customHeight="1" x14ac:dyDescent="0.2">
      <c r="A129" s="98"/>
      <c r="B129" s="99"/>
      <c r="C129" s="99"/>
      <c r="D129" s="99"/>
      <c r="E129" s="99"/>
      <c r="F129" s="99"/>
      <c r="G129" s="100"/>
    </row>
    <row r="130" spans="1:9" x14ac:dyDescent="0.2">
      <c r="A130" s="97"/>
      <c r="B130" s="97"/>
      <c r="C130" s="97"/>
      <c r="D130" s="97"/>
      <c r="E130" s="97"/>
      <c r="F130" s="97"/>
      <c r="G130" s="97"/>
    </row>
    <row r="131" spans="1:9" x14ac:dyDescent="0.2">
      <c r="A131" s="94" t="s">
        <v>206</v>
      </c>
      <c r="B131" s="95"/>
      <c r="C131" s="95"/>
      <c r="D131" s="95"/>
      <c r="E131" s="95"/>
      <c r="F131" s="95"/>
      <c r="G131" s="96"/>
    </row>
    <row r="132" spans="1:9" x14ac:dyDescent="0.2">
      <c r="A132" s="4" t="s">
        <v>142</v>
      </c>
      <c r="B132" s="82" t="s">
        <v>143</v>
      </c>
      <c r="C132" s="4" t="s">
        <v>144</v>
      </c>
      <c r="D132" s="82">
        <v>2</v>
      </c>
      <c r="E132" s="82">
        <v>0</v>
      </c>
      <c r="F132" s="82">
        <v>0</v>
      </c>
      <c r="G132" s="85">
        <f t="shared" ref="G132:G137" si="9">D132*3+E132*2+F132*1</f>
        <v>6</v>
      </c>
    </row>
    <row r="133" spans="1:9" x14ac:dyDescent="0.2">
      <c r="A133" s="4" t="s">
        <v>145</v>
      </c>
      <c r="B133" s="82" t="s">
        <v>146</v>
      </c>
      <c r="C133" s="4" t="s">
        <v>147</v>
      </c>
      <c r="D133" s="82">
        <v>3</v>
      </c>
      <c r="E133" s="82">
        <v>0</v>
      </c>
      <c r="F133" s="82">
        <v>2</v>
      </c>
      <c r="G133" s="85">
        <f t="shared" si="9"/>
        <v>11</v>
      </c>
    </row>
    <row r="134" spans="1:9" x14ac:dyDescent="0.2">
      <c r="A134" s="9" t="s">
        <v>195</v>
      </c>
      <c r="B134" s="87" t="s">
        <v>176</v>
      </c>
      <c r="C134" s="23" t="s">
        <v>177</v>
      </c>
      <c r="D134" s="87">
        <v>3</v>
      </c>
      <c r="E134" s="87">
        <v>0</v>
      </c>
      <c r="F134" s="87">
        <v>2</v>
      </c>
      <c r="G134" s="85">
        <f t="shared" si="9"/>
        <v>11</v>
      </c>
      <c r="I134" s="14">
        <f>G132+G133+G134+G135+G136+G137</f>
        <v>58</v>
      </c>
    </row>
    <row r="135" spans="1:9" x14ac:dyDescent="0.2">
      <c r="A135" s="4" t="s">
        <v>149</v>
      </c>
      <c r="B135" s="82" t="s">
        <v>227</v>
      </c>
      <c r="C135" s="4" t="s">
        <v>226</v>
      </c>
      <c r="D135" s="82">
        <v>3</v>
      </c>
      <c r="E135" s="82">
        <v>0</v>
      </c>
      <c r="F135" s="82">
        <v>2</v>
      </c>
      <c r="G135" s="85">
        <f t="shared" si="9"/>
        <v>11</v>
      </c>
    </row>
    <row r="136" spans="1:9" x14ac:dyDescent="0.2">
      <c r="A136" s="4" t="s">
        <v>78</v>
      </c>
      <c r="B136" s="82" t="s">
        <v>78</v>
      </c>
      <c r="C136" s="4" t="s">
        <v>150</v>
      </c>
      <c r="D136" s="82">
        <v>3</v>
      </c>
      <c r="E136" s="82">
        <v>0</v>
      </c>
      <c r="F136" s="82">
        <v>0</v>
      </c>
      <c r="G136" s="85">
        <f t="shared" si="9"/>
        <v>9</v>
      </c>
    </row>
    <row r="137" spans="1:9" ht="22.9" customHeight="1" x14ac:dyDescent="0.2">
      <c r="A137" s="4" t="s">
        <v>265</v>
      </c>
      <c r="B137" s="82" t="s">
        <v>266</v>
      </c>
      <c r="C137" s="4" t="s">
        <v>148</v>
      </c>
      <c r="D137" s="82">
        <v>0</v>
      </c>
      <c r="E137" s="82">
        <v>0</v>
      </c>
      <c r="F137" s="82">
        <v>10</v>
      </c>
      <c r="G137" s="85">
        <f t="shared" si="9"/>
        <v>10</v>
      </c>
    </row>
    <row r="138" spans="1:9" x14ac:dyDescent="0.2">
      <c r="A138" s="4"/>
      <c r="B138" s="82"/>
      <c r="C138" s="7" t="s">
        <v>151</v>
      </c>
      <c r="D138" s="79">
        <f>SUM(D132:D136)</f>
        <v>14</v>
      </c>
      <c r="E138" s="79">
        <f>SUM(E132:E136)</f>
        <v>0</v>
      </c>
      <c r="F138" s="79">
        <v>14</v>
      </c>
      <c r="G138" s="79">
        <f>SUM(G132:G137)</f>
        <v>58</v>
      </c>
    </row>
    <row r="139" spans="1:9" x14ac:dyDescent="0.2">
      <c r="A139" s="98"/>
      <c r="B139" s="99"/>
      <c r="C139" s="99"/>
      <c r="D139" s="99"/>
      <c r="E139" s="99"/>
      <c r="F139" s="99"/>
      <c r="G139" s="100"/>
    </row>
    <row r="140" spans="1:9" x14ac:dyDescent="0.2">
      <c r="A140" s="102" t="s">
        <v>205</v>
      </c>
      <c r="B140" s="103"/>
      <c r="C140" s="103"/>
      <c r="D140" s="103"/>
      <c r="E140" s="103"/>
      <c r="F140" s="103"/>
      <c r="G140" s="104"/>
    </row>
    <row r="141" spans="1:9" x14ac:dyDescent="0.2">
      <c r="A141" s="4" t="s">
        <v>152</v>
      </c>
      <c r="B141" s="82" t="s">
        <v>153</v>
      </c>
      <c r="C141" s="82" t="s">
        <v>154</v>
      </c>
      <c r="D141" s="82">
        <v>0</v>
      </c>
      <c r="E141" s="82">
        <v>0</v>
      </c>
      <c r="F141" s="82">
        <v>0</v>
      </c>
      <c r="G141" s="82">
        <v>5</v>
      </c>
    </row>
    <row r="142" spans="1:9" x14ac:dyDescent="0.2">
      <c r="A142" s="7"/>
      <c r="B142" s="79"/>
      <c r="C142" s="7" t="s">
        <v>11</v>
      </c>
      <c r="D142" s="79">
        <v>0</v>
      </c>
      <c r="E142" s="79">
        <v>0</v>
      </c>
      <c r="F142" s="79">
        <v>0</v>
      </c>
      <c r="G142" s="79">
        <v>5</v>
      </c>
    </row>
    <row r="143" spans="1:9" x14ac:dyDescent="0.2">
      <c r="A143" s="132"/>
      <c r="B143" s="132"/>
      <c r="C143" s="132"/>
      <c r="D143" s="132"/>
      <c r="E143" s="132"/>
      <c r="F143" s="132"/>
      <c r="G143" s="132"/>
    </row>
    <row r="144" spans="1:9" x14ac:dyDescent="0.2">
      <c r="A144" s="101" t="s">
        <v>189</v>
      </c>
      <c r="B144" s="101"/>
      <c r="C144" s="101"/>
      <c r="D144" s="101"/>
      <c r="E144" s="101"/>
      <c r="F144" s="101"/>
      <c r="G144" s="101"/>
    </row>
    <row r="145" spans="1:9" x14ac:dyDescent="0.2">
      <c r="A145" s="4" t="s">
        <v>155</v>
      </c>
      <c r="B145" s="82" t="s">
        <v>156</v>
      </c>
      <c r="C145" s="4" t="s">
        <v>187</v>
      </c>
      <c r="D145" s="82">
        <v>3</v>
      </c>
      <c r="E145" s="82">
        <v>0</v>
      </c>
      <c r="F145" s="82">
        <v>2</v>
      </c>
      <c r="G145" s="82">
        <v>11</v>
      </c>
    </row>
    <row r="146" spans="1:9" ht="15" customHeight="1" x14ac:dyDescent="0.2">
      <c r="A146" s="4" t="s">
        <v>157</v>
      </c>
      <c r="B146" s="82" t="s">
        <v>158</v>
      </c>
      <c r="C146" s="4" t="s">
        <v>188</v>
      </c>
      <c r="D146" s="82">
        <v>3</v>
      </c>
      <c r="E146" s="82">
        <v>0</v>
      </c>
      <c r="F146" s="82">
        <v>2</v>
      </c>
      <c r="G146" s="82">
        <v>11</v>
      </c>
    </row>
    <row r="147" spans="1:9" x14ac:dyDescent="0.2">
      <c r="A147" s="4" t="s">
        <v>159</v>
      </c>
      <c r="B147" s="82" t="s">
        <v>160</v>
      </c>
      <c r="C147" s="4" t="s">
        <v>161</v>
      </c>
      <c r="D147" s="82">
        <v>3</v>
      </c>
      <c r="E147" s="82">
        <v>0</v>
      </c>
      <c r="F147" s="82">
        <v>2</v>
      </c>
      <c r="G147" s="82">
        <v>11</v>
      </c>
    </row>
    <row r="148" spans="1:9" x14ac:dyDescent="0.2">
      <c r="A148" s="97"/>
      <c r="B148" s="97"/>
      <c r="C148" s="97"/>
      <c r="D148" s="97"/>
      <c r="E148" s="97"/>
      <c r="F148" s="97"/>
      <c r="G148" s="97"/>
    </row>
    <row r="149" spans="1:9" x14ac:dyDescent="0.2">
      <c r="A149" s="94" t="s">
        <v>204</v>
      </c>
      <c r="B149" s="95"/>
      <c r="C149" s="95"/>
      <c r="D149" s="95"/>
      <c r="E149" s="95"/>
      <c r="F149" s="95"/>
      <c r="G149" s="96"/>
    </row>
    <row r="150" spans="1:9" x14ac:dyDescent="0.2">
      <c r="A150" s="4" t="s">
        <v>162</v>
      </c>
      <c r="B150" s="82" t="s">
        <v>254</v>
      </c>
      <c r="C150" s="4" t="s">
        <v>163</v>
      </c>
      <c r="D150" s="82">
        <v>3</v>
      </c>
      <c r="E150" s="82">
        <v>0</v>
      </c>
      <c r="F150" s="82">
        <v>2</v>
      </c>
      <c r="G150" s="82">
        <v>11</v>
      </c>
    </row>
    <row r="151" spans="1:9" x14ac:dyDescent="0.2">
      <c r="A151" s="4" t="s">
        <v>164</v>
      </c>
      <c r="B151" s="82" t="s">
        <v>230</v>
      </c>
      <c r="C151" s="4" t="s">
        <v>229</v>
      </c>
      <c r="D151" s="82">
        <v>3</v>
      </c>
      <c r="E151" s="82">
        <v>0</v>
      </c>
      <c r="F151" s="82">
        <v>0</v>
      </c>
      <c r="G151" s="82">
        <v>9</v>
      </c>
    </row>
    <row r="152" spans="1:9" x14ac:dyDescent="0.2">
      <c r="A152" s="4" t="s">
        <v>165</v>
      </c>
      <c r="B152" s="82" t="s">
        <v>231</v>
      </c>
      <c r="C152" s="4" t="s">
        <v>228</v>
      </c>
      <c r="D152" s="82">
        <v>3</v>
      </c>
      <c r="E152" s="82">
        <v>0</v>
      </c>
      <c r="F152" s="82">
        <v>0</v>
      </c>
      <c r="G152" s="82">
        <v>9</v>
      </c>
    </row>
    <row r="153" spans="1:9" x14ac:dyDescent="0.2">
      <c r="A153" s="4" t="s">
        <v>79</v>
      </c>
      <c r="B153" s="82" t="s">
        <v>79</v>
      </c>
      <c r="C153" s="4" t="s">
        <v>166</v>
      </c>
      <c r="D153" s="82">
        <v>3</v>
      </c>
      <c r="E153" s="82">
        <v>0</v>
      </c>
      <c r="F153" s="82">
        <v>0</v>
      </c>
      <c r="G153" s="82">
        <v>9</v>
      </c>
      <c r="I153" s="14">
        <f>G150+G151+G152+G153+G154+G155</f>
        <v>57</v>
      </c>
    </row>
    <row r="154" spans="1:9" x14ac:dyDescent="0.2">
      <c r="A154" s="4" t="s">
        <v>29</v>
      </c>
      <c r="B154" s="82" t="s">
        <v>29</v>
      </c>
      <c r="C154" s="4" t="s">
        <v>326</v>
      </c>
      <c r="D154" s="82">
        <v>3</v>
      </c>
      <c r="E154" s="82">
        <v>0</v>
      </c>
      <c r="F154" s="82">
        <v>0</v>
      </c>
      <c r="G154" s="82">
        <v>9</v>
      </c>
    </row>
    <row r="155" spans="1:9" ht="24" x14ac:dyDescent="0.2">
      <c r="A155" s="4" t="s">
        <v>268</v>
      </c>
      <c r="B155" s="82" t="s">
        <v>267</v>
      </c>
      <c r="C155" s="4" t="s">
        <v>148</v>
      </c>
      <c r="D155" s="82">
        <v>0</v>
      </c>
      <c r="E155" s="82">
        <v>0</v>
      </c>
      <c r="F155" s="82">
        <v>10</v>
      </c>
      <c r="G155" s="82">
        <v>10</v>
      </c>
    </row>
    <row r="156" spans="1:9" x14ac:dyDescent="0.2">
      <c r="A156" s="4"/>
      <c r="B156" s="82"/>
      <c r="C156" s="7" t="s">
        <v>151</v>
      </c>
      <c r="D156" s="79">
        <f>SUM(D150:D154)</f>
        <v>15</v>
      </c>
      <c r="E156" s="79">
        <f>SUM(E150:E154)</f>
        <v>0</v>
      </c>
      <c r="F156" s="79">
        <v>12</v>
      </c>
      <c r="G156" s="79">
        <f>SUM(G150:G155)</f>
        <v>57</v>
      </c>
    </row>
    <row r="157" spans="1:9" x14ac:dyDescent="0.2">
      <c r="A157" s="98"/>
      <c r="B157" s="99"/>
      <c r="C157" s="99"/>
      <c r="D157" s="99"/>
      <c r="E157" s="99"/>
      <c r="F157" s="99"/>
      <c r="G157" s="100"/>
    </row>
    <row r="158" spans="1:9" x14ac:dyDescent="0.2">
      <c r="A158" s="101" t="s">
        <v>190</v>
      </c>
      <c r="B158" s="101"/>
      <c r="C158" s="101"/>
      <c r="D158" s="101"/>
      <c r="E158" s="101"/>
      <c r="F158" s="101"/>
      <c r="G158" s="101"/>
    </row>
    <row r="159" spans="1:9" x14ac:dyDescent="0.2">
      <c r="A159" s="9" t="s">
        <v>167</v>
      </c>
      <c r="B159" s="80" t="s">
        <v>252</v>
      </c>
      <c r="C159" s="23" t="s">
        <v>168</v>
      </c>
      <c r="D159" s="80">
        <v>3</v>
      </c>
      <c r="E159" s="80">
        <v>0</v>
      </c>
      <c r="F159" s="80">
        <v>0</v>
      </c>
      <c r="G159" s="80">
        <v>9</v>
      </c>
    </row>
    <row r="160" spans="1:9" x14ac:dyDescent="0.2">
      <c r="A160" s="9" t="s">
        <v>169</v>
      </c>
      <c r="B160" s="80" t="s">
        <v>214</v>
      </c>
      <c r="C160" s="23" t="s">
        <v>191</v>
      </c>
      <c r="D160" s="80">
        <v>3</v>
      </c>
      <c r="E160" s="80">
        <v>0</v>
      </c>
      <c r="F160" s="80">
        <v>0</v>
      </c>
      <c r="G160" s="80">
        <v>9</v>
      </c>
    </row>
    <row r="161" spans="1:7" x14ac:dyDescent="0.2">
      <c r="A161" s="9" t="s">
        <v>170</v>
      </c>
      <c r="B161" s="80" t="s">
        <v>217</v>
      </c>
      <c r="C161" s="23" t="s">
        <v>192</v>
      </c>
      <c r="D161" s="80">
        <v>3</v>
      </c>
      <c r="E161" s="80">
        <v>0</v>
      </c>
      <c r="F161" s="80">
        <v>0</v>
      </c>
      <c r="G161" s="80">
        <v>9</v>
      </c>
    </row>
    <row r="162" spans="1:7" x14ac:dyDescent="0.2">
      <c r="A162" s="9" t="s">
        <v>171</v>
      </c>
      <c r="B162" s="80" t="s">
        <v>220</v>
      </c>
      <c r="C162" s="23" t="s">
        <v>193</v>
      </c>
      <c r="D162" s="80">
        <v>3</v>
      </c>
      <c r="E162" s="80">
        <v>0</v>
      </c>
      <c r="F162" s="80">
        <v>0</v>
      </c>
      <c r="G162" s="80">
        <v>9</v>
      </c>
    </row>
    <row r="163" spans="1:7" x14ac:dyDescent="0.2">
      <c r="A163" s="9" t="s">
        <v>172</v>
      </c>
      <c r="B163" s="80" t="s">
        <v>253</v>
      </c>
      <c r="C163" s="23" t="s">
        <v>173</v>
      </c>
      <c r="D163" s="80">
        <v>3</v>
      </c>
      <c r="E163" s="80">
        <v>0</v>
      </c>
      <c r="F163" s="80">
        <v>0</v>
      </c>
      <c r="G163" s="80">
        <v>9</v>
      </c>
    </row>
    <row r="164" spans="1:7" x14ac:dyDescent="0.2">
      <c r="A164" s="9" t="s">
        <v>174</v>
      </c>
      <c r="B164" s="80" t="s">
        <v>221</v>
      </c>
      <c r="C164" s="23" t="s">
        <v>175</v>
      </c>
      <c r="D164" s="80">
        <v>3</v>
      </c>
      <c r="E164" s="80">
        <v>0</v>
      </c>
      <c r="F164" s="80">
        <v>0</v>
      </c>
      <c r="G164" s="80">
        <v>9</v>
      </c>
    </row>
    <row r="165" spans="1:7" x14ac:dyDescent="0.2">
      <c r="A165" s="70" t="s">
        <v>272</v>
      </c>
      <c r="B165" s="54" t="s">
        <v>246</v>
      </c>
      <c r="C165" s="73" t="s">
        <v>223</v>
      </c>
      <c r="D165" s="54">
        <v>3</v>
      </c>
      <c r="E165" s="54">
        <v>0</v>
      </c>
      <c r="F165" s="54">
        <v>0</v>
      </c>
      <c r="G165" s="54">
        <v>9</v>
      </c>
    </row>
    <row r="166" spans="1:7" x14ac:dyDescent="0.2">
      <c r="A166" s="70" t="s">
        <v>274</v>
      </c>
      <c r="B166" s="54" t="s">
        <v>247</v>
      </c>
      <c r="C166" s="73" t="s">
        <v>224</v>
      </c>
      <c r="D166" s="54">
        <v>3</v>
      </c>
      <c r="E166" s="54">
        <v>0</v>
      </c>
      <c r="F166" s="54">
        <v>0</v>
      </c>
      <c r="G166" s="54">
        <v>9</v>
      </c>
    </row>
    <row r="167" spans="1:7" ht="15" customHeight="1" x14ac:dyDescent="0.2">
      <c r="A167" s="70" t="s">
        <v>276</v>
      </c>
      <c r="B167" s="54" t="s">
        <v>248</v>
      </c>
      <c r="C167" s="73" t="s">
        <v>225</v>
      </c>
      <c r="D167" s="54">
        <v>3</v>
      </c>
      <c r="E167" s="54">
        <v>0</v>
      </c>
      <c r="F167" s="54">
        <v>0</v>
      </c>
      <c r="G167" s="54">
        <v>9</v>
      </c>
    </row>
    <row r="168" spans="1:7" x14ac:dyDescent="0.2">
      <c r="A168" s="70" t="s">
        <v>278</v>
      </c>
      <c r="B168" s="54" t="s">
        <v>245</v>
      </c>
      <c r="C168" s="73" t="s">
        <v>279</v>
      </c>
      <c r="D168" s="54">
        <v>3</v>
      </c>
      <c r="E168" s="54">
        <v>0</v>
      </c>
      <c r="F168" s="54">
        <v>0</v>
      </c>
      <c r="G168" s="54">
        <v>9</v>
      </c>
    </row>
    <row r="169" spans="1:7" x14ac:dyDescent="0.2">
      <c r="A169" s="97"/>
      <c r="B169" s="97"/>
      <c r="C169" s="97"/>
      <c r="D169" s="97"/>
      <c r="E169" s="97"/>
      <c r="F169" s="97"/>
      <c r="G169" s="97"/>
    </row>
    <row r="170" spans="1:7" x14ac:dyDescent="0.2">
      <c r="A170" s="94" t="s">
        <v>203</v>
      </c>
      <c r="B170" s="95"/>
      <c r="C170" s="95"/>
      <c r="D170" s="95"/>
      <c r="E170" s="95"/>
      <c r="F170" s="95"/>
      <c r="G170" s="96"/>
    </row>
    <row r="171" spans="1:7" x14ac:dyDescent="0.2">
      <c r="A171" s="74" t="s">
        <v>325</v>
      </c>
      <c r="B171" s="85" t="s">
        <v>252</v>
      </c>
      <c r="C171" s="74" t="s">
        <v>168</v>
      </c>
      <c r="D171" s="85">
        <v>3</v>
      </c>
      <c r="E171" s="85">
        <v>0</v>
      </c>
      <c r="F171" s="85">
        <v>0</v>
      </c>
      <c r="G171" s="85">
        <v>9</v>
      </c>
    </row>
    <row r="172" spans="1:7" x14ac:dyDescent="0.2">
      <c r="A172" s="9" t="s">
        <v>164</v>
      </c>
      <c r="B172" s="93" t="s">
        <v>233</v>
      </c>
      <c r="C172" s="23" t="s">
        <v>232</v>
      </c>
      <c r="D172" s="80">
        <v>3</v>
      </c>
      <c r="E172" s="80">
        <v>0</v>
      </c>
      <c r="F172" s="80">
        <v>0</v>
      </c>
      <c r="G172" s="80">
        <v>9</v>
      </c>
    </row>
    <row r="173" spans="1:7" x14ac:dyDescent="0.2">
      <c r="A173" s="9" t="s">
        <v>329</v>
      </c>
      <c r="B173" s="80" t="s">
        <v>327</v>
      </c>
      <c r="C173" s="23" t="s">
        <v>328</v>
      </c>
      <c r="D173" s="80">
        <v>3</v>
      </c>
      <c r="E173" s="80">
        <v>0</v>
      </c>
      <c r="F173" s="80">
        <v>0</v>
      </c>
      <c r="G173" s="80">
        <v>9</v>
      </c>
    </row>
    <row r="174" spans="1:7" x14ac:dyDescent="0.2">
      <c r="A174" s="9" t="s">
        <v>178</v>
      </c>
      <c r="B174" s="80" t="s">
        <v>80</v>
      </c>
      <c r="C174" s="23" t="s">
        <v>179</v>
      </c>
      <c r="D174" s="80">
        <v>3</v>
      </c>
      <c r="E174" s="80">
        <v>0</v>
      </c>
      <c r="F174" s="80">
        <v>0</v>
      </c>
      <c r="G174" s="80">
        <v>9</v>
      </c>
    </row>
    <row r="175" spans="1:7" x14ac:dyDescent="0.2">
      <c r="A175" s="4" t="s">
        <v>29</v>
      </c>
      <c r="B175" s="88" t="s">
        <v>29</v>
      </c>
      <c r="C175" s="4" t="s">
        <v>326</v>
      </c>
      <c r="D175" s="80">
        <v>3</v>
      </c>
      <c r="E175" s="80">
        <v>0</v>
      </c>
      <c r="F175" s="80">
        <v>0</v>
      </c>
      <c r="G175" s="80">
        <v>9</v>
      </c>
    </row>
    <row r="176" spans="1:7" x14ac:dyDescent="0.2">
      <c r="A176" s="9"/>
      <c r="B176" s="80"/>
      <c r="C176" s="24" t="s">
        <v>151</v>
      </c>
      <c r="D176" s="12">
        <f>SUM(D171:D175)</f>
        <v>15</v>
      </c>
      <c r="E176" s="12">
        <f>SUM(E171:E175)</f>
        <v>0</v>
      </c>
      <c r="F176" s="12">
        <f>SUM(F171:F175)</f>
        <v>0</v>
      </c>
      <c r="G176" s="12">
        <f>SUM(G171:G175)</f>
        <v>45</v>
      </c>
    </row>
    <row r="177" spans="1:7" x14ac:dyDescent="0.2">
      <c r="A177" s="9" t="s">
        <v>271</v>
      </c>
      <c r="B177" s="80" t="s">
        <v>270</v>
      </c>
      <c r="C177" s="23" t="s">
        <v>269</v>
      </c>
      <c r="D177" s="80">
        <v>0</v>
      </c>
      <c r="E177" s="80">
        <v>0</v>
      </c>
      <c r="F177" s="80">
        <v>10</v>
      </c>
      <c r="G177" s="80">
        <v>10</v>
      </c>
    </row>
    <row r="178" spans="1:7" x14ac:dyDescent="0.2">
      <c r="A178" s="9"/>
      <c r="B178" s="80"/>
      <c r="C178" s="24" t="s">
        <v>180</v>
      </c>
      <c r="D178" s="12">
        <f>SUM(D176:D177)</f>
        <v>15</v>
      </c>
      <c r="E178" s="12">
        <f t="shared" ref="E178:G178" si="10">SUM(E176:E177)</f>
        <v>0</v>
      </c>
      <c r="F178" s="12">
        <f t="shared" si="10"/>
        <v>10</v>
      </c>
      <c r="G178" s="12">
        <f t="shared" si="10"/>
        <v>55</v>
      </c>
    </row>
    <row r="179" spans="1:7" x14ac:dyDescent="0.2">
      <c r="A179" s="98"/>
      <c r="B179" s="99"/>
      <c r="C179" s="99"/>
      <c r="D179" s="99"/>
      <c r="E179" s="99"/>
      <c r="F179" s="99"/>
      <c r="G179" s="100"/>
    </row>
    <row r="180" spans="1:7" x14ac:dyDescent="0.2">
      <c r="A180" s="101" t="s">
        <v>330</v>
      </c>
      <c r="B180" s="101"/>
      <c r="C180" s="101"/>
      <c r="D180" s="101"/>
      <c r="E180" s="101"/>
      <c r="F180" s="101"/>
      <c r="G180" s="101"/>
    </row>
    <row r="181" spans="1:7" x14ac:dyDescent="0.2">
      <c r="A181" s="9" t="s">
        <v>196</v>
      </c>
      <c r="B181" s="80" t="s">
        <v>250</v>
      </c>
      <c r="C181" s="1" t="s">
        <v>200</v>
      </c>
      <c r="D181" s="80">
        <v>3</v>
      </c>
      <c r="E181" s="80">
        <v>0</v>
      </c>
      <c r="F181" s="80">
        <v>0</v>
      </c>
      <c r="G181" s="80">
        <v>9</v>
      </c>
    </row>
    <row r="182" spans="1:7" x14ac:dyDescent="0.2">
      <c r="A182" s="9" t="s">
        <v>197</v>
      </c>
      <c r="B182" s="80" t="s">
        <v>251</v>
      </c>
      <c r="C182" s="23" t="s">
        <v>202</v>
      </c>
      <c r="D182" s="80">
        <v>3</v>
      </c>
      <c r="E182" s="80">
        <v>0</v>
      </c>
      <c r="F182" s="80">
        <v>0</v>
      </c>
      <c r="G182" s="80">
        <v>9</v>
      </c>
    </row>
    <row r="183" spans="1:7" x14ac:dyDescent="0.2">
      <c r="A183" s="9" t="s">
        <v>198</v>
      </c>
      <c r="B183" s="80" t="s">
        <v>249</v>
      </c>
      <c r="C183" s="23" t="s">
        <v>201</v>
      </c>
      <c r="D183" s="80">
        <v>3</v>
      </c>
      <c r="E183" s="80">
        <v>0</v>
      </c>
      <c r="F183" s="80">
        <v>0</v>
      </c>
      <c r="G183" s="80">
        <v>9</v>
      </c>
    </row>
    <row r="184" spans="1:7" x14ac:dyDescent="0.2">
      <c r="A184" s="9" t="s">
        <v>194</v>
      </c>
      <c r="B184" s="80" t="s">
        <v>199</v>
      </c>
      <c r="C184" s="23" t="s">
        <v>182</v>
      </c>
      <c r="D184" s="80">
        <v>3</v>
      </c>
      <c r="E184" s="80">
        <v>0</v>
      </c>
      <c r="F184" s="80">
        <v>0</v>
      </c>
      <c r="G184" s="80">
        <v>9</v>
      </c>
    </row>
    <row r="185" spans="1:7" x14ac:dyDescent="0.2">
      <c r="A185" s="70" t="s">
        <v>280</v>
      </c>
      <c r="B185" s="71" t="s">
        <v>281</v>
      </c>
      <c r="C185" s="72" t="s">
        <v>284</v>
      </c>
      <c r="D185" s="71">
        <v>3</v>
      </c>
      <c r="E185" s="71">
        <v>0</v>
      </c>
      <c r="F185" s="71">
        <v>0</v>
      </c>
      <c r="G185" s="71">
        <v>9</v>
      </c>
    </row>
    <row r="186" spans="1:7" x14ac:dyDescent="0.2">
      <c r="A186" s="70" t="s">
        <v>282</v>
      </c>
      <c r="B186" s="54" t="s">
        <v>244</v>
      </c>
      <c r="C186" s="73" t="s">
        <v>222</v>
      </c>
      <c r="D186" s="54">
        <v>3</v>
      </c>
      <c r="E186" s="54">
        <v>0</v>
      </c>
      <c r="F186" s="54">
        <v>0</v>
      </c>
      <c r="G186" s="54">
        <v>9</v>
      </c>
    </row>
    <row r="187" spans="1:7" x14ac:dyDescent="0.2">
      <c r="A187" s="91" t="s">
        <v>272</v>
      </c>
      <c r="B187" s="54" t="s">
        <v>246</v>
      </c>
      <c r="C187" s="92" t="s">
        <v>223</v>
      </c>
      <c r="D187" s="54">
        <v>3</v>
      </c>
      <c r="E187" s="54">
        <v>0</v>
      </c>
      <c r="F187" s="54">
        <v>0</v>
      </c>
      <c r="G187" s="54">
        <v>9</v>
      </c>
    </row>
    <row r="188" spans="1:7" x14ac:dyDescent="0.2">
      <c r="A188" s="91" t="s">
        <v>274</v>
      </c>
      <c r="B188" s="54" t="s">
        <v>247</v>
      </c>
      <c r="C188" s="92" t="s">
        <v>224</v>
      </c>
      <c r="D188" s="54">
        <v>3</v>
      </c>
      <c r="E188" s="54">
        <v>0</v>
      </c>
      <c r="F188" s="54">
        <v>0</v>
      </c>
      <c r="G188" s="54">
        <v>9</v>
      </c>
    </row>
    <row r="189" spans="1:7" x14ac:dyDescent="0.2">
      <c r="A189" s="91" t="s">
        <v>276</v>
      </c>
      <c r="B189" s="54" t="s">
        <v>248</v>
      </c>
      <c r="C189" s="92" t="s">
        <v>225</v>
      </c>
      <c r="D189" s="54">
        <v>3</v>
      </c>
      <c r="E189" s="54">
        <v>0</v>
      </c>
      <c r="F189" s="54">
        <v>0</v>
      </c>
      <c r="G189" s="54">
        <v>9</v>
      </c>
    </row>
    <row r="190" spans="1:7" x14ac:dyDescent="0.2">
      <c r="A190" s="91" t="s">
        <v>278</v>
      </c>
      <c r="B190" s="54" t="s">
        <v>245</v>
      </c>
      <c r="C190" s="92" t="s">
        <v>279</v>
      </c>
      <c r="D190" s="54">
        <v>3</v>
      </c>
      <c r="E190" s="54">
        <v>0</v>
      </c>
      <c r="F190" s="54">
        <v>0</v>
      </c>
      <c r="G190" s="54">
        <v>9</v>
      </c>
    </row>
    <row r="191" spans="1:7" x14ac:dyDescent="0.2">
      <c r="A191" s="128" t="s">
        <v>19</v>
      </c>
      <c r="B191" s="128"/>
      <c r="C191" s="128"/>
      <c r="D191" s="128"/>
      <c r="E191" s="128"/>
      <c r="F191" s="128"/>
      <c r="G191" s="128"/>
    </row>
  </sheetData>
  <sheetProtection algorithmName="SHA-512" hashValue="liMMJXxZTZdsLoHlhKOadHWhEaNscaLVOiVVUVsS2VP5Pr5e5bhkfJBg3MWZV1ajWdSy8ZaGCJyejBSUGHXjrA==" saltValue="uN28AZ4GZjmk1Q0PMz6jSQ==" spinCount="100000" sheet="1" objects="1" scenarios="1"/>
  <mergeCells count="88">
    <mergeCell ref="A65:G65"/>
    <mergeCell ref="A57:G57"/>
    <mergeCell ref="A47:G47"/>
    <mergeCell ref="A48:G48"/>
    <mergeCell ref="A56:G56"/>
    <mergeCell ref="A64:G64"/>
    <mergeCell ref="A58:G58"/>
    <mergeCell ref="D7:E7"/>
    <mergeCell ref="D8:E8"/>
    <mergeCell ref="D9:E9"/>
    <mergeCell ref="A17:G17"/>
    <mergeCell ref="A22:G22"/>
    <mergeCell ref="D10:E10"/>
    <mergeCell ref="D11:E11"/>
    <mergeCell ref="D12:E12"/>
    <mergeCell ref="D13:E13"/>
    <mergeCell ref="D14:E14"/>
    <mergeCell ref="D15:E15"/>
    <mergeCell ref="A1:G1"/>
    <mergeCell ref="F2:G2"/>
    <mergeCell ref="D2:E2"/>
    <mergeCell ref="D4:E4"/>
    <mergeCell ref="D5:E5"/>
    <mergeCell ref="D6:E6"/>
    <mergeCell ref="D3:E3"/>
    <mergeCell ref="A143:G143"/>
    <mergeCell ref="A66:G66"/>
    <mergeCell ref="D67:F67"/>
    <mergeCell ref="A75:G75"/>
    <mergeCell ref="A76:G76"/>
    <mergeCell ref="F106:F107"/>
    <mergeCell ref="G106:G107"/>
    <mergeCell ref="A109:G109"/>
    <mergeCell ref="A32:G32"/>
    <mergeCell ref="A38:G38"/>
    <mergeCell ref="A86:G86"/>
    <mergeCell ref="A39:G39"/>
    <mergeCell ref="A40:G40"/>
    <mergeCell ref="A46:G46"/>
    <mergeCell ref="I50:J50"/>
    <mergeCell ref="I51:J51"/>
    <mergeCell ref="A16:G16"/>
    <mergeCell ref="A191:G191"/>
    <mergeCell ref="A180:G180"/>
    <mergeCell ref="A179:G179"/>
    <mergeCell ref="I52:J52"/>
    <mergeCell ref="I53:J53"/>
    <mergeCell ref="I49:J49"/>
    <mergeCell ref="A41:G41"/>
    <mergeCell ref="D94:D95"/>
    <mergeCell ref="E94:E95"/>
    <mergeCell ref="F94:F95"/>
    <mergeCell ref="G94:G95"/>
    <mergeCell ref="D106:D107"/>
    <mergeCell ref="E106:E107"/>
    <mergeCell ref="K19:M19"/>
    <mergeCell ref="A23:G23"/>
    <mergeCell ref="A24:G24"/>
    <mergeCell ref="A30:G30"/>
    <mergeCell ref="A31:G31"/>
    <mergeCell ref="K13:L13"/>
    <mergeCell ref="K14:L14"/>
    <mergeCell ref="K17:L17"/>
    <mergeCell ref="H18:N18"/>
    <mergeCell ref="H16:N16"/>
    <mergeCell ref="A68:G68"/>
    <mergeCell ref="A77:G77"/>
    <mergeCell ref="A87:G87"/>
    <mergeCell ref="A100:G100"/>
    <mergeCell ref="A110:G110"/>
    <mergeCell ref="A99:G99"/>
    <mergeCell ref="A98:G98"/>
    <mergeCell ref="A85:G85"/>
    <mergeCell ref="A97:G97"/>
    <mergeCell ref="A170:G170"/>
    <mergeCell ref="A118:G118"/>
    <mergeCell ref="A129:G129"/>
    <mergeCell ref="A119:G119"/>
    <mergeCell ref="A169:G169"/>
    <mergeCell ref="A148:G148"/>
    <mergeCell ref="A149:G149"/>
    <mergeCell ref="A130:G130"/>
    <mergeCell ref="A157:G157"/>
    <mergeCell ref="A144:G144"/>
    <mergeCell ref="A158:G158"/>
    <mergeCell ref="A139:G139"/>
    <mergeCell ref="A131:G131"/>
    <mergeCell ref="A140:G140"/>
  </mergeCells>
  <pageMargins left="0.51181102362204722" right="0.31496062992125984" top="0.47244094488188981" bottom="0.6692913385826772" header="0.23622047244094491" footer="0.39370078740157483"/>
  <pageSetup paperSize="9" scale="88" orientation="portrait" r:id="rId1"/>
  <headerFooter>
    <oddFooter>&amp;C&amp;"Arial,Bold"&amp;9(&amp;P)</oddFooter>
  </headerFooter>
  <rowBreaks count="4" manualBreakCount="4">
    <brk id="16" max="6" man="1"/>
    <brk id="65" max="6" man="1"/>
    <brk id="118" max="6" man="1"/>
    <brk id="169" max="6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CER Structure</vt:lpstr>
      <vt:lpstr>'CER Structure'!Print_Area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Chandan</cp:lastModifiedBy>
  <cp:lastPrinted>2018-05-05T09:40:51Z</cp:lastPrinted>
  <dcterms:created xsi:type="dcterms:W3CDTF">2015-08-25T10:19:17Z</dcterms:created>
  <dcterms:modified xsi:type="dcterms:W3CDTF">2019-07-10T12:10:03Z</dcterms:modified>
</cp:coreProperties>
</file>