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ndan\Dropbox\CRC\Course Structure 2018_19\Final 2018-19\UG-IDD Course Structure_2018_19\"/>
    </mc:Choice>
  </mc:AlternateContent>
  <xr:revisionPtr revIDLastSave="0" documentId="11_BB0A03D283B457C9CC28BB7084B7603B3DA4319B" xr6:coauthVersionLast="47" xr6:coauthVersionMax="47" xr10:uidLastSave="{00000000-0000-0000-0000-000000000000}"/>
  <bookViews>
    <workbookView xWindow="0" yWindow="0" windowWidth="28800" windowHeight="12330" xr2:uid="{00000000-000D-0000-FFFF-FFFF00000000}"/>
  </bookViews>
  <sheets>
    <sheet name="Civil Structure" sheetId="6" r:id="rId1"/>
    <sheet name="Civil Structure code" sheetId="4" r:id="rId2"/>
    <sheet name="Sheet1" sheetId="5" r:id="rId3"/>
  </sheets>
  <definedNames>
    <definedName name="_GoBack" localSheetId="0">'Civil Structure'!#REF!</definedName>
    <definedName name="_GoBack" localSheetId="1">'Civil Structure code'!#REF!</definedName>
    <definedName name="_xlnm.Print_Area" localSheetId="0">'Civil Structure'!$A$1:$G$221</definedName>
    <definedName name="_xlnm.Print_Area" localSheetId="1">'Civil Structure code'!$A$1:$G$91</definedName>
    <definedName name="Registered_Candidates" localSheetId="0">#REF!</definedName>
    <definedName name="Registered_Candidates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0" i="4" l="1"/>
  <c r="G69" i="4"/>
  <c r="G77" i="4"/>
  <c r="G91" i="4"/>
  <c r="G71" i="4"/>
  <c r="G80" i="4"/>
  <c r="G82" i="4"/>
  <c r="G83" i="4"/>
  <c r="G85" i="4"/>
  <c r="G81" i="4"/>
  <c r="G70" i="4"/>
  <c r="G2" i="4"/>
  <c r="G3" i="4"/>
  <c r="G84" i="4"/>
  <c r="G4" i="4"/>
  <c r="G5" i="4"/>
  <c r="G6" i="4"/>
  <c r="G7" i="4"/>
  <c r="G8" i="4"/>
  <c r="G68" i="4"/>
  <c r="G10" i="4"/>
  <c r="G12" i="4"/>
  <c r="G13" i="4"/>
  <c r="G15" i="4"/>
  <c r="G9" i="4"/>
  <c r="G11" i="4"/>
  <c r="G14" i="4"/>
  <c r="G16" i="4"/>
  <c r="G17" i="4"/>
  <c r="G22" i="4"/>
  <c r="G34" i="4"/>
  <c r="G25" i="4"/>
  <c r="G26" i="4"/>
  <c r="G54" i="4"/>
  <c r="G76" i="4"/>
  <c r="G89" i="4"/>
  <c r="G27" i="4"/>
  <c r="G37" i="4"/>
  <c r="G19" i="4"/>
  <c r="G23" i="4"/>
  <c r="G30" i="4"/>
  <c r="G31" i="4"/>
  <c r="G32" i="4"/>
  <c r="G35" i="4"/>
  <c r="G28" i="4"/>
  <c r="G29" i="4"/>
  <c r="G18" i="4"/>
  <c r="G21" i="4"/>
  <c r="G72" i="4"/>
  <c r="G86" i="4"/>
  <c r="G38" i="4"/>
  <c r="G20" i="4"/>
  <c r="G24" i="4"/>
  <c r="G65" i="4"/>
  <c r="G33" i="4"/>
  <c r="G36" i="4"/>
  <c r="G39" i="4"/>
  <c r="G41" i="4"/>
  <c r="G73" i="4"/>
  <c r="G87" i="4"/>
  <c r="G50" i="4"/>
  <c r="G78" i="4"/>
  <c r="G61" i="4"/>
  <c r="G43" i="4"/>
  <c r="G47" i="4"/>
  <c r="G53" i="4"/>
  <c r="G56" i="4"/>
  <c r="G58" i="4"/>
  <c r="G59" i="4"/>
  <c r="G42" i="4"/>
  <c r="G51" i="4"/>
  <c r="G74" i="4"/>
  <c r="G75" i="4"/>
  <c r="G88" i="4"/>
  <c r="G40" i="4"/>
  <c r="G79" i="4"/>
  <c r="G62" i="4"/>
  <c r="G44" i="4"/>
  <c r="G46" i="4"/>
  <c r="G48" i="4"/>
  <c r="G63" i="4"/>
  <c r="G52" i="4"/>
  <c r="G55" i="4"/>
  <c r="G66" i="4"/>
  <c r="G45" i="4"/>
  <c r="G49" i="4"/>
  <c r="G64" i="4"/>
  <c r="G57" i="4"/>
  <c r="G67" i="4"/>
  <c r="G60" i="4"/>
  <c r="G219" i="6"/>
  <c r="G218" i="6"/>
  <c r="G217" i="6"/>
  <c r="G216" i="6"/>
  <c r="G215" i="6"/>
  <c r="G214" i="6"/>
  <c r="G210" i="6"/>
  <c r="G209" i="6"/>
  <c r="G208" i="6"/>
  <c r="G207" i="6"/>
  <c r="G206" i="6"/>
  <c r="G205" i="6"/>
  <c r="G204" i="6"/>
  <c r="E200" i="6"/>
  <c r="F198" i="6"/>
  <c r="F200" i="6"/>
  <c r="D198" i="6"/>
  <c r="D200" i="6"/>
  <c r="G197" i="6"/>
  <c r="G196" i="6"/>
  <c r="G195" i="6"/>
  <c r="G194" i="6"/>
  <c r="G193" i="6"/>
  <c r="G192" i="6"/>
  <c r="G191" i="6"/>
  <c r="G188" i="6"/>
  <c r="G187" i="6"/>
  <c r="G186" i="6"/>
  <c r="G185" i="6"/>
  <c r="G184" i="6"/>
  <c r="G183" i="6"/>
  <c r="F179" i="6"/>
  <c r="E179" i="6"/>
  <c r="D179" i="6"/>
  <c r="G178" i="6"/>
  <c r="G177" i="6"/>
  <c r="D8" i="6"/>
  <c r="G176" i="6"/>
  <c r="G175" i="6"/>
  <c r="G174" i="6"/>
  <c r="G173" i="6"/>
  <c r="G166" i="6"/>
  <c r="G165" i="6"/>
  <c r="G164" i="6"/>
  <c r="G163" i="6"/>
  <c r="G162" i="6"/>
  <c r="F158" i="6"/>
  <c r="E158" i="6"/>
  <c r="D158" i="6"/>
  <c r="G156" i="6"/>
  <c r="G155" i="6"/>
  <c r="G154" i="6"/>
  <c r="G152" i="6"/>
  <c r="G151" i="6"/>
  <c r="G150" i="6"/>
  <c r="G146" i="6"/>
  <c r="G145" i="6"/>
  <c r="G144" i="6"/>
  <c r="G143" i="6"/>
  <c r="G142" i="6"/>
  <c r="G141" i="6"/>
  <c r="F136" i="6"/>
  <c r="F138" i="6"/>
  <c r="E136" i="6"/>
  <c r="E138" i="6"/>
  <c r="D136" i="6"/>
  <c r="D138" i="6"/>
  <c r="G135" i="6"/>
  <c r="G134" i="6"/>
  <c r="G133" i="6"/>
  <c r="G132" i="6"/>
  <c r="G131" i="6"/>
  <c r="G130" i="6"/>
  <c r="G129" i="6"/>
  <c r="G128" i="6"/>
  <c r="F125" i="6"/>
  <c r="E125" i="6"/>
  <c r="D125" i="6"/>
  <c r="G124" i="6"/>
  <c r="G123" i="6"/>
  <c r="G122" i="6"/>
  <c r="G121" i="6"/>
  <c r="G120" i="6"/>
  <c r="G119" i="6"/>
  <c r="G118" i="6"/>
  <c r="G117" i="6"/>
  <c r="G116" i="6"/>
  <c r="F109" i="6"/>
  <c r="E109" i="6"/>
  <c r="D109" i="6"/>
  <c r="G106" i="6"/>
  <c r="G105" i="6"/>
  <c r="G104" i="6"/>
  <c r="G103" i="6"/>
  <c r="G102" i="6"/>
  <c r="G101" i="6"/>
  <c r="G100" i="6"/>
  <c r="F96" i="6"/>
  <c r="E96" i="6"/>
  <c r="D96" i="6"/>
  <c r="G93" i="6"/>
  <c r="G92" i="6"/>
  <c r="G91" i="6"/>
  <c r="G88" i="6"/>
  <c r="G87" i="6"/>
  <c r="F82" i="6"/>
  <c r="E82" i="6"/>
  <c r="D82" i="6"/>
  <c r="G81" i="6"/>
  <c r="G80" i="6"/>
  <c r="G79" i="6"/>
  <c r="G78" i="6"/>
  <c r="G77" i="6"/>
  <c r="G76" i="6"/>
  <c r="G71" i="6"/>
  <c r="F70" i="6"/>
  <c r="F72" i="6"/>
  <c r="E70" i="6"/>
  <c r="E72" i="6"/>
  <c r="D70" i="6"/>
  <c r="D72" i="6"/>
  <c r="G69" i="6"/>
  <c r="G68" i="6"/>
  <c r="G67" i="6"/>
  <c r="G61" i="6"/>
  <c r="G60" i="6"/>
  <c r="G59" i="6"/>
  <c r="G58" i="6"/>
  <c r="G57" i="6"/>
  <c r="G54" i="6"/>
  <c r="G53" i="6"/>
  <c r="G52" i="6"/>
  <c r="G51" i="6"/>
  <c r="G50" i="6"/>
  <c r="G49" i="6"/>
  <c r="G46" i="6"/>
  <c r="G45" i="6"/>
  <c r="G44" i="6"/>
  <c r="G43" i="6"/>
  <c r="G42" i="6"/>
  <c r="G41" i="6"/>
  <c r="G38" i="6"/>
  <c r="G37" i="6"/>
  <c r="G36" i="6"/>
  <c r="G35" i="6"/>
  <c r="G34" i="6"/>
  <c r="G33" i="6"/>
  <c r="G30" i="6"/>
  <c r="G29" i="6"/>
  <c r="G28" i="6"/>
  <c r="G27" i="6"/>
  <c r="G26" i="6"/>
  <c r="G1" i="4"/>
  <c r="D12" i="6"/>
  <c r="D7" i="6"/>
  <c r="D5" i="6"/>
  <c r="D11" i="6"/>
  <c r="D6" i="6"/>
  <c r="D10" i="6"/>
  <c r="G125" i="6"/>
  <c r="D9" i="6"/>
  <c r="G136" i="6"/>
  <c r="G138" i="6"/>
  <c r="G198" i="6"/>
  <c r="G200" i="6"/>
  <c r="G179" i="6"/>
  <c r="G70" i="6"/>
  <c r="G72" i="6"/>
  <c r="G82" i="6"/>
  <c r="G96" i="6"/>
  <c r="G158" i="6"/>
  <c r="G109" i="6"/>
  <c r="D14" i="6"/>
  <c r="H7" i="6"/>
</calcChain>
</file>

<file path=xl/sharedStrings.xml><?xml version="1.0" encoding="utf-8"?>
<sst xmlns="http://schemas.openxmlformats.org/spreadsheetml/2006/main" count="706" uniqueCount="354">
  <si>
    <t>Course Code</t>
  </si>
  <si>
    <t>Course Name</t>
  </si>
  <si>
    <t>L–T–P</t>
  </si>
  <si>
    <t>Credits</t>
  </si>
  <si>
    <t>CY101</t>
  </si>
  <si>
    <t>Chemistry - I</t>
  </si>
  <si>
    <t>ME105</t>
  </si>
  <si>
    <t>ME104</t>
  </si>
  <si>
    <t>Engineering Drawing</t>
  </si>
  <si>
    <t>H101</t>
  </si>
  <si>
    <t xml:space="preserve">Total </t>
  </si>
  <si>
    <t>HL101</t>
  </si>
  <si>
    <t xml:space="preserve">Basic English* </t>
  </si>
  <si>
    <t xml:space="preserve">GY.PE101.14 </t>
  </si>
  <si>
    <t>PE101</t>
  </si>
  <si>
    <t>Elementary Physical Education</t>
  </si>
  <si>
    <t>CSO101</t>
  </si>
  <si>
    <t>ME106</t>
  </si>
  <si>
    <t>L: Lecture hours; T: Tutorial hours; P: Laboratory/ Practical hours; C: Credits</t>
  </si>
  <si>
    <t>UG-CRC Code</t>
  </si>
  <si>
    <t>Cat.</t>
  </si>
  <si>
    <t>Programme Components</t>
  </si>
  <si>
    <t>HU</t>
  </si>
  <si>
    <t>IS</t>
  </si>
  <si>
    <t>IE</t>
  </si>
  <si>
    <t>EP</t>
  </si>
  <si>
    <t>LM</t>
  </si>
  <si>
    <t>DC/ MC</t>
  </si>
  <si>
    <t>DE/ BE</t>
  </si>
  <si>
    <t>OE</t>
  </si>
  <si>
    <t>DP</t>
  </si>
  <si>
    <t>Project/ Industrial visit/ Training</t>
  </si>
  <si>
    <t>DT</t>
  </si>
  <si>
    <t>Dissertation</t>
  </si>
  <si>
    <t>Department/Programme Core (Includes Stream Courses)</t>
  </si>
  <si>
    <t>Department/Programme Elective (Includes Stream Courses)</t>
  </si>
  <si>
    <t>Min</t>
  </si>
  <si>
    <t>Max</t>
  </si>
  <si>
    <t>IH.H101.14</t>
  </si>
  <si>
    <t>Creative Practices #</t>
  </si>
  <si>
    <t>Exploratory Project</t>
  </si>
  <si>
    <t>PHY101</t>
  </si>
  <si>
    <t xml:space="preserve">Stream </t>
  </si>
  <si>
    <t>Stream Code</t>
  </si>
  <si>
    <t>Stream Title</t>
  </si>
  <si>
    <t>LM.HL101.14</t>
  </si>
  <si>
    <t>IE.CSO101.14</t>
  </si>
  <si>
    <t>EP.ME106.14</t>
  </si>
  <si>
    <t>EP.ME104.14</t>
  </si>
  <si>
    <t>EP.ME105.14</t>
  </si>
  <si>
    <t>*Students who do not qualify the English test will study Basic English they will not register for gym course.</t>
  </si>
  <si>
    <t>These requirements of gymkhana course will be completed in third semester.</t>
  </si>
  <si>
    <t>H105</t>
  </si>
  <si>
    <t>H106</t>
  </si>
  <si>
    <t># Students who could not complete the requirement of Gymkhana courses in first two semesters will do the same in this semester.</t>
  </si>
  <si>
    <t>IS.CY101.14</t>
  </si>
  <si>
    <t>IS.MA101.14</t>
  </si>
  <si>
    <t>MA101</t>
  </si>
  <si>
    <t>IS.PHY101.14</t>
  </si>
  <si>
    <t>Physics - I: Classical, Quantum &amp; Relativistic Mechanics</t>
  </si>
  <si>
    <t>OE - 3</t>
  </si>
  <si>
    <t>OE - 4</t>
  </si>
  <si>
    <t>IS.MA102.14</t>
  </si>
  <si>
    <t>MA102</t>
  </si>
  <si>
    <t>Manufacturing Practice - II</t>
  </si>
  <si>
    <t>IE.EO101.14</t>
  </si>
  <si>
    <t>EO101</t>
  </si>
  <si>
    <t>Stream Project (Hons.)@</t>
  </si>
  <si>
    <t>Stream or UG Project</t>
  </si>
  <si>
    <t>Open Elective - 2</t>
  </si>
  <si>
    <t>HU/LM</t>
  </si>
  <si>
    <t>Open Elective - 3</t>
  </si>
  <si>
    <t>Open Elective - 4</t>
  </si>
  <si>
    <t>CIV</t>
  </si>
  <si>
    <t>Stream Electives in Civil Engineering</t>
  </si>
  <si>
    <t>Engineering Mathematics - I</t>
  </si>
  <si>
    <t>IE.ME102.14</t>
  </si>
  <si>
    <t>ME102</t>
  </si>
  <si>
    <t>Engineering Mechanics</t>
  </si>
  <si>
    <t>Total</t>
  </si>
  <si>
    <t>Engineering Mathematics – II</t>
  </si>
  <si>
    <t>Computer Programming</t>
  </si>
  <si>
    <t>DC.CE101.14</t>
  </si>
  <si>
    <t>Fundamentals of Electrical Engineering</t>
  </si>
  <si>
    <t>IE.EO102.14</t>
  </si>
  <si>
    <t>EO102</t>
  </si>
  <si>
    <t>Fundamentals of Electronics and Instrumentation Engineering</t>
  </si>
  <si>
    <t>Manufacturing Practice – I</t>
  </si>
  <si>
    <t>IH.H105.14</t>
  </si>
  <si>
    <t>IH.H106.14</t>
  </si>
  <si>
    <t>DC.CE201.15</t>
  </si>
  <si>
    <t>CE201</t>
  </si>
  <si>
    <t>Mechanics of Solids</t>
  </si>
  <si>
    <t>DC.CE202.15</t>
  </si>
  <si>
    <t>CE202</t>
  </si>
  <si>
    <t>Engineering Geology</t>
  </si>
  <si>
    <t>EP.CE204.15</t>
  </si>
  <si>
    <t>CE204</t>
  </si>
  <si>
    <t>Concrete Laboratory</t>
  </si>
  <si>
    <t>DC.CE203.15</t>
  </si>
  <si>
    <t>CE203</t>
  </si>
  <si>
    <t>Building Materials and Construction</t>
  </si>
  <si>
    <t>CE205</t>
  </si>
  <si>
    <t>Building Planning, Drawing and Estimation</t>
  </si>
  <si>
    <t>IE.CHO102.14</t>
  </si>
  <si>
    <t>CHO102</t>
  </si>
  <si>
    <t>Fluid Mechanics</t>
  </si>
  <si>
    <t>IH.H103.14</t>
  </si>
  <si>
    <t>H103</t>
  </si>
  <si>
    <t>IH.H104.14</t>
  </si>
  <si>
    <t>H104</t>
  </si>
  <si>
    <t>IS.MA203.14/ IS.CY103.14</t>
  </si>
  <si>
    <t>MA203/</t>
  </si>
  <si>
    <t>CY103</t>
  </si>
  <si>
    <t>Biochemistry</t>
  </si>
  <si>
    <t>DC.CE241.14</t>
  </si>
  <si>
    <t>CE241</t>
  </si>
  <si>
    <t>Environmental Engineering-I</t>
  </si>
  <si>
    <t>DC.CE221.15</t>
  </si>
  <si>
    <t>CE221</t>
  </si>
  <si>
    <t>Geotechnical Engineering – I</t>
  </si>
  <si>
    <t>DC.CE231.15</t>
  </si>
  <si>
    <t>CE231</t>
  </si>
  <si>
    <t>Structural Mechanics - I</t>
  </si>
  <si>
    <t>DC.CE251.15</t>
  </si>
  <si>
    <t>CE251</t>
  </si>
  <si>
    <t>Transportation Engineering - I</t>
  </si>
  <si>
    <t>DP.CE291.15</t>
  </si>
  <si>
    <t>CE291</t>
  </si>
  <si>
    <t>HWR</t>
  </si>
  <si>
    <t>CEX1X</t>
  </si>
  <si>
    <t xml:space="preserve">Hydraulics &amp; Water Resources Engineering </t>
  </si>
  <si>
    <t>GTE</t>
  </si>
  <si>
    <t>CEX2X</t>
  </si>
  <si>
    <t xml:space="preserve">Geotechnical Engineering </t>
  </si>
  <si>
    <t>STE</t>
  </si>
  <si>
    <t>CEX3X</t>
  </si>
  <si>
    <t>Structural Engineering</t>
  </si>
  <si>
    <t>ENE</t>
  </si>
  <si>
    <t>CEX4X</t>
  </si>
  <si>
    <t>Environmental Engineering</t>
  </si>
  <si>
    <t>TRE</t>
  </si>
  <si>
    <t>CEX5X</t>
  </si>
  <si>
    <t xml:space="preserve">Transportation Engineering </t>
  </si>
  <si>
    <t>DC.CE321.15</t>
  </si>
  <si>
    <t>CE321</t>
  </si>
  <si>
    <t xml:space="preserve">Geotechnical Engineering-II </t>
  </si>
  <si>
    <t>DC.CE331.15</t>
  </si>
  <si>
    <t>CE331</t>
  </si>
  <si>
    <t xml:space="preserve">Structural Mechanics - II </t>
  </si>
  <si>
    <t>DC.CE332.15</t>
  </si>
  <si>
    <t>CE332</t>
  </si>
  <si>
    <t>Design of RC Structures</t>
  </si>
  <si>
    <t>EP.CE333.15</t>
  </si>
  <si>
    <t>CE333</t>
  </si>
  <si>
    <t>Drawing &amp; Detailing of RC Structures</t>
  </si>
  <si>
    <t xml:space="preserve">OE - I </t>
  </si>
  <si>
    <t>Open Elective - I</t>
  </si>
  <si>
    <t>DP.CE391.16</t>
  </si>
  <si>
    <t>CE391</t>
  </si>
  <si>
    <t>DC.CE334.15</t>
  </si>
  <si>
    <t>CE334</t>
  </si>
  <si>
    <t>Design of Steel Structure</t>
  </si>
  <si>
    <t>EP.CE335.15</t>
  </si>
  <si>
    <t>CE335</t>
  </si>
  <si>
    <t>Drawing &amp; Detailing of Steel Structures</t>
  </si>
  <si>
    <t>DC.CE311.15</t>
  </si>
  <si>
    <t>CE311</t>
  </si>
  <si>
    <t>DE.CEXXX.15</t>
  </si>
  <si>
    <t>OE - 2</t>
  </si>
  <si>
    <t>DP.CE392.15</t>
  </si>
  <si>
    <t>CE392</t>
  </si>
  <si>
    <t>DP.CE393.15</t>
  </si>
  <si>
    <t>CE393</t>
  </si>
  <si>
    <t>Project / Industrial Project / Industrial Training</t>
  </si>
  <si>
    <t>DC.CE411.15</t>
  </si>
  <si>
    <t>CE411</t>
  </si>
  <si>
    <t xml:space="preserve">DE.CEXXX.15 </t>
  </si>
  <si>
    <t>CE432</t>
  </si>
  <si>
    <t>Structural Engineering Laboratory</t>
  </si>
  <si>
    <t>DP.CE491.15</t>
  </si>
  <si>
    <t>CE491</t>
  </si>
  <si>
    <t>DC.CE401.15</t>
  </si>
  <si>
    <t>CE401</t>
  </si>
  <si>
    <t>Deviation</t>
  </si>
  <si>
    <t>Education and Self *</t>
  </si>
  <si>
    <t>Philosophy</t>
  </si>
  <si>
    <t>*Students have to choose one course from H103 and H104 and will study in III semester.</t>
  </si>
  <si>
    <t>History and Civilization</t>
  </si>
  <si>
    <t>Development of Societies</t>
  </si>
  <si>
    <t xml:space="preserve">GY.CP101.14 </t>
  </si>
  <si>
    <t>CP101</t>
  </si>
  <si>
    <t>Section-1BB</t>
  </si>
  <si>
    <t>Section-2BB</t>
  </si>
  <si>
    <t>Section-3BB</t>
  </si>
  <si>
    <t>Section-4BB</t>
  </si>
  <si>
    <t>Civil Engineering : 4-Year B. Tech. I-Semester</t>
  </si>
  <si>
    <t>Civil Engineering : 4-Year B. Tech. VIII-Semester</t>
  </si>
  <si>
    <t>Civil Engineering : 4-Year B. Tech. VII-Semester</t>
  </si>
  <si>
    <t>Civil Engineering : 4-Year B. Tech. VI-Summer Semester</t>
  </si>
  <si>
    <t>Civil Engineering : 4-Year B. Tech. VI-Semester</t>
  </si>
  <si>
    <t>Civil Engineering : 4-Year B. Tech. II-Semester</t>
  </si>
  <si>
    <t>Civil Engineering : 4-Year B. Tech. III-Semester</t>
  </si>
  <si>
    <t>Civil Engineering : 4-Year B. Tech. IV-Semester</t>
  </si>
  <si>
    <t>Civil Engineering : 4-Year B. Tech. V-Semester</t>
  </si>
  <si>
    <t>Transportation Engineering-II</t>
  </si>
  <si>
    <t>CE451</t>
  </si>
  <si>
    <t>Mathematical Methods</t>
  </si>
  <si>
    <t>DC.CE441.15</t>
  </si>
  <si>
    <t>CE441</t>
  </si>
  <si>
    <t>Environmental Engineering-II</t>
  </si>
  <si>
    <t>DP.CE492.16</t>
  </si>
  <si>
    <t>CE492</t>
  </si>
  <si>
    <t>DC.CE412.15</t>
  </si>
  <si>
    <t>CE412</t>
  </si>
  <si>
    <t xml:space="preserve">Construction Economics and Management </t>
  </si>
  <si>
    <t>DE - 4</t>
  </si>
  <si>
    <t xml:space="preserve">DE - 3 </t>
  </si>
  <si>
    <t>Departmental Elective(DE) - 3</t>
  </si>
  <si>
    <t>DE - 2</t>
  </si>
  <si>
    <t>CE413</t>
  </si>
  <si>
    <t>CE421</t>
  </si>
  <si>
    <t xml:space="preserve">Matrix Analysis of Structures </t>
  </si>
  <si>
    <t>CE443</t>
  </si>
  <si>
    <t xml:space="preserve">Environmental Pollution &amp; Control </t>
  </si>
  <si>
    <t>CE453</t>
  </si>
  <si>
    <t xml:space="preserve">Geoinformatics </t>
  </si>
  <si>
    <t>CE422</t>
  </si>
  <si>
    <t>CE433</t>
  </si>
  <si>
    <t>CE434</t>
  </si>
  <si>
    <t xml:space="preserve">Prestressed Concrete Design </t>
  </si>
  <si>
    <t xml:space="preserve">Plastic Design of Structures </t>
  </si>
  <si>
    <t>CE442</t>
  </si>
  <si>
    <t xml:space="preserve">Advanced Water &amp; Waste Water Treatment Engineering  </t>
  </si>
  <si>
    <t xml:space="preserve">Disaster Mitigation and Earthquake Engg. </t>
  </si>
  <si>
    <t xml:space="preserve">All Semester Total (Hons.) </t>
  </si>
  <si>
    <t>DE - 5</t>
  </si>
  <si>
    <t>Departmental Elective - 4</t>
  </si>
  <si>
    <t>Departmental Elective - 5</t>
  </si>
  <si>
    <t>Stream or UG Project@</t>
  </si>
  <si>
    <t>Humanities and Social Science</t>
  </si>
  <si>
    <t>Science</t>
  </si>
  <si>
    <t>Institute Requirement Engineering/ Pharmacy</t>
  </si>
  <si>
    <t>Engineering Drawing (Manual and Computer Aided), Manufacturing Practices and Practice course of Department/ School</t>
  </si>
  <si>
    <t>Language and Management</t>
  </si>
  <si>
    <t>Open Elective (Interdisciplinary Stream courses from Science/ Engineering/Pharmacy)</t>
  </si>
  <si>
    <t>X2X</t>
  </si>
  <si>
    <t>UG Pt. III(VI Sem.)</t>
  </si>
  <si>
    <t>UG Pt. IV(VII Sem.)</t>
  </si>
  <si>
    <t>UG Pt. IV(VIII Sem.)</t>
  </si>
  <si>
    <t>X3X</t>
  </si>
  <si>
    <t>X4X</t>
  </si>
  <si>
    <t>UG Pt. III(V Sem.)</t>
  </si>
  <si>
    <t>CE323</t>
  </si>
  <si>
    <t>CE341</t>
  </si>
  <si>
    <t>Rural Water Supply and Onsite Sanitation Systems</t>
  </si>
  <si>
    <t>Conveyance of Water and Waste Water</t>
  </si>
  <si>
    <t>CE342</t>
  </si>
  <si>
    <t>Solid and Hazardous Waste management</t>
  </si>
  <si>
    <t>CE343</t>
  </si>
  <si>
    <t>Water Power Engineering</t>
  </si>
  <si>
    <t>Design of Hydraulic Structure</t>
  </si>
  <si>
    <t>Urban Hydrology and Hydraulics</t>
  </si>
  <si>
    <t>CE312</t>
  </si>
  <si>
    <t>Traffic Engineering</t>
  </si>
  <si>
    <t>Analysis and Design of Pavements</t>
  </si>
  <si>
    <t>CE322</t>
  </si>
  <si>
    <t>CE414</t>
  </si>
  <si>
    <t>CE336</t>
  </si>
  <si>
    <t>CE337</t>
  </si>
  <si>
    <t>Pavement Material</t>
  </si>
  <si>
    <t>CE352</t>
  </si>
  <si>
    <t>CE351</t>
  </si>
  <si>
    <t>CE353</t>
  </si>
  <si>
    <t>CE461</t>
  </si>
  <si>
    <t>CE462</t>
  </si>
  <si>
    <t>X1X</t>
  </si>
  <si>
    <t>X5X</t>
  </si>
  <si>
    <t>River Engineering</t>
  </si>
  <si>
    <t>CE415</t>
  </si>
  <si>
    <t>Introduction to FEM in Civil Engineering Applications</t>
  </si>
  <si>
    <t>Introduction to Geotechnical Earthquake Engineering</t>
  </si>
  <si>
    <t>Applications of Geosynthetics in Civil Engineering</t>
  </si>
  <si>
    <t>CE423</t>
  </si>
  <si>
    <t>Earthquake Resistant Design of Structures</t>
  </si>
  <si>
    <t>Ecological Engineering</t>
  </si>
  <si>
    <t>CE313</t>
  </si>
  <si>
    <t>CE424</t>
  </si>
  <si>
    <t>CE431</t>
  </si>
  <si>
    <t>CE444</t>
  </si>
  <si>
    <t xml:space="preserve">Geotechnical Engineering Design </t>
  </si>
  <si>
    <t>DC.CE351.15</t>
  </si>
  <si>
    <t>DC.CE431.15</t>
  </si>
  <si>
    <t>Engineering Hydrology</t>
  </si>
  <si>
    <t>Irrigation Engineering</t>
  </si>
  <si>
    <t>Open Channel Flow</t>
  </si>
  <si>
    <t>CE435</t>
  </si>
  <si>
    <t>Department Elective - 2</t>
  </si>
  <si>
    <t>Department Elective - 3</t>
  </si>
  <si>
    <t>Department Elective - 4</t>
  </si>
  <si>
    <t>Department Elective - 5</t>
  </si>
  <si>
    <t>Advanced Design of RC Structures</t>
  </si>
  <si>
    <t>CE242</t>
  </si>
  <si>
    <t>CE222</t>
  </si>
  <si>
    <t>CE252</t>
  </si>
  <si>
    <t>Environmental Engineering Laboratory</t>
  </si>
  <si>
    <t>Geotechnical Engineering  Laboratory</t>
  </si>
  <si>
    <t>Transportation Engineering Laboratory</t>
  </si>
  <si>
    <t>CE206</t>
  </si>
  <si>
    <t>Engineering Geology Laboratory</t>
  </si>
  <si>
    <t xml:space="preserve">IS.MA201.14 / IS.MA202.14 </t>
  </si>
  <si>
    <t>MA201/MA202</t>
  </si>
  <si>
    <t xml:space="preserve">Numerical Techniques/ Probability and Statistics </t>
  </si>
  <si>
    <t>UG Course Structure for Civil Engineering (2018-2019)</t>
  </si>
  <si>
    <t>Basic Surveying#</t>
  </si>
  <si>
    <t>CE101#</t>
  </si>
  <si>
    <t>CE102#</t>
  </si>
  <si>
    <t>Surveying Laboratory#</t>
  </si>
  <si>
    <r>
      <t>River Engineering</t>
    </r>
    <r>
      <rPr>
        <sz val="9"/>
        <color rgb="FFFF0000"/>
        <rFont val="Arial"/>
        <family val="2"/>
      </rPr>
      <t xml:space="preserve"> </t>
    </r>
  </si>
  <si>
    <t>Open Channel Flow Laboratory</t>
  </si>
  <si>
    <t>CE314</t>
  </si>
  <si>
    <t>Hydraulic Modeling</t>
  </si>
  <si>
    <t>DE -1</t>
  </si>
  <si>
    <t>Department Elective (DE) -1</t>
  </si>
  <si>
    <t>Departmental Elective(DE) -2</t>
  </si>
  <si>
    <t>CE627</t>
  </si>
  <si>
    <t>Transport Economics</t>
  </si>
  <si>
    <t>CE568</t>
  </si>
  <si>
    <t>UG Pt. IIV(VI Sem.)</t>
  </si>
  <si>
    <t>Airport Engineering</t>
  </si>
  <si>
    <t>Department Elective -1</t>
  </si>
  <si>
    <t>Ground Modification and soil stabilisation</t>
  </si>
  <si>
    <t>Introduction to Composite Materials</t>
  </si>
  <si>
    <t>EP.CE206.15</t>
  </si>
  <si>
    <t>CE620</t>
  </si>
  <si>
    <t>CE564</t>
  </si>
  <si>
    <t>CE565</t>
  </si>
  <si>
    <t>Optimization Methods</t>
  </si>
  <si>
    <t>Introductory Rock Mechanics</t>
  </si>
  <si>
    <t xml:space="preserve">Universal Human Values </t>
  </si>
  <si>
    <t>DC.CE102.15</t>
  </si>
  <si>
    <t>* The students have to choose one course from H105 &amp; H106.</t>
  </si>
  <si>
    <t xml:space="preserve"> # For students taking admission in session 2019-20</t>
  </si>
  <si>
    <t>EP.CE205.16</t>
  </si>
  <si>
    <t>DC.CE222.15</t>
  </si>
  <si>
    <t>DC.CE242.16</t>
  </si>
  <si>
    <t>DC.CE252.17</t>
  </si>
  <si>
    <t>DC.CE314.16</t>
  </si>
  <si>
    <t>DC.CE432.16</t>
  </si>
  <si>
    <t>Language &amp; Management Course</t>
  </si>
  <si>
    <t>DC.CE205.16</t>
  </si>
  <si>
    <t>Course content is uploaded as traffic engineering</t>
  </si>
  <si>
    <t>Stream Project (Hons.)</t>
  </si>
  <si>
    <t>Recommended        (IV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</si>
</sst>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MS Sans Serif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9"/>
      <color rgb="FFFF0000"/>
      <name val="Arial"/>
      <family val="2"/>
    </font>
    <font>
      <sz val="8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sz val="9"/>
      <color rgb="FF222222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600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41">
    <xf numFmtId="0" fontId="0" fillId="0" borderId="0" xfId="0"/>
    <xf numFmtId="0" fontId="6" fillId="0" borderId="1" xfId="1" applyFont="1" applyBorder="1" applyAlignment="1">
      <alignment vertical="center"/>
    </xf>
    <xf numFmtId="0" fontId="6" fillId="0" borderId="1" xfId="1" applyFont="1" applyBorder="1" applyAlignment="1">
      <alignment vertical="center" wrapText="1"/>
    </xf>
    <xf numFmtId="0" fontId="7" fillId="0" borderId="1" xfId="0" applyFont="1" applyBorder="1" applyAlignment="1">
      <alignment vertical="top" wrapText="1"/>
    </xf>
    <xf numFmtId="0" fontId="7" fillId="3" borderId="1" xfId="0" applyFont="1" applyFill="1" applyBorder="1" applyAlignment="1">
      <alignment horizontal="center" vertical="top" wrapText="1"/>
    </xf>
    <xf numFmtId="0" fontId="7" fillId="0" borderId="1" xfId="0" applyFont="1" applyBorder="1" applyAlignment="1">
      <alignment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 wrapText="1"/>
    </xf>
    <xf numFmtId="0" fontId="3" fillId="0" borderId="0" xfId="1" applyBorder="1" applyAlignment="1">
      <alignment vertical="center"/>
    </xf>
    <xf numFmtId="0" fontId="5" fillId="0" borderId="1" xfId="0" applyFont="1" applyBorder="1" applyAlignment="1">
      <alignment vertical="center"/>
    </xf>
    <xf numFmtId="0" fontId="7" fillId="0" borderId="1" xfId="1" applyFont="1" applyBorder="1" applyAlignment="1">
      <alignment vertical="center"/>
    </xf>
    <xf numFmtId="0" fontId="3" fillId="0" borderId="1" xfId="1" applyBorder="1" applyAlignment="1">
      <alignment vertical="center"/>
    </xf>
    <xf numFmtId="0" fontId="11" fillId="0" borderId="1" xfId="1" applyFont="1" applyBorder="1" applyAlignment="1">
      <alignment vertical="center"/>
    </xf>
    <xf numFmtId="0" fontId="14" fillId="0" borderId="1" xfId="1" applyFont="1" applyBorder="1" applyAlignment="1">
      <alignment vertical="center"/>
    </xf>
    <xf numFmtId="0" fontId="5" fillId="0" borderId="1" xfId="1" applyFont="1" applyBorder="1" applyAlignment="1">
      <alignment vertical="center"/>
    </xf>
    <xf numFmtId="0" fontId="17" fillId="0" borderId="1" xfId="1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/>
    <xf numFmtId="0" fontId="19" fillId="0" borderId="1" xfId="0" applyFont="1" applyBorder="1" applyAlignment="1">
      <alignment wrapText="1"/>
    </xf>
    <xf numFmtId="0" fontId="1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5" borderId="1" xfId="0" applyFont="1" applyFill="1" applyBorder="1" applyAlignment="1">
      <alignment horizontal="center" vertical="center" wrapText="1"/>
    </xf>
    <xf numFmtId="0" fontId="20" fillId="0" borderId="1" xfId="1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 wrapText="1"/>
    </xf>
    <xf numFmtId="0" fontId="21" fillId="6" borderId="1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center" wrapText="1"/>
    </xf>
    <xf numFmtId="0" fontId="21" fillId="6" borderId="1" xfId="0" applyFont="1" applyFill="1" applyBorder="1" applyAlignment="1">
      <alignment horizontal="justify" wrapText="1"/>
    </xf>
    <xf numFmtId="0" fontId="7" fillId="6" borderId="1" xfId="0" applyFont="1" applyFill="1" applyBorder="1" applyAlignment="1">
      <alignment vertical="top" wrapText="1"/>
    </xf>
    <xf numFmtId="0" fontId="6" fillId="0" borderId="0" xfId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14" fillId="0" borderId="0" xfId="1" applyFont="1" applyBorder="1" applyAlignment="1">
      <alignment vertical="center"/>
    </xf>
    <xf numFmtId="0" fontId="3" fillId="0" borderId="2" xfId="1" applyBorder="1" applyAlignment="1">
      <alignment vertical="center"/>
    </xf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justify" vertical="center" wrapText="1"/>
    </xf>
    <xf numFmtId="0" fontId="21" fillId="6" borderId="1" xfId="0" applyFont="1" applyFill="1" applyBorder="1" applyAlignment="1">
      <alignment vertical="center" wrapText="1"/>
    </xf>
    <xf numFmtId="0" fontId="3" fillId="0" borderId="3" xfId="1" applyBorder="1" applyAlignment="1">
      <alignment vertical="center"/>
    </xf>
    <xf numFmtId="0" fontId="3" fillId="0" borderId="4" xfId="1" applyBorder="1" applyAlignment="1">
      <alignment vertical="center"/>
    </xf>
    <xf numFmtId="0" fontId="11" fillId="0" borderId="0" xfId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7" fillId="0" borderId="0" xfId="1" applyFont="1" applyBorder="1" applyAlignment="1">
      <alignment vertical="center"/>
    </xf>
    <xf numFmtId="0" fontId="21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6" borderId="1" xfId="0" applyFont="1" applyFill="1" applyBorder="1" applyAlignment="1">
      <alignment wrapText="1"/>
    </xf>
    <xf numFmtId="0" fontId="6" fillId="0" borderId="1" xfId="1" applyFont="1" applyBorder="1" applyAlignment="1">
      <alignment horizontal="left" vertical="center"/>
    </xf>
    <xf numFmtId="0" fontId="6" fillId="0" borderId="1" xfId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top" wrapText="1"/>
    </xf>
    <xf numFmtId="0" fontId="2" fillId="0" borderId="1" xfId="1" applyFont="1" applyBorder="1" applyAlignment="1">
      <alignment horizontal="center" vertical="center"/>
    </xf>
    <xf numFmtId="0" fontId="22" fillId="0" borderId="1" xfId="0" applyFont="1" applyBorder="1"/>
    <xf numFmtId="0" fontId="7" fillId="6" borderId="1" xfId="0" applyFont="1" applyFill="1" applyBorder="1" applyAlignment="1">
      <alignment vertical="center" wrapText="1"/>
    </xf>
    <xf numFmtId="0" fontId="21" fillId="6" borderId="1" xfId="0" applyFont="1" applyFill="1" applyBorder="1" applyAlignment="1">
      <alignment horizontal="center" vertical="center" wrapText="1"/>
    </xf>
    <xf numFmtId="0" fontId="20" fillId="0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top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6" fillId="0" borderId="1" xfId="1" applyFont="1" applyBorder="1" applyAlignment="1">
      <alignment horizontal="left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vertical="top"/>
    </xf>
    <xf numFmtId="0" fontId="24" fillId="0" borderId="0" xfId="1" applyFont="1" applyBorder="1" applyAlignment="1">
      <alignment vertical="center"/>
    </xf>
    <xf numFmtId="0" fontId="24" fillId="0" borderId="1" xfId="1" applyFont="1" applyBorder="1" applyAlignment="1">
      <alignment vertical="center"/>
    </xf>
    <xf numFmtId="0" fontId="7" fillId="7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3" fillId="7" borderId="0" xfId="1" applyFill="1" applyBorder="1" applyAlignment="1">
      <alignment vertical="center"/>
    </xf>
    <xf numFmtId="0" fontId="3" fillId="7" borderId="1" xfId="1" applyFill="1" applyBorder="1" applyAlignment="1">
      <alignment vertical="center"/>
    </xf>
    <xf numFmtId="0" fontId="23" fillId="0" borderId="0" xfId="1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3" fillId="0" borderId="0" xfId="1" applyFill="1" applyBorder="1" applyAlignment="1">
      <alignment vertical="center"/>
    </xf>
    <xf numFmtId="0" fontId="3" fillId="0" borderId="1" xfId="1" applyFill="1" applyBorder="1" applyAlignment="1">
      <alignment vertical="center"/>
    </xf>
    <xf numFmtId="0" fontId="7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right" vertical="center"/>
    </xf>
    <xf numFmtId="0" fontId="9" fillId="0" borderId="1" xfId="1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1" xfId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justify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23" fillId="0" borderId="1" xfId="1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" fillId="0" borderId="0" xfId="1" applyFont="1" applyBorder="1" applyAlignment="1">
      <alignment vertical="center"/>
    </xf>
    <xf numFmtId="0" fontId="22" fillId="0" borderId="1" xfId="0" applyFont="1" applyFill="1" applyBorder="1"/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15" fillId="0" borderId="3" xfId="1" applyFont="1" applyBorder="1" applyAlignment="1">
      <alignment horizontal="left" vertical="center"/>
    </xf>
    <xf numFmtId="0" fontId="15" fillId="0" borderId="5" xfId="1" applyFont="1" applyBorder="1" applyAlignment="1">
      <alignment horizontal="left" vertical="center"/>
    </xf>
    <xf numFmtId="0" fontId="15" fillId="0" borderId="6" xfId="1" applyFont="1" applyBorder="1" applyAlignment="1">
      <alignment horizontal="left" vertical="center"/>
    </xf>
    <xf numFmtId="0" fontId="21" fillId="0" borderId="3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wrapText="1"/>
    </xf>
    <xf numFmtId="0" fontId="18" fillId="0" borderId="5" xfId="0" applyFont="1" applyBorder="1" applyAlignment="1">
      <alignment horizontal="center" wrapText="1"/>
    </xf>
    <xf numFmtId="0" fontId="18" fillId="0" borderId="6" xfId="0" applyFont="1" applyBorder="1" applyAlignment="1">
      <alignment horizont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/>
    </xf>
    <xf numFmtId="0" fontId="4" fillId="2" borderId="1" xfId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left" vertical="center"/>
    </xf>
    <xf numFmtId="0" fontId="8" fillId="0" borderId="1" xfId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top"/>
    </xf>
    <xf numFmtId="0" fontId="10" fillId="0" borderId="1" xfId="1" applyFont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0"/>
  <sheetViews>
    <sheetView tabSelected="1" view="pageBreakPreview" topLeftCell="A167" zoomScaleSheetLayoutView="100" workbookViewId="0">
      <selection activeCell="L27" sqref="L27"/>
    </sheetView>
  </sheetViews>
  <sheetFormatPr defaultColWidth="9.16796875" defaultRowHeight="15" x14ac:dyDescent="0.15"/>
  <cols>
    <col min="1" max="1" width="15.640625" style="11" customWidth="1"/>
    <col min="2" max="2" width="12.67578125" style="11" bestFit="1" customWidth="1"/>
    <col min="3" max="3" width="53.94140625" style="11" customWidth="1"/>
    <col min="4" max="4" width="4.58203125" style="11" customWidth="1"/>
    <col min="5" max="5" width="3.7734375" style="11" customWidth="1"/>
    <col min="6" max="6" width="6.7421875" style="11" customWidth="1"/>
    <col min="7" max="7" width="8.359375" style="43" customWidth="1"/>
    <col min="8" max="22" width="9.16796875" style="8"/>
    <col min="23" max="16384" width="9.16796875" style="11"/>
  </cols>
  <sheetData>
    <row r="1" spans="1:8" ht="15" customHeight="1" x14ac:dyDescent="0.15">
      <c r="A1" s="136" t="s">
        <v>313</v>
      </c>
      <c r="B1" s="136"/>
      <c r="C1" s="136"/>
      <c r="D1" s="136"/>
      <c r="E1" s="136"/>
      <c r="F1" s="136"/>
      <c r="G1" s="136"/>
    </row>
    <row r="2" spans="1:8" ht="26.1" customHeight="1" x14ac:dyDescent="0.15">
      <c r="A2" s="76" t="s">
        <v>20</v>
      </c>
      <c r="B2" s="76" t="s">
        <v>184</v>
      </c>
      <c r="C2" s="76" t="s">
        <v>21</v>
      </c>
      <c r="D2" s="126" t="s">
        <v>73</v>
      </c>
      <c r="E2" s="126"/>
      <c r="F2" s="126" t="s">
        <v>353</v>
      </c>
      <c r="G2" s="126"/>
    </row>
    <row r="3" spans="1:8" x14ac:dyDescent="0.15">
      <c r="A3" s="78"/>
      <c r="B3" s="78"/>
      <c r="C3" s="1"/>
      <c r="D3" s="140"/>
      <c r="E3" s="140"/>
      <c r="F3" s="78" t="s">
        <v>36</v>
      </c>
      <c r="G3" s="78" t="s">
        <v>37</v>
      </c>
    </row>
    <row r="4" spans="1:8" x14ac:dyDescent="0.15">
      <c r="A4" s="78" t="s">
        <v>22</v>
      </c>
      <c r="B4" s="78">
        <v>0</v>
      </c>
      <c r="C4" s="1" t="s">
        <v>240</v>
      </c>
      <c r="D4" s="133">
        <v>22</v>
      </c>
      <c r="E4" s="133"/>
      <c r="F4" s="72">
        <v>22</v>
      </c>
      <c r="G4" s="78">
        <v>22</v>
      </c>
    </row>
    <row r="5" spans="1:8" x14ac:dyDescent="0.15">
      <c r="A5" s="78" t="s">
        <v>23</v>
      </c>
      <c r="B5" s="78">
        <v>0</v>
      </c>
      <c r="C5" s="1" t="s">
        <v>241</v>
      </c>
      <c r="D5" s="133">
        <f>G76+G77+G78+G87+G105+G114</f>
        <v>67</v>
      </c>
      <c r="E5" s="133"/>
      <c r="F5" s="72">
        <v>62</v>
      </c>
      <c r="G5" s="78">
        <v>84</v>
      </c>
    </row>
    <row r="6" spans="1:8" x14ac:dyDescent="0.15">
      <c r="A6" s="78" t="s">
        <v>24</v>
      </c>
      <c r="B6" s="78">
        <v>0</v>
      </c>
      <c r="C6" s="1" t="s">
        <v>242</v>
      </c>
      <c r="D6" s="133">
        <f>G79+G88+G89+G106</f>
        <v>48</v>
      </c>
      <c r="E6" s="133"/>
      <c r="F6" s="72">
        <v>41</v>
      </c>
      <c r="G6" s="78">
        <v>60</v>
      </c>
    </row>
    <row r="7" spans="1:8" ht="27" customHeight="1" x14ac:dyDescent="0.15">
      <c r="A7" s="78" t="s">
        <v>25</v>
      </c>
      <c r="B7" s="78">
        <v>0</v>
      </c>
      <c r="C7" s="2" t="s">
        <v>243</v>
      </c>
      <c r="D7" s="133">
        <f>G93+G80+G81+G103+G120+G135+G151</f>
        <v>22</v>
      </c>
      <c r="E7" s="133"/>
      <c r="F7" s="72">
        <v>18</v>
      </c>
      <c r="G7" s="78">
        <v>24</v>
      </c>
      <c r="H7" s="8">
        <f>G67+G82+G96+G109+G125+G136+G158+G170+G179+G198</f>
        <v>460</v>
      </c>
    </row>
    <row r="8" spans="1:8" x14ac:dyDescent="0.15">
      <c r="A8" s="78" t="s">
        <v>26</v>
      </c>
      <c r="B8" s="78">
        <v>0</v>
      </c>
      <c r="C8" s="1" t="s">
        <v>244</v>
      </c>
      <c r="D8" s="133">
        <f>G177+G197</f>
        <v>18</v>
      </c>
      <c r="E8" s="133"/>
      <c r="F8" s="72">
        <v>18</v>
      </c>
      <c r="G8" s="78">
        <v>24</v>
      </c>
    </row>
    <row r="9" spans="1:8" x14ac:dyDescent="0.15">
      <c r="A9" s="78" t="s">
        <v>27</v>
      </c>
      <c r="B9" s="78">
        <v>0</v>
      </c>
      <c r="C9" s="1" t="s">
        <v>34</v>
      </c>
      <c r="D9" s="133">
        <f>G91+G92+G100+G101+G102+G104+G116+G117+G118+G119+G121+G122+G123+G128+G129+G130+G131+G132+G150+G152+G153+G173+G176+G191+G192+G196</f>
        <v>172</v>
      </c>
      <c r="E9" s="133"/>
      <c r="F9" s="72">
        <v>105</v>
      </c>
      <c r="G9" s="78">
        <v>175</v>
      </c>
    </row>
    <row r="10" spans="1:8" x14ac:dyDescent="0.15">
      <c r="A10" s="78" t="s">
        <v>28</v>
      </c>
      <c r="B10" s="78">
        <v>0</v>
      </c>
      <c r="C10" s="1" t="s">
        <v>35</v>
      </c>
      <c r="D10" s="133">
        <f>G133+G154+G174+G193+G194</f>
        <v>45</v>
      </c>
      <c r="E10" s="133"/>
      <c r="F10" s="72">
        <v>30</v>
      </c>
      <c r="G10" s="78">
        <v>75</v>
      </c>
    </row>
    <row r="11" spans="1:8" ht="25.5" customHeight="1" x14ac:dyDescent="0.15">
      <c r="A11" s="78" t="s">
        <v>29</v>
      </c>
      <c r="B11" s="78">
        <v>0</v>
      </c>
      <c r="C11" s="2" t="s">
        <v>245</v>
      </c>
      <c r="D11" s="133">
        <f>G134+G155+G175+G195</f>
        <v>36</v>
      </c>
      <c r="E11" s="133"/>
      <c r="F11" s="72">
        <v>35</v>
      </c>
      <c r="G11" s="78">
        <v>80</v>
      </c>
    </row>
    <row r="12" spans="1:8" x14ac:dyDescent="0.15">
      <c r="A12" s="78" t="s">
        <v>30</v>
      </c>
      <c r="B12" s="78">
        <v>0</v>
      </c>
      <c r="C12" s="1" t="s">
        <v>31</v>
      </c>
      <c r="D12" s="133">
        <f>G124+G156+G169+G178</f>
        <v>30</v>
      </c>
      <c r="E12" s="133"/>
      <c r="F12" s="72">
        <v>20</v>
      </c>
      <c r="G12" s="78">
        <v>50</v>
      </c>
    </row>
    <row r="13" spans="1:8" x14ac:dyDescent="0.15">
      <c r="A13" s="78" t="s">
        <v>32</v>
      </c>
      <c r="B13" s="78">
        <v>0</v>
      </c>
      <c r="C13" s="1" t="s">
        <v>33</v>
      </c>
      <c r="D13" s="133">
        <v>0</v>
      </c>
      <c r="E13" s="133"/>
      <c r="F13" s="72">
        <v>0</v>
      </c>
      <c r="G13" s="78">
        <v>0</v>
      </c>
    </row>
    <row r="14" spans="1:8" s="83" customFormat="1" x14ac:dyDescent="0.15">
      <c r="A14" s="93"/>
      <c r="B14" s="93"/>
      <c r="C14" s="94" t="s">
        <v>10</v>
      </c>
      <c r="D14" s="139">
        <f>SUM(D4:D13)</f>
        <v>460</v>
      </c>
      <c r="E14" s="139"/>
      <c r="F14" s="90">
        <v>430</v>
      </c>
      <c r="G14" s="95">
        <v>460</v>
      </c>
    </row>
    <row r="15" spans="1:8" x14ac:dyDescent="0.15">
      <c r="A15" s="78"/>
      <c r="B15" s="78"/>
      <c r="C15" s="22" t="s">
        <v>235</v>
      </c>
      <c r="D15" s="139">
        <v>480</v>
      </c>
      <c r="E15" s="139"/>
      <c r="F15" s="73">
        <v>450</v>
      </c>
      <c r="G15" s="59">
        <v>480</v>
      </c>
    </row>
    <row r="16" spans="1:8" ht="12" customHeight="1" x14ac:dyDescent="0.15">
      <c r="A16" s="130" t="s">
        <v>18</v>
      </c>
      <c r="B16" s="130"/>
      <c r="C16" s="130"/>
      <c r="D16" s="130"/>
      <c r="E16" s="130"/>
      <c r="F16" s="130"/>
      <c r="G16" s="130"/>
    </row>
    <row r="17" spans="1:22" s="12" customFormat="1" ht="14.25" x14ac:dyDescent="0.15">
      <c r="A17" s="126" t="s">
        <v>74</v>
      </c>
      <c r="B17" s="126"/>
      <c r="C17" s="126"/>
      <c r="D17" s="126"/>
      <c r="E17" s="126"/>
      <c r="F17" s="126"/>
      <c r="G17" s="126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</row>
    <row r="18" spans="1:22" s="9" customFormat="1" ht="15" customHeight="1" x14ac:dyDescent="0.15">
      <c r="A18" s="21" t="s">
        <v>42</v>
      </c>
      <c r="B18" s="21" t="s">
        <v>43</v>
      </c>
      <c r="C18" s="21" t="s">
        <v>44</v>
      </c>
      <c r="D18" s="21"/>
      <c r="E18" s="21"/>
      <c r="F18" s="21"/>
      <c r="G18" s="21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</row>
    <row r="19" spans="1:22" s="9" customFormat="1" ht="15" customHeight="1" x14ac:dyDescent="0.15">
      <c r="A19" s="72" t="s">
        <v>129</v>
      </c>
      <c r="B19" s="72" t="s">
        <v>130</v>
      </c>
      <c r="C19" s="71" t="s">
        <v>131</v>
      </c>
      <c r="D19" s="72"/>
      <c r="E19" s="72"/>
      <c r="F19" s="72"/>
      <c r="G19" s="72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</row>
    <row r="20" spans="1:22" s="5" customFormat="1" ht="15" customHeight="1" x14ac:dyDescent="0.15">
      <c r="A20" s="72" t="s">
        <v>132</v>
      </c>
      <c r="B20" s="72" t="s">
        <v>133</v>
      </c>
      <c r="C20" s="71" t="s">
        <v>134</v>
      </c>
      <c r="D20" s="72"/>
      <c r="E20" s="72"/>
      <c r="F20" s="72"/>
      <c r="G20" s="72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</row>
    <row r="21" spans="1:22" s="5" customFormat="1" ht="15" customHeight="1" x14ac:dyDescent="0.15">
      <c r="A21" s="72" t="s">
        <v>135</v>
      </c>
      <c r="B21" s="72" t="s">
        <v>136</v>
      </c>
      <c r="C21" s="71" t="s">
        <v>137</v>
      </c>
      <c r="D21" s="72"/>
      <c r="E21" s="72"/>
      <c r="F21" s="72"/>
      <c r="G21" s="72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</row>
    <row r="22" spans="1:22" s="5" customFormat="1" ht="15" customHeight="1" x14ac:dyDescent="0.15">
      <c r="A22" s="72" t="s">
        <v>138</v>
      </c>
      <c r="B22" s="72" t="s">
        <v>139</v>
      </c>
      <c r="C22" s="71" t="s">
        <v>140</v>
      </c>
      <c r="D22" s="72"/>
      <c r="E22" s="72"/>
      <c r="F22" s="72"/>
      <c r="G22" s="72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</row>
    <row r="23" spans="1:22" s="5" customFormat="1" ht="15" customHeight="1" x14ac:dyDescent="0.15">
      <c r="A23" s="72" t="s">
        <v>141</v>
      </c>
      <c r="B23" s="72" t="s">
        <v>142</v>
      </c>
      <c r="C23" s="71" t="s">
        <v>143</v>
      </c>
      <c r="D23" s="72"/>
      <c r="E23" s="72"/>
      <c r="F23" s="72"/>
      <c r="G23" s="72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</row>
    <row r="24" spans="1:22" s="5" customFormat="1" ht="15" customHeight="1" x14ac:dyDescent="0.15">
      <c r="A24" s="133"/>
      <c r="B24" s="133"/>
      <c r="C24" s="133"/>
      <c r="D24" s="133"/>
      <c r="E24" s="133"/>
      <c r="F24" s="133"/>
      <c r="G24" s="133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</row>
    <row r="25" spans="1:22" ht="15.75" customHeight="1" x14ac:dyDescent="0.15">
      <c r="A25" s="36"/>
      <c r="B25" s="36" t="s">
        <v>276</v>
      </c>
      <c r="C25" s="37" t="s">
        <v>131</v>
      </c>
      <c r="D25" s="36"/>
      <c r="E25" s="36"/>
      <c r="F25" s="36"/>
      <c r="G25" s="54"/>
    </row>
    <row r="26" spans="1:22" ht="15.75" customHeight="1" x14ac:dyDescent="0.15">
      <c r="A26" s="52" t="s">
        <v>252</v>
      </c>
      <c r="B26" s="78" t="s">
        <v>263</v>
      </c>
      <c r="C26" s="80" t="s">
        <v>262</v>
      </c>
      <c r="D26" s="81">
        <v>3</v>
      </c>
      <c r="E26" s="39">
        <v>0</v>
      </c>
      <c r="F26" s="39">
        <v>0</v>
      </c>
      <c r="G26" s="81">
        <f>D26*3+E26*2+F26</f>
        <v>9</v>
      </c>
    </row>
    <row r="27" spans="1:22" s="9" customFormat="1" ht="15" customHeight="1" x14ac:dyDescent="0.15">
      <c r="A27" s="79" t="s">
        <v>247</v>
      </c>
      <c r="B27" s="78" t="s">
        <v>286</v>
      </c>
      <c r="C27" s="80" t="s">
        <v>321</v>
      </c>
      <c r="D27" s="81">
        <v>3</v>
      </c>
      <c r="E27" s="39">
        <v>0</v>
      </c>
      <c r="F27" s="39">
        <v>0</v>
      </c>
      <c r="G27" s="81">
        <f t="shared" ref="G27:G30" si="0">D27*3+E27*2+F27</f>
        <v>9</v>
      </c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</row>
    <row r="28" spans="1:22" s="5" customFormat="1" ht="15" customHeight="1" x14ac:dyDescent="0.15">
      <c r="A28" s="79" t="s">
        <v>248</v>
      </c>
      <c r="B28" s="78" t="s">
        <v>220</v>
      </c>
      <c r="C28" s="71" t="s">
        <v>260</v>
      </c>
      <c r="D28" s="81">
        <v>3</v>
      </c>
      <c r="E28" s="39">
        <v>0</v>
      </c>
      <c r="F28" s="39">
        <v>0</v>
      </c>
      <c r="G28" s="81">
        <f t="shared" si="0"/>
        <v>9</v>
      </c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</row>
    <row r="29" spans="1:22" s="5" customFormat="1" ht="15" customHeight="1" x14ac:dyDescent="0.15">
      <c r="A29" s="137" t="s">
        <v>249</v>
      </c>
      <c r="B29" s="78" t="s">
        <v>267</v>
      </c>
      <c r="C29" s="71" t="s">
        <v>261</v>
      </c>
      <c r="D29" s="81">
        <v>3</v>
      </c>
      <c r="E29" s="39">
        <v>0</v>
      </c>
      <c r="F29" s="39">
        <v>0</v>
      </c>
      <c r="G29" s="81">
        <f t="shared" si="0"/>
        <v>9</v>
      </c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</row>
    <row r="30" spans="1:22" s="5" customFormat="1" ht="15" customHeight="1" x14ac:dyDescent="0.15">
      <c r="A30" s="137"/>
      <c r="B30" s="78" t="s">
        <v>279</v>
      </c>
      <c r="C30" s="71" t="s">
        <v>278</v>
      </c>
      <c r="D30" s="81">
        <v>3</v>
      </c>
      <c r="E30" s="39">
        <v>0</v>
      </c>
      <c r="F30" s="39">
        <v>0</v>
      </c>
      <c r="G30" s="81">
        <f t="shared" si="0"/>
        <v>9</v>
      </c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</row>
    <row r="31" spans="1:22" s="5" customFormat="1" ht="15" customHeight="1" x14ac:dyDescent="0.15">
      <c r="A31" s="134"/>
      <c r="B31" s="134"/>
      <c r="C31" s="134"/>
      <c r="D31" s="134"/>
      <c r="E31" s="134"/>
      <c r="F31" s="134"/>
      <c r="G31" s="134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</row>
    <row r="32" spans="1:22" s="10" customFormat="1" ht="18" customHeight="1" x14ac:dyDescent="0.15">
      <c r="A32" s="36"/>
      <c r="B32" s="36" t="s">
        <v>246</v>
      </c>
      <c r="C32" s="37" t="s">
        <v>134</v>
      </c>
      <c r="D32" s="36"/>
      <c r="E32" s="36"/>
      <c r="F32" s="36"/>
      <c r="G32" s="54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</row>
    <row r="33" spans="1:22" s="10" customFormat="1" ht="18.75" customHeight="1" x14ac:dyDescent="0.15">
      <c r="A33" s="71" t="s">
        <v>252</v>
      </c>
      <c r="B33" s="78" t="s">
        <v>266</v>
      </c>
      <c r="C33" s="41" t="s">
        <v>280</v>
      </c>
      <c r="D33" s="55">
        <v>3</v>
      </c>
      <c r="E33" s="39">
        <v>0</v>
      </c>
      <c r="F33" s="39">
        <v>0</v>
      </c>
      <c r="G33" s="81">
        <f t="shared" ref="G33:G38" si="1">D33*3+E33*2+F33</f>
        <v>9</v>
      </c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</row>
    <row r="34" spans="1:22" ht="17.25" customHeight="1" x14ac:dyDescent="0.15">
      <c r="A34" s="71" t="s">
        <v>247</v>
      </c>
      <c r="B34" s="78" t="s">
        <v>253</v>
      </c>
      <c r="C34" s="71" t="s">
        <v>290</v>
      </c>
      <c r="D34" s="55">
        <v>3</v>
      </c>
      <c r="E34" s="39">
        <v>0</v>
      </c>
      <c r="F34" s="39">
        <v>0</v>
      </c>
      <c r="G34" s="81">
        <f t="shared" si="1"/>
        <v>9</v>
      </c>
    </row>
    <row r="35" spans="1:22" ht="15" customHeight="1" x14ac:dyDescent="0.15">
      <c r="A35" s="71" t="s">
        <v>248</v>
      </c>
      <c r="B35" s="78" t="s">
        <v>227</v>
      </c>
      <c r="C35" s="41" t="s">
        <v>331</v>
      </c>
      <c r="D35" s="55">
        <v>3</v>
      </c>
      <c r="E35" s="39">
        <v>0</v>
      </c>
      <c r="F35" s="39">
        <v>0</v>
      </c>
      <c r="G35" s="81">
        <f t="shared" si="1"/>
        <v>9</v>
      </c>
    </row>
    <row r="36" spans="1:22" ht="15" customHeight="1" x14ac:dyDescent="0.15">
      <c r="A36" s="132" t="s">
        <v>249</v>
      </c>
      <c r="B36" s="78" t="s">
        <v>221</v>
      </c>
      <c r="C36" s="69" t="s">
        <v>338</v>
      </c>
      <c r="D36" s="55">
        <v>3</v>
      </c>
      <c r="E36" s="39">
        <v>0</v>
      </c>
      <c r="F36" s="39">
        <v>0</v>
      </c>
      <c r="G36" s="81">
        <f t="shared" si="1"/>
        <v>9</v>
      </c>
    </row>
    <row r="37" spans="1:22" s="10" customFormat="1" ht="15" customHeight="1" x14ac:dyDescent="0.15">
      <c r="A37" s="132"/>
      <c r="B37" s="78" t="s">
        <v>283</v>
      </c>
      <c r="C37" s="1" t="s">
        <v>281</v>
      </c>
      <c r="D37" s="55">
        <v>3</v>
      </c>
      <c r="E37" s="39">
        <v>0</v>
      </c>
      <c r="F37" s="39">
        <v>0</v>
      </c>
      <c r="G37" s="81">
        <f t="shared" si="1"/>
        <v>9</v>
      </c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</row>
    <row r="38" spans="1:22" s="1" customFormat="1" ht="15" customHeight="1" x14ac:dyDescent="0.15">
      <c r="A38" s="132"/>
      <c r="B38" s="78" t="s">
        <v>287</v>
      </c>
      <c r="C38" s="71" t="s">
        <v>282</v>
      </c>
      <c r="D38" s="55">
        <v>3</v>
      </c>
      <c r="E38" s="39">
        <v>0</v>
      </c>
      <c r="F38" s="39">
        <v>0</v>
      </c>
      <c r="G38" s="81">
        <f t="shared" si="1"/>
        <v>9</v>
      </c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</row>
    <row r="39" spans="1:22" s="1" customFormat="1" ht="15" customHeight="1" x14ac:dyDescent="0.15">
      <c r="A39" s="134"/>
      <c r="B39" s="134"/>
      <c r="C39" s="134"/>
      <c r="D39" s="134"/>
      <c r="E39" s="134"/>
      <c r="F39" s="134"/>
      <c r="G39" s="134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</row>
    <row r="40" spans="1:22" s="10" customFormat="1" ht="19.5" customHeight="1" x14ac:dyDescent="0.15">
      <c r="A40" s="36"/>
      <c r="B40" s="36" t="s">
        <v>250</v>
      </c>
      <c r="C40" s="37" t="s">
        <v>137</v>
      </c>
      <c r="D40" s="36"/>
      <c r="E40" s="36"/>
      <c r="F40" s="36"/>
      <c r="G40" s="54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</row>
    <row r="41" spans="1:22" s="10" customFormat="1" ht="14.25" customHeight="1" x14ac:dyDescent="0.15">
      <c r="A41" s="71" t="s">
        <v>252</v>
      </c>
      <c r="B41" s="26" t="s">
        <v>268</v>
      </c>
      <c r="C41" s="42" t="s">
        <v>222</v>
      </c>
      <c r="D41" s="81">
        <v>3</v>
      </c>
      <c r="E41" s="39">
        <v>0</v>
      </c>
      <c r="F41" s="39">
        <v>0</v>
      </c>
      <c r="G41" s="81">
        <f t="shared" ref="G41:G46" si="2">D41*3+E41*2+F41</f>
        <v>9</v>
      </c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</row>
    <row r="42" spans="1:22" s="10" customFormat="1" ht="14.25" customHeight="1" x14ac:dyDescent="0.15">
      <c r="A42" s="71" t="s">
        <v>247</v>
      </c>
      <c r="B42" s="27" t="s">
        <v>269</v>
      </c>
      <c r="C42" s="29" t="s">
        <v>230</v>
      </c>
      <c r="D42" s="81">
        <v>3</v>
      </c>
      <c r="E42" s="39">
        <v>0</v>
      </c>
      <c r="F42" s="39">
        <v>0</v>
      </c>
      <c r="G42" s="81">
        <f t="shared" si="2"/>
        <v>9</v>
      </c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</row>
    <row r="43" spans="1:22" s="14" customFormat="1" ht="15" customHeight="1" x14ac:dyDescent="0.15">
      <c r="A43" s="71" t="s">
        <v>248</v>
      </c>
      <c r="B43" s="68" t="s">
        <v>296</v>
      </c>
      <c r="C43" s="104" t="s">
        <v>332</v>
      </c>
      <c r="D43" s="105">
        <v>3</v>
      </c>
      <c r="E43" s="106">
        <v>0</v>
      </c>
      <c r="F43" s="106">
        <v>0</v>
      </c>
      <c r="G43" s="105">
        <f t="shared" si="2"/>
        <v>9</v>
      </c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</row>
    <row r="44" spans="1:22" s="14" customFormat="1" ht="12.75" x14ac:dyDescent="0.15">
      <c r="A44" s="132" t="s">
        <v>249</v>
      </c>
      <c r="B44" s="27" t="s">
        <v>228</v>
      </c>
      <c r="C44" s="29" t="s">
        <v>231</v>
      </c>
      <c r="D44" s="81">
        <v>3</v>
      </c>
      <c r="E44" s="39">
        <v>0</v>
      </c>
      <c r="F44" s="39">
        <v>0</v>
      </c>
      <c r="G44" s="81">
        <f t="shared" si="2"/>
        <v>9</v>
      </c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</row>
    <row r="45" spans="1:22" s="14" customFormat="1" ht="15" customHeight="1" x14ac:dyDescent="0.15">
      <c r="A45" s="132"/>
      <c r="B45" s="27" t="s">
        <v>229</v>
      </c>
      <c r="C45" s="29" t="s">
        <v>284</v>
      </c>
      <c r="D45" s="81">
        <v>3</v>
      </c>
      <c r="E45" s="39">
        <v>0</v>
      </c>
      <c r="F45" s="39">
        <v>0</v>
      </c>
      <c r="G45" s="81">
        <f t="shared" si="2"/>
        <v>9</v>
      </c>
      <c r="H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</row>
    <row r="46" spans="1:22" s="14" customFormat="1" ht="15" customHeight="1" x14ac:dyDescent="0.15">
      <c r="A46" s="132"/>
      <c r="B46" s="60" t="s">
        <v>336</v>
      </c>
      <c r="C46" s="17" t="s">
        <v>337</v>
      </c>
      <c r="D46" s="81">
        <v>3</v>
      </c>
      <c r="E46" s="39">
        <v>0</v>
      </c>
      <c r="F46" s="39">
        <v>0</v>
      </c>
      <c r="G46" s="81">
        <f t="shared" si="2"/>
        <v>9</v>
      </c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</row>
    <row r="47" spans="1:22" s="1" customFormat="1" ht="15" customHeight="1" x14ac:dyDescent="0.15">
      <c r="A47" s="133"/>
      <c r="B47" s="133"/>
      <c r="C47" s="133"/>
      <c r="D47" s="133"/>
      <c r="E47" s="133"/>
      <c r="F47" s="133"/>
      <c r="G47" s="133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</row>
    <row r="48" spans="1:22" s="1" customFormat="1" ht="15" customHeight="1" x14ac:dyDescent="0.15">
      <c r="A48" s="36"/>
      <c r="B48" s="36" t="s">
        <v>251</v>
      </c>
      <c r="C48" s="37" t="s">
        <v>140</v>
      </c>
      <c r="D48" s="36"/>
      <c r="E48" s="36"/>
      <c r="F48" s="36"/>
      <c r="G48" s="54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</row>
    <row r="49" spans="1:22" s="1" customFormat="1" ht="15" customHeight="1" x14ac:dyDescent="0.15">
      <c r="A49" s="138" t="s">
        <v>252</v>
      </c>
      <c r="B49" s="78" t="s">
        <v>254</v>
      </c>
      <c r="C49" s="80" t="s">
        <v>256</v>
      </c>
      <c r="D49" s="38">
        <v>3</v>
      </c>
      <c r="E49" s="39">
        <v>0</v>
      </c>
      <c r="F49" s="39">
        <v>0</v>
      </c>
      <c r="G49" s="81">
        <f t="shared" ref="G49:G54" si="3">D49*3+E49*2+F49</f>
        <v>9</v>
      </c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</row>
    <row r="50" spans="1:22" s="1" customFormat="1" ht="15" customHeight="1" x14ac:dyDescent="0.15">
      <c r="A50" s="138"/>
      <c r="B50" s="78" t="s">
        <v>257</v>
      </c>
      <c r="C50" s="80" t="s">
        <v>285</v>
      </c>
      <c r="D50" s="38">
        <v>3</v>
      </c>
      <c r="E50" s="39">
        <v>0</v>
      </c>
      <c r="F50" s="39">
        <v>0</v>
      </c>
      <c r="G50" s="81">
        <f t="shared" si="3"/>
        <v>9</v>
      </c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</row>
    <row r="51" spans="1:22" s="12" customFormat="1" ht="15" customHeight="1" x14ac:dyDescent="0.15">
      <c r="A51" s="80" t="s">
        <v>247</v>
      </c>
      <c r="B51" s="78" t="s">
        <v>259</v>
      </c>
      <c r="C51" s="80" t="s">
        <v>255</v>
      </c>
      <c r="D51" s="38">
        <v>3</v>
      </c>
      <c r="E51" s="39">
        <v>0</v>
      </c>
      <c r="F51" s="39">
        <v>0</v>
      </c>
      <c r="G51" s="81">
        <f t="shared" si="3"/>
        <v>9</v>
      </c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</row>
    <row r="52" spans="1:22" s="15" customFormat="1" ht="15" customHeight="1" x14ac:dyDescent="0.15">
      <c r="A52" s="79" t="s">
        <v>248</v>
      </c>
      <c r="B52" s="26" t="s">
        <v>223</v>
      </c>
      <c r="C52" s="42" t="s">
        <v>224</v>
      </c>
      <c r="D52" s="38">
        <v>3</v>
      </c>
      <c r="E52" s="39">
        <v>0</v>
      </c>
      <c r="F52" s="39">
        <v>0</v>
      </c>
      <c r="G52" s="81">
        <f t="shared" si="3"/>
        <v>9</v>
      </c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</row>
    <row r="53" spans="1:22" s="1" customFormat="1" ht="15" customHeight="1" x14ac:dyDescent="0.15">
      <c r="A53" s="138" t="s">
        <v>249</v>
      </c>
      <c r="B53" s="27" t="s">
        <v>232</v>
      </c>
      <c r="C53" s="57" t="s">
        <v>233</v>
      </c>
      <c r="D53" s="38">
        <v>3</v>
      </c>
      <c r="E53" s="39">
        <v>0</v>
      </c>
      <c r="F53" s="39">
        <v>0</v>
      </c>
      <c r="G53" s="81">
        <f t="shared" si="3"/>
        <v>9</v>
      </c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</row>
    <row r="54" spans="1:22" ht="15" customHeight="1" x14ac:dyDescent="0.15">
      <c r="A54" s="138"/>
      <c r="B54" s="78" t="s">
        <v>289</v>
      </c>
      <c r="C54" s="1" t="s">
        <v>258</v>
      </c>
      <c r="D54" s="38">
        <v>3</v>
      </c>
      <c r="E54" s="39">
        <v>0</v>
      </c>
      <c r="F54" s="39">
        <v>0</v>
      </c>
      <c r="G54" s="81">
        <f t="shared" si="3"/>
        <v>9</v>
      </c>
    </row>
    <row r="55" spans="1:22" ht="15" customHeight="1" x14ac:dyDescent="0.15">
      <c r="A55" s="134"/>
      <c r="B55" s="134"/>
      <c r="C55" s="134"/>
      <c r="D55" s="134"/>
      <c r="E55" s="134"/>
      <c r="F55" s="134"/>
      <c r="G55" s="134"/>
    </row>
    <row r="56" spans="1:22" ht="15" customHeight="1" x14ac:dyDescent="0.15">
      <c r="A56" s="36"/>
      <c r="B56" s="36" t="s">
        <v>277</v>
      </c>
      <c r="C56" s="37" t="s">
        <v>143</v>
      </c>
      <c r="D56" s="36"/>
      <c r="E56" s="36"/>
      <c r="F56" s="36"/>
      <c r="G56" s="54"/>
    </row>
    <row r="57" spans="1:22" ht="15" customHeight="1" x14ac:dyDescent="0.15">
      <c r="A57" s="71" t="s">
        <v>252</v>
      </c>
      <c r="B57" s="78" t="s">
        <v>271</v>
      </c>
      <c r="C57" s="41" t="s">
        <v>270</v>
      </c>
      <c r="D57" s="78">
        <v>3</v>
      </c>
      <c r="E57" s="39">
        <v>0</v>
      </c>
      <c r="F57" s="39">
        <v>0</v>
      </c>
      <c r="G57" s="81">
        <f>D57*3+E57*2+F57</f>
        <v>9</v>
      </c>
    </row>
    <row r="58" spans="1:22" s="13" customFormat="1" ht="15" customHeight="1" x14ac:dyDescent="0.15">
      <c r="A58" s="71" t="s">
        <v>328</v>
      </c>
      <c r="B58" s="78" t="s">
        <v>273</v>
      </c>
      <c r="C58" s="71" t="s">
        <v>264</v>
      </c>
      <c r="D58" s="78">
        <v>3</v>
      </c>
      <c r="E58" s="39">
        <v>0</v>
      </c>
      <c r="F58" s="39">
        <v>0</v>
      </c>
      <c r="G58" s="81">
        <f>D58*3+E58*2+F58</f>
        <v>9</v>
      </c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</row>
    <row r="59" spans="1:22" x14ac:dyDescent="0.15">
      <c r="A59" s="71" t="s">
        <v>248</v>
      </c>
      <c r="B59" s="26" t="s">
        <v>225</v>
      </c>
      <c r="C59" s="42" t="s">
        <v>329</v>
      </c>
      <c r="D59" s="78">
        <v>3</v>
      </c>
      <c r="E59" s="39">
        <v>0</v>
      </c>
      <c r="F59" s="39">
        <v>0</v>
      </c>
      <c r="G59" s="81">
        <f>D59*3+E59*2+F59</f>
        <v>9</v>
      </c>
    </row>
    <row r="60" spans="1:22" s="13" customFormat="1" ht="15" customHeight="1" x14ac:dyDescent="0.15">
      <c r="A60" s="132" t="s">
        <v>249</v>
      </c>
      <c r="B60" s="78" t="s">
        <v>206</v>
      </c>
      <c r="C60" s="71" t="s">
        <v>265</v>
      </c>
      <c r="D60" s="78">
        <v>3</v>
      </c>
      <c r="E60" s="39">
        <v>0</v>
      </c>
      <c r="F60" s="39">
        <v>0</v>
      </c>
      <c r="G60" s="81">
        <f t="shared" ref="G60:G61" si="4">D60*3+E60*2+F60</f>
        <v>9</v>
      </c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</row>
    <row r="61" spans="1:22" s="1" customFormat="1" ht="15" customHeight="1" x14ac:dyDescent="0.15">
      <c r="A61" s="132"/>
      <c r="B61" s="78" t="s">
        <v>325</v>
      </c>
      <c r="C61" s="71" t="s">
        <v>326</v>
      </c>
      <c r="D61" s="78">
        <v>3</v>
      </c>
      <c r="E61" s="39">
        <v>0</v>
      </c>
      <c r="F61" s="39">
        <v>0</v>
      </c>
      <c r="G61" s="81">
        <f t="shared" si="4"/>
        <v>9</v>
      </c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</row>
    <row r="62" spans="1:22" s="1" customFormat="1" ht="15" customHeight="1" x14ac:dyDescent="0.15">
      <c r="A62" s="134"/>
      <c r="B62" s="134"/>
      <c r="C62" s="134"/>
      <c r="D62" s="134"/>
      <c r="E62" s="134"/>
      <c r="F62" s="134"/>
      <c r="G62" s="134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</row>
    <row r="63" spans="1:22" s="1" customFormat="1" ht="15" customHeight="1" x14ac:dyDescent="0.15">
      <c r="A63" s="134"/>
      <c r="B63" s="134"/>
      <c r="C63" s="134"/>
      <c r="D63" s="134"/>
      <c r="E63" s="134"/>
      <c r="F63" s="134"/>
      <c r="G63" s="134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</row>
    <row r="64" spans="1:22" x14ac:dyDescent="0.15">
      <c r="A64" s="135" t="s">
        <v>313</v>
      </c>
      <c r="B64" s="135"/>
      <c r="C64" s="135"/>
      <c r="D64" s="135"/>
      <c r="E64" s="135"/>
      <c r="F64" s="135"/>
      <c r="G64" s="135"/>
    </row>
    <row r="65" spans="1:22" x14ac:dyDescent="0.15">
      <c r="A65" s="77" t="s">
        <v>19</v>
      </c>
      <c r="B65" s="77" t="s">
        <v>0</v>
      </c>
      <c r="C65" s="77" t="s">
        <v>1</v>
      </c>
      <c r="D65" s="136" t="s">
        <v>2</v>
      </c>
      <c r="E65" s="136"/>
      <c r="F65" s="136"/>
      <c r="G65" s="77" t="s">
        <v>3</v>
      </c>
    </row>
    <row r="66" spans="1:22" x14ac:dyDescent="0.15">
      <c r="A66" s="75" t="s">
        <v>192</v>
      </c>
      <c r="B66" s="126" t="s">
        <v>196</v>
      </c>
      <c r="C66" s="126"/>
      <c r="D66" s="126"/>
      <c r="E66" s="126"/>
      <c r="F66" s="126"/>
      <c r="G66" s="126"/>
    </row>
    <row r="67" spans="1:22" x14ac:dyDescent="0.15">
      <c r="A67" s="3" t="s">
        <v>38</v>
      </c>
      <c r="B67" s="4" t="s">
        <v>9</v>
      </c>
      <c r="C67" s="3" t="s">
        <v>339</v>
      </c>
      <c r="D67" s="23">
        <v>2</v>
      </c>
      <c r="E67" s="23">
        <v>0</v>
      </c>
      <c r="F67" s="23">
        <v>0</v>
      </c>
      <c r="G67" s="72">
        <f>D67*3+E67*2+F67*1</f>
        <v>6</v>
      </c>
    </row>
    <row r="68" spans="1:22" s="84" customFormat="1" x14ac:dyDescent="0.15">
      <c r="A68" s="71" t="s">
        <v>13</v>
      </c>
      <c r="B68" s="60" t="s">
        <v>14</v>
      </c>
      <c r="C68" s="61" t="s">
        <v>15</v>
      </c>
      <c r="D68" s="60">
        <v>0</v>
      </c>
      <c r="E68" s="60">
        <v>1</v>
      </c>
      <c r="F68" s="60">
        <v>3</v>
      </c>
      <c r="G68" s="72">
        <f>D68*3+E68*2+F68*1</f>
        <v>5</v>
      </c>
      <c r="H68" s="82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</row>
    <row r="69" spans="1:22" x14ac:dyDescent="0.15">
      <c r="A69" s="71" t="s">
        <v>190</v>
      </c>
      <c r="B69" s="72" t="s">
        <v>191</v>
      </c>
      <c r="C69" s="71" t="s">
        <v>39</v>
      </c>
      <c r="D69" s="72">
        <v>0</v>
      </c>
      <c r="E69" s="72">
        <v>1</v>
      </c>
      <c r="F69" s="72">
        <v>3</v>
      </c>
      <c r="G69" s="72">
        <f>D69*3+E69*2+F69*1</f>
        <v>5</v>
      </c>
    </row>
    <row r="70" spans="1:22" x14ac:dyDescent="0.15">
      <c r="A70" s="5"/>
      <c r="B70" s="5"/>
      <c r="C70" s="6" t="s">
        <v>10</v>
      </c>
      <c r="D70" s="16">
        <f>SUM(D67:D69)</f>
        <v>2</v>
      </c>
      <c r="E70" s="16">
        <f>SUM(E67:E69)</f>
        <v>2</v>
      </c>
      <c r="F70" s="16">
        <f>SUM(F67:F69)</f>
        <v>6</v>
      </c>
      <c r="G70" s="16">
        <f>SUM(G67:G69)</f>
        <v>16</v>
      </c>
    </row>
    <row r="71" spans="1:22" x14ac:dyDescent="0.15">
      <c r="A71" s="71" t="s">
        <v>45</v>
      </c>
      <c r="B71" s="72" t="s">
        <v>11</v>
      </c>
      <c r="C71" s="71" t="s">
        <v>12</v>
      </c>
      <c r="D71" s="72">
        <v>2</v>
      </c>
      <c r="E71" s="72">
        <v>0</v>
      </c>
      <c r="F71" s="72">
        <v>1</v>
      </c>
      <c r="G71" s="72">
        <f>D71*3+E71*2+F71*1</f>
        <v>7</v>
      </c>
    </row>
    <row r="72" spans="1:22" x14ac:dyDescent="0.15">
      <c r="A72" s="71"/>
      <c r="B72" s="72"/>
      <c r="C72" s="7" t="s">
        <v>10</v>
      </c>
      <c r="D72" s="73">
        <f>SUM(D70:D71)</f>
        <v>4</v>
      </c>
      <c r="E72" s="73">
        <f>SUM(E70:E71)</f>
        <v>2</v>
      </c>
      <c r="F72" s="73">
        <f>SUM(F70:F71)</f>
        <v>7</v>
      </c>
      <c r="G72" s="73">
        <f>SUM(G70:G71)</f>
        <v>23</v>
      </c>
    </row>
    <row r="73" spans="1:22" x14ac:dyDescent="0.15">
      <c r="A73" s="130" t="s">
        <v>18</v>
      </c>
      <c r="B73" s="130"/>
      <c r="C73" s="130"/>
      <c r="D73" s="130"/>
      <c r="E73" s="130"/>
      <c r="F73" s="130"/>
      <c r="G73" s="130"/>
    </row>
    <row r="74" spans="1:22" x14ac:dyDescent="0.15">
      <c r="A74" s="77" t="s">
        <v>19</v>
      </c>
      <c r="B74" s="77" t="s">
        <v>0</v>
      </c>
      <c r="C74" s="77" t="s">
        <v>1</v>
      </c>
      <c r="D74" s="136" t="s">
        <v>2</v>
      </c>
      <c r="E74" s="136"/>
      <c r="F74" s="136"/>
      <c r="G74" s="77" t="s">
        <v>3</v>
      </c>
    </row>
    <row r="75" spans="1:22" x14ac:dyDescent="0.15">
      <c r="A75" s="75" t="s">
        <v>192</v>
      </c>
      <c r="B75" s="126" t="s">
        <v>196</v>
      </c>
      <c r="C75" s="126"/>
      <c r="D75" s="126"/>
      <c r="E75" s="126"/>
      <c r="F75" s="126"/>
      <c r="G75" s="126"/>
    </row>
    <row r="76" spans="1:22" x14ac:dyDescent="0.15">
      <c r="A76" s="3" t="s">
        <v>58</v>
      </c>
      <c r="B76" s="4" t="s">
        <v>41</v>
      </c>
      <c r="C76" s="3" t="s">
        <v>59</v>
      </c>
      <c r="D76" s="72">
        <v>3</v>
      </c>
      <c r="E76" s="72">
        <v>1</v>
      </c>
      <c r="F76" s="72">
        <v>2</v>
      </c>
      <c r="G76" s="72">
        <f t="shared" ref="G76:G81" si="5">D76*3+E76*2+F76</f>
        <v>13</v>
      </c>
    </row>
    <row r="77" spans="1:22" x14ac:dyDescent="0.15">
      <c r="A77" s="71" t="s">
        <v>55</v>
      </c>
      <c r="B77" s="72" t="s">
        <v>4</v>
      </c>
      <c r="C77" s="71" t="s">
        <v>5</v>
      </c>
      <c r="D77" s="72">
        <v>2</v>
      </c>
      <c r="E77" s="72">
        <v>1</v>
      </c>
      <c r="F77" s="72">
        <v>2</v>
      </c>
      <c r="G77" s="72">
        <f t="shared" si="5"/>
        <v>10</v>
      </c>
    </row>
    <row r="78" spans="1:22" x14ac:dyDescent="0.15">
      <c r="A78" s="3" t="s">
        <v>56</v>
      </c>
      <c r="B78" s="4" t="s">
        <v>57</v>
      </c>
      <c r="C78" s="3" t="s">
        <v>75</v>
      </c>
      <c r="D78" s="72">
        <v>3</v>
      </c>
      <c r="E78" s="72">
        <v>1</v>
      </c>
      <c r="F78" s="72">
        <v>0</v>
      </c>
      <c r="G78" s="72">
        <f t="shared" si="5"/>
        <v>11</v>
      </c>
    </row>
    <row r="79" spans="1:22" x14ac:dyDescent="0.15">
      <c r="A79" s="71" t="s">
        <v>76</v>
      </c>
      <c r="B79" s="72" t="s">
        <v>77</v>
      </c>
      <c r="C79" s="71" t="s">
        <v>78</v>
      </c>
      <c r="D79" s="72">
        <v>3</v>
      </c>
      <c r="E79" s="72">
        <v>1</v>
      </c>
      <c r="F79" s="72">
        <v>0</v>
      </c>
      <c r="G79" s="72">
        <f t="shared" si="5"/>
        <v>11</v>
      </c>
    </row>
    <row r="80" spans="1:22" x14ac:dyDescent="0.15">
      <c r="A80" s="3" t="s">
        <v>48</v>
      </c>
      <c r="B80" s="4" t="s">
        <v>7</v>
      </c>
      <c r="C80" s="3" t="s">
        <v>8</v>
      </c>
      <c r="D80" s="72">
        <v>1</v>
      </c>
      <c r="E80" s="72">
        <v>0</v>
      </c>
      <c r="F80" s="72">
        <v>3</v>
      </c>
      <c r="G80" s="72">
        <f t="shared" si="5"/>
        <v>6</v>
      </c>
    </row>
    <row r="81" spans="1:7" x14ac:dyDescent="0.15">
      <c r="A81" s="71" t="s">
        <v>47</v>
      </c>
      <c r="B81" s="72" t="s">
        <v>17</v>
      </c>
      <c r="C81" s="71" t="s">
        <v>64</v>
      </c>
      <c r="D81" s="72">
        <v>0</v>
      </c>
      <c r="E81" s="72">
        <v>0</v>
      </c>
      <c r="F81" s="72">
        <v>3</v>
      </c>
      <c r="G81" s="72">
        <f t="shared" si="5"/>
        <v>3</v>
      </c>
    </row>
    <row r="82" spans="1:7" x14ac:dyDescent="0.15">
      <c r="A82" s="3"/>
      <c r="B82" s="4"/>
      <c r="C82" s="7" t="s">
        <v>10</v>
      </c>
      <c r="D82" s="73">
        <f>SUM(D76:D81)</f>
        <v>12</v>
      </c>
      <c r="E82" s="73">
        <f t="shared" ref="E82:G82" si="6">SUM(E76:E81)</f>
        <v>4</v>
      </c>
      <c r="F82" s="73">
        <f t="shared" si="6"/>
        <v>10</v>
      </c>
      <c r="G82" s="73">
        <f t="shared" si="6"/>
        <v>54</v>
      </c>
    </row>
    <row r="83" spans="1:7" x14ac:dyDescent="0.15">
      <c r="A83" s="130" t="s">
        <v>50</v>
      </c>
      <c r="B83" s="130"/>
      <c r="C83" s="130"/>
      <c r="D83" s="130"/>
      <c r="E83" s="130"/>
      <c r="F83" s="130"/>
      <c r="G83" s="130"/>
    </row>
    <row r="84" spans="1:7" x14ac:dyDescent="0.15">
      <c r="A84" s="130" t="s">
        <v>51</v>
      </c>
      <c r="B84" s="130"/>
      <c r="C84" s="130"/>
      <c r="D84" s="130"/>
      <c r="E84" s="130"/>
      <c r="F84" s="130"/>
      <c r="G84" s="130"/>
    </row>
    <row r="85" spans="1:7" x14ac:dyDescent="0.15">
      <c r="A85" s="133"/>
      <c r="B85" s="133"/>
      <c r="C85" s="133"/>
      <c r="D85" s="133"/>
      <c r="E85" s="133"/>
      <c r="F85" s="133"/>
      <c r="G85" s="133"/>
    </row>
    <row r="86" spans="1:7" x14ac:dyDescent="0.15">
      <c r="A86" s="75" t="s">
        <v>192</v>
      </c>
      <c r="B86" s="126" t="s">
        <v>201</v>
      </c>
      <c r="C86" s="126"/>
      <c r="D86" s="126"/>
      <c r="E86" s="126"/>
      <c r="F86" s="126"/>
      <c r="G86" s="126"/>
    </row>
    <row r="87" spans="1:7" x14ac:dyDescent="0.15">
      <c r="A87" s="71" t="s">
        <v>62</v>
      </c>
      <c r="B87" s="72" t="s">
        <v>63</v>
      </c>
      <c r="C87" s="71" t="s">
        <v>80</v>
      </c>
      <c r="D87" s="72">
        <v>3</v>
      </c>
      <c r="E87" s="72">
        <v>1</v>
      </c>
      <c r="F87" s="72">
        <v>0</v>
      </c>
      <c r="G87" s="72">
        <f t="shared" ref="G87:G88" si="7">D87*3+E87*2+F87</f>
        <v>11</v>
      </c>
    </row>
    <row r="88" spans="1:7" x14ac:dyDescent="0.15">
      <c r="A88" s="71" t="s">
        <v>46</v>
      </c>
      <c r="B88" s="72" t="s">
        <v>16</v>
      </c>
      <c r="C88" s="71" t="s">
        <v>81</v>
      </c>
      <c r="D88" s="72">
        <v>3</v>
      </c>
      <c r="E88" s="72">
        <v>1</v>
      </c>
      <c r="F88" s="72">
        <v>2</v>
      </c>
      <c r="G88" s="72">
        <f t="shared" si="7"/>
        <v>13</v>
      </c>
    </row>
    <row r="89" spans="1:7" x14ac:dyDescent="0.15">
      <c r="A89" s="71" t="s">
        <v>65</v>
      </c>
      <c r="B89" s="72" t="s">
        <v>66</v>
      </c>
      <c r="C89" s="71" t="s">
        <v>83</v>
      </c>
      <c r="D89" s="133">
        <v>3</v>
      </c>
      <c r="E89" s="133">
        <v>1</v>
      </c>
      <c r="F89" s="133">
        <v>2</v>
      </c>
      <c r="G89" s="133">
        <v>13</v>
      </c>
    </row>
    <row r="90" spans="1:7" x14ac:dyDescent="0.15">
      <c r="A90" s="71" t="s">
        <v>84</v>
      </c>
      <c r="B90" s="72" t="s">
        <v>85</v>
      </c>
      <c r="C90" s="71" t="s">
        <v>86</v>
      </c>
      <c r="D90" s="133"/>
      <c r="E90" s="133"/>
      <c r="F90" s="133"/>
      <c r="G90" s="133"/>
    </row>
    <row r="91" spans="1:7" x14ac:dyDescent="0.15">
      <c r="A91" s="71" t="s">
        <v>82</v>
      </c>
      <c r="B91" s="72" t="s">
        <v>315</v>
      </c>
      <c r="C91" s="71" t="s">
        <v>314</v>
      </c>
      <c r="D91" s="72">
        <v>3</v>
      </c>
      <c r="E91" s="72">
        <v>0</v>
      </c>
      <c r="F91" s="72">
        <v>0</v>
      </c>
      <c r="G91" s="72">
        <f t="shared" ref="G91:G93" si="8">D91*3+E91*2+F91</f>
        <v>9</v>
      </c>
    </row>
    <row r="92" spans="1:7" x14ac:dyDescent="0.15">
      <c r="A92" s="71" t="s">
        <v>340</v>
      </c>
      <c r="B92" s="72" t="s">
        <v>316</v>
      </c>
      <c r="C92" s="71" t="s">
        <v>317</v>
      </c>
      <c r="D92" s="72">
        <v>0</v>
      </c>
      <c r="E92" s="72">
        <v>0</v>
      </c>
      <c r="F92" s="72">
        <v>3</v>
      </c>
      <c r="G92" s="72">
        <f t="shared" si="8"/>
        <v>3</v>
      </c>
    </row>
    <row r="93" spans="1:7" x14ac:dyDescent="0.15">
      <c r="A93" s="71" t="s">
        <v>49</v>
      </c>
      <c r="B93" s="72" t="s">
        <v>6</v>
      </c>
      <c r="C93" s="71" t="s">
        <v>87</v>
      </c>
      <c r="D93" s="72">
        <v>0</v>
      </c>
      <c r="E93" s="72">
        <v>0</v>
      </c>
      <c r="F93" s="72">
        <v>3</v>
      </c>
      <c r="G93" s="72">
        <f t="shared" si="8"/>
        <v>3</v>
      </c>
    </row>
    <row r="94" spans="1:7" x14ac:dyDescent="0.15">
      <c r="A94" s="71" t="s">
        <v>88</v>
      </c>
      <c r="B94" s="72" t="s">
        <v>52</v>
      </c>
      <c r="C94" s="71" t="s">
        <v>186</v>
      </c>
      <c r="D94" s="133">
        <v>2</v>
      </c>
      <c r="E94" s="133">
        <v>1</v>
      </c>
      <c r="F94" s="133">
        <v>0</v>
      </c>
      <c r="G94" s="133">
        <v>8</v>
      </c>
    </row>
    <row r="95" spans="1:7" x14ac:dyDescent="0.15">
      <c r="A95" s="71" t="s">
        <v>89</v>
      </c>
      <c r="B95" s="72" t="s">
        <v>53</v>
      </c>
      <c r="C95" s="71" t="s">
        <v>185</v>
      </c>
      <c r="D95" s="133"/>
      <c r="E95" s="133"/>
      <c r="F95" s="133"/>
      <c r="G95" s="133"/>
    </row>
    <row r="96" spans="1:7" x14ac:dyDescent="0.15">
      <c r="A96" s="71"/>
      <c r="B96" s="72"/>
      <c r="C96" s="7" t="s">
        <v>79</v>
      </c>
      <c r="D96" s="73">
        <f>SUM(D87:D95)</f>
        <v>14</v>
      </c>
      <c r="E96" s="73">
        <f>SUM(E87:E95)</f>
        <v>4</v>
      </c>
      <c r="F96" s="73">
        <f>SUM(F87:F95)</f>
        <v>10</v>
      </c>
      <c r="G96" s="73">
        <f>SUM(G87:G95)</f>
        <v>60</v>
      </c>
    </row>
    <row r="97" spans="1:22" x14ac:dyDescent="0.15">
      <c r="A97" s="130" t="s">
        <v>341</v>
      </c>
      <c r="B97" s="130"/>
      <c r="C97" s="130"/>
      <c r="D97" s="130"/>
      <c r="E97" s="130"/>
      <c r="F97" s="130"/>
      <c r="G97" s="130"/>
    </row>
    <row r="98" spans="1:22" x14ac:dyDescent="0.15">
      <c r="A98" s="74" t="s">
        <v>342</v>
      </c>
      <c r="B98" s="74"/>
      <c r="C98" s="74"/>
      <c r="D98" s="74"/>
      <c r="E98" s="74"/>
      <c r="F98" s="74"/>
      <c r="G98" s="74"/>
    </row>
    <row r="99" spans="1:22" x14ac:dyDescent="0.15">
      <c r="A99" s="75" t="s">
        <v>193</v>
      </c>
      <c r="B99" s="126" t="s">
        <v>202</v>
      </c>
      <c r="C99" s="126"/>
      <c r="D99" s="126"/>
      <c r="E99" s="126"/>
      <c r="F99" s="126"/>
      <c r="G99" s="126"/>
    </row>
    <row r="100" spans="1:22" x14ac:dyDescent="0.15">
      <c r="A100" s="71" t="s">
        <v>90</v>
      </c>
      <c r="B100" s="72" t="s">
        <v>91</v>
      </c>
      <c r="C100" s="71" t="s">
        <v>92</v>
      </c>
      <c r="D100" s="72">
        <v>2</v>
      </c>
      <c r="E100" s="72">
        <v>1</v>
      </c>
      <c r="F100" s="72">
        <v>0</v>
      </c>
      <c r="G100" s="72">
        <f t="shared" ref="G100:G106" si="9">D100*3+E100*2+F100</f>
        <v>8</v>
      </c>
    </row>
    <row r="101" spans="1:22" x14ac:dyDescent="0.15">
      <c r="A101" s="71" t="s">
        <v>93</v>
      </c>
      <c r="B101" s="72" t="s">
        <v>94</v>
      </c>
      <c r="C101" s="71" t="s">
        <v>95</v>
      </c>
      <c r="D101" s="72">
        <v>3</v>
      </c>
      <c r="E101" s="72">
        <v>0</v>
      </c>
      <c r="F101" s="72">
        <v>0</v>
      </c>
      <c r="G101" s="72">
        <f t="shared" si="9"/>
        <v>9</v>
      </c>
    </row>
    <row r="102" spans="1:22" x14ac:dyDescent="0.15">
      <c r="A102" s="71" t="s">
        <v>99</v>
      </c>
      <c r="B102" s="72" t="s">
        <v>100</v>
      </c>
      <c r="C102" s="71" t="s">
        <v>101</v>
      </c>
      <c r="D102" s="72">
        <v>2</v>
      </c>
      <c r="E102" s="72">
        <v>0</v>
      </c>
      <c r="F102" s="72">
        <v>0</v>
      </c>
      <c r="G102" s="72">
        <f t="shared" si="9"/>
        <v>6</v>
      </c>
    </row>
    <row r="103" spans="1:22" x14ac:dyDescent="0.15">
      <c r="A103" s="71" t="s">
        <v>96</v>
      </c>
      <c r="B103" s="72" t="s">
        <v>97</v>
      </c>
      <c r="C103" s="71" t="s">
        <v>98</v>
      </c>
      <c r="D103" s="72">
        <v>0</v>
      </c>
      <c r="E103" s="72">
        <v>0</v>
      </c>
      <c r="F103" s="72">
        <v>2</v>
      </c>
      <c r="G103" s="72">
        <f t="shared" si="9"/>
        <v>2</v>
      </c>
    </row>
    <row r="104" spans="1:22" s="92" customFormat="1" x14ac:dyDescent="0.15">
      <c r="A104" s="69" t="s">
        <v>350</v>
      </c>
      <c r="B104" s="70" t="s">
        <v>102</v>
      </c>
      <c r="C104" s="69" t="s">
        <v>309</v>
      </c>
      <c r="D104" s="70">
        <v>0</v>
      </c>
      <c r="E104" s="70">
        <v>0</v>
      </c>
      <c r="F104" s="70">
        <v>2</v>
      </c>
      <c r="G104" s="70">
        <f t="shared" si="9"/>
        <v>2</v>
      </c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</row>
    <row r="105" spans="1:22" ht="21.75" x14ac:dyDescent="0.15">
      <c r="A105" s="80" t="s">
        <v>310</v>
      </c>
      <c r="B105" s="72" t="s">
        <v>311</v>
      </c>
      <c r="C105" s="79" t="s">
        <v>312</v>
      </c>
      <c r="D105" s="72">
        <v>3</v>
      </c>
      <c r="E105" s="72">
        <v>1</v>
      </c>
      <c r="F105" s="72">
        <v>0</v>
      </c>
      <c r="G105" s="72">
        <f t="shared" si="9"/>
        <v>11</v>
      </c>
    </row>
    <row r="106" spans="1:22" x14ac:dyDescent="0.15">
      <c r="A106" s="71" t="s">
        <v>104</v>
      </c>
      <c r="B106" s="72" t="s">
        <v>105</v>
      </c>
      <c r="C106" s="71" t="s">
        <v>106</v>
      </c>
      <c r="D106" s="72">
        <v>3</v>
      </c>
      <c r="E106" s="72">
        <v>1</v>
      </c>
      <c r="F106" s="72">
        <v>0</v>
      </c>
      <c r="G106" s="72">
        <f t="shared" si="9"/>
        <v>11</v>
      </c>
    </row>
    <row r="107" spans="1:22" x14ac:dyDescent="0.15">
      <c r="A107" s="71" t="s">
        <v>107</v>
      </c>
      <c r="B107" s="72" t="s">
        <v>108</v>
      </c>
      <c r="C107" s="71" t="s">
        <v>189</v>
      </c>
      <c r="D107" s="133">
        <v>2</v>
      </c>
      <c r="E107" s="133">
        <v>1</v>
      </c>
      <c r="F107" s="133">
        <v>0</v>
      </c>
      <c r="G107" s="133">
        <v>8</v>
      </c>
    </row>
    <row r="108" spans="1:22" x14ac:dyDescent="0.15">
      <c r="A108" s="71" t="s">
        <v>109</v>
      </c>
      <c r="B108" s="72" t="s">
        <v>110</v>
      </c>
      <c r="C108" s="71" t="s">
        <v>188</v>
      </c>
      <c r="D108" s="133"/>
      <c r="E108" s="133"/>
      <c r="F108" s="133"/>
      <c r="G108" s="133"/>
    </row>
    <row r="109" spans="1:22" x14ac:dyDescent="0.15">
      <c r="A109" s="71"/>
      <c r="B109" s="72"/>
      <c r="C109" s="7" t="s">
        <v>79</v>
      </c>
      <c r="D109" s="73">
        <f>SUM(D100:D108)</f>
        <v>15</v>
      </c>
      <c r="E109" s="73">
        <f>SUM(E100:E108)</f>
        <v>4</v>
      </c>
      <c r="F109" s="73">
        <f>SUM(F100:F108)</f>
        <v>4</v>
      </c>
      <c r="G109" s="73">
        <f>SUM(G100:G108)</f>
        <v>57</v>
      </c>
    </row>
    <row r="110" spans="1:22" x14ac:dyDescent="0.15">
      <c r="A110" s="130" t="s">
        <v>187</v>
      </c>
      <c r="B110" s="130"/>
      <c r="C110" s="130"/>
      <c r="D110" s="130"/>
      <c r="E110" s="130"/>
      <c r="F110" s="130"/>
      <c r="G110" s="130"/>
    </row>
    <row r="111" spans="1:22" x14ac:dyDescent="0.15">
      <c r="A111" s="130" t="s">
        <v>54</v>
      </c>
      <c r="B111" s="130"/>
      <c r="C111" s="130"/>
      <c r="D111" s="130"/>
      <c r="E111" s="130"/>
      <c r="F111" s="130"/>
      <c r="G111" s="130"/>
    </row>
    <row r="112" spans="1:22" x14ac:dyDescent="0.15">
      <c r="A112" s="131"/>
      <c r="B112" s="131"/>
      <c r="C112" s="131"/>
      <c r="D112" s="131"/>
      <c r="E112" s="131"/>
      <c r="F112" s="131"/>
      <c r="G112" s="131"/>
    </row>
    <row r="113" spans="1:22" x14ac:dyDescent="0.15">
      <c r="A113" s="75" t="s">
        <v>193</v>
      </c>
      <c r="B113" s="126" t="s">
        <v>203</v>
      </c>
      <c r="C113" s="126"/>
      <c r="D113" s="126"/>
      <c r="E113" s="126"/>
      <c r="F113" s="126"/>
      <c r="G113" s="126"/>
    </row>
    <row r="114" spans="1:22" x14ac:dyDescent="0.15">
      <c r="A114" s="132" t="s">
        <v>111</v>
      </c>
      <c r="B114" s="20" t="s">
        <v>112</v>
      </c>
      <c r="C114" s="17" t="s">
        <v>207</v>
      </c>
      <c r="D114" s="133">
        <v>3</v>
      </c>
      <c r="E114" s="133">
        <v>1</v>
      </c>
      <c r="F114" s="133">
        <v>0</v>
      </c>
      <c r="G114" s="133">
        <v>11</v>
      </c>
    </row>
    <row r="115" spans="1:22" x14ac:dyDescent="0.15">
      <c r="A115" s="132"/>
      <c r="B115" s="20" t="s">
        <v>113</v>
      </c>
      <c r="C115" s="17" t="s">
        <v>114</v>
      </c>
      <c r="D115" s="133"/>
      <c r="E115" s="133"/>
      <c r="F115" s="133"/>
      <c r="G115" s="133"/>
    </row>
    <row r="116" spans="1:22" x14ac:dyDescent="0.15">
      <c r="A116" s="71" t="s">
        <v>118</v>
      </c>
      <c r="B116" s="72" t="s">
        <v>119</v>
      </c>
      <c r="C116" s="71" t="s">
        <v>120</v>
      </c>
      <c r="D116" s="72">
        <v>3</v>
      </c>
      <c r="E116" s="72">
        <v>0</v>
      </c>
      <c r="F116" s="72">
        <v>0</v>
      </c>
      <c r="G116" s="72">
        <f t="shared" ref="G116:G124" si="10">D116*3+E116*2+F116</f>
        <v>9</v>
      </c>
    </row>
    <row r="117" spans="1:22" x14ac:dyDescent="0.15">
      <c r="A117" s="71" t="s">
        <v>121</v>
      </c>
      <c r="B117" s="72" t="s">
        <v>122</v>
      </c>
      <c r="C117" s="71" t="s">
        <v>123</v>
      </c>
      <c r="D117" s="72">
        <v>3</v>
      </c>
      <c r="E117" s="72">
        <v>0</v>
      </c>
      <c r="F117" s="72">
        <v>0</v>
      </c>
      <c r="G117" s="72">
        <f t="shared" si="10"/>
        <v>9</v>
      </c>
    </row>
    <row r="118" spans="1:22" x14ac:dyDescent="0.15">
      <c r="A118" s="71" t="s">
        <v>115</v>
      </c>
      <c r="B118" s="72" t="s">
        <v>116</v>
      </c>
      <c r="C118" s="71" t="s">
        <v>117</v>
      </c>
      <c r="D118" s="72">
        <v>3</v>
      </c>
      <c r="E118" s="72">
        <v>0</v>
      </c>
      <c r="F118" s="72">
        <v>0</v>
      </c>
      <c r="G118" s="72">
        <f t="shared" si="10"/>
        <v>9</v>
      </c>
    </row>
    <row r="119" spans="1:22" x14ac:dyDescent="0.15">
      <c r="A119" s="71" t="s">
        <v>124</v>
      </c>
      <c r="B119" s="72" t="s">
        <v>125</v>
      </c>
      <c r="C119" s="71" t="s">
        <v>126</v>
      </c>
      <c r="D119" s="72">
        <v>3</v>
      </c>
      <c r="E119" s="72">
        <v>0</v>
      </c>
      <c r="F119" s="72">
        <v>0</v>
      </c>
      <c r="G119" s="72">
        <f t="shared" si="10"/>
        <v>9</v>
      </c>
    </row>
    <row r="120" spans="1:22" s="92" customFormat="1" x14ac:dyDescent="0.15">
      <c r="A120" s="69" t="s">
        <v>333</v>
      </c>
      <c r="B120" s="70" t="s">
        <v>308</v>
      </c>
      <c r="C120" s="69" t="s">
        <v>103</v>
      </c>
      <c r="D120" s="70">
        <v>0</v>
      </c>
      <c r="E120" s="70">
        <v>0</v>
      </c>
      <c r="F120" s="70">
        <v>3</v>
      </c>
      <c r="G120" s="70">
        <f t="shared" si="10"/>
        <v>3</v>
      </c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</row>
    <row r="121" spans="1:22" x14ac:dyDescent="0.15">
      <c r="A121" s="71" t="s">
        <v>344</v>
      </c>
      <c r="B121" s="72" t="s">
        <v>303</v>
      </c>
      <c r="C121" s="71" t="s">
        <v>306</v>
      </c>
      <c r="D121" s="72">
        <v>0</v>
      </c>
      <c r="E121" s="72">
        <v>0</v>
      </c>
      <c r="F121" s="70">
        <v>2</v>
      </c>
      <c r="G121" s="72">
        <f t="shared" si="10"/>
        <v>2</v>
      </c>
    </row>
    <row r="122" spans="1:22" x14ac:dyDescent="0.15">
      <c r="A122" s="71" t="s">
        <v>345</v>
      </c>
      <c r="B122" s="72" t="s">
        <v>302</v>
      </c>
      <c r="C122" s="71" t="s">
        <v>305</v>
      </c>
      <c r="D122" s="72">
        <v>0</v>
      </c>
      <c r="E122" s="72">
        <v>0</v>
      </c>
      <c r="F122" s="70">
        <v>2</v>
      </c>
      <c r="G122" s="72">
        <f t="shared" si="10"/>
        <v>2</v>
      </c>
    </row>
    <row r="123" spans="1:22" x14ac:dyDescent="0.15">
      <c r="A123" s="71" t="s">
        <v>346</v>
      </c>
      <c r="B123" s="72" t="s">
        <v>304</v>
      </c>
      <c r="C123" s="71" t="s">
        <v>307</v>
      </c>
      <c r="D123" s="72">
        <v>0</v>
      </c>
      <c r="E123" s="72">
        <v>0</v>
      </c>
      <c r="F123" s="70">
        <v>2</v>
      </c>
      <c r="G123" s="72">
        <f t="shared" si="10"/>
        <v>2</v>
      </c>
    </row>
    <row r="124" spans="1:22" x14ac:dyDescent="0.15">
      <c r="A124" s="71" t="s">
        <v>127</v>
      </c>
      <c r="B124" s="72" t="s">
        <v>128</v>
      </c>
      <c r="C124" s="71" t="s">
        <v>40</v>
      </c>
      <c r="D124" s="72">
        <v>0</v>
      </c>
      <c r="E124" s="72">
        <v>0</v>
      </c>
      <c r="F124" s="70">
        <v>5</v>
      </c>
      <c r="G124" s="72">
        <f t="shared" si="10"/>
        <v>5</v>
      </c>
    </row>
    <row r="125" spans="1:22" x14ac:dyDescent="0.15">
      <c r="A125" s="18"/>
      <c r="B125" s="19"/>
      <c r="C125" s="24" t="s">
        <v>79</v>
      </c>
      <c r="D125" s="25">
        <f>SUM(D114:D124)</f>
        <v>15</v>
      </c>
      <c r="E125" s="25">
        <f>SUM(E114:E124)</f>
        <v>1</v>
      </c>
      <c r="F125" s="25">
        <f>SUM(F114:F124)</f>
        <v>14</v>
      </c>
      <c r="G125" s="25">
        <f>SUM(G114:G124)</f>
        <v>61</v>
      </c>
    </row>
    <row r="126" spans="1:22" x14ac:dyDescent="0.15">
      <c r="A126" s="125"/>
      <c r="B126" s="125"/>
      <c r="C126" s="125"/>
      <c r="D126" s="125"/>
      <c r="E126" s="125"/>
      <c r="F126" s="125"/>
      <c r="G126" s="125"/>
    </row>
    <row r="127" spans="1:22" x14ac:dyDescent="0.15">
      <c r="A127" s="75" t="s">
        <v>194</v>
      </c>
      <c r="B127" s="126" t="s">
        <v>204</v>
      </c>
      <c r="C127" s="126"/>
      <c r="D127" s="126"/>
      <c r="E127" s="126"/>
      <c r="F127" s="126"/>
      <c r="G127" s="126"/>
    </row>
    <row r="128" spans="1:22" x14ac:dyDescent="0.15">
      <c r="A128" s="71" t="s">
        <v>144</v>
      </c>
      <c r="B128" s="72" t="s">
        <v>145</v>
      </c>
      <c r="C128" s="71" t="s">
        <v>146</v>
      </c>
      <c r="D128" s="72">
        <v>2</v>
      </c>
      <c r="E128" s="72">
        <v>1</v>
      </c>
      <c r="F128" s="72">
        <v>0</v>
      </c>
      <c r="G128" s="72">
        <f t="shared" ref="G128:G135" si="11">D128*3+E128*2+F128</f>
        <v>8</v>
      </c>
    </row>
    <row r="129" spans="1:22" x14ac:dyDescent="0.15">
      <c r="A129" s="71" t="s">
        <v>291</v>
      </c>
      <c r="B129" s="72" t="s">
        <v>272</v>
      </c>
      <c r="C129" s="71" t="s">
        <v>205</v>
      </c>
      <c r="D129" s="72">
        <v>2</v>
      </c>
      <c r="E129" s="72">
        <v>1</v>
      </c>
      <c r="F129" s="72">
        <v>0</v>
      </c>
      <c r="G129" s="72">
        <f t="shared" si="11"/>
        <v>8</v>
      </c>
    </row>
    <row r="130" spans="1:22" x14ac:dyDescent="0.15">
      <c r="A130" s="71" t="s">
        <v>147</v>
      </c>
      <c r="B130" s="72" t="s">
        <v>148</v>
      </c>
      <c r="C130" s="71" t="s">
        <v>149</v>
      </c>
      <c r="D130" s="72">
        <v>2</v>
      </c>
      <c r="E130" s="72">
        <v>1</v>
      </c>
      <c r="F130" s="72">
        <v>0</v>
      </c>
      <c r="G130" s="72">
        <f t="shared" si="11"/>
        <v>8</v>
      </c>
    </row>
    <row r="131" spans="1:22" x14ac:dyDescent="0.15">
      <c r="A131" s="71" t="s">
        <v>150</v>
      </c>
      <c r="B131" s="72" t="s">
        <v>151</v>
      </c>
      <c r="C131" s="71" t="s">
        <v>152</v>
      </c>
      <c r="D131" s="72">
        <v>2</v>
      </c>
      <c r="E131" s="72">
        <v>1</v>
      </c>
      <c r="F131" s="72">
        <v>0</v>
      </c>
      <c r="G131" s="72">
        <f t="shared" si="11"/>
        <v>8</v>
      </c>
    </row>
    <row r="132" spans="1:22" x14ac:dyDescent="0.15">
      <c r="A132" s="71" t="s">
        <v>208</v>
      </c>
      <c r="B132" s="72" t="s">
        <v>209</v>
      </c>
      <c r="C132" s="71" t="s">
        <v>210</v>
      </c>
      <c r="D132" s="72">
        <v>2</v>
      </c>
      <c r="E132" s="72">
        <v>1</v>
      </c>
      <c r="F132" s="72">
        <v>0</v>
      </c>
      <c r="G132" s="72">
        <f t="shared" si="11"/>
        <v>8</v>
      </c>
    </row>
    <row r="133" spans="1:22" x14ac:dyDescent="0.15">
      <c r="A133" s="71" t="s">
        <v>168</v>
      </c>
      <c r="B133" s="72" t="s">
        <v>322</v>
      </c>
      <c r="C133" s="71" t="s">
        <v>323</v>
      </c>
      <c r="D133" s="72">
        <v>3</v>
      </c>
      <c r="E133" s="72">
        <v>0</v>
      </c>
      <c r="F133" s="72">
        <v>0</v>
      </c>
      <c r="G133" s="72">
        <f t="shared" si="11"/>
        <v>9</v>
      </c>
    </row>
    <row r="134" spans="1:22" x14ac:dyDescent="0.15">
      <c r="A134" s="71" t="s">
        <v>156</v>
      </c>
      <c r="B134" s="72" t="s">
        <v>156</v>
      </c>
      <c r="C134" s="71" t="s">
        <v>157</v>
      </c>
      <c r="D134" s="72">
        <v>3</v>
      </c>
      <c r="E134" s="72">
        <v>0</v>
      </c>
      <c r="F134" s="72">
        <v>0</v>
      </c>
      <c r="G134" s="72">
        <f t="shared" si="11"/>
        <v>9</v>
      </c>
    </row>
    <row r="135" spans="1:22" s="92" customFormat="1" x14ac:dyDescent="0.15">
      <c r="A135" s="69" t="s">
        <v>153</v>
      </c>
      <c r="B135" s="70" t="s">
        <v>154</v>
      </c>
      <c r="C135" s="69" t="s">
        <v>155</v>
      </c>
      <c r="D135" s="70">
        <v>0</v>
      </c>
      <c r="E135" s="70">
        <v>0</v>
      </c>
      <c r="F135" s="70">
        <v>3</v>
      </c>
      <c r="G135" s="70">
        <f t="shared" si="11"/>
        <v>3</v>
      </c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</row>
    <row r="136" spans="1:22" x14ac:dyDescent="0.15">
      <c r="A136" s="71"/>
      <c r="B136" s="72"/>
      <c r="C136" s="7" t="s">
        <v>79</v>
      </c>
      <c r="D136" s="73">
        <f>SUM(D128:D135)</f>
        <v>16</v>
      </c>
      <c r="E136" s="73">
        <f>SUM(E128:E135)</f>
        <v>5</v>
      </c>
      <c r="F136" s="73">
        <f>SUM(F128:F135)</f>
        <v>3</v>
      </c>
      <c r="G136" s="73">
        <f>SUM(G128:G135)</f>
        <v>61</v>
      </c>
    </row>
    <row r="137" spans="1:22" x14ac:dyDescent="0.15">
      <c r="A137" s="71" t="s">
        <v>158</v>
      </c>
      <c r="B137" s="72" t="s">
        <v>159</v>
      </c>
      <c r="C137" s="71" t="s">
        <v>352</v>
      </c>
      <c r="D137" s="72">
        <v>0</v>
      </c>
      <c r="E137" s="72">
        <v>0</v>
      </c>
      <c r="F137" s="72">
        <v>10</v>
      </c>
      <c r="G137" s="72">
        <v>10</v>
      </c>
    </row>
    <row r="138" spans="1:22" x14ac:dyDescent="0.15">
      <c r="A138" s="71"/>
      <c r="B138" s="72"/>
      <c r="C138" s="7" t="s">
        <v>79</v>
      </c>
      <c r="D138" s="73">
        <f>SUM(D136:D137)</f>
        <v>16</v>
      </c>
      <c r="E138" s="73">
        <f t="shared" ref="E138:G138" si="12">SUM(E136:E137)</f>
        <v>5</v>
      </c>
      <c r="F138" s="73">
        <f t="shared" si="12"/>
        <v>13</v>
      </c>
      <c r="G138" s="73">
        <f t="shared" si="12"/>
        <v>71</v>
      </c>
    </row>
    <row r="139" spans="1:22" x14ac:dyDescent="0.15">
      <c r="A139" s="127"/>
      <c r="B139" s="127"/>
      <c r="C139" s="127"/>
      <c r="D139" s="127"/>
      <c r="E139" s="127"/>
      <c r="F139" s="127"/>
      <c r="G139" s="127"/>
    </row>
    <row r="140" spans="1:22" x14ac:dyDescent="0.15">
      <c r="A140" s="128" t="s">
        <v>330</v>
      </c>
      <c r="B140" s="128"/>
      <c r="C140" s="128"/>
      <c r="D140" s="128"/>
      <c r="E140" s="128"/>
      <c r="F140" s="128"/>
      <c r="G140" s="128"/>
    </row>
    <row r="141" spans="1:22" x14ac:dyDescent="0.15">
      <c r="A141" s="48"/>
      <c r="B141" s="78" t="s">
        <v>263</v>
      </c>
      <c r="C141" s="80" t="s">
        <v>262</v>
      </c>
      <c r="D141" s="81">
        <v>3</v>
      </c>
      <c r="E141" s="39">
        <v>0</v>
      </c>
      <c r="F141" s="39">
        <v>0</v>
      </c>
      <c r="G141" s="81">
        <f>D141*3+E141*2+F141</f>
        <v>9</v>
      </c>
    </row>
    <row r="142" spans="1:22" x14ac:dyDescent="0.15">
      <c r="A142" s="48"/>
      <c r="B142" s="78" t="s">
        <v>266</v>
      </c>
      <c r="C142" s="41" t="s">
        <v>280</v>
      </c>
      <c r="D142" s="81">
        <v>3</v>
      </c>
      <c r="E142" s="39">
        <v>0</v>
      </c>
      <c r="F142" s="39">
        <v>0</v>
      </c>
      <c r="G142" s="81">
        <f t="shared" ref="G142:G145" si="13">D142*3+E142*2+F142</f>
        <v>9</v>
      </c>
    </row>
    <row r="143" spans="1:22" x14ac:dyDescent="0.15">
      <c r="A143" s="48"/>
      <c r="B143" s="58" t="s">
        <v>268</v>
      </c>
      <c r="C143" s="42" t="s">
        <v>222</v>
      </c>
      <c r="D143" s="81">
        <v>3</v>
      </c>
      <c r="E143" s="39">
        <v>0</v>
      </c>
      <c r="F143" s="39">
        <v>0</v>
      </c>
      <c r="G143" s="81">
        <f t="shared" si="13"/>
        <v>9</v>
      </c>
    </row>
    <row r="144" spans="1:22" x14ac:dyDescent="0.15">
      <c r="A144" s="48"/>
      <c r="B144" s="78" t="s">
        <v>254</v>
      </c>
      <c r="C144" s="80" t="s">
        <v>256</v>
      </c>
      <c r="D144" s="81">
        <v>3</v>
      </c>
      <c r="E144" s="39">
        <v>0</v>
      </c>
      <c r="F144" s="39">
        <v>0</v>
      </c>
      <c r="G144" s="81">
        <f t="shared" si="13"/>
        <v>9</v>
      </c>
    </row>
    <row r="145" spans="1:7" x14ac:dyDescent="0.15">
      <c r="A145" s="48"/>
      <c r="B145" s="78" t="s">
        <v>257</v>
      </c>
      <c r="C145" s="80" t="s">
        <v>285</v>
      </c>
      <c r="D145" s="81">
        <v>3</v>
      </c>
      <c r="E145" s="39">
        <v>0</v>
      </c>
      <c r="F145" s="39">
        <v>0</v>
      </c>
      <c r="G145" s="81">
        <f t="shared" si="13"/>
        <v>9</v>
      </c>
    </row>
    <row r="146" spans="1:7" x14ac:dyDescent="0.15">
      <c r="A146" s="48"/>
      <c r="B146" s="78" t="s">
        <v>271</v>
      </c>
      <c r="C146" s="41" t="s">
        <v>270</v>
      </c>
      <c r="D146" s="81">
        <v>3</v>
      </c>
      <c r="E146" s="39">
        <v>0</v>
      </c>
      <c r="F146" s="39">
        <v>0</v>
      </c>
      <c r="G146" s="81">
        <f>D146*3+E146*2+F146</f>
        <v>9</v>
      </c>
    </row>
    <row r="147" spans="1:7" x14ac:dyDescent="0.15">
      <c r="A147" s="129"/>
      <c r="B147" s="129"/>
      <c r="C147" s="129"/>
      <c r="D147" s="129"/>
      <c r="E147" s="129"/>
      <c r="F147" s="129"/>
      <c r="G147" s="129"/>
    </row>
    <row r="148" spans="1:7" x14ac:dyDescent="0.15">
      <c r="A148" s="110"/>
      <c r="B148" s="111"/>
      <c r="C148" s="111"/>
      <c r="D148" s="111"/>
      <c r="E148" s="111"/>
      <c r="F148" s="111"/>
      <c r="G148" s="112"/>
    </row>
    <row r="149" spans="1:7" ht="15" customHeight="1" x14ac:dyDescent="0.15">
      <c r="A149" s="75" t="s">
        <v>194</v>
      </c>
      <c r="B149" s="119" t="s">
        <v>200</v>
      </c>
      <c r="C149" s="120"/>
      <c r="D149" s="120"/>
      <c r="E149" s="120"/>
      <c r="F149" s="120"/>
      <c r="G149" s="121"/>
    </row>
    <row r="150" spans="1:7" x14ac:dyDescent="0.15">
      <c r="A150" s="71" t="s">
        <v>160</v>
      </c>
      <c r="B150" s="72" t="s">
        <v>161</v>
      </c>
      <c r="C150" s="71" t="s">
        <v>162</v>
      </c>
      <c r="D150" s="72">
        <v>2</v>
      </c>
      <c r="E150" s="72">
        <v>1</v>
      </c>
      <c r="F150" s="72">
        <v>0</v>
      </c>
      <c r="G150" s="72">
        <f t="shared" ref="G150:G156" si="14">D150*3+E150*2+F150</f>
        <v>8</v>
      </c>
    </row>
    <row r="151" spans="1:7" x14ac:dyDescent="0.15">
      <c r="A151" s="71" t="s">
        <v>163</v>
      </c>
      <c r="B151" s="72" t="s">
        <v>164</v>
      </c>
      <c r="C151" s="71" t="s">
        <v>165</v>
      </c>
      <c r="D151" s="72">
        <v>0</v>
      </c>
      <c r="E151" s="72">
        <v>0</v>
      </c>
      <c r="F151" s="72">
        <v>2</v>
      </c>
      <c r="G151" s="72">
        <f t="shared" si="14"/>
        <v>2</v>
      </c>
    </row>
    <row r="152" spans="1:7" x14ac:dyDescent="0.15">
      <c r="A152" s="71" t="s">
        <v>166</v>
      </c>
      <c r="B152" s="72" t="s">
        <v>167</v>
      </c>
      <c r="C152" s="71" t="s">
        <v>295</v>
      </c>
      <c r="D152" s="72">
        <v>2</v>
      </c>
      <c r="E152" s="72">
        <v>1</v>
      </c>
      <c r="F152" s="72">
        <v>0</v>
      </c>
      <c r="G152" s="72">
        <f t="shared" si="14"/>
        <v>8</v>
      </c>
    </row>
    <row r="153" spans="1:7" x14ac:dyDescent="0.15">
      <c r="A153" s="71" t="s">
        <v>347</v>
      </c>
      <c r="B153" s="72" t="s">
        <v>320</v>
      </c>
      <c r="C153" s="71" t="s">
        <v>319</v>
      </c>
      <c r="D153" s="72">
        <v>0</v>
      </c>
      <c r="E153" s="72">
        <v>0</v>
      </c>
      <c r="F153" s="72">
        <v>2</v>
      </c>
      <c r="G153" s="72">
        <v>2</v>
      </c>
    </row>
    <row r="154" spans="1:7" x14ac:dyDescent="0.15">
      <c r="A154" s="71" t="s">
        <v>168</v>
      </c>
      <c r="B154" s="72" t="s">
        <v>219</v>
      </c>
      <c r="C154" s="71" t="s">
        <v>324</v>
      </c>
      <c r="D154" s="72">
        <v>3</v>
      </c>
      <c r="E154" s="72">
        <v>0</v>
      </c>
      <c r="F154" s="72">
        <v>0</v>
      </c>
      <c r="G154" s="72">
        <f t="shared" si="14"/>
        <v>9</v>
      </c>
    </row>
    <row r="155" spans="1:7" x14ac:dyDescent="0.15">
      <c r="A155" s="71" t="s">
        <v>169</v>
      </c>
      <c r="B155" s="72" t="s">
        <v>169</v>
      </c>
      <c r="C155" s="71" t="s">
        <v>69</v>
      </c>
      <c r="D155" s="72">
        <v>3</v>
      </c>
      <c r="E155" s="72">
        <v>0</v>
      </c>
      <c r="F155" s="72">
        <v>0</v>
      </c>
      <c r="G155" s="72">
        <f t="shared" si="14"/>
        <v>9</v>
      </c>
    </row>
    <row r="156" spans="1:7" x14ac:dyDescent="0.15">
      <c r="A156" s="71" t="s">
        <v>170</v>
      </c>
      <c r="B156" s="72" t="s">
        <v>171</v>
      </c>
      <c r="C156" s="71" t="s">
        <v>68</v>
      </c>
      <c r="D156" s="72">
        <v>0</v>
      </c>
      <c r="E156" s="72">
        <v>0</v>
      </c>
      <c r="F156" s="72">
        <v>10</v>
      </c>
      <c r="G156" s="72">
        <f t="shared" si="14"/>
        <v>10</v>
      </c>
    </row>
    <row r="157" spans="1:7" ht="9.75" customHeight="1" x14ac:dyDescent="0.15">
      <c r="A157" s="71"/>
      <c r="B157" s="72"/>
      <c r="C157" s="71"/>
      <c r="D157" s="72"/>
      <c r="E157" s="72"/>
      <c r="F157" s="72"/>
      <c r="G157" s="72"/>
    </row>
    <row r="158" spans="1:7" x14ac:dyDescent="0.15">
      <c r="A158" s="71"/>
      <c r="B158" s="72"/>
      <c r="C158" s="7" t="s">
        <v>79</v>
      </c>
      <c r="D158" s="73">
        <f>SUM(D150:D157)</f>
        <v>10</v>
      </c>
      <c r="E158" s="73">
        <f>SUM(E150:E157)</f>
        <v>2</v>
      </c>
      <c r="F158" s="73">
        <f>SUM(F150:F157)</f>
        <v>14</v>
      </c>
      <c r="G158" s="73">
        <f>SUM(G150:G157)</f>
        <v>48</v>
      </c>
    </row>
    <row r="159" spans="1:7" ht="15" customHeight="1" x14ac:dyDescent="0.15">
      <c r="A159" s="122"/>
      <c r="B159" s="123"/>
      <c r="C159" s="123"/>
      <c r="D159" s="123"/>
      <c r="E159" s="123"/>
      <c r="F159" s="123"/>
      <c r="G159" s="124"/>
    </row>
    <row r="160" spans="1:7" x14ac:dyDescent="0.15">
      <c r="A160" s="110"/>
      <c r="B160" s="111"/>
      <c r="C160" s="111"/>
      <c r="D160" s="111"/>
      <c r="E160" s="111"/>
      <c r="F160" s="111"/>
      <c r="G160" s="112"/>
    </row>
    <row r="161" spans="1:7" x14ac:dyDescent="0.15">
      <c r="A161" s="113" t="s">
        <v>297</v>
      </c>
      <c r="B161" s="114"/>
      <c r="C161" s="114"/>
      <c r="D161" s="114"/>
      <c r="E161" s="114"/>
      <c r="F161" s="114"/>
      <c r="G161" s="115"/>
    </row>
    <row r="162" spans="1:7" ht="14.25" customHeight="1" x14ac:dyDescent="0.15">
      <c r="A162" s="48"/>
      <c r="B162" s="78" t="s">
        <v>286</v>
      </c>
      <c r="C162" s="80" t="s">
        <v>321</v>
      </c>
      <c r="D162" s="81">
        <v>3</v>
      </c>
      <c r="E162" s="39">
        <v>0</v>
      </c>
      <c r="F162" s="39">
        <v>0</v>
      </c>
      <c r="G162" s="81">
        <f t="shared" ref="G162:G165" si="15">D162*3+E162*2+F162</f>
        <v>9</v>
      </c>
    </row>
    <row r="163" spans="1:7" ht="12.6" customHeight="1" x14ac:dyDescent="0.15">
      <c r="A163" s="48"/>
      <c r="B163" s="78" t="s">
        <v>253</v>
      </c>
      <c r="C163" s="71" t="s">
        <v>290</v>
      </c>
      <c r="D163" s="81">
        <v>3</v>
      </c>
      <c r="E163" s="39">
        <v>0</v>
      </c>
      <c r="F163" s="39">
        <v>0</v>
      </c>
      <c r="G163" s="81">
        <f t="shared" si="15"/>
        <v>9</v>
      </c>
    </row>
    <row r="164" spans="1:7" x14ac:dyDescent="0.15">
      <c r="A164" s="48"/>
      <c r="B164" s="68" t="s">
        <v>327</v>
      </c>
      <c r="C164" s="29" t="s">
        <v>230</v>
      </c>
      <c r="D164" s="81">
        <v>3</v>
      </c>
      <c r="E164" s="39">
        <v>0</v>
      </c>
      <c r="F164" s="39">
        <v>0</v>
      </c>
      <c r="G164" s="81">
        <f t="shared" si="15"/>
        <v>9</v>
      </c>
    </row>
    <row r="165" spans="1:7" ht="12" customHeight="1" x14ac:dyDescent="0.15">
      <c r="A165" s="48"/>
      <c r="B165" s="67" t="s">
        <v>259</v>
      </c>
      <c r="C165" s="80" t="s">
        <v>255</v>
      </c>
      <c r="D165" s="81">
        <v>3</v>
      </c>
      <c r="E165" s="39">
        <v>0</v>
      </c>
      <c r="F165" s="39">
        <v>0</v>
      </c>
      <c r="G165" s="81">
        <f t="shared" si="15"/>
        <v>9</v>
      </c>
    </row>
    <row r="166" spans="1:7" x14ac:dyDescent="0.15">
      <c r="A166" s="48"/>
      <c r="B166" s="67" t="s">
        <v>273</v>
      </c>
      <c r="C166" s="71" t="s">
        <v>264</v>
      </c>
      <c r="D166" s="81">
        <v>3</v>
      </c>
      <c r="E166" s="39">
        <v>0</v>
      </c>
      <c r="F166" s="39">
        <v>0</v>
      </c>
      <c r="G166" s="81">
        <f>D166*3+E166*2+F166</f>
        <v>9</v>
      </c>
    </row>
    <row r="167" spans="1:7" x14ac:dyDescent="0.15">
      <c r="A167" s="110"/>
      <c r="B167" s="111"/>
      <c r="C167" s="111"/>
      <c r="D167" s="111"/>
      <c r="E167" s="111"/>
      <c r="F167" s="111"/>
      <c r="G167" s="112"/>
    </row>
    <row r="168" spans="1:7" ht="15" customHeight="1" x14ac:dyDescent="0.15">
      <c r="A168" s="75" t="s">
        <v>194</v>
      </c>
      <c r="B168" s="119" t="s">
        <v>199</v>
      </c>
      <c r="C168" s="120"/>
      <c r="D168" s="120"/>
      <c r="E168" s="120"/>
      <c r="F168" s="120"/>
      <c r="G168" s="121"/>
    </row>
    <row r="169" spans="1:7" x14ac:dyDescent="0.15">
      <c r="A169" s="71" t="s">
        <v>172</v>
      </c>
      <c r="B169" s="72" t="s">
        <v>173</v>
      </c>
      <c r="C169" s="71" t="s">
        <v>174</v>
      </c>
      <c r="D169" s="72">
        <v>0</v>
      </c>
      <c r="E169" s="72">
        <v>0</v>
      </c>
      <c r="F169" s="72">
        <v>5</v>
      </c>
      <c r="G169" s="72">
        <v>5</v>
      </c>
    </row>
    <row r="170" spans="1:7" x14ac:dyDescent="0.15">
      <c r="A170" s="7"/>
      <c r="B170" s="73"/>
      <c r="C170" s="7" t="s">
        <v>79</v>
      </c>
      <c r="D170" s="73">
        <v>0</v>
      </c>
      <c r="E170" s="73">
        <v>0</v>
      </c>
      <c r="F170" s="73">
        <v>5</v>
      </c>
      <c r="G170" s="73">
        <v>5</v>
      </c>
    </row>
    <row r="171" spans="1:7" ht="6.75" customHeight="1" x14ac:dyDescent="0.15">
      <c r="A171" s="116"/>
      <c r="B171" s="117"/>
      <c r="C171" s="117"/>
      <c r="D171" s="117"/>
      <c r="E171" s="117"/>
      <c r="F171" s="117"/>
      <c r="G171" s="118"/>
    </row>
    <row r="172" spans="1:7" ht="15" customHeight="1" x14ac:dyDescent="0.15">
      <c r="A172" s="75" t="s">
        <v>195</v>
      </c>
      <c r="B172" s="119" t="s">
        <v>198</v>
      </c>
      <c r="C172" s="120"/>
      <c r="D172" s="120"/>
      <c r="E172" s="120"/>
      <c r="F172" s="120"/>
      <c r="G172" s="121"/>
    </row>
    <row r="173" spans="1:7" x14ac:dyDescent="0.15">
      <c r="A173" s="71" t="s">
        <v>175</v>
      </c>
      <c r="B173" s="72" t="s">
        <v>176</v>
      </c>
      <c r="C173" s="71" t="s">
        <v>293</v>
      </c>
      <c r="D173" s="72">
        <v>2</v>
      </c>
      <c r="E173" s="72">
        <v>1</v>
      </c>
      <c r="F173" s="72">
        <v>0</v>
      </c>
      <c r="G173" s="72">
        <f t="shared" ref="G173:G178" si="16">D173*3+E173*2+F173</f>
        <v>8</v>
      </c>
    </row>
    <row r="174" spans="1:7" x14ac:dyDescent="0.15">
      <c r="A174" s="71" t="s">
        <v>177</v>
      </c>
      <c r="B174" s="72" t="s">
        <v>217</v>
      </c>
      <c r="C174" s="71" t="s">
        <v>218</v>
      </c>
      <c r="D174" s="72">
        <v>3</v>
      </c>
      <c r="E174" s="72">
        <v>0</v>
      </c>
      <c r="F174" s="72">
        <v>0</v>
      </c>
      <c r="G174" s="72">
        <f t="shared" si="16"/>
        <v>9</v>
      </c>
    </row>
    <row r="175" spans="1:7" x14ac:dyDescent="0.15">
      <c r="A175" s="71" t="s">
        <v>60</v>
      </c>
      <c r="B175" s="72" t="s">
        <v>60</v>
      </c>
      <c r="C175" s="71" t="s">
        <v>71</v>
      </c>
      <c r="D175" s="72">
        <v>3</v>
      </c>
      <c r="E175" s="72">
        <v>0</v>
      </c>
      <c r="F175" s="72">
        <v>0</v>
      </c>
      <c r="G175" s="72">
        <f t="shared" si="16"/>
        <v>9</v>
      </c>
    </row>
    <row r="176" spans="1:7" x14ac:dyDescent="0.15">
      <c r="A176" s="71" t="s">
        <v>292</v>
      </c>
      <c r="B176" s="72" t="s">
        <v>288</v>
      </c>
      <c r="C176" s="71" t="s">
        <v>179</v>
      </c>
      <c r="D176" s="72">
        <v>0</v>
      </c>
      <c r="E176" s="72">
        <v>0</v>
      </c>
      <c r="F176" s="72">
        <v>2</v>
      </c>
      <c r="G176" s="72">
        <f t="shared" si="16"/>
        <v>2</v>
      </c>
    </row>
    <row r="177" spans="1:9" x14ac:dyDescent="0.15">
      <c r="A177" s="71" t="s">
        <v>26</v>
      </c>
      <c r="B177" s="72" t="s">
        <v>70</v>
      </c>
      <c r="C177" s="71" t="s">
        <v>349</v>
      </c>
      <c r="D177" s="72">
        <v>3</v>
      </c>
      <c r="E177" s="72">
        <v>0</v>
      </c>
      <c r="F177" s="72">
        <v>0</v>
      </c>
      <c r="G177" s="72">
        <f t="shared" si="16"/>
        <v>9</v>
      </c>
    </row>
    <row r="178" spans="1:9" x14ac:dyDescent="0.15">
      <c r="A178" s="71" t="s">
        <v>180</v>
      </c>
      <c r="B178" s="72" t="s">
        <v>181</v>
      </c>
      <c r="C178" s="71" t="s">
        <v>68</v>
      </c>
      <c r="D178" s="72">
        <v>0</v>
      </c>
      <c r="E178" s="72">
        <v>0</v>
      </c>
      <c r="F178" s="72">
        <v>10</v>
      </c>
      <c r="G178" s="72">
        <f t="shared" si="16"/>
        <v>10</v>
      </c>
    </row>
    <row r="179" spans="1:9" x14ac:dyDescent="0.15">
      <c r="A179" s="7"/>
      <c r="B179" s="73"/>
      <c r="C179" s="7" t="s">
        <v>79</v>
      </c>
      <c r="D179" s="73">
        <f>SUM(D173:D178)</f>
        <v>11</v>
      </c>
      <c r="E179" s="73">
        <f>SUM(E173:E178)</f>
        <v>1</v>
      </c>
      <c r="F179" s="73">
        <f>SUM(F173:F178)</f>
        <v>12</v>
      </c>
      <c r="G179" s="73">
        <f>SUM(G173:G178)</f>
        <v>47</v>
      </c>
    </row>
    <row r="180" spans="1:9" ht="15" customHeight="1" x14ac:dyDescent="0.15">
      <c r="A180" s="122"/>
      <c r="B180" s="123"/>
      <c r="C180" s="123"/>
      <c r="D180" s="123"/>
      <c r="E180" s="123"/>
      <c r="F180" s="123"/>
      <c r="G180" s="124"/>
    </row>
    <row r="181" spans="1:9" x14ac:dyDescent="0.15">
      <c r="A181" s="110"/>
      <c r="B181" s="111"/>
      <c r="C181" s="111"/>
      <c r="D181" s="111"/>
      <c r="E181" s="111"/>
      <c r="F181" s="111"/>
      <c r="G181" s="112"/>
    </row>
    <row r="182" spans="1:9" x14ac:dyDescent="0.15">
      <c r="A182" s="113" t="s">
        <v>298</v>
      </c>
      <c r="B182" s="114"/>
      <c r="C182" s="114"/>
      <c r="D182" s="114"/>
      <c r="E182" s="114"/>
      <c r="F182" s="114"/>
      <c r="G182" s="115"/>
    </row>
    <row r="183" spans="1:9" x14ac:dyDescent="0.15">
      <c r="A183" s="48"/>
      <c r="B183" s="78" t="s">
        <v>220</v>
      </c>
      <c r="C183" s="71" t="s">
        <v>260</v>
      </c>
      <c r="D183" s="81">
        <v>3</v>
      </c>
      <c r="E183" s="39">
        <v>0</v>
      </c>
      <c r="F183" s="39">
        <v>0</v>
      </c>
      <c r="G183" s="81">
        <f t="shared" ref="G183:G187" si="17">D183*3+E183*2+F183</f>
        <v>9</v>
      </c>
    </row>
    <row r="184" spans="1:9" x14ac:dyDescent="0.15">
      <c r="A184" s="48"/>
      <c r="B184" s="67" t="s">
        <v>227</v>
      </c>
      <c r="C184" s="41" t="s">
        <v>331</v>
      </c>
      <c r="D184" s="81">
        <v>3</v>
      </c>
      <c r="E184" s="39">
        <v>0</v>
      </c>
      <c r="F184" s="39">
        <v>0</v>
      </c>
      <c r="G184" s="81">
        <f t="shared" si="17"/>
        <v>9</v>
      </c>
    </row>
    <row r="185" spans="1:9" x14ac:dyDescent="0.15">
      <c r="A185" s="48"/>
      <c r="B185" s="68" t="s">
        <v>296</v>
      </c>
      <c r="C185" s="104" t="s">
        <v>332</v>
      </c>
      <c r="D185" s="105">
        <v>3</v>
      </c>
      <c r="E185" s="106">
        <v>0</v>
      </c>
      <c r="F185" s="106">
        <v>0</v>
      </c>
      <c r="G185" s="105">
        <f t="shared" si="17"/>
        <v>9</v>
      </c>
    </row>
    <row r="186" spans="1:9" x14ac:dyDescent="0.15">
      <c r="A186" s="48"/>
      <c r="B186" s="26" t="s">
        <v>223</v>
      </c>
      <c r="C186" s="42" t="s">
        <v>224</v>
      </c>
      <c r="D186" s="81">
        <v>3</v>
      </c>
      <c r="E186" s="39">
        <v>0</v>
      </c>
      <c r="F186" s="39">
        <v>0</v>
      </c>
      <c r="G186" s="81">
        <f t="shared" si="17"/>
        <v>9</v>
      </c>
    </row>
    <row r="187" spans="1:9" x14ac:dyDescent="0.15">
      <c r="A187" s="48"/>
      <c r="B187" s="26" t="s">
        <v>225</v>
      </c>
      <c r="C187" s="42" t="s">
        <v>329</v>
      </c>
      <c r="D187" s="81">
        <v>3</v>
      </c>
      <c r="E187" s="39">
        <v>0</v>
      </c>
      <c r="F187" s="39">
        <v>0</v>
      </c>
      <c r="G187" s="81">
        <f t="shared" si="17"/>
        <v>9</v>
      </c>
      <c r="I187" s="103" t="s">
        <v>351</v>
      </c>
    </row>
    <row r="188" spans="1:9" x14ac:dyDescent="0.15">
      <c r="A188" s="48"/>
      <c r="B188" s="26" t="s">
        <v>274</v>
      </c>
      <c r="C188" s="28" t="s">
        <v>226</v>
      </c>
      <c r="D188" s="81">
        <v>3</v>
      </c>
      <c r="E188" s="39">
        <v>0</v>
      </c>
      <c r="F188" s="39">
        <v>0</v>
      </c>
      <c r="G188" s="81">
        <f>D188*3+E188*2+F188</f>
        <v>9</v>
      </c>
    </row>
    <row r="189" spans="1:9" x14ac:dyDescent="0.15">
      <c r="A189" s="110"/>
      <c r="B189" s="111"/>
      <c r="C189" s="111"/>
      <c r="D189" s="111"/>
      <c r="E189" s="111"/>
      <c r="F189" s="111"/>
      <c r="G189" s="112"/>
    </row>
    <row r="190" spans="1:9" ht="15" customHeight="1" x14ac:dyDescent="0.15">
      <c r="A190" s="75" t="s">
        <v>195</v>
      </c>
      <c r="B190" s="119" t="s">
        <v>197</v>
      </c>
      <c r="C190" s="120"/>
      <c r="D190" s="120"/>
      <c r="E190" s="120"/>
      <c r="F190" s="120"/>
      <c r="G190" s="121"/>
    </row>
    <row r="191" spans="1:9" x14ac:dyDescent="0.15">
      <c r="A191" s="71" t="s">
        <v>213</v>
      </c>
      <c r="B191" s="72" t="s">
        <v>214</v>
      </c>
      <c r="C191" s="71" t="s">
        <v>294</v>
      </c>
      <c r="D191" s="81">
        <v>2</v>
      </c>
      <c r="E191" s="39">
        <v>1</v>
      </c>
      <c r="F191" s="39">
        <v>0</v>
      </c>
      <c r="G191" s="72">
        <f t="shared" ref="G191:G197" si="18">D191*3+E191*2+F191</f>
        <v>8</v>
      </c>
    </row>
    <row r="192" spans="1:9" x14ac:dyDescent="0.15">
      <c r="A192" s="71" t="s">
        <v>348</v>
      </c>
      <c r="B192" s="27" t="s">
        <v>178</v>
      </c>
      <c r="C192" s="57" t="s">
        <v>301</v>
      </c>
      <c r="D192" s="81">
        <v>3</v>
      </c>
      <c r="E192" s="39">
        <v>0</v>
      </c>
      <c r="F192" s="39">
        <v>0</v>
      </c>
      <c r="G192" s="81">
        <f t="shared" si="18"/>
        <v>9</v>
      </c>
    </row>
    <row r="193" spans="1:7" x14ac:dyDescent="0.15">
      <c r="A193" s="71" t="s">
        <v>168</v>
      </c>
      <c r="B193" s="72" t="s">
        <v>216</v>
      </c>
      <c r="C193" s="71" t="s">
        <v>237</v>
      </c>
      <c r="D193" s="72">
        <v>3</v>
      </c>
      <c r="E193" s="72">
        <v>0</v>
      </c>
      <c r="F193" s="72">
        <v>0</v>
      </c>
      <c r="G193" s="72">
        <f t="shared" si="18"/>
        <v>9</v>
      </c>
    </row>
    <row r="194" spans="1:7" x14ac:dyDescent="0.15">
      <c r="A194" s="71" t="s">
        <v>168</v>
      </c>
      <c r="B194" s="72" t="s">
        <v>236</v>
      </c>
      <c r="C194" s="71" t="s">
        <v>238</v>
      </c>
      <c r="D194" s="72">
        <v>3</v>
      </c>
      <c r="E194" s="72">
        <v>0</v>
      </c>
      <c r="F194" s="72">
        <v>0</v>
      </c>
      <c r="G194" s="72">
        <f>D194*3+E194*2+F194</f>
        <v>9</v>
      </c>
    </row>
    <row r="195" spans="1:7" x14ac:dyDescent="0.15">
      <c r="A195" s="71" t="s">
        <v>61</v>
      </c>
      <c r="B195" s="72" t="s">
        <v>61</v>
      </c>
      <c r="C195" s="71" t="s">
        <v>72</v>
      </c>
      <c r="D195" s="72">
        <v>3</v>
      </c>
      <c r="E195" s="72">
        <v>0</v>
      </c>
      <c r="F195" s="72">
        <v>0</v>
      </c>
      <c r="G195" s="72">
        <f t="shared" si="18"/>
        <v>9</v>
      </c>
    </row>
    <row r="196" spans="1:7" x14ac:dyDescent="0.15">
      <c r="A196" s="71" t="s">
        <v>182</v>
      </c>
      <c r="B196" s="72" t="s">
        <v>183</v>
      </c>
      <c r="C196" s="71" t="s">
        <v>215</v>
      </c>
      <c r="D196" s="72">
        <v>2</v>
      </c>
      <c r="E196" s="72">
        <v>1</v>
      </c>
      <c r="F196" s="72">
        <v>0</v>
      </c>
      <c r="G196" s="72">
        <f t="shared" si="18"/>
        <v>8</v>
      </c>
    </row>
    <row r="197" spans="1:7" x14ac:dyDescent="0.15">
      <c r="A197" s="71" t="s">
        <v>26</v>
      </c>
      <c r="B197" s="72" t="s">
        <v>26</v>
      </c>
      <c r="C197" s="71" t="s">
        <v>349</v>
      </c>
      <c r="D197" s="72">
        <v>3</v>
      </c>
      <c r="E197" s="72">
        <v>0</v>
      </c>
      <c r="F197" s="72">
        <v>0</v>
      </c>
      <c r="G197" s="72">
        <f t="shared" si="18"/>
        <v>9</v>
      </c>
    </row>
    <row r="198" spans="1:7" x14ac:dyDescent="0.15">
      <c r="A198" s="7"/>
      <c r="B198" s="73"/>
      <c r="C198" s="7" t="s">
        <v>79</v>
      </c>
      <c r="D198" s="73">
        <f>SUM(D191:D197)</f>
        <v>19</v>
      </c>
      <c r="E198" s="73">
        <v>3</v>
      </c>
      <c r="F198" s="73">
        <f>SUM(F191:F197)</f>
        <v>0</v>
      </c>
      <c r="G198" s="73">
        <f>SUM(G191:G197)</f>
        <v>61</v>
      </c>
    </row>
    <row r="199" spans="1:7" x14ac:dyDescent="0.15">
      <c r="A199" s="80" t="s">
        <v>211</v>
      </c>
      <c r="B199" s="72" t="s">
        <v>212</v>
      </c>
      <c r="C199" s="29" t="s">
        <v>352</v>
      </c>
      <c r="D199" s="72">
        <v>0</v>
      </c>
      <c r="E199" s="72">
        <v>0</v>
      </c>
      <c r="F199" s="72">
        <v>10</v>
      </c>
      <c r="G199" s="72">
        <v>10</v>
      </c>
    </row>
    <row r="200" spans="1:7" x14ac:dyDescent="0.15">
      <c r="A200" s="7"/>
      <c r="B200" s="73"/>
      <c r="C200" s="7" t="s">
        <v>79</v>
      </c>
      <c r="D200" s="73">
        <f>SUM(D198:D199)</f>
        <v>19</v>
      </c>
      <c r="E200" s="73">
        <f>SUM(E191:E198)</f>
        <v>5</v>
      </c>
      <c r="F200" s="73">
        <f t="shared" ref="F200:G200" si="19">SUM(F198:F199)</f>
        <v>10</v>
      </c>
      <c r="G200" s="73">
        <f t="shared" si="19"/>
        <v>71</v>
      </c>
    </row>
    <row r="201" spans="1:7" ht="15" customHeight="1" x14ac:dyDescent="0.15">
      <c r="A201" s="122"/>
      <c r="B201" s="123"/>
      <c r="C201" s="123"/>
      <c r="D201" s="123"/>
      <c r="E201" s="123"/>
      <c r="F201" s="123"/>
      <c r="G201" s="124"/>
    </row>
    <row r="202" spans="1:7" x14ac:dyDescent="0.15">
      <c r="A202" s="110"/>
      <c r="B202" s="111"/>
      <c r="C202" s="111"/>
      <c r="D202" s="111"/>
      <c r="E202" s="111"/>
      <c r="F202" s="111"/>
      <c r="G202" s="112"/>
    </row>
    <row r="203" spans="1:7" x14ac:dyDescent="0.15">
      <c r="A203" s="113" t="s">
        <v>299</v>
      </c>
      <c r="B203" s="114"/>
      <c r="C203" s="114"/>
      <c r="D203" s="114"/>
      <c r="E203" s="114"/>
      <c r="F203" s="114"/>
      <c r="G203" s="115"/>
    </row>
    <row r="204" spans="1:7" x14ac:dyDescent="0.15">
      <c r="A204" s="48"/>
      <c r="B204" s="78" t="s">
        <v>267</v>
      </c>
      <c r="C204" s="71" t="s">
        <v>261</v>
      </c>
      <c r="D204" s="81">
        <v>3</v>
      </c>
      <c r="E204" s="39">
        <v>0</v>
      </c>
      <c r="F204" s="39">
        <v>0</v>
      </c>
      <c r="G204" s="81">
        <f t="shared" ref="G204:G210" si="20">D204*3+E204*2+F204</f>
        <v>9</v>
      </c>
    </row>
    <row r="205" spans="1:7" x14ac:dyDescent="0.15">
      <c r="A205" s="48"/>
      <c r="B205" s="67" t="s">
        <v>221</v>
      </c>
      <c r="C205" s="69" t="s">
        <v>338</v>
      </c>
      <c r="D205" s="81">
        <v>3</v>
      </c>
      <c r="E205" s="39">
        <v>0</v>
      </c>
      <c r="F205" s="39">
        <v>0</v>
      </c>
      <c r="G205" s="81">
        <f t="shared" si="20"/>
        <v>9</v>
      </c>
    </row>
    <row r="206" spans="1:7" x14ac:dyDescent="0.15">
      <c r="A206" s="48"/>
      <c r="B206" s="78" t="s">
        <v>283</v>
      </c>
      <c r="C206" s="1" t="s">
        <v>281</v>
      </c>
      <c r="D206" s="81">
        <v>3</v>
      </c>
      <c r="E206" s="39">
        <v>0</v>
      </c>
      <c r="F206" s="39">
        <v>0</v>
      </c>
      <c r="G206" s="81">
        <f t="shared" si="20"/>
        <v>9</v>
      </c>
    </row>
    <row r="207" spans="1:7" x14ac:dyDescent="0.15">
      <c r="A207" s="48"/>
      <c r="B207" s="68" t="s">
        <v>335</v>
      </c>
      <c r="C207" s="29" t="s">
        <v>231</v>
      </c>
      <c r="D207" s="81">
        <v>3</v>
      </c>
      <c r="E207" s="39">
        <v>0</v>
      </c>
      <c r="F207" s="39">
        <v>0</v>
      </c>
      <c r="G207" s="81">
        <f t="shared" si="20"/>
        <v>9</v>
      </c>
    </row>
    <row r="208" spans="1:7" x14ac:dyDescent="0.15">
      <c r="A208" s="48"/>
      <c r="B208" s="27" t="s">
        <v>229</v>
      </c>
      <c r="C208" s="29" t="s">
        <v>284</v>
      </c>
      <c r="D208" s="81">
        <v>3</v>
      </c>
      <c r="E208" s="39">
        <v>0</v>
      </c>
      <c r="F208" s="39">
        <v>0</v>
      </c>
      <c r="G208" s="81">
        <f t="shared" si="20"/>
        <v>9</v>
      </c>
    </row>
    <row r="209" spans="1:22" x14ac:dyDescent="0.15">
      <c r="A209" s="48"/>
      <c r="B209" s="27" t="s">
        <v>232</v>
      </c>
      <c r="C209" s="51" t="s">
        <v>233</v>
      </c>
      <c r="D209" s="81">
        <v>3</v>
      </c>
      <c r="E209" s="39">
        <v>0</v>
      </c>
      <c r="F209" s="39">
        <v>0</v>
      </c>
      <c r="G209" s="81">
        <f t="shared" si="20"/>
        <v>9</v>
      </c>
    </row>
    <row r="210" spans="1:22" s="101" customFormat="1" x14ac:dyDescent="0.15">
      <c r="A210" s="96"/>
      <c r="B210" s="97" t="s">
        <v>334</v>
      </c>
      <c r="C210" s="102" t="s">
        <v>265</v>
      </c>
      <c r="D210" s="99">
        <v>3</v>
      </c>
      <c r="E210" s="100">
        <v>0</v>
      </c>
      <c r="F210" s="100">
        <v>0</v>
      </c>
      <c r="G210" s="99">
        <f t="shared" si="20"/>
        <v>9</v>
      </c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</row>
    <row r="211" spans="1:22" x14ac:dyDescent="0.15">
      <c r="A211" s="48"/>
      <c r="G211" s="11"/>
    </row>
    <row r="212" spans="1:22" x14ac:dyDescent="0.15">
      <c r="A212" s="110"/>
      <c r="B212" s="111"/>
      <c r="C212" s="111"/>
      <c r="D212" s="111"/>
      <c r="E212" s="111"/>
      <c r="F212" s="111"/>
      <c r="G212" s="112"/>
    </row>
    <row r="213" spans="1:22" x14ac:dyDescent="0.15">
      <c r="A213" s="113" t="s">
        <v>300</v>
      </c>
      <c r="B213" s="114"/>
      <c r="C213" s="114"/>
      <c r="D213" s="114"/>
      <c r="E213" s="114"/>
      <c r="F213" s="114"/>
      <c r="G213" s="115"/>
    </row>
    <row r="214" spans="1:22" x14ac:dyDescent="0.15">
      <c r="A214" s="48"/>
      <c r="B214" s="67" t="s">
        <v>279</v>
      </c>
      <c r="C214" s="71" t="s">
        <v>318</v>
      </c>
      <c r="D214" s="81">
        <v>3</v>
      </c>
      <c r="E214" s="39">
        <v>0</v>
      </c>
      <c r="F214" s="39">
        <v>0</v>
      </c>
      <c r="G214" s="81">
        <f t="shared" ref="G214:G219" si="21">D214*3+E214*2+F214</f>
        <v>9</v>
      </c>
    </row>
    <row r="215" spans="1:22" x14ac:dyDescent="0.15">
      <c r="A215" s="48"/>
      <c r="B215" s="78" t="s">
        <v>287</v>
      </c>
      <c r="C215" s="71" t="s">
        <v>282</v>
      </c>
      <c r="D215" s="81">
        <v>3</v>
      </c>
      <c r="E215" s="39">
        <v>0</v>
      </c>
      <c r="F215" s="39">
        <v>0</v>
      </c>
      <c r="G215" s="81">
        <f t="shared" si="21"/>
        <v>9</v>
      </c>
    </row>
    <row r="216" spans="1:22" x14ac:dyDescent="0.15">
      <c r="A216" s="48"/>
      <c r="B216" s="60" t="s">
        <v>336</v>
      </c>
      <c r="C216" s="17" t="s">
        <v>337</v>
      </c>
      <c r="D216" s="81">
        <v>3</v>
      </c>
      <c r="E216" s="39">
        <v>0</v>
      </c>
      <c r="F216" s="39">
        <v>0</v>
      </c>
      <c r="G216" s="81">
        <f t="shared" si="21"/>
        <v>9</v>
      </c>
    </row>
    <row r="217" spans="1:22" x14ac:dyDescent="0.15">
      <c r="A217" s="48"/>
      <c r="B217" s="67" t="s">
        <v>289</v>
      </c>
      <c r="C217" s="1" t="s">
        <v>258</v>
      </c>
      <c r="D217" s="81">
        <v>3</v>
      </c>
      <c r="E217" s="39">
        <v>0</v>
      </c>
      <c r="F217" s="39">
        <v>0</v>
      </c>
      <c r="G217" s="81">
        <f t="shared" si="21"/>
        <v>9</v>
      </c>
    </row>
    <row r="218" spans="1:22" s="101" customFormat="1" x14ac:dyDescent="0.15">
      <c r="A218" s="96"/>
      <c r="B218" s="97" t="s">
        <v>325</v>
      </c>
      <c r="C218" s="98" t="s">
        <v>326</v>
      </c>
      <c r="D218" s="99">
        <v>3</v>
      </c>
      <c r="E218" s="100">
        <v>0</v>
      </c>
      <c r="F218" s="100">
        <v>0</v>
      </c>
      <c r="G218" s="99">
        <f>D218*3+E218*2+F218</f>
        <v>9</v>
      </c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</row>
    <row r="219" spans="1:22" x14ac:dyDescent="0.15">
      <c r="A219" s="48"/>
      <c r="B219" s="27" t="s">
        <v>275</v>
      </c>
      <c r="C219" s="29" t="s">
        <v>234</v>
      </c>
      <c r="D219" s="81">
        <v>3</v>
      </c>
      <c r="E219" s="39">
        <v>0</v>
      </c>
      <c r="F219" s="39">
        <v>0</v>
      </c>
      <c r="G219" s="81">
        <f t="shared" si="21"/>
        <v>9</v>
      </c>
    </row>
    <row r="220" spans="1:22" x14ac:dyDescent="0.15">
      <c r="A220" s="107" t="s">
        <v>18</v>
      </c>
      <c r="B220" s="108"/>
      <c r="C220" s="108"/>
      <c r="D220" s="108"/>
      <c r="E220" s="108"/>
      <c r="F220" s="108"/>
      <c r="G220" s="109"/>
    </row>
    <row r="221" spans="1:22" x14ac:dyDescent="0.15">
      <c r="A221" s="110"/>
      <c r="B221" s="111"/>
      <c r="C221" s="111"/>
      <c r="D221" s="111"/>
      <c r="E221" s="111"/>
      <c r="F221" s="111"/>
      <c r="G221" s="112"/>
    </row>
    <row r="222" spans="1:22" x14ac:dyDescent="0.15">
      <c r="A222" s="8"/>
      <c r="B222" s="8"/>
      <c r="C222" s="8"/>
      <c r="D222" s="8"/>
      <c r="E222" s="8"/>
      <c r="F222" s="8"/>
      <c r="G222" s="8"/>
    </row>
    <row r="223" spans="1:22" x14ac:dyDescent="0.15">
      <c r="A223" s="8"/>
      <c r="B223" s="8"/>
      <c r="C223" s="8"/>
      <c r="D223" s="8"/>
      <c r="E223" s="8"/>
      <c r="F223" s="8"/>
      <c r="G223" s="8"/>
    </row>
    <row r="224" spans="1:22" x14ac:dyDescent="0.15">
      <c r="A224" s="8"/>
      <c r="B224" s="8"/>
      <c r="C224" s="8"/>
      <c r="D224" s="8"/>
      <c r="E224" s="8"/>
      <c r="F224" s="8"/>
      <c r="G224" s="8"/>
    </row>
    <row r="225" spans="1:7" x14ac:dyDescent="0.15">
      <c r="A225" s="8"/>
      <c r="B225" s="8"/>
      <c r="C225" s="8"/>
      <c r="D225" s="8"/>
      <c r="E225" s="8"/>
      <c r="F225" s="8"/>
      <c r="G225" s="8"/>
    </row>
    <row r="226" spans="1:7" x14ac:dyDescent="0.15">
      <c r="A226" s="8"/>
      <c r="B226" s="8"/>
      <c r="C226" s="8"/>
      <c r="D226" s="8"/>
      <c r="E226" s="8"/>
      <c r="F226" s="8"/>
      <c r="G226" s="8"/>
    </row>
    <row r="227" spans="1:7" x14ac:dyDescent="0.15">
      <c r="A227" s="8"/>
      <c r="B227" s="8"/>
      <c r="C227" s="8"/>
      <c r="D227" s="8"/>
      <c r="E227" s="8"/>
      <c r="F227" s="8"/>
      <c r="G227" s="8"/>
    </row>
    <row r="228" spans="1:7" x14ac:dyDescent="0.15">
      <c r="A228" s="8"/>
      <c r="B228" s="8"/>
      <c r="C228" s="8"/>
      <c r="D228" s="8"/>
      <c r="E228" s="8"/>
      <c r="F228" s="8"/>
      <c r="G228" s="8"/>
    </row>
    <row r="229" spans="1:7" x14ac:dyDescent="0.15">
      <c r="A229" s="8"/>
      <c r="B229" s="8"/>
      <c r="C229" s="8"/>
      <c r="D229" s="8"/>
      <c r="E229" s="8"/>
      <c r="F229" s="8"/>
      <c r="G229" s="8"/>
    </row>
    <row r="230" spans="1:7" x14ac:dyDescent="0.15">
      <c r="A230" s="8"/>
      <c r="B230" s="8"/>
      <c r="C230" s="8"/>
      <c r="D230" s="8"/>
      <c r="E230" s="8"/>
      <c r="F230" s="8"/>
      <c r="G230" s="8"/>
    </row>
    <row r="231" spans="1:7" x14ac:dyDescent="0.15">
      <c r="A231" s="8"/>
      <c r="B231" s="8"/>
      <c r="C231" s="8"/>
      <c r="D231" s="8"/>
      <c r="E231" s="8"/>
      <c r="F231" s="8"/>
      <c r="G231" s="8"/>
    </row>
    <row r="232" spans="1:7" x14ac:dyDescent="0.15">
      <c r="A232" s="8"/>
      <c r="B232" s="8"/>
      <c r="C232" s="8"/>
      <c r="D232" s="8"/>
      <c r="E232" s="8"/>
      <c r="F232" s="8"/>
      <c r="G232" s="8"/>
    </row>
    <row r="233" spans="1:7" x14ac:dyDescent="0.15">
      <c r="A233" s="8"/>
      <c r="B233" s="8"/>
      <c r="C233" s="8"/>
      <c r="D233" s="8"/>
      <c r="E233" s="8"/>
      <c r="F233" s="8"/>
      <c r="G233" s="8"/>
    </row>
    <row r="234" spans="1:7" x14ac:dyDescent="0.15">
      <c r="A234" s="8"/>
      <c r="B234" s="8"/>
      <c r="C234" s="8"/>
      <c r="D234" s="8"/>
      <c r="E234" s="8"/>
      <c r="F234" s="8"/>
      <c r="G234" s="8"/>
    </row>
    <row r="235" spans="1:7" x14ac:dyDescent="0.15">
      <c r="A235" s="8"/>
      <c r="B235" s="8"/>
      <c r="C235" s="8"/>
      <c r="D235" s="8"/>
      <c r="E235" s="8"/>
      <c r="F235" s="8"/>
      <c r="G235" s="8"/>
    </row>
    <row r="236" spans="1:7" x14ac:dyDescent="0.15">
      <c r="A236" s="8"/>
      <c r="B236" s="8"/>
      <c r="C236" s="8"/>
      <c r="D236" s="8"/>
      <c r="E236" s="8"/>
      <c r="F236" s="8"/>
      <c r="G236" s="8"/>
    </row>
    <row r="237" spans="1:7" x14ac:dyDescent="0.15">
      <c r="A237" s="8"/>
      <c r="B237" s="8"/>
      <c r="C237" s="8"/>
      <c r="D237" s="8"/>
      <c r="E237" s="8"/>
      <c r="F237" s="8"/>
      <c r="G237" s="8"/>
    </row>
    <row r="238" spans="1:7" x14ac:dyDescent="0.15">
      <c r="A238" s="8"/>
      <c r="B238" s="8"/>
      <c r="C238" s="8"/>
      <c r="D238" s="8"/>
      <c r="E238" s="8"/>
      <c r="F238" s="8"/>
      <c r="G238" s="8"/>
    </row>
    <row r="239" spans="1:7" x14ac:dyDescent="0.15">
      <c r="A239" s="8"/>
      <c r="B239" s="8"/>
      <c r="C239" s="8"/>
      <c r="D239" s="8"/>
      <c r="E239" s="8"/>
      <c r="F239" s="8"/>
      <c r="G239" s="8"/>
    </row>
    <row r="240" spans="1:7" x14ac:dyDescent="0.15">
      <c r="A240" s="8"/>
      <c r="B240" s="8"/>
      <c r="C240" s="8"/>
      <c r="D240" s="8"/>
      <c r="E240" s="8"/>
      <c r="F240" s="8"/>
      <c r="G240" s="8"/>
    </row>
    <row r="241" spans="1:7" x14ac:dyDescent="0.15">
      <c r="A241" s="8"/>
      <c r="B241" s="8"/>
      <c r="C241" s="8"/>
      <c r="D241" s="8"/>
      <c r="E241" s="8"/>
      <c r="F241" s="8"/>
      <c r="G241" s="8"/>
    </row>
    <row r="242" spans="1:7" x14ac:dyDescent="0.15">
      <c r="A242" s="8"/>
      <c r="B242" s="8"/>
      <c r="C242" s="8"/>
      <c r="D242" s="8"/>
      <c r="E242" s="8"/>
      <c r="F242" s="8"/>
      <c r="G242" s="8"/>
    </row>
    <row r="243" spans="1:7" x14ac:dyDescent="0.15">
      <c r="A243" s="8"/>
      <c r="B243" s="8"/>
      <c r="C243" s="8"/>
      <c r="D243" s="8"/>
      <c r="E243" s="8"/>
      <c r="F243" s="8"/>
      <c r="G243" s="8"/>
    </row>
    <row r="244" spans="1:7" x14ac:dyDescent="0.15">
      <c r="A244" s="8"/>
      <c r="B244" s="8"/>
      <c r="C244" s="8"/>
      <c r="D244" s="8"/>
      <c r="E244" s="8"/>
      <c r="F244" s="8"/>
      <c r="G244" s="8"/>
    </row>
    <row r="245" spans="1:7" x14ac:dyDescent="0.15">
      <c r="A245" s="8"/>
      <c r="B245" s="8"/>
      <c r="C245" s="8"/>
      <c r="D245" s="8"/>
      <c r="E245" s="8"/>
      <c r="F245" s="8"/>
      <c r="G245" s="8"/>
    </row>
    <row r="246" spans="1:7" x14ac:dyDescent="0.15">
      <c r="A246" s="8"/>
      <c r="B246" s="8"/>
      <c r="C246" s="8"/>
      <c r="D246" s="8"/>
      <c r="E246" s="8"/>
      <c r="F246" s="8"/>
      <c r="G246" s="8"/>
    </row>
    <row r="247" spans="1:7" x14ac:dyDescent="0.15">
      <c r="A247" s="8"/>
      <c r="B247" s="8"/>
      <c r="C247" s="8"/>
      <c r="D247" s="8"/>
      <c r="E247" s="8"/>
      <c r="F247" s="8"/>
      <c r="G247" s="8"/>
    </row>
    <row r="248" spans="1:7" x14ac:dyDescent="0.15">
      <c r="A248" s="8"/>
      <c r="B248" s="8"/>
      <c r="C248" s="8"/>
      <c r="D248" s="8"/>
      <c r="E248" s="8"/>
      <c r="F248" s="8"/>
      <c r="G248" s="8"/>
    </row>
    <row r="249" spans="1:7" x14ac:dyDescent="0.15">
      <c r="A249" s="8"/>
      <c r="B249" s="8"/>
      <c r="C249" s="8"/>
      <c r="D249" s="8"/>
      <c r="E249" s="8"/>
      <c r="F249" s="8"/>
      <c r="G249" s="8"/>
    </row>
    <row r="250" spans="1:7" x14ac:dyDescent="0.15">
      <c r="A250" s="35"/>
      <c r="B250" s="35"/>
      <c r="C250" s="35"/>
      <c r="D250" s="35"/>
      <c r="E250" s="35"/>
      <c r="F250" s="35"/>
      <c r="G250" s="44"/>
    </row>
  </sheetData>
  <sheetProtection algorithmName="SHA-512" hashValue="oc/Pby4zsAY4VDrlbNB69hgBjGGQuAzWGOmZpspOLPR9Z1YO9WxKavG6kBGOg9MAeMeA8C+uhtN2ALMLLlSwcQ==" saltValue="m4iWvtjyU2nEKknQCX5UNw==" spinCount="100000" sheet="1" objects="1" scenarios="1"/>
  <mergeCells count="90">
    <mergeCell ref="D5:E5"/>
    <mergeCell ref="A1:G1"/>
    <mergeCell ref="D2:E2"/>
    <mergeCell ref="F2:G2"/>
    <mergeCell ref="D3:E3"/>
    <mergeCell ref="D4:E4"/>
    <mergeCell ref="A17:G17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A16:G16"/>
    <mergeCell ref="A62:G62"/>
    <mergeCell ref="A24:G24"/>
    <mergeCell ref="A29:A30"/>
    <mergeCell ref="A31:G31"/>
    <mergeCell ref="A36:A38"/>
    <mergeCell ref="A39:G39"/>
    <mergeCell ref="A44:A46"/>
    <mergeCell ref="A47:G47"/>
    <mergeCell ref="A49:A50"/>
    <mergeCell ref="A53:A54"/>
    <mergeCell ref="A55:G55"/>
    <mergeCell ref="A60:A61"/>
    <mergeCell ref="B86:G86"/>
    <mergeCell ref="A63:G63"/>
    <mergeCell ref="A64:G64"/>
    <mergeCell ref="D65:F65"/>
    <mergeCell ref="B66:G66"/>
    <mergeCell ref="A73:G73"/>
    <mergeCell ref="D74:F74"/>
    <mergeCell ref="B75:G75"/>
    <mergeCell ref="A83:G83"/>
    <mergeCell ref="A84:G84"/>
    <mergeCell ref="A85:G85"/>
    <mergeCell ref="D89:D90"/>
    <mergeCell ref="E89:E90"/>
    <mergeCell ref="F89:F90"/>
    <mergeCell ref="G89:G90"/>
    <mergeCell ref="D94:D95"/>
    <mergeCell ref="E94:E95"/>
    <mergeCell ref="F94:F95"/>
    <mergeCell ref="G94:G95"/>
    <mergeCell ref="A97:G97"/>
    <mergeCell ref="B99:G99"/>
    <mergeCell ref="D107:D108"/>
    <mergeCell ref="E107:E108"/>
    <mergeCell ref="F107:F108"/>
    <mergeCell ref="G107:G108"/>
    <mergeCell ref="A110:G110"/>
    <mergeCell ref="A111:G111"/>
    <mergeCell ref="A112:G112"/>
    <mergeCell ref="B113:G113"/>
    <mergeCell ref="A114:A115"/>
    <mergeCell ref="D114:D115"/>
    <mergeCell ref="E114:E115"/>
    <mergeCell ref="F114:F115"/>
    <mergeCell ref="G114:G115"/>
    <mergeCell ref="B168:G168"/>
    <mergeCell ref="A126:G126"/>
    <mergeCell ref="B127:G127"/>
    <mergeCell ref="A139:G139"/>
    <mergeCell ref="A140:G140"/>
    <mergeCell ref="A147:G147"/>
    <mergeCell ref="A148:G148"/>
    <mergeCell ref="B149:G149"/>
    <mergeCell ref="A159:G159"/>
    <mergeCell ref="A160:G160"/>
    <mergeCell ref="A161:G161"/>
    <mergeCell ref="A167:G167"/>
    <mergeCell ref="A220:G220"/>
    <mergeCell ref="A221:G221"/>
    <mergeCell ref="A213:G213"/>
    <mergeCell ref="A171:G171"/>
    <mergeCell ref="B172:G172"/>
    <mergeCell ref="A180:G180"/>
    <mergeCell ref="A181:G181"/>
    <mergeCell ref="A182:G182"/>
    <mergeCell ref="A189:G189"/>
    <mergeCell ref="B190:G190"/>
    <mergeCell ref="A201:G201"/>
    <mergeCell ref="A202:G202"/>
    <mergeCell ref="A203:G203"/>
    <mergeCell ref="A212:G212"/>
  </mergeCells>
  <pageMargins left="0.511811023622047" right="0.23622047244094499" top="0.47244094488188998" bottom="0.46929133858267702" header="0.23622047244094499" footer="0.39370078740157499"/>
  <pageSetup paperSize="9" scale="92" orientation="portrait" r:id="rId1"/>
  <headerFooter>
    <oddFooter>&amp;C&amp;"Arial,Bold"&amp;9(&amp;P)</oddFooter>
  </headerFooter>
  <rowBreaks count="4" manualBreakCount="4">
    <brk id="16" max="6" man="1"/>
    <brk id="63" max="6" man="1"/>
    <brk id="112" max="6" man="1"/>
    <brk id="171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10"/>
  <sheetViews>
    <sheetView view="pageBreakPreview" zoomScaleSheetLayoutView="100" workbookViewId="0">
      <selection activeCell="E8" sqref="E8"/>
    </sheetView>
  </sheetViews>
  <sheetFormatPr defaultColWidth="9.16796875" defaultRowHeight="15" x14ac:dyDescent="0.15"/>
  <cols>
    <col min="1" max="1" width="15.640625" style="11" customWidth="1"/>
    <col min="2" max="2" width="12.67578125" style="11" bestFit="1" customWidth="1"/>
    <col min="3" max="3" width="53.94140625" style="11" customWidth="1"/>
    <col min="4" max="4" width="4.58203125" style="11" customWidth="1"/>
    <col min="5" max="5" width="3.7734375" style="11" customWidth="1"/>
    <col min="6" max="6" width="6.7421875" style="11" customWidth="1"/>
    <col min="7" max="7" width="7.28125" style="43" bestFit="1" customWidth="1"/>
    <col min="8" max="22" width="9.16796875" style="8"/>
    <col min="23" max="16384" width="9.16796875" style="11"/>
  </cols>
  <sheetData>
    <row r="1" spans="1:22" x14ac:dyDescent="0.15">
      <c r="A1" s="3" t="s">
        <v>38</v>
      </c>
      <c r="B1" s="4" t="s">
        <v>9</v>
      </c>
      <c r="C1" s="3" t="s">
        <v>339</v>
      </c>
      <c r="D1" s="23">
        <v>2</v>
      </c>
      <c r="E1" s="23">
        <v>0</v>
      </c>
      <c r="F1" s="23">
        <v>0</v>
      </c>
      <c r="G1" s="72">
        <f t="shared" ref="G1:G32" si="0">D1*3+E1*2+F1*1</f>
        <v>6</v>
      </c>
    </row>
    <row r="2" spans="1:22" s="84" customFormat="1" x14ac:dyDescent="0.15">
      <c r="A2" s="71" t="s">
        <v>82</v>
      </c>
      <c r="B2" s="72" t="s">
        <v>315</v>
      </c>
      <c r="C2" s="71" t="s">
        <v>314</v>
      </c>
      <c r="D2" s="72">
        <v>3</v>
      </c>
      <c r="E2" s="72">
        <v>0</v>
      </c>
      <c r="F2" s="72">
        <v>0</v>
      </c>
      <c r="G2" s="72">
        <f t="shared" si="0"/>
        <v>9</v>
      </c>
      <c r="H2" s="82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</row>
    <row r="3" spans="1:22" x14ac:dyDescent="0.15">
      <c r="A3" s="50" t="s">
        <v>340</v>
      </c>
      <c r="B3" s="49" t="s">
        <v>316</v>
      </c>
      <c r="C3" s="50" t="s">
        <v>317</v>
      </c>
      <c r="D3" s="49">
        <v>0</v>
      </c>
      <c r="E3" s="49">
        <v>0</v>
      </c>
      <c r="F3" s="49">
        <v>3</v>
      </c>
      <c r="G3" s="72">
        <f t="shared" si="0"/>
        <v>3</v>
      </c>
    </row>
    <row r="4" spans="1:22" x14ac:dyDescent="0.15">
      <c r="A4" s="50" t="s">
        <v>90</v>
      </c>
      <c r="B4" s="49" t="s">
        <v>91</v>
      </c>
      <c r="C4" s="50" t="s">
        <v>92</v>
      </c>
      <c r="D4" s="49">
        <v>2</v>
      </c>
      <c r="E4" s="49">
        <v>1</v>
      </c>
      <c r="F4" s="49">
        <v>0</v>
      </c>
      <c r="G4" s="72">
        <f t="shared" si="0"/>
        <v>8</v>
      </c>
    </row>
    <row r="5" spans="1:22" x14ac:dyDescent="0.15">
      <c r="A5" s="71" t="s">
        <v>93</v>
      </c>
      <c r="B5" s="72" t="s">
        <v>94</v>
      </c>
      <c r="C5" s="71" t="s">
        <v>95</v>
      </c>
      <c r="D5" s="49">
        <v>3</v>
      </c>
      <c r="E5" s="49">
        <v>0</v>
      </c>
      <c r="F5" s="49">
        <v>0</v>
      </c>
      <c r="G5" s="72">
        <f t="shared" si="0"/>
        <v>9</v>
      </c>
    </row>
    <row r="6" spans="1:22" x14ac:dyDescent="0.15">
      <c r="A6" s="50" t="s">
        <v>99</v>
      </c>
      <c r="B6" s="49" t="s">
        <v>100</v>
      </c>
      <c r="C6" s="50" t="s">
        <v>101</v>
      </c>
      <c r="D6" s="49">
        <v>2</v>
      </c>
      <c r="E6" s="49">
        <v>0</v>
      </c>
      <c r="F6" s="49">
        <v>0</v>
      </c>
      <c r="G6" s="72">
        <f t="shared" si="0"/>
        <v>6</v>
      </c>
    </row>
    <row r="7" spans="1:22" x14ac:dyDescent="0.15">
      <c r="A7" s="71" t="s">
        <v>96</v>
      </c>
      <c r="B7" s="72" t="s">
        <v>97</v>
      </c>
      <c r="C7" s="71" t="s">
        <v>98</v>
      </c>
      <c r="D7" s="49">
        <v>0</v>
      </c>
      <c r="E7" s="49">
        <v>0</v>
      </c>
      <c r="F7" s="49">
        <v>2</v>
      </c>
      <c r="G7" s="72">
        <f t="shared" si="0"/>
        <v>2</v>
      </c>
    </row>
    <row r="8" spans="1:22" x14ac:dyDescent="0.15">
      <c r="A8" s="85" t="s">
        <v>343</v>
      </c>
      <c r="B8" s="86" t="s">
        <v>102</v>
      </c>
      <c r="C8" s="85" t="s">
        <v>309</v>
      </c>
      <c r="D8" s="86">
        <v>0</v>
      </c>
      <c r="E8" s="86">
        <v>0</v>
      </c>
      <c r="F8" s="86">
        <v>2</v>
      </c>
      <c r="G8" s="72">
        <f t="shared" si="0"/>
        <v>2</v>
      </c>
    </row>
    <row r="9" spans="1:22" x14ac:dyDescent="0.15">
      <c r="A9" s="85" t="s">
        <v>333</v>
      </c>
      <c r="B9" s="86" t="s">
        <v>308</v>
      </c>
      <c r="C9" s="85" t="s">
        <v>103</v>
      </c>
      <c r="D9" s="86">
        <v>0</v>
      </c>
      <c r="E9" s="86">
        <v>0</v>
      </c>
      <c r="F9" s="86">
        <v>3</v>
      </c>
      <c r="G9" s="72">
        <f t="shared" si="0"/>
        <v>3</v>
      </c>
    </row>
    <row r="10" spans="1:22" x14ac:dyDescent="0.15">
      <c r="A10" s="50" t="s">
        <v>118</v>
      </c>
      <c r="B10" s="49" t="s">
        <v>119</v>
      </c>
      <c r="C10" s="50" t="s">
        <v>120</v>
      </c>
      <c r="D10" s="49">
        <v>3</v>
      </c>
      <c r="E10" s="49">
        <v>0</v>
      </c>
      <c r="F10" s="49">
        <v>0</v>
      </c>
      <c r="G10" s="72">
        <f t="shared" si="0"/>
        <v>9</v>
      </c>
    </row>
    <row r="11" spans="1:22" x14ac:dyDescent="0.15">
      <c r="A11" s="50" t="s">
        <v>344</v>
      </c>
      <c r="B11" s="49" t="s">
        <v>303</v>
      </c>
      <c r="C11" s="50" t="s">
        <v>306</v>
      </c>
      <c r="D11" s="49">
        <v>0</v>
      </c>
      <c r="E11" s="49">
        <v>0</v>
      </c>
      <c r="F11" s="70">
        <v>2</v>
      </c>
      <c r="G11" s="72">
        <f t="shared" si="0"/>
        <v>2</v>
      </c>
    </row>
    <row r="12" spans="1:22" x14ac:dyDescent="0.15">
      <c r="A12" s="50" t="s">
        <v>121</v>
      </c>
      <c r="B12" s="49" t="s">
        <v>122</v>
      </c>
      <c r="C12" s="50" t="s">
        <v>123</v>
      </c>
      <c r="D12" s="49">
        <v>3</v>
      </c>
      <c r="E12" s="49">
        <v>0</v>
      </c>
      <c r="F12" s="49">
        <v>0</v>
      </c>
      <c r="G12" s="72">
        <f t="shared" si="0"/>
        <v>9</v>
      </c>
    </row>
    <row r="13" spans="1:22" x14ac:dyDescent="0.15">
      <c r="A13" s="50" t="s">
        <v>115</v>
      </c>
      <c r="B13" s="64" t="s">
        <v>116</v>
      </c>
      <c r="C13" s="63" t="s">
        <v>117</v>
      </c>
      <c r="D13" s="64">
        <v>3</v>
      </c>
      <c r="E13" s="64">
        <v>0</v>
      </c>
      <c r="F13" s="64">
        <v>0</v>
      </c>
      <c r="G13" s="72">
        <f t="shared" si="0"/>
        <v>9</v>
      </c>
    </row>
    <row r="14" spans="1:22" x14ac:dyDescent="0.15">
      <c r="A14" s="71" t="s">
        <v>345</v>
      </c>
      <c r="B14" s="64" t="s">
        <v>302</v>
      </c>
      <c r="C14" s="63" t="s">
        <v>305</v>
      </c>
      <c r="D14" s="64">
        <v>0</v>
      </c>
      <c r="E14" s="64">
        <v>0</v>
      </c>
      <c r="F14" s="70">
        <v>2</v>
      </c>
      <c r="G14" s="72">
        <f t="shared" si="0"/>
        <v>2</v>
      </c>
    </row>
    <row r="15" spans="1:22" x14ac:dyDescent="0.15">
      <c r="A15" s="50" t="s">
        <v>124</v>
      </c>
      <c r="B15" s="49" t="s">
        <v>125</v>
      </c>
      <c r="C15" s="50" t="s">
        <v>126</v>
      </c>
      <c r="D15" s="49">
        <v>3</v>
      </c>
      <c r="E15" s="49">
        <v>0</v>
      </c>
      <c r="F15" s="49">
        <v>0</v>
      </c>
      <c r="G15" s="72">
        <f t="shared" si="0"/>
        <v>9</v>
      </c>
    </row>
    <row r="16" spans="1:22" x14ac:dyDescent="0.15">
      <c r="A16" s="50" t="s">
        <v>346</v>
      </c>
      <c r="B16" s="49" t="s">
        <v>304</v>
      </c>
      <c r="C16" s="50" t="s">
        <v>307</v>
      </c>
      <c r="D16" s="49">
        <v>0</v>
      </c>
      <c r="E16" s="49">
        <v>0</v>
      </c>
      <c r="F16" s="70">
        <v>2</v>
      </c>
      <c r="G16" s="72">
        <f t="shared" si="0"/>
        <v>2</v>
      </c>
    </row>
    <row r="17" spans="1:22" x14ac:dyDescent="0.15">
      <c r="A17" s="50" t="s">
        <v>127</v>
      </c>
      <c r="B17" s="49" t="s">
        <v>128</v>
      </c>
      <c r="C17" s="50" t="s">
        <v>40</v>
      </c>
      <c r="D17" s="49">
        <v>0</v>
      </c>
      <c r="E17" s="49">
        <v>0</v>
      </c>
      <c r="F17" s="70">
        <v>5</v>
      </c>
      <c r="G17" s="72">
        <f t="shared" si="0"/>
        <v>5</v>
      </c>
    </row>
    <row r="18" spans="1:22" x14ac:dyDescent="0.15">
      <c r="A18" s="50" t="s">
        <v>166</v>
      </c>
      <c r="B18" s="49" t="s">
        <v>167</v>
      </c>
      <c r="C18" s="50" t="s">
        <v>295</v>
      </c>
      <c r="D18" s="49">
        <v>2</v>
      </c>
      <c r="E18" s="49">
        <v>1</v>
      </c>
      <c r="F18" s="49">
        <v>0</v>
      </c>
      <c r="G18" s="72">
        <f t="shared" si="0"/>
        <v>8</v>
      </c>
    </row>
    <row r="19" spans="1:22" x14ac:dyDescent="0.15">
      <c r="A19" s="48"/>
      <c r="B19" s="78" t="s">
        <v>263</v>
      </c>
      <c r="C19" s="80" t="s">
        <v>262</v>
      </c>
      <c r="D19" s="81">
        <v>3</v>
      </c>
      <c r="E19" s="39">
        <v>0</v>
      </c>
      <c r="F19" s="39">
        <v>0</v>
      </c>
      <c r="G19" s="72">
        <f t="shared" si="0"/>
        <v>9</v>
      </c>
    </row>
    <row r="20" spans="1:22" s="88" customFormat="1" x14ac:dyDescent="0.15">
      <c r="A20" s="48"/>
      <c r="B20" s="78" t="s">
        <v>286</v>
      </c>
      <c r="C20" s="80" t="s">
        <v>321</v>
      </c>
      <c r="D20" s="81">
        <v>3</v>
      </c>
      <c r="E20" s="39">
        <v>0</v>
      </c>
      <c r="F20" s="39">
        <v>0</v>
      </c>
      <c r="G20" s="72">
        <f t="shared" si="0"/>
        <v>9</v>
      </c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15">
      <c r="A21" s="50" t="s">
        <v>347</v>
      </c>
      <c r="B21" s="49" t="s">
        <v>320</v>
      </c>
      <c r="C21" s="50" t="s">
        <v>319</v>
      </c>
      <c r="D21" s="49">
        <v>0</v>
      </c>
      <c r="E21" s="49">
        <v>0</v>
      </c>
      <c r="F21" s="49">
        <v>2</v>
      </c>
      <c r="G21" s="72">
        <f t="shared" si="0"/>
        <v>2</v>
      </c>
    </row>
    <row r="22" spans="1:22" x14ac:dyDescent="0.15">
      <c r="A22" s="50" t="s">
        <v>144</v>
      </c>
      <c r="B22" s="64" t="s">
        <v>145</v>
      </c>
      <c r="C22" s="63" t="s">
        <v>146</v>
      </c>
      <c r="D22" s="64">
        <v>2</v>
      </c>
      <c r="E22" s="64">
        <v>1</v>
      </c>
      <c r="F22" s="64">
        <v>0</v>
      </c>
      <c r="G22" s="72">
        <f t="shared" si="0"/>
        <v>8</v>
      </c>
    </row>
    <row r="23" spans="1:22" x14ac:dyDescent="0.15">
      <c r="A23" s="48"/>
      <c r="B23" s="78" t="s">
        <v>266</v>
      </c>
      <c r="C23" s="41" t="s">
        <v>280</v>
      </c>
      <c r="D23" s="81">
        <v>3</v>
      </c>
      <c r="E23" s="39">
        <v>0</v>
      </c>
      <c r="F23" s="39">
        <v>0</v>
      </c>
      <c r="G23" s="72">
        <f t="shared" si="0"/>
        <v>9</v>
      </c>
    </row>
    <row r="24" spans="1:22" x14ac:dyDescent="0.15">
      <c r="A24" s="48"/>
      <c r="B24" s="78" t="s">
        <v>253</v>
      </c>
      <c r="C24" s="63" t="s">
        <v>290</v>
      </c>
      <c r="D24" s="81">
        <v>3</v>
      </c>
      <c r="E24" s="39">
        <v>0</v>
      </c>
      <c r="F24" s="39">
        <v>0</v>
      </c>
      <c r="G24" s="72">
        <f t="shared" si="0"/>
        <v>9</v>
      </c>
    </row>
    <row r="25" spans="1:22" x14ac:dyDescent="0.15">
      <c r="A25" s="50" t="s">
        <v>147</v>
      </c>
      <c r="B25" s="64" t="s">
        <v>148</v>
      </c>
      <c r="C25" s="63" t="s">
        <v>149</v>
      </c>
      <c r="D25" s="64">
        <v>2</v>
      </c>
      <c r="E25" s="64">
        <v>1</v>
      </c>
      <c r="F25" s="64">
        <v>0</v>
      </c>
      <c r="G25" s="72">
        <f t="shared" si="0"/>
        <v>8</v>
      </c>
    </row>
    <row r="26" spans="1:22" s="88" customFormat="1" x14ac:dyDescent="0.15">
      <c r="A26" s="71" t="s">
        <v>150</v>
      </c>
      <c r="B26" s="72" t="s">
        <v>151</v>
      </c>
      <c r="C26" s="71" t="s">
        <v>152</v>
      </c>
      <c r="D26" s="72">
        <v>2</v>
      </c>
      <c r="E26" s="72">
        <v>1</v>
      </c>
      <c r="F26" s="72">
        <v>0</v>
      </c>
      <c r="G26" s="72">
        <f t="shared" si="0"/>
        <v>8</v>
      </c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x14ac:dyDescent="0.15">
      <c r="A27" s="85" t="s">
        <v>153</v>
      </c>
      <c r="B27" s="86" t="s">
        <v>154</v>
      </c>
      <c r="C27" s="85" t="s">
        <v>155</v>
      </c>
      <c r="D27" s="86">
        <v>0</v>
      </c>
      <c r="E27" s="86">
        <v>0</v>
      </c>
      <c r="F27" s="86">
        <v>3</v>
      </c>
      <c r="G27" s="72">
        <f t="shared" si="0"/>
        <v>3</v>
      </c>
    </row>
    <row r="28" spans="1:22" x14ac:dyDescent="0.15">
      <c r="A28" s="71" t="s">
        <v>160</v>
      </c>
      <c r="B28" s="64" t="s">
        <v>161</v>
      </c>
      <c r="C28" s="63" t="s">
        <v>162</v>
      </c>
      <c r="D28" s="64">
        <v>2</v>
      </c>
      <c r="E28" s="64">
        <v>1</v>
      </c>
      <c r="F28" s="72">
        <v>0</v>
      </c>
      <c r="G28" s="72">
        <f t="shared" si="0"/>
        <v>8</v>
      </c>
    </row>
    <row r="29" spans="1:22" x14ac:dyDescent="0.15">
      <c r="A29" s="71" t="s">
        <v>163</v>
      </c>
      <c r="B29" s="64" t="s">
        <v>164</v>
      </c>
      <c r="C29" s="63" t="s">
        <v>165</v>
      </c>
      <c r="D29" s="64">
        <v>0</v>
      </c>
      <c r="E29" s="64">
        <v>0</v>
      </c>
      <c r="F29" s="72">
        <v>2</v>
      </c>
      <c r="G29" s="72">
        <f t="shared" si="0"/>
        <v>2</v>
      </c>
    </row>
    <row r="30" spans="1:22" x14ac:dyDescent="0.15">
      <c r="A30" s="48"/>
      <c r="B30" s="58" t="s">
        <v>268</v>
      </c>
      <c r="C30" s="42" t="s">
        <v>222</v>
      </c>
      <c r="D30" s="81">
        <v>3</v>
      </c>
      <c r="E30" s="39">
        <v>0</v>
      </c>
      <c r="F30" s="39">
        <v>0</v>
      </c>
      <c r="G30" s="72">
        <f t="shared" si="0"/>
        <v>9</v>
      </c>
    </row>
    <row r="31" spans="1:22" x14ac:dyDescent="0.15">
      <c r="A31" s="48"/>
      <c r="B31" s="78" t="s">
        <v>254</v>
      </c>
      <c r="C31" s="80" t="s">
        <v>256</v>
      </c>
      <c r="D31" s="81">
        <v>3</v>
      </c>
      <c r="E31" s="39">
        <v>0</v>
      </c>
      <c r="F31" s="39">
        <v>0</v>
      </c>
      <c r="G31" s="72">
        <f t="shared" si="0"/>
        <v>9</v>
      </c>
    </row>
    <row r="32" spans="1:22" x14ac:dyDescent="0.15">
      <c r="A32" s="48"/>
      <c r="B32" s="78" t="s">
        <v>257</v>
      </c>
      <c r="C32" s="80" t="s">
        <v>285</v>
      </c>
      <c r="D32" s="81">
        <v>3</v>
      </c>
      <c r="E32" s="39">
        <v>0</v>
      </c>
      <c r="F32" s="39">
        <v>0</v>
      </c>
      <c r="G32" s="72">
        <f t="shared" si="0"/>
        <v>9</v>
      </c>
    </row>
    <row r="33" spans="1:22" x14ac:dyDescent="0.15">
      <c r="A33" s="48"/>
      <c r="B33" s="67" t="s">
        <v>259</v>
      </c>
      <c r="C33" s="80" t="s">
        <v>255</v>
      </c>
      <c r="D33" s="81">
        <v>3</v>
      </c>
      <c r="E33" s="39">
        <v>0</v>
      </c>
      <c r="F33" s="39">
        <v>0</v>
      </c>
      <c r="G33" s="72">
        <f t="shared" ref="G33:G64" si="1">D33*3+E33*2+F33*1</f>
        <v>9</v>
      </c>
    </row>
    <row r="34" spans="1:22" x14ac:dyDescent="0.15">
      <c r="A34" s="50" t="s">
        <v>291</v>
      </c>
      <c r="B34" s="49" t="s">
        <v>272</v>
      </c>
      <c r="C34" s="50" t="s">
        <v>205</v>
      </c>
      <c r="D34" s="66">
        <v>2</v>
      </c>
      <c r="E34" s="66">
        <v>1</v>
      </c>
      <c r="F34" s="49">
        <v>0</v>
      </c>
      <c r="G34" s="72">
        <f t="shared" si="1"/>
        <v>8</v>
      </c>
    </row>
    <row r="35" spans="1:22" x14ac:dyDescent="0.15">
      <c r="A35" s="48"/>
      <c r="B35" s="78" t="s">
        <v>271</v>
      </c>
      <c r="C35" s="41" t="s">
        <v>270</v>
      </c>
      <c r="D35" s="81">
        <v>3</v>
      </c>
      <c r="E35" s="39">
        <v>0</v>
      </c>
      <c r="F35" s="39">
        <v>0</v>
      </c>
      <c r="G35" s="72">
        <f t="shared" si="1"/>
        <v>9</v>
      </c>
    </row>
    <row r="36" spans="1:22" x14ac:dyDescent="0.15">
      <c r="A36" s="48"/>
      <c r="B36" s="67" t="s">
        <v>273</v>
      </c>
      <c r="C36" s="50" t="s">
        <v>264</v>
      </c>
      <c r="D36" s="81">
        <v>3</v>
      </c>
      <c r="E36" s="39">
        <v>0</v>
      </c>
      <c r="F36" s="39">
        <v>0</v>
      </c>
      <c r="G36" s="72">
        <f t="shared" si="1"/>
        <v>9</v>
      </c>
    </row>
    <row r="37" spans="1:22" x14ac:dyDescent="0.15">
      <c r="A37" s="50" t="s">
        <v>158</v>
      </c>
      <c r="B37" s="49" t="s">
        <v>159</v>
      </c>
      <c r="C37" s="50" t="s">
        <v>67</v>
      </c>
      <c r="D37" s="49">
        <v>0</v>
      </c>
      <c r="E37" s="49">
        <v>0</v>
      </c>
      <c r="F37" s="49">
        <v>10</v>
      </c>
      <c r="G37" s="72">
        <f t="shared" si="1"/>
        <v>10</v>
      </c>
    </row>
    <row r="38" spans="1:22" s="88" customFormat="1" x14ac:dyDescent="0.15">
      <c r="A38" s="71" t="s">
        <v>170</v>
      </c>
      <c r="B38" s="72" t="s">
        <v>171</v>
      </c>
      <c r="C38" s="71" t="s">
        <v>68</v>
      </c>
      <c r="D38" s="72">
        <v>0</v>
      </c>
      <c r="E38" s="72">
        <v>0</v>
      </c>
      <c r="F38" s="72">
        <v>10</v>
      </c>
      <c r="G38" s="72">
        <f t="shared" si="1"/>
        <v>10</v>
      </c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x14ac:dyDescent="0.15">
      <c r="A39" s="50" t="s">
        <v>172</v>
      </c>
      <c r="B39" s="49" t="s">
        <v>173</v>
      </c>
      <c r="C39" s="50" t="s">
        <v>174</v>
      </c>
      <c r="D39" s="49">
        <v>0</v>
      </c>
      <c r="E39" s="49">
        <v>0</v>
      </c>
      <c r="F39" s="49">
        <v>5</v>
      </c>
      <c r="G39" s="72">
        <f t="shared" si="1"/>
        <v>5</v>
      </c>
    </row>
    <row r="40" spans="1:22" x14ac:dyDescent="0.15">
      <c r="A40" s="71" t="s">
        <v>182</v>
      </c>
      <c r="B40" s="72" t="s">
        <v>183</v>
      </c>
      <c r="C40" s="71" t="s">
        <v>215</v>
      </c>
      <c r="D40" s="72">
        <v>2</v>
      </c>
      <c r="E40" s="72">
        <v>1</v>
      </c>
      <c r="F40" s="72">
        <v>0</v>
      </c>
      <c r="G40" s="72">
        <f t="shared" si="1"/>
        <v>8</v>
      </c>
    </row>
    <row r="41" spans="1:22" x14ac:dyDescent="0.15">
      <c r="A41" s="71" t="s">
        <v>175</v>
      </c>
      <c r="B41" s="72" t="s">
        <v>176</v>
      </c>
      <c r="C41" s="71" t="s">
        <v>293</v>
      </c>
      <c r="D41" s="72">
        <v>2</v>
      </c>
      <c r="E41" s="72">
        <v>1</v>
      </c>
      <c r="F41" s="72">
        <v>0</v>
      </c>
      <c r="G41" s="72">
        <f t="shared" si="1"/>
        <v>8</v>
      </c>
    </row>
    <row r="42" spans="1:22" x14ac:dyDescent="0.15">
      <c r="A42" s="71" t="s">
        <v>213</v>
      </c>
      <c r="B42" s="72" t="s">
        <v>214</v>
      </c>
      <c r="C42" s="71" t="s">
        <v>294</v>
      </c>
      <c r="D42" s="62">
        <v>2</v>
      </c>
      <c r="E42" s="39">
        <v>1</v>
      </c>
      <c r="F42" s="39">
        <v>0</v>
      </c>
      <c r="G42" s="72">
        <f t="shared" si="1"/>
        <v>8</v>
      </c>
    </row>
    <row r="43" spans="1:22" x14ac:dyDescent="0.15">
      <c r="A43" s="48"/>
      <c r="B43" s="53" t="s">
        <v>220</v>
      </c>
      <c r="C43" s="71" t="s">
        <v>260</v>
      </c>
      <c r="D43" s="62">
        <v>3</v>
      </c>
      <c r="E43" s="39">
        <v>0</v>
      </c>
      <c r="F43" s="39">
        <v>0</v>
      </c>
      <c r="G43" s="72">
        <f t="shared" si="1"/>
        <v>9</v>
      </c>
    </row>
    <row r="44" spans="1:22" x14ac:dyDescent="0.15">
      <c r="A44" s="48"/>
      <c r="B44" s="53" t="s">
        <v>267</v>
      </c>
      <c r="C44" s="71" t="s">
        <v>261</v>
      </c>
      <c r="D44" s="62">
        <v>3</v>
      </c>
      <c r="E44" s="39">
        <v>0</v>
      </c>
      <c r="F44" s="39">
        <v>0</v>
      </c>
      <c r="G44" s="72">
        <f t="shared" si="1"/>
        <v>9</v>
      </c>
    </row>
    <row r="45" spans="1:22" x14ac:dyDescent="0.15">
      <c r="A45" s="48"/>
      <c r="B45" s="67" t="s">
        <v>279</v>
      </c>
      <c r="C45" s="71" t="s">
        <v>318</v>
      </c>
      <c r="D45" s="62">
        <v>3</v>
      </c>
      <c r="E45" s="39">
        <v>0</v>
      </c>
      <c r="F45" s="39">
        <v>0</v>
      </c>
      <c r="G45" s="72">
        <f t="shared" si="1"/>
        <v>9</v>
      </c>
    </row>
    <row r="46" spans="1:22" x14ac:dyDescent="0.15">
      <c r="A46" s="48"/>
      <c r="B46" s="67" t="s">
        <v>221</v>
      </c>
      <c r="C46" s="69" t="s">
        <v>338</v>
      </c>
      <c r="D46" s="81">
        <v>3</v>
      </c>
      <c r="E46" s="39">
        <v>0</v>
      </c>
      <c r="F46" s="39">
        <v>0</v>
      </c>
      <c r="G46" s="72">
        <f t="shared" si="1"/>
        <v>9</v>
      </c>
    </row>
    <row r="47" spans="1:22" x14ac:dyDescent="0.15">
      <c r="A47" s="48"/>
      <c r="B47" s="67" t="s">
        <v>227</v>
      </c>
      <c r="C47" s="41" t="s">
        <v>331</v>
      </c>
      <c r="D47" s="81">
        <v>3</v>
      </c>
      <c r="E47" s="39">
        <v>0</v>
      </c>
      <c r="F47" s="39">
        <v>0</v>
      </c>
      <c r="G47" s="72">
        <f t="shared" si="1"/>
        <v>9</v>
      </c>
    </row>
    <row r="48" spans="1:22" x14ac:dyDescent="0.15">
      <c r="A48" s="48"/>
      <c r="B48" s="78" t="s">
        <v>283</v>
      </c>
      <c r="C48" s="1" t="s">
        <v>281</v>
      </c>
      <c r="D48" s="81">
        <v>3</v>
      </c>
      <c r="E48" s="39">
        <v>0</v>
      </c>
      <c r="F48" s="39">
        <v>0</v>
      </c>
      <c r="G48" s="72">
        <f t="shared" si="1"/>
        <v>9</v>
      </c>
    </row>
    <row r="49" spans="1:7" x14ac:dyDescent="0.15">
      <c r="A49" s="48"/>
      <c r="B49" s="78" t="s">
        <v>287</v>
      </c>
      <c r="C49" s="65" t="s">
        <v>282</v>
      </c>
      <c r="D49" s="81">
        <v>3</v>
      </c>
      <c r="E49" s="39">
        <v>0</v>
      </c>
      <c r="F49" s="39">
        <v>0</v>
      </c>
      <c r="G49" s="72">
        <f t="shared" si="1"/>
        <v>9</v>
      </c>
    </row>
    <row r="50" spans="1:7" x14ac:dyDescent="0.15">
      <c r="A50" s="50" t="s">
        <v>292</v>
      </c>
      <c r="B50" s="49" t="s">
        <v>288</v>
      </c>
      <c r="C50" s="50" t="s">
        <v>179</v>
      </c>
      <c r="D50" s="49">
        <v>0</v>
      </c>
      <c r="E50" s="49">
        <v>0</v>
      </c>
      <c r="F50" s="49">
        <v>2</v>
      </c>
      <c r="G50" s="72">
        <f t="shared" si="1"/>
        <v>2</v>
      </c>
    </row>
    <row r="51" spans="1:7" x14ac:dyDescent="0.15">
      <c r="A51" s="50" t="s">
        <v>348</v>
      </c>
      <c r="B51" s="27" t="s">
        <v>178</v>
      </c>
      <c r="C51" s="57" t="s">
        <v>301</v>
      </c>
      <c r="D51" s="81">
        <v>3</v>
      </c>
      <c r="E51" s="39">
        <v>0</v>
      </c>
      <c r="F51" s="39">
        <v>0</v>
      </c>
      <c r="G51" s="72">
        <f t="shared" si="1"/>
        <v>9</v>
      </c>
    </row>
    <row r="52" spans="1:7" x14ac:dyDescent="0.15">
      <c r="A52" s="48"/>
      <c r="B52" s="27" t="s">
        <v>229</v>
      </c>
      <c r="C52" s="29" t="s">
        <v>284</v>
      </c>
      <c r="D52" s="81">
        <v>3</v>
      </c>
      <c r="E52" s="39">
        <v>0</v>
      </c>
      <c r="F52" s="39">
        <v>0</v>
      </c>
      <c r="G52" s="72">
        <f t="shared" si="1"/>
        <v>9</v>
      </c>
    </row>
    <row r="53" spans="1:7" ht="14.25" customHeight="1" x14ac:dyDescent="0.15">
      <c r="A53" s="48"/>
      <c r="B53" s="27" t="s">
        <v>296</v>
      </c>
      <c r="C53" s="56" t="s">
        <v>332</v>
      </c>
      <c r="D53" s="40">
        <v>3</v>
      </c>
      <c r="E53" s="39">
        <v>0</v>
      </c>
      <c r="F53" s="39">
        <v>0</v>
      </c>
      <c r="G53" s="72">
        <f t="shared" si="1"/>
        <v>9</v>
      </c>
    </row>
    <row r="54" spans="1:7" ht="14.45" customHeight="1" x14ac:dyDescent="0.15">
      <c r="A54" s="71" t="s">
        <v>208</v>
      </c>
      <c r="B54" s="72" t="s">
        <v>209</v>
      </c>
      <c r="C54" s="50" t="s">
        <v>210</v>
      </c>
      <c r="D54" s="72">
        <v>2</v>
      </c>
      <c r="E54" s="72">
        <v>1</v>
      </c>
      <c r="F54" s="72">
        <v>0</v>
      </c>
      <c r="G54" s="72">
        <f t="shared" si="1"/>
        <v>8</v>
      </c>
    </row>
    <row r="55" spans="1:7" x14ac:dyDescent="0.15">
      <c r="A55" s="48"/>
      <c r="B55" s="27" t="s">
        <v>232</v>
      </c>
      <c r="C55" s="51" t="s">
        <v>233</v>
      </c>
      <c r="D55" s="62">
        <v>3</v>
      </c>
      <c r="E55" s="39">
        <v>0</v>
      </c>
      <c r="F55" s="39">
        <v>0</v>
      </c>
      <c r="G55" s="72">
        <f t="shared" si="1"/>
        <v>9</v>
      </c>
    </row>
    <row r="56" spans="1:7" ht="12" customHeight="1" x14ac:dyDescent="0.15">
      <c r="A56" s="48"/>
      <c r="B56" s="26" t="s">
        <v>223</v>
      </c>
      <c r="C56" s="42" t="s">
        <v>224</v>
      </c>
      <c r="D56" s="62">
        <v>3</v>
      </c>
      <c r="E56" s="39">
        <v>0</v>
      </c>
      <c r="F56" s="39">
        <v>0</v>
      </c>
      <c r="G56" s="72">
        <f t="shared" si="1"/>
        <v>9</v>
      </c>
    </row>
    <row r="57" spans="1:7" x14ac:dyDescent="0.15">
      <c r="A57" s="48"/>
      <c r="B57" s="67" t="s">
        <v>289</v>
      </c>
      <c r="C57" s="1" t="s">
        <v>258</v>
      </c>
      <c r="D57" s="62">
        <v>3</v>
      </c>
      <c r="E57" s="39">
        <v>0</v>
      </c>
      <c r="F57" s="39">
        <v>0</v>
      </c>
      <c r="G57" s="72">
        <f t="shared" si="1"/>
        <v>9</v>
      </c>
    </row>
    <row r="58" spans="1:7" x14ac:dyDescent="0.15">
      <c r="A58" s="48"/>
      <c r="B58" s="26" t="s">
        <v>225</v>
      </c>
      <c r="C58" s="42" t="s">
        <v>329</v>
      </c>
      <c r="D58" s="81">
        <v>3</v>
      </c>
      <c r="E58" s="39">
        <v>0</v>
      </c>
      <c r="F58" s="39">
        <v>0</v>
      </c>
      <c r="G58" s="72">
        <f t="shared" si="1"/>
        <v>9</v>
      </c>
    </row>
    <row r="59" spans="1:7" x14ac:dyDescent="0.15">
      <c r="A59" s="48"/>
      <c r="B59" s="26" t="s">
        <v>274</v>
      </c>
      <c r="C59" s="28" t="s">
        <v>226</v>
      </c>
      <c r="D59" s="81">
        <v>3</v>
      </c>
      <c r="E59" s="39">
        <v>0</v>
      </c>
      <c r="F59" s="39">
        <v>0</v>
      </c>
      <c r="G59" s="72">
        <f t="shared" si="1"/>
        <v>9</v>
      </c>
    </row>
    <row r="60" spans="1:7" x14ac:dyDescent="0.15">
      <c r="A60" s="48"/>
      <c r="B60" s="27" t="s">
        <v>275</v>
      </c>
      <c r="C60" s="29" t="s">
        <v>234</v>
      </c>
      <c r="D60" s="81">
        <v>3</v>
      </c>
      <c r="E60" s="39">
        <v>0</v>
      </c>
      <c r="F60" s="39">
        <v>0</v>
      </c>
      <c r="G60" s="72">
        <f t="shared" si="1"/>
        <v>9</v>
      </c>
    </row>
    <row r="61" spans="1:7" x14ac:dyDescent="0.15">
      <c r="A61" s="50" t="s">
        <v>180</v>
      </c>
      <c r="B61" s="49" t="s">
        <v>181</v>
      </c>
      <c r="C61" s="50" t="s">
        <v>68</v>
      </c>
      <c r="D61" s="49">
        <v>0</v>
      </c>
      <c r="E61" s="49">
        <v>0</v>
      </c>
      <c r="F61" s="49">
        <v>10</v>
      </c>
      <c r="G61" s="72">
        <f t="shared" si="1"/>
        <v>10</v>
      </c>
    </row>
    <row r="62" spans="1:7" x14ac:dyDescent="0.15">
      <c r="A62" s="80" t="s">
        <v>211</v>
      </c>
      <c r="B62" s="49" t="s">
        <v>212</v>
      </c>
      <c r="C62" s="29" t="s">
        <v>239</v>
      </c>
      <c r="D62" s="49">
        <v>0</v>
      </c>
      <c r="E62" s="49">
        <v>0</v>
      </c>
      <c r="F62" s="49">
        <v>10</v>
      </c>
      <c r="G62" s="72">
        <f t="shared" si="1"/>
        <v>10</v>
      </c>
    </row>
    <row r="63" spans="1:7" x14ac:dyDescent="0.15">
      <c r="A63" s="48"/>
      <c r="B63" s="68" t="s">
        <v>335</v>
      </c>
      <c r="C63" s="29" t="s">
        <v>231</v>
      </c>
      <c r="D63" s="81">
        <v>3</v>
      </c>
      <c r="E63" s="39">
        <v>0</v>
      </c>
      <c r="F63" s="39">
        <v>0</v>
      </c>
      <c r="G63" s="72">
        <f t="shared" si="1"/>
        <v>9</v>
      </c>
    </row>
    <row r="64" spans="1:7" x14ac:dyDescent="0.15">
      <c r="A64" s="48"/>
      <c r="B64" s="60" t="s">
        <v>336</v>
      </c>
      <c r="C64" s="17" t="s">
        <v>337</v>
      </c>
      <c r="D64" s="81">
        <v>3</v>
      </c>
      <c r="E64" s="39">
        <v>0</v>
      </c>
      <c r="F64" s="39">
        <v>0</v>
      </c>
      <c r="G64" s="72">
        <f t="shared" si="1"/>
        <v>9</v>
      </c>
    </row>
    <row r="65" spans="1:7" x14ac:dyDescent="0.15">
      <c r="A65" s="48"/>
      <c r="B65" s="68" t="s">
        <v>327</v>
      </c>
      <c r="C65" s="29" t="s">
        <v>230</v>
      </c>
      <c r="D65" s="62">
        <v>3</v>
      </c>
      <c r="E65" s="39">
        <v>0</v>
      </c>
      <c r="F65" s="39">
        <v>0</v>
      </c>
      <c r="G65" s="72">
        <f t="shared" ref="G65:G91" si="2">D65*3+E65*2+F65*1</f>
        <v>9</v>
      </c>
    </row>
    <row r="66" spans="1:7" x14ac:dyDescent="0.15">
      <c r="A66" s="48"/>
      <c r="B66" s="67" t="s">
        <v>334</v>
      </c>
      <c r="C66" s="71" t="s">
        <v>265</v>
      </c>
      <c r="D66" s="62">
        <v>3</v>
      </c>
      <c r="E66" s="39">
        <v>0</v>
      </c>
      <c r="F66" s="39">
        <v>0</v>
      </c>
      <c r="G66" s="72">
        <f t="shared" si="2"/>
        <v>9</v>
      </c>
    </row>
    <row r="67" spans="1:7" x14ac:dyDescent="0.15">
      <c r="A67" s="48"/>
      <c r="B67" s="67" t="s">
        <v>325</v>
      </c>
      <c r="C67" s="41" t="s">
        <v>326</v>
      </c>
      <c r="D67" s="62">
        <v>3</v>
      </c>
      <c r="E67" s="39">
        <v>0</v>
      </c>
      <c r="F67" s="39">
        <v>0</v>
      </c>
      <c r="G67" s="72">
        <f t="shared" si="2"/>
        <v>9</v>
      </c>
    </row>
    <row r="68" spans="1:7" x14ac:dyDescent="0.15">
      <c r="A68" s="71" t="s">
        <v>104</v>
      </c>
      <c r="B68" s="72" t="s">
        <v>105</v>
      </c>
      <c r="C68" s="71" t="s">
        <v>106</v>
      </c>
      <c r="D68" s="72">
        <v>3</v>
      </c>
      <c r="E68" s="72">
        <v>1</v>
      </c>
      <c r="F68" s="72">
        <v>0</v>
      </c>
      <c r="G68" s="72">
        <f t="shared" si="2"/>
        <v>11</v>
      </c>
    </row>
    <row r="69" spans="1:7" x14ac:dyDescent="0.15">
      <c r="A69" s="71" t="s">
        <v>190</v>
      </c>
      <c r="B69" s="72" t="s">
        <v>191</v>
      </c>
      <c r="C69" s="71" t="s">
        <v>39</v>
      </c>
      <c r="D69" s="72">
        <v>0</v>
      </c>
      <c r="E69" s="72">
        <v>1</v>
      </c>
      <c r="F69" s="72">
        <v>3</v>
      </c>
      <c r="G69" s="72">
        <f t="shared" si="2"/>
        <v>5</v>
      </c>
    </row>
    <row r="70" spans="1:7" x14ac:dyDescent="0.15">
      <c r="A70" s="71" t="s">
        <v>46</v>
      </c>
      <c r="B70" s="72" t="s">
        <v>16</v>
      </c>
      <c r="C70" s="71" t="s">
        <v>81</v>
      </c>
      <c r="D70" s="72">
        <v>3</v>
      </c>
      <c r="E70" s="72">
        <v>1</v>
      </c>
      <c r="F70" s="72">
        <v>2</v>
      </c>
      <c r="G70" s="72">
        <f t="shared" si="2"/>
        <v>13</v>
      </c>
    </row>
    <row r="71" spans="1:7" x14ac:dyDescent="0.15">
      <c r="A71" s="50" t="s">
        <v>55</v>
      </c>
      <c r="B71" s="49" t="s">
        <v>4</v>
      </c>
      <c r="C71" s="50" t="s">
        <v>5</v>
      </c>
      <c r="D71" s="72">
        <v>2</v>
      </c>
      <c r="E71" s="72">
        <v>1</v>
      </c>
      <c r="F71" s="72">
        <v>2</v>
      </c>
      <c r="G71" s="72">
        <f t="shared" si="2"/>
        <v>10</v>
      </c>
    </row>
    <row r="72" spans="1:7" x14ac:dyDescent="0.15">
      <c r="A72" s="71" t="s">
        <v>168</v>
      </c>
      <c r="B72" s="72" t="s">
        <v>219</v>
      </c>
      <c r="C72" s="71" t="s">
        <v>324</v>
      </c>
      <c r="D72" s="72">
        <v>3</v>
      </c>
      <c r="E72" s="72">
        <v>0</v>
      </c>
      <c r="F72" s="72">
        <v>0</v>
      </c>
      <c r="G72" s="72">
        <f t="shared" si="2"/>
        <v>9</v>
      </c>
    </row>
    <row r="73" spans="1:7" x14ac:dyDescent="0.15">
      <c r="A73" s="50" t="s">
        <v>177</v>
      </c>
      <c r="B73" s="49" t="s">
        <v>217</v>
      </c>
      <c r="C73" s="50" t="s">
        <v>218</v>
      </c>
      <c r="D73" s="49">
        <v>3</v>
      </c>
      <c r="E73" s="49">
        <v>0</v>
      </c>
      <c r="F73" s="49">
        <v>0</v>
      </c>
      <c r="G73" s="72">
        <f t="shared" si="2"/>
        <v>9</v>
      </c>
    </row>
    <row r="74" spans="1:7" x14ac:dyDescent="0.15">
      <c r="A74" s="50" t="s">
        <v>168</v>
      </c>
      <c r="B74" s="49" t="s">
        <v>216</v>
      </c>
      <c r="C74" s="50" t="s">
        <v>237</v>
      </c>
      <c r="D74" s="49">
        <v>3</v>
      </c>
      <c r="E74" s="49">
        <v>0</v>
      </c>
      <c r="F74" s="49">
        <v>0</v>
      </c>
      <c r="G74" s="72">
        <f t="shared" si="2"/>
        <v>9</v>
      </c>
    </row>
    <row r="75" spans="1:7" x14ac:dyDescent="0.15">
      <c r="A75" s="50" t="s">
        <v>168</v>
      </c>
      <c r="B75" s="49" t="s">
        <v>236</v>
      </c>
      <c r="C75" s="50" t="s">
        <v>238</v>
      </c>
      <c r="D75" s="49">
        <v>3</v>
      </c>
      <c r="E75" s="49">
        <v>0</v>
      </c>
      <c r="F75" s="49">
        <v>0</v>
      </c>
      <c r="G75" s="72">
        <f t="shared" si="2"/>
        <v>9</v>
      </c>
    </row>
    <row r="76" spans="1:7" x14ac:dyDescent="0.15">
      <c r="A76" s="50" t="s">
        <v>168</v>
      </c>
      <c r="B76" s="49" t="s">
        <v>322</v>
      </c>
      <c r="C76" s="50" t="s">
        <v>323</v>
      </c>
      <c r="D76" s="49">
        <v>3</v>
      </c>
      <c r="E76" s="49">
        <v>0</v>
      </c>
      <c r="F76" s="49">
        <v>0</v>
      </c>
      <c r="G76" s="72">
        <f t="shared" si="2"/>
        <v>9</v>
      </c>
    </row>
    <row r="77" spans="1:7" x14ac:dyDescent="0.15">
      <c r="A77" s="50" t="s">
        <v>45</v>
      </c>
      <c r="B77" s="49" t="s">
        <v>11</v>
      </c>
      <c r="C77" s="50" t="s">
        <v>12</v>
      </c>
      <c r="D77" s="49">
        <v>2</v>
      </c>
      <c r="E77" s="49">
        <v>0</v>
      </c>
      <c r="F77" s="49">
        <v>1</v>
      </c>
      <c r="G77" s="72">
        <f t="shared" si="2"/>
        <v>7</v>
      </c>
    </row>
    <row r="78" spans="1:7" x14ac:dyDescent="0.15">
      <c r="A78" s="71" t="s">
        <v>26</v>
      </c>
      <c r="B78" s="49" t="s">
        <v>70</v>
      </c>
      <c r="C78" s="71" t="s">
        <v>349</v>
      </c>
      <c r="D78" s="49">
        <v>3</v>
      </c>
      <c r="E78" s="49">
        <v>0</v>
      </c>
      <c r="F78" s="49">
        <v>0</v>
      </c>
      <c r="G78" s="72">
        <f t="shared" si="2"/>
        <v>9</v>
      </c>
    </row>
    <row r="79" spans="1:7" x14ac:dyDescent="0.15">
      <c r="A79" s="71" t="s">
        <v>26</v>
      </c>
      <c r="B79" s="72" t="s">
        <v>26</v>
      </c>
      <c r="C79" s="50" t="s">
        <v>349</v>
      </c>
      <c r="D79" s="72">
        <v>3</v>
      </c>
      <c r="E79" s="72">
        <v>0</v>
      </c>
      <c r="F79" s="72">
        <v>0</v>
      </c>
      <c r="G79" s="72">
        <f t="shared" si="2"/>
        <v>9</v>
      </c>
    </row>
    <row r="80" spans="1:7" x14ac:dyDescent="0.15">
      <c r="A80" s="3" t="s">
        <v>56</v>
      </c>
      <c r="B80" s="4" t="s">
        <v>57</v>
      </c>
      <c r="C80" s="3" t="s">
        <v>75</v>
      </c>
      <c r="D80" s="72">
        <v>3</v>
      </c>
      <c r="E80" s="72">
        <v>1</v>
      </c>
      <c r="F80" s="72">
        <v>0</v>
      </c>
      <c r="G80" s="72">
        <f t="shared" si="2"/>
        <v>11</v>
      </c>
    </row>
    <row r="81" spans="1:7" x14ac:dyDescent="0.15">
      <c r="A81" s="71" t="s">
        <v>62</v>
      </c>
      <c r="B81" s="72" t="s">
        <v>63</v>
      </c>
      <c r="C81" s="71" t="s">
        <v>80</v>
      </c>
      <c r="D81" s="72">
        <v>3</v>
      </c>
      <c r="E81" s="72">
        <v>1</v>
      </c>
      <c r="F81" s="72">
        <v>0</v>
      </c>
      <c r="G81" s="72">
        <f t="shared" si="2"/>
        <v>11</v>
      </c>
    </row>
    <row r="82" spans="1:7" x14ac:dyDescent="0.15">
      <c r="A82" s="71" t="s">
        <v>76</v>
      </c>
      <c r="B82" s="72" t="s">
        <v>77</v>
      </c>
      <c r="C82" s="71" t="s">
        <v>78</v>
      </c>
      <c r="D82" s="72">
        <v>3</v>
      </c>
      <c r="E82" s="72">
        <v>1</v>
      </c>
      <c r="F82" s="72">
        <v>0</v>
      </c>
      <c r="G82" s="72">
        <f t="shared" si="2"/>
        <v>11</v>
      </c>
    </row>
    <row r="83" spans="1:7" x14ac:dyDescent="0.15">
      <c r="A83" s="3" t="s">
        <v>48</v>
      </c>
      <c r="B83" s="4" t="s">
        <v>7</v>
      </c>
      <c r="C83" s="3" t="s">
        <v>8</v>
      </c>
      <c r="D83" s="72">
        <v>1</v>
      </c>
      <c r="E83" s="72">
        <v>0</v>
      </c>
      <c r="F83" s="72">
        <v>3</v>
      </c>
      <c r="G83" s="72">
        <f t="shared" si="2"/>
        <v>6</v>
      </c>
    </row>
    <row r="84" spans="1:7" x14ac:dyDescent="0.15">
      <c r="A84" s="71" t="s">
        <v>49</v>
      </c>
      <c r="B84" s="72" t="s">
        <v>6</v>
      </c>
      <c r="C84" s="71" t="s">
        <v>87</v>
      </c>
      <c r="D84" s="72">
        <v>0</v>
      </c>
      <c r="E84" s="72">
        <v>0</v>
      </c>
      <c r="F84" s="72">
        <v>3</v>
      </c>
      <c r="G84" s="72">
        <f t="shared" si="2"/>
        <v>3</v>
      </c>
    </row>
    <row r="85" spans="1:7" x14ac:dyDescent="0.15">
      <c r="A85" s="71" t="s">
        <v>47</v>
      </c>
      <c r="B85" s="72" t="s">
        <v>17</v>
      </c>
      <c r="C85" s="50" t="s">
        <v>64</v>
      </c>
      <c r="D85" s="72">
        <v>0</v>
      </c>
      <c r="E85" s="72">
        <v>0</v>
      </c>
      <c r="F85" s="72">
        <v>3</v>
      </c>
      <c r="G85" s="72">
        <f t="shared" si="2"/>
        <v>3</v>
      </c>
    </row>
    <row r="86" spans="1:7" x14ac:dyDescent="0.15">
      <c r="A86" s="71" t="s">
        <v>169</v>
      </c>
      <c r="B86" s="72" t="s">
        <v>169</v>
      </c>
      <c r="C86" s="50" t="s">
        <v>69</v>
      </c>
      <c r="D86" s="72">
        <v>3</v>
      </c>
      <c r="E86" s="72">
        <v>0</v>
      </c>
      <c r="F86" s="72">
        <v>0</v>
      </c>
      <c r="G86" s="72">
        <f t="shared" si="2"/>
        <v>9</v>
      </c>
    </row>
    <row r="87" spans="1:7" x14ac:dyDescent="0.15">
      <c r="A87" s="71" t="s">
        <v>60</v>
      </c>
      <c r="B87" s="72" t="s">
        <v>60</v>
      </c>
      <c r="C87" s="50" t="s">
        <v>71</v>
      </c>
      <c r="D87" s="72">
        <v>3</v>
      </c>
      <c r="E87" s="72">
        <v>0</v>
      </c>
      <c r="F87" s="72">
        <v>0</v>
      </c>
      <c r="G87" s="72">
        <f t="shared" si="2"/>
        <v>9</v>
      </c>
    </row>
    <row r="88" spans="1:7" x14ac:dyDescent="0.15">
      <c r="A88" s="71" t="s">
        <v>61</v>
      </c>
      <c r="B88" s="72" t="s">
        <v>61</v>
      </c>
      <c r="C88" s="71" t="s">
        <v>72</v>
      </c>
      <c r="D88" s="72">
        <v>3</v>
      </c>
      <c r="E88" s="72">
        <v>0</v>
      </c>
      <c r="F88" s="72">
        <v>0</v>
      </c>
      <c r="G88" s="72">
        <f t="shared" si="2"/>
        <v>9</v>
      </c>
    </row>
    <row r="89" spans="1:7" x14ac:dyDescent="0.15">
      <c r="A89" s="71" t="s">
        <v>156</v>
      </c>
      <c r="B89" s="72" t="s">
        <v>156</v>
      </c>
      <c r="C89" s="71" t="s">
        <v>157</v>
      </c>
      <c r="D89" s="72">
        <v>3</v>
      </c>
      <c r="E89" s="72">
        <v>0</v>
      </c>
      <c r="F89" s="72">
        <v>0</v>
      </c>
      <c r="G89" s="72">
        <f t="shared" si="2"/>
        <v>9</v>
      </c>
    </row>
    <row r="90" spans="1:7" x14ac:dyDescent="0.15">
      <c r="A90" s="71" t="s">
        <v>13</v>
      </c>
      <c r="B90" s="60" t="s">
        <v>14</v>
      </c>
      <c r="C90" s="61" t="s">
        <v>15</v>
      </c>
      <c r="D90" s="60">
        <v>0</v>
      </c>
      <c r="E90" s="60">
        <v>1</v>
      </c>
      <c r="F90" s="60">
        <v>3</v>
      </c>
      <c r="G90" s="72">
        <f t="shared" si="2"/>
        <v>5</v>
      </c>
    </row>
    <row r="91" spans="1:7" x14ac:dyDescent="0.15">
      <c r="A91" s="3" t="s">
        <v>58</v>
      </c>
      <c r="B91" s="4" t="s">
        <v>41</v>
      </c>
      <c r="C91" s="3" t="s">
        <v>59</v>
      </c>
      <c r="D91" s="72">
        <v>3</v>
      </c>
      <c r="E91" s="72">
        <v>1</v>
      </c>
      <c r="F91" s="72">
        <v>2</v>
      </c>
      <c r="G91" s="72">
        <f t="shared" si="2"/>
        <v>13</v>
      </c>
    </row>
    <row r="92" spans="1:7" x14ac:dyDescent="0.15">
      <c r="A92" s="8"/>
      <c r="B92" s="8"/>
      <c r="C92" s="8"/>
      <c r="D92" s="8"/>
      <c r="E92" s="8"/>
      <c r="F92" s="8"/>
      <c r="G92" s="8"/>
    </row>
    <row r="93" spans="1:7" x14ac:dyDescent="0.15">
      <c r="A93" s="8"/>
      <c r="B93" s="8"/>
      <c r="C93" s="8"/>
      <c r="D93" s="8"/>
      <c r="E93" s="8"/>
      <c r="F93" s="8"/>
      <c r="G93" s="8"/>
    </row>
    <row r="94" spans="1:7" x14ac:dyDescent="0.15">
      <c r="A94" s="8"/>
      <c r="B94" s="8"/>
      <c r="C94" s="8"/>
      <c r="D94" s="8"/>
      <c r="E94" s="8"/>
      <c r="F94" s="8"/>
      <c r="G94" s="8"/>
    </row>
    <row r="95" spans="1:7" x14ac:dyDescent="0.15">
      <c r="A95" s="8"/>
      <c r="B95" s="8"/>
      <c r="C95" s="8"/>
      <c r="D95" s="8"/>
      <c r="E95" s="8"/>
      <c r="F95" s="8"/>
      <c r="G95" s="8"/>
    </row>
    <row r="96" spans="1:7" x14ac:dyDescent="0.15">
      <c r="A96" s="8"/>
      <c r="B96" s="8"/>
      <c r="C96" s="8"/>
      <c r="D96" s="8"/>
      <c r="E96" s="8"/>
      <c r="F96" s="8"/>
      <c r="G96" s="8"/>
    </row>
    <row r="97" spans="1:7" x14ac:dyDescent="0.15">
      <c r="A97" s="8"/>
      <c r="B97" s="8"/>
      <c r="C97" s="8"/>
      <c r="D97" s="8"/>
      <c r="E97" s="8"/>
      <c r="F97" s="8"/>
      <c r="G97" s="8"/>
    </row>
    <row r="98" spans="1:7" x14ac:dyDescent="0.15">
      <c r="A98" s="8"/>
      <c r="B98" s="8"/>
      <c r="C98" s="8"/>
      <c r="D98" s="8"/>
      <c r="E98" s="8"/>
      <c r="F98" s="8"/>
      <c r="G98" s="8"/>
    </row>
    <row r="99" spans="1:7" x14ac:dyDescent="0.15">
      <c r="A99" s="8"/>
      <c r="B99" s="8"/>
      <c r="C99" s="8"/>
      <c r="D99" s="8"/>
      <c r="E99" s="8"/>
      <c r="F99" s="8"/>
      <c r="G99" s="8"/>
    </row>
    <row r="100" spans="1:7" x14ac:dyDescent="0.15">
      <c r="A100" s="8"/>
      <c r="B100" s="8"/>
      <c r="C100" s="8"/>
      <c r="D100" s="8"/>
      <c r="E100" s="8"/>
      <c r="F100" s="8"/>
      <c r="G100" s="8"/>
    </row>
    <row r="101" spans="1:7" x14ac:dyDescent="0.15">
      <c r="A101" s="8"/>
      <c r="B101" s="8"/>
      <c r="C101" s="8"/>
      <c r="D101" s="8"/>
      <c r="E101" s="8"/>
      <c r="F101" s="8"/>
      <c r="G101" s="8"/>
    </row>
    <row r="102" spans="1:7" x14ac:dyDescent="0.15">
      <c r="A102" s="8"/>
      <c r="B102" s="8"/>
      <c r="C102" s="8"/>
      <c r="D102" s="8"/>
      <c r="E102" s="8"/>
      <c r="F102" s="8"/>
      <c r="G102" s="8"/>
    </row>
    <row r="103" spans="1:7" x14ac:dyDescent="0.15">
      <c r="A103" s="8"/>
      <c r="B103" s="8"/>
      <c r="C103" s="8"/>
      <c r="D103" s="8"/>
      <c r="E103" s="8"/>
      <c r="F103" s="8"/>
      <c r="G103" s="8"/>
    </row>
    <row r="104" spans="1:7" x14ac:dyDescent="0.15">
      <c r="A104" s="8"/>
      <c r="B104" s="8"/>
      <c r="C104" s="8"/>
      <c r="D104" s="8"/>
      <c r="E104" s="8"/>
      <c r="F104" s="8"/>
      <c r="G104" s="8"/>
    </row>
    <row r="105" spans="1:7" x14ac:dyDescent="0.15">
      <c r="A105" s="8"/>
      <c r="B105" s="8"/>
      <c r="C105" s="8"/>
      <c r="D105" s="8"/>
      <c r="E105" s="8"/>
      <c r="F105" s="8"/>
      <c r="G105" s="8"/>
    </row>
    <row r="106" spans="1:7" x14ac:dyDescent="0.15">
      <c r="A106" s="8"/>
      <c r="B106" s="8"/>
      <c r="C106" s="8"/>
      <c r="D106" s="8"/>
      <c r="E106" s="8"/>
      <c r="F106" s="8"/>
      <c r="G106" s="8"/>
    </row>
    <row r="107" spans="1:7" x14ac:dyDescent="0.15">
      <c r="A107" s="8"/>
      <c r="B107" s="8"/>
      <c r="C107" s="8"/>
      <c r="D107" s="8"/>
      <c r="E107" s="8"/>
      <c r="F107" s="8"/>
      <c r="G107" s="8"/>
    </row>
    <row r="108" spans="1:7" x14ac:dyDescent="0.15">
      <c r="A108" s="8"/>
      <c r="B108" s="8"/>
      <c r="C108" s="8"/>
      <c r="D108" s="8"/>
      <c r="E108" s="8"/>
      <c r="F108" s="8"/>
      <c r="G108" s="8"/>
    </row>
    <row r="109" spans="1:7" x14ac:dyDescent="0.15">
      <c r="A109" s="8"/>
      <c r="B109" s="8"/>
      <c r="C109" s="8"/>
      <c r="D109" s="8"/>
      <c r="E109" s="8"/>
      <c r="F109" s="8"/>
      <c r="G109" s="8"/>
    </row>
    <row r="110" spans="1:7" x14ac:dyDescent="0.15">
      <c r="A110" s="35"/>
      <c r="B110" s="35"/>
      <c r="C110" s="35"/>
      <c r="D110" s="35"/>
      <c r="E110" s="35"/>
      <c r="F110" s="35"/>
      <c r="G110" s="44"/>
    </row>
  </sheetData>
  <sortState xmlns:xlrd2="http://schemas.microsoft.com/office/spreadsheetml/2017/richdata2" ref="A2:G110">
    <sortCondition ref="B1"/>
  </sortState>
  <pageMargins left="0.511811023622047" right="0.23622047244094499" top="0.47244094488188998" bottom="0.46929133858267702" header="0.23622047244094499" footer="0.39370078740157499"/>
  <pageSetup paperSize="9" scale="92" orientation="portrait" r:id="rId1"/>
  <headerFooter>
    <oddFooter>&amp;C&amp;"Arial,Bold"&amp;9(&amp;P)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2" workbookViewId="0">
      <selection activeCell="B38" sqref="B37:B38"/>
    </sheetView>
  </sheetViews>
  <sheetFormatPr defaultRowHeight="12.75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Universal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Civil Structure</vt:lpstr>
      <vt:lpstr>Civil Structure code</vt:lpstr>
      <vt:lpstr>Sheet1</vt:lpstr>
      <vt:lpstr>Civil Structure!Print_Area</vt:lpstr>
      <vt:lpstr>Civil Structure code!Print_Area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Chandan</cp:lastModifiedBy>
  <cp:lastPrinted>2019-05-14T04:09:53Z</cp:lastPrinted>
  <dcterms:created xsi:type="dcterms:W3CDTF">2015-08-25T10:19:17Z</dcterms:created>
  <dcterms:modified xsi:type="dcterms:W3CDTF">2019-07-10T12:09:08Z</dcterms:modified>
</cp:coreProperties>
</file>