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<sst xmlns="http://schemas.openxmlformats.org/spreadsheetml/2006/main" count="43" uniqueCount="43">
  <si>
    <t>FACTURA</t>
  </si>
  <si>
    <t xml:space="preserve">Número: </t>
  </si>
  <si>
    <t>NIF</t>
  </si>
  <si>
    <t xml:space="preserve">Data: </t>
  </si>
  <si>
    <t>Client:
Domicili:
Ciutat:
NIF:</t>
  </si>
  <si>
    <t>Comentaris:</t>
  </si>
  <si>
    <t>Codi</t>
  </si>
  <si>
    <t>Article</t>
  </si>
  <si>
    <t>Unitats</t>
  </si>
  <si>
    <t>Preu Unitari</t>
  </si>
  <si>
    <t>Subtotal [1]</t>
  </si>
  <si>
    <t xml:space="preserve">% Descompte </t>
  </si>
  <si>
    <t xml:space="preserve"> Total descompte [2]</t>
  </si>
  <si>
    <t>% IVA</t>
  </si>
  <si>
    <t xml:space="preserve">Total IVA [3] </t>
  </si>
  <si>
    <t>Total amb IVA [4]</t>
  </si>
  <si>
    <t>Abric talla S</t>
  </si>
  <si>
    <t>14,99€</t>
  </si>
  <si>
    <t>5,00%</t>
  </si>
  <si>
    <t>Sabates talla 36</t>
  </si>
  <si>
    <t>29,15€</t>
  </si>
  <si>
    <t>3,00%</t>
  </si>
  <si>
    <t>Llibre de text</t>
  </si>
  <si>
    <t>25,66€</t>
  </si>
  <si>
    <t>10,00%</t>
  </si>
  <si>
    <t>Patates</t>
  </si>
  <si>
    <t>0,85€</t>
  </si>
  <si>
    <t>Import brut [5]</t>
  </si>
  <si>
    <t>Total descomptes [6]</t>
  </si>
  <si>
    <t>Tipus IVA</t>
  </si>
  <si>
    <t>Base Imponible [7]</t>
  </si>
  <si>
    <t>Import IVA [8]</t>
  </si>
  <si>
    <t>Forma de pagament:</t>
  </si>
  <si>
    <t>TOTAL FACTURA</t>
  </si>
  <si>
    <t>TT-8618RS</t>
  </si>
  <si>
    <t>[1] =D16*E16</t>
  </si>
  <si>
    <t>[2] =F16*G16</t>
  </si>
  <si>
    <t>[3] =(F16-H16)*I16</t>
  </si>
  <si>
    <t>[4] =F16-H16+J16</t>
  </si>
  <si>
    <t>[5] =SUM(F16:F25)</t>
  </si>
  <si>
    <t>[6] =SUM(H16:H25)</t>
  </si>
  <si>
    <t>[7] =SUMIF(I$16:K$25;F27;K$16:K$25)-SUMIF(I$16:K$25;F27;J$16:J$25)</t>
  </si>
  <si>
    <t>[8] =F27*H27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</si>
</sst>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\ %"/>
    <numFmt numFmtId="165" formatCode="#,##0.00\ [$€-C0A];[RED]\-#,##0.00\ [$€-C0A]"/>
    <numFmt numFmtId="166" formatCode="0.000"/>
  </numFmts>
  <fonts count="8">
    <font>
      <sz val="11.0"/>
      <color rgb="FF000000"/>
      <name val="Calibri"/>
      <scheme val="minor"/>
    </font>
    <font>
      <sz val="11.0"/>
      <color theme="1"/>
      <name val="Calibri"/>
    </font>
    <font>
      <sz val="8.0"/>
      <color theme="1"/>
      <name val="Arial"/>
    </font>
    <font>
      <sz val="10.0"/>
      <color theme="1"/>
      <name val="Calibri"/>
    </font>
    <font/>
    <font>
      <b/>
      <sz val="8.0"/>
      <color theme="1"/>
      <name val="Arial"/>
    </font>
    <font>
      <sz val="10.0"/>
      <color theme="1"/>
      <name val="Times New Roman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center" wrapText="1"/>
    </xf>
    <xf borderId="2" fillId="0" fontId="4" numFmtId="0" xfId="0" applyBorder="1" applyFont="1"/>
    <xf borderId="1" fillId="0" fontId="2" numFmtId="0" xfId="0" applyAlignment="1" applyBorder="1" applyFont="1">
      <alignment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2" fontId="5" numFmtId="0" xfId="0" applyAlignment="1" applyBorder="1" applyFill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9" fillId="0" fontId="2" numFmtId="2" xfId="0" applyAlignment="1" applyBorder="1" applyFont="1" applyNumberFormat="1">
      <alignment horizontal="center" shrinkToFit="0" vertical="bottom" wrapText="0"/>
    </xf>
    <xf borderId="9" fillId="0" fontId="2" numFmtId="164" xfId="0" applyAlignment="1" applyBorder="1" applyFont="1" applyNumberForma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10" fillId="2" fontId="3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0" fillId="2" fontId="5" numFmtId="0" xfId="0" applyAlignment="1" applyBorder="1" applyFont="1">
      <alignment horizontal="center" shrinkToFit="0" vertical="bottom" wrapText="0"/>
    </xf>
    <xf borderId="10" fillId="2" fontId="5" numFmtId="0" xfId="0" applyAlignment="1" applyBorder="1" applyFont="1">
      <alignment horizontal="center" shrinkToFit="0" vertical="center" wrapText="0"/>
    </xf>
    <xf borderId="1" fillId="0" fontId="1" numFmtId="165" xfId="0" applyAlignment="1" applyBorder="1" applyFont="1" applyNumberFormat="1">
      <alignment horizontal="center" shrinkToFit="0" vertical="center" wrapText="0"/>
    </xf>
    <xf borderId="10" fillId="0" fontId="2" numFmtId="164" xfId="0" applyAlignment="1" applyBorder="1" applyFont="1" applyNumberFormat="1">
      <alignment horizontal="center" shrinkToFit="0" vertical="bottom" wrapText="0"/>
    </xf>
    <xf borderId="10" fillId="0" fontId="1" numFmtId="165" xfId="0" applyAlignment="1" applyBorder="1" applyFont="1" applyNumberFormat="1">
      <alignment horizontal="center" shrinkToFit="0" vertical="center" wrapText="0"/>
    </xf>
    <xf borderId="10" fillId="0" fontId="1" numFmtId="165" xfId="0" applyAlignment="1" applyBorder="1" applyFont="1" applyNumberFormat="1">
      <alignment horizontal="right" shrinkToFit="0" vertical="center" wrapText="0"/>
    </xf>
    <xf borderId="10" fillId="0" fontId="2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166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0.0"/>
    <col customWidth="1" min="3" max="4" width="14.0"/>
    <col customWidth="1" min="5" max="5" width="12.0"/>
    <col customWidth="1" min="6" max="6" width="24.0"/>
    <col customWidth="1" min="7" max="7" width="19.0"/>
    <col customWidth="1" min="8" max="8" width="6.43"/>
    <col customWidth="1" min="9" max="9" width="10.86"/>
    <col customWidth="1" min="10" max="10" width="14.14"/>
    <col customWidth="1" min="11" max="26" width="8.71"/>
  </cols>
  <sheetData>
    <row r="1" ht="42.75" customHeight="1">
      <c r="A1" s="1" t="s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" t="s">
        <v>1</v>
      </c>
      <c r="B2" s="5"/>
      <c r="C2" s="4" t="s">
        <v>2</v>
      </c>
      <c r="D2" s="5"/>
      <c r="E2" s="5"/>
      <c r="F2" s="5"/>
      <c r="G2" s="5"/>
      <c r="H2" s="5"/>
      <c r="I2" s="5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6" t="s">
        <v>3</v>
      </c>
      <c r="B3" s="5"/>
      <c r="C3" s="5"/>
      <c r="D3" s="5"/>
      <c r="E3" s="5"/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6"/>
      <c r="B4" s="5"/>
      <c r="C4" s="5"/>
      <c r="D4" s="5"/>
      <c r="E4" s="5"/>
      <c r="F4" s="5"/>
      <c r="G4" s="5"/>
      <c r="H4" s="5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7" t="s">
        <v>4</v>
      </c>
      <c r="B5" s="8"/>
      <c r="C5" s="9" t="s">
        <v>5</v>
      </c>
      <c r="D5" s="10"/>
      <c r="E5" s="10"/>
      <c r="F5" s="10"/>
      <c r="G5" s="10"/>
      <c r="H5" s="10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1"/>
      <c r="B6" s="12"/>
      <c r="C6" s="11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1"/>
      <c r="B7" s="12"/>
      <c r="C7" s="11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1"/>
      <c r="B8" s="12"/>
      <c r="C8" s="13"/>
      <c r="D8" s="14"/>
      <c r="E8" s="14"/>
      <c r="F8" s="14"/>
      <c r="G8" s="14"/>
      <c r="H8" s="14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6" t="s">
        <v>6</v>
      </c>
      <c r="B9" s="16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6" t="s">
        <v>14</v>
      </c>
      <c r="J9" s="16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7">
        <v>123935.0</v>
      </c>
      <c r="B10" s="17" t="s">
        <v>16</v>
      </c>
      <c r="C10" s="17">
        <v>2.0</v>
      </c>
      <c r="D10" s="17" t="s">
        <v>17</v>
      </c>
      <c r="E10" s="17">
        <f t="shared" ref="E10:E19" si="1">C10*D10</f>
        <v>29.98</v>
      </c>
      <c r="F10" s="17" t="s">
        <v>18</v>
      </c>
      <c r="G10" s="18">
        <f t="shared" ref="G10:G19" si="2">E10*F10</f>
        <v>1.499</v>
      </c>
      <c r="H10" s="19">
        <v>0.21</v>
      </c>
      <c r="I10" s="18">
        <f t="shared" ref="I10:I19" si="3">(E10-G10)*H10</f>
        <v>5.98101</v>
      </c>
      <c r="J10" s="18">
        <f t="shared" ref="J10:J19" si="4">E10-G10+I10</f>
        <v>34.46201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7">
        <v>123936.0</v>
      </c>
      <c r="B11" s="17" t="s">
        <v>19</v>
      </c>
      <c r="C11" s="17">
        <v>1.0</v>
      </c>
      <c r="D11" s="17" t="s">
        <v>20</v>
      </c>
      <c r="E11" s="17">
        <f t="shared" si="1"/>
        <v>29.15</v>
      </c>
      <c r="F11" s="17" t="s">
        <v>21</v>
      </c>
      <c r="G11" s="18">
        <f t="shared" si="2"/>
        <v>0.8745</v>
      </c>
      <c r="H11" s="19">
        <v>0.21</v>
      </c>
      <c r="I11" s="18">
        <f t="shared" si="3"/>
        <v>5.937855</v>
      </c>
      <c r="J11" s="18">
        <f t="shared" si="4"/>
        <v>34.213355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7">
        <v>123937.0</v>
      </c>
      <c r="B12" s="17" t="s">
        <v>22</v>
      </c>
      <c r="C12" s="17">
        <v>3.0</v>
      </c>
      <c r="D12" s="17" t="s">
        <v>23</v>
      </c>
      <c r="E12" s="17">
        <f t="shared" si="1"/>
        <v>76.98</v>
      </c>
      <c r="F12" s="17" t="s">
        <v>24</v>
      </c>
      <c r="G12" s="18">
        <f t="shared" si="2"/>
        <v>7.698</v>
      </c>
      <c r="H12" s="19">
        <v>0.1</v>
      </c>
      <c r="I12" s="18">
        <f t="shared" si="3"/>
        <v>6.9282</v>
      </c>
      <c r="J12" s="18">
        <f t="shared" si="4"/>
        <v>76.2102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7">
        <v>123938.0</v>
      </c>
      <c r="B13" s="17" t="s">
        <v>25</v>
      </c>
      <c r="C13" s="17">
        <v>5.0</v>
      </c>
      <c r="D13" s="17" t="s">
        <v>26</v>
      </c>
      <c r="E13" s="17">
        <f t="shared" si="1"/>
        <v>4.25</v>
      </c>
      <c r="F13" s="20"/>
      <c r="G13" s="18">
        <f t="shared" si="2"/>
        <v>0</v>
      </c>
      <c r="H13" s="19">
        <v>0.04</v>
      </c>
      <c r="I13" s="18">
        <f t="shared" si="3"/>
        <v>0.17</v>
      </c>
      <c r="J13" s="18">
        <f t="shared" si="4"/>
        <v>4.42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0"/>
      <c r="B14" s="20"/>
      <c r="C14" s="20"/>
      <c r="D14" s="20"/>
      <c r="E14" s="17">
        <f t="shared" si="1"/>
        <v>0</v>
      </c>
      <c r="F14" s="20"/>
      <c r="G14" s="18">
        <f t="shared" si="2"/>
        <v>0</v>
      </c>
      <c r="H14" s="20"/>
      <c r="I14" s="17">
        <f t="shared" si="3"/>
        <v>0</v>
      </c>
      <c r="J14" s="18">
        <f t="shared" si="4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0"/>
      <c r="B15" s="20"/>
      <c r="C15" s="20"/>
      <c r="D15" s="20"/>
      <c r="E15" s="17">
        <f t="shared" si="1"/>
        <v>0</v>
      </c>
      <c r="F15" s="20"/>
      <c r="G15" s="18">
        <f t="shared" si="2"/>
        <v>0</v>
      </c>
      <c r="H15" s="20"/>
      <c r="I15" s="17">
        <f t="shared" si="3"/>
        <v>0</v>
      </c>
      <c r="J15" s="18">
        <f t="shared" si="4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0"/>
      <c r="B16" s="20"/>
      <c r="C16" s="20"/>
      <c r="D16" s="20"/>
      <c r="E16" s="17">
        <f t="shared" si="1"/>
        <v>0</v>
      </c>
      <c r="F16" s="20"/>
      <c r="G16" s="18">
        <f t="shared" si="2"/>
        <v>0</v>
      </c>
      <c r="H16" s="20"/>
      <c r="I16" s="17">
        <f t="shared" si="3"/>
        <v>0</v>
      </c>
      <c r="J16" s="18">
        <f t="shared" si="4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0"/>
      <c r="B17" s="20"/>
      <c r="C17" s="20"/>
      <c r="D17" s="20"/>
      <c r="E17" s="17">
        <f t="shared" si="1"/>
        <v>0</v>
      </c>
      <c r="F17" s="20"/>
      <c r="G17" s="18">
        <f t="shared" si="2"/>
        <v>0</v>
      </c>
      <c r="H17" s="20"/>
      <c r="I17" s="17">
        <f t="shared" si="3"/>
        <v>0</v>
      </c>
      <c r="J17" s="18">
        <f t="shared" si="4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0"/>
      <c r="B18" s="20"/>
      <c r="C18" s="20"/>
      <c r="D18" s="20"/>
      <c r="E18" s="17">
        <f t="shared" si="1"/>
        <v>0</v>
      </c>
      <c r="F18" s="20"/>
      <c r="G18" s="18">
        <f t="shared" si="2"/>
        <v>0</v>
      </c>
      <c r="H18" s="20"/>
      <c r="I18" s="17">
        <f t="shared" si="3"/>
        <v>0</v>
      </c>
      <c r="J18" s="18">
        <f t="shared" si="4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0"/>
      <c r="B19" s="20"/>
      <c r="C19" s="20"/>
      <c r="D19" s="20"/>
      <c r="E19" s="17">
        <f t="shared" si="1"/>
        <v>0</v>
      </c>
      <c r="F19" s="20"/>
      <c r="G19" s="18">
        <f t="shared" si="2"/>
        <v>0</v>
      </c>
      <c r="H19" s="20"/>
      <c r="I19" s="17">
        <f t="shared" si="3"/>
        <v>0</v>
      </c>
      <c r="J19" s="18">
        <f t="shared" si="4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 t="s">
        <v>27</v>
      </c>
      <c r="B20" s="22"/>
      <c r="C20" s="23" t="s">
        <v>28</v>
      </c>
      <c r="D20" s="22"/>
      <c r="E20" s="23" t="s">
        <v>29</v>
      </c>
      <c r="F20" s="22"/>
      <c r="G20" s="23" t="s">
        <v>30</v>
      </c>
      <c r="H20" s="22"/>
      <c r="I20" s="24" t="s">
        <v>31</v>
      </c>
      <c r="J20" s="2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5">
        <f>SUM(E10:E19)</f>
        <v>140.36</v>
      </c>
      <c r="B21" s="8"/>
      <c r="C21" s="25">
        <f>SUM(G10:G19)</f>
        <v>10.0715</v>
      </c>
      <c r="D21" s="8"/>
      <c r="E21" s="26">
        <v>0.04</v>
      </c>
      <c r="F21" s="22"/>
      <c r="G21" s="27">
        <f t="shared" ref="G21:G23" si="5">SUMIF(H9:H18,E21,I9:I18)</f>
        <v>0.17</v>
      </c>
      <c r="H21" s="22"/>
      <c r="I21" s="28">
        <v>0.17</v>
      </c>
      <c r="J21" s="2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1"/>
      <c r="B22" s="12"/>
      <c r="C22" s="11"/>
      <c r="D22" s="12"/>
      <c r="E22" s="29">
        <v>0.1</v>
      </c>
      <c r="F22" s="22"/>
      <c r="G22" s="27">
        <f t="shared" si="5"/>
        <v>6.9282</v>
      </c>
      <c r="H22" s="22"/>
      <c r="I22" s="28">
        <v>6.93</v>
      </c>
      <c r="J22" s="2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5"/>
      <c r="C23" s="13"/>
      <c r="D23" s="15"/>
      <c r="E23" s="26">
        <v>0.21</v>
      </c>
      <c r="F23" s="22"/>
      <c r="G23" s="27">
        <f t="shared" si="5"/>
        <v>5.937855</v>
      </c>
      <c r="H23" s="22"/>
      <c r="I23" s="28">
        <v>11.92</v>
      </c>
      <c r="J23" s="2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30" t="s">
        <v>32</v>
      </c>
      <c r="B24" s="10"/>
      <c r="C24" s="10"/>
      <c r="D24" s="8"/>
      <c r="E24" s="31" t="s">
        <v>33</v>
      </c>
      <c r="F24" s="10"/>
      <c r="G24" s="10"/>
      <c r="H24" s="8"/>
      <c r="I24" s="32">
        <f>SUM(J10:J19)</f>
        <v>149.305565</v>
      </c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0" customHeight="1">
      <c r="A25" s="13"/>
      <c r="B25" s="14"/>
      <c r="C25" s="14"/>
      <c r="D25" s="15"/>
      <c r="E25" s="13"/>
      <c r="F25" s="14"/>
      <c r="G25" s="14"/>
      <c r="H25" s="15"/>
      <c r="I25" s="13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33"/>
      <c r="B26" s="34"/>
      <c r="C26" s="35" t="s">
        <v>34</v>
      </c>
      <c r="D26" s="34"/>
      <c r="E26" s="34"/>
      <c r="F26" s="34"/>
      <c r="G26" s="34"/>
      <c r="H26" s="34"/>
      <c r="I26" s="34"/>
      <c r="J26" s="3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2">
    <mergeCell ref="A1:B1"/>
    <mergeCell ref="A5:B8"/>
    <mergeCell ref="C5:I8"/>
    <mergeCell ref="C20:D20"/>
    <mergeCell ref="E20:F20"/>
    <mergeCell ref="G20:H20"/>
    <mergeCell ref="I20:J20"/>
    <mergeCell ref="G22:H22"/>
    <mergeCell ref="I22:J22"/>
    <mergeCell ref="E23:F23"/>
    <mergeCell ref="G23:H23"/>
    <mergeCell ref="E24:H25"/>
    <mergeCell ref="I24:J25"/>
    <mergeCell ref="C21:D23"/>
    <mergeCell ref="A24:D25"/>
    <mergeCell ref="A20:B20"/>
    <mergeCell ref="A21:B23"/>
    <mergeCell ref="E21:F21"/>
    <mergeCell ref="G21:H21"/>
    <mergeCell ref="I21:J21"/>
    <mergeCell ref="E22:F22"/>
    <mergeCell ref="I23:J23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86"/>
    <col customWidth="1" min="2" max="26" width="8.71"/>
  </cols>
  <sheetData>
    <row r="1" ht="13.5" customHeight="1">
      <c r="A1" s="36" t="s">
        <v>35</v>
      </c>
    </row>
    <row r="2" ht="13.5" customHeight="1">
      <c r="A2" s="36" t="s">
        <v>36</v>
      </c>
    </row>
    <row r="3" ht="13.5" customHeight="1">
      <c r="A3" s="36" t="s">
        <v>37</v>
      </c>
    </row>
    <row r="4" ht="13.5" customHeight="1">
      <c r="A4" s="36" t="s">
        <v>38</v>
      </c>
    </row>
    <row r="5" ht="13.5" customHeight="1">
      <c r="A5" s="36" t="s">
        <v>39</v>
      </c>
    </row>
    <row r="6" ht="13.5" customHeight="1">
      <c r="A6" s="36" t="s">
        <v>40</v>
      </c>
    </row>
    <row r="7" ht="13.5" customHeight="1">
      <c r="A7" s="36" t="s">
        <v>41</v>
      </c>
    </row>
    <row r="8" ht="13.5" customHeight="1">
      <c r="A8" s="36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