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<sst xmlns="http://schemas.openxmlformats.org/spreadsheetml/2006/main" count="2412" uniqueCount="815">
  <si>
    <t xml:space="preserve">clave</t>
  </si>
  <si>
    <t xml:space="preserve"> modelo </t>
  </si>
  <si>
    <t xml:space="preserve">categoria</t>
  </si>
  <si>
    <t xml:space="preserve">nombre</t>
  </si>
  <si>
    <t xml:space="preserve">descripcion</t>
  </si>
  <si>
    <t xml:space="preserve">link de video en youtube</t>
  </si>
  <si>
    <t xml:space="preserve">costo</t>
  </si>
  <si>
    <t xml:space="preserve">menudeo</t>
  </si>
  <si>
    <t xml:space="preserve">mayoreo (a partir de 5 piezas)</t>
  </si>
  <si>
    <t xml:space="preserve">envio</t>
  </si>
  <si>
    <t xml:space="preserve">EAG-01</t>
  </si>
  <si>
    <t xml:space="preserve">ASG2345</t>
  </si>
  <si>
    <t xml:space="preserve">Cámaras de vigilancia</t>
  </si>
  <si>
    <t xml:space="preserve">Camara Robotica Wifi Alarma Movimiento Inalambrica App</t>
  </si>
  <si>
    <t xml:space="preserve">dfgdfgerfg</t>
  </si>
  <si>
    <t xml:space="preserve">https://www.youtube.com/embed/GbXVQP8QZa0</t>
  </si>
  <si>
    <t xml:space="preserve">NA</t>
  </si>
  <si>
    <t xml:space="preserve">INSERT INTO products (`status`, `key`, barcode, name, cost, retail, wholesale, shipping,url_video, created_at, updated_at, proveedor_id, category_id) VALUES(0,</t>
  </si>
  <si>
    <t xml:space="preserve">'100',</t>
  </si>
  <si>
    <t xml:space="preserve">'2019-02-16 00:00:00', '2019-02-16 00:00:00', 1, </t>
  </si>
  <si>
    <t xml:space="preserve">);</t>
  </si>
  <si>
    <t xml:space="preserve">EAG-02</t>
  </si>
  <si>
    <t xml:space="preserve">ASG2346</t>
  </si>
  <si>
    <t xml:space="preserve">Camara Foco Espia Wifi 360 Grados Alarma con APP</t>
  </si>
  <si>
    <t xml:space="preserve">https://www.youtube.com/embed/fkVFEc03w-Y</t>
  </si>
  <si>
    <t xml:space="preserve">EAG-03</t>
  </si>
  <si>
    <t xml:space="preserve">ASG2347</t>
  </si>
  <si>
    <t xml:space="preserve">Camara Espia Usb Cargador con de Sensor Movimiento</t>
  </si>
  <si>
    <t xml:space="preserve">https://www.youtube.com/embed/2cz2bqEfn5w</t>
  </si>
  <si>
    <t xml:space="preserve">EAG-04</t>
  </si>
  <si>
    <t xml:space="preserve">ASG2348</t>
  </si>
  <si>
    <t xml:space="preserve">Camara Robotica Ptz Wifi Seguridad Alarma Inalambrica App</t>
  </si>
  <si>
    <t xml:space="preserve">https://www.youtube.com/embed/3NItzDugKRw</t>
  </si>
  <si>
    <t xml:space="preserve">EAG-05</t>
  </si>
  <si>
    <t xml:space="preserve">ASG2349</t>
  </si>
  <si>
    <t xml:space="preserve">Camara Wifi Exterior 360 Grados Waterproof Full Hd</t>
  </si>
  <si>
    <t xml:space="preserve">https://www.youtube.com/embed/3D_Hy_pynR8</t>
  </si>
  <si>
    <t xml:space="preserve">EAG-06</t>
  </si>
  <si>
    <t xml:space="preserve">ASG2350</t>
  </si>
  <si>
    <t xml:space="preserve">Camara Robotica WiFi Exterior PTZ  Zoom X5 App</t>
  </si>
  <si>
    <t xml:space="preserve">https://www.youtube.com/embed/m4nmTqYXVLk</t>
  </si>
  <si>
    <t xml:space="preserve">EAG-07</t>
  </si>
  <si>
    <t xml:space="preserve">ASG2351</t>
  </si>
  <si>
    <t xml:space="preserve">GPS rastreadores</t>
  </si>
  <si>
    <t xml:space="preserve">Gps Auto Moto Tracker Localizador Rastreador Satelital App</t>
  </si>
  <si>
    <t xml:space="preserve">https://www.youtube.com/embed/F9nYknk4B3o</t>
  </si>
  <si>
    <t xml:space="preserve">EAG-08</t>
  </si>
  <si>
    <t xml:space="preserve">ASG2352</t>
  </si>
  <si>
    <t xml:space="preserve">Gps Tracker Rastreador Antirrobo Moto Auto Localizador App</t>
  </si>
  <si>
    <t xml:space="preserve">EAG-09</t>
  </si>
  <si>
    <t xml:space="preserve">ASG2353</t>
  </si>
  <si>
    <t xml:space="preserve">Gps Rastreador Tracker Localizador Moto Auto Con App Gratis</t>
  </si>
  <si>
    <t xml:space="preserve">EAG-10</t>
  </si>
  <si>
    <t xml:space="preserve">ASG2354</t>
  </si>
  <si>
    <t xml:space="preserve">Chapas eléctricas</t>
  </si>
  <si>
    <t xml:space="preserve">Chapa Cerradura Electrica Wifi Rfid Smarthome App Android IOS</t>
  </si>
  <si>
    <t xml:space="preserve">https://www.youtube.com/embed/duoG2RmOpZA</t>
  </si>
  <si>
    <t xml:space="preserve">EAG-11</t>
  </si>
  <si>
    <t xml:space="preserve">ASG2355</t>
  </si>
  <si>
    <t xml:space="preserve">Chapa Cerradura Electrica Rfid Control De Acceso Inteligente</t>
  </si>
  <si>
    <t xml:space="preserve">https://www.youtube.com/embed/RZOskxq-96Y</t>
  </si>
  <si>
    <t xml:space="preserve">EAG-12</t>
  </si>
  <si>
    <t xml:space="preserve">ASG2356</t>
  </si>
  <si>
    <t xml:space="preserve">Chapa Cerradura Electrica Rfid para Escritorio Locker Armario</t>
  </si>
  <si>
    <t xml:space="preserve">https://www.youtube.com/embed/tVTgscME0vA</t>
  </si>
  <si>
    <t xml:space="preserve">EAG-13</t>
  </si>
  <si>
    <t xml:space="preserve">ASG2357</t>
  </si>
  <si>
    <t xml:space="preserve">Smarthome - Domótica</t>
  </si>
  <si>
    <t xml:space="preserve"> Alarma Wifi kit 2 Sensores Inteligentes Bridge RF App</t>
  </si>
  <si>
    <t xml:space="preserve">https://www.youtube.com/embed/jvS-JUi4mUw</t>
  </si>
  <si>
    <t xml:space="preserve">EAG-14</t>
  </si>
  <si>
    <t xml:space="preserve">ASG2358</t>
  </si>
  <si>
    <t xml:space="preserve">Sensor PIR WIFI  Inteligente para  Bridge RF App</t>
  </si>
  <si>
    <t xml:space="preserve">EAG-15</t>
  </si>
  <si>
    <t xml:space="preserve">ASG2359</t>
  </si>
  <si>
    <t xml:space="preserve">Sensor magnético WIFI  Inteligente para  Bridge RF App</t>
  </si>
  <si>
    <t xml:space="preserve">EAG-16</t>
  </si>
  <si>
    <t xml:space="preserve">ASG2360</t>
  </si>
  <si>
    <t xml:space="preserve">Sonoff Interruptor Switch Wifi 32v Google Home App </t>
  </si>
  <si>
    <t xml:space="preserve">https://www.youtube.com/embed/3bFVedR9288</t>
  </si>
  <si>
    <t xml:space="preserve">EAG-17</t>
  </si>
  <si>
    <t xml:space="preserve">ASG2361</t>
  </si>
  <si>
    <t xml:space="preserve">Sonoff Switch Inteligente Smarthome Google Home Alexa App</t>
  </si>
  <si>
    <t xml:space="preserve">https://www.youtube.com/embed/cIRU17UQhUU</t>
  </si>
  <si>
    <t xml:space="preserve">EAG-18</t>
  </si>
  <si>
    <t xml:space="preserve">ASG2362</t>
  </si>
  <si>
    <t xml:space="preserve">Sonoff Th10 Sensor Swtich Temperatura Humedad Smarthome App</t>
  </si>
  <si>
    <t xml:space="preserve">https://www.youtube.com/embed/W1ikPzcm5oQ</t>
  </si>
  <si>
    <t xml:space="preserve">EAG-19</t>
  </si>
  <si>
    <t xml:space="preserve">ASG2363</t>
  </si>
  <si>
    <t xml:space="preserve">Sonoff Interruptor Switch 4 Canales Wifi 5v-32v Domotica App</t>
  </si>
  <si>
    <t xml:space="preserve">https://www.youtube.com/embed/snOcfrvCBfo</t>
  </si>
  <si>
    <t xml:space="preserve">EAG-20</t>
  </si>
  <si>
    <t xml:space="preserve">ASG2364</t>
  </si>
  <si>
    <t xml:space="preserve">Sonoff Pow R2 Interruptor Wifi Medidor Consumo Smarthome App</t>
  </si>
  <si>
    <t xml:space="preserve">https://www.youtube.com/embed/wbHy4tdHblQ</t>
  </si>
  <si>
    <t xml:space="preserve">EAG-21</t>
  </si>
  <si>
    <t xml:space="preserve">ASG2365</t>
  </si>
  <si>
    <t xml:space="preserve">Apagador Interruptor Touch Sonoff Wifi Inteligente App</t>
  </si>
  <si>
    <t xml:space="preserve">https://www.youtube.com/embed/XJTXaGx4lQQ</t>
  </si>
  <si>
    <t xml:space="preserve">EAG-22</t>
  </si>
  <si>
    <t xml:space="preserve">ASG2366</t>
  </si>
  <si>
    <t xml:space="preserve">Sonoff S31 Contacto Wifi Inteligente Medidor Energetico App</t>
  </si>
  <si>
    <t xml:space="preserve">https://www.youtube.com/embed/k_zBBILUlAI</t>
  </si>
  <si>
    <t xml:space="preserve">EAG-23</t>
  </si>
  <si>
    <t xml:space="preserve">ASG2367</t>
  </si>
  <si>
    <t xml:space="preserve">Socket Inteligente Wifi Foco Lampara Smarthome Sonoff App</t>
  </si>
  <si>
    <t xml:space="preserve">https://www.youtube.com/embed/MoRuJnf54_g</t>
  </si>
  <si>
    <t xml:space="preserve">EAG-24</t>
  </si>
  <si>
    <t xml:space="preserve">ASG2368</t>
  </si>
  <si>
    <t xml:space="preserve">Switch Apertura Wifi Porton Chapa Smarthome App Google Home</t>
  </si>
  <si>
    <t xml:space="preserve">https://www.youtube.com/embed/sEartBNoXyo</t>
  </si>
  <si>
    <t xml:space="preserve">EAG-25</t>
  </si>
  <si>
    <t xml:space="preserve">ASG2369</t>
  </si>
  <si>
    <t xml:space="preserve">Fotocelda Faac Infrarrojo Sensor Porton Automatico</t>
  </si>
  <si>
    <t xml:space="preserve">EAG-26</t>
  </si>
  <si>
    <t xml:space="preserve">ASG2370</t>
  </si>
  <si>
    <t xml:space="preserve">Boton Liberador Puerta Chapa Cerradura Porton Control Acceso</t>
  </si>
  <si>
    <t xml:space="preserve">EAG-27</t>
  </si>
  <si>
    <t xml:space="preserve">ASG2371</t>
  </si>
  <si>
    <t xml:space="preserve">TAGs RFID NFC</t>
  </si>
  <si>
    <t xml:space="preserve">Tarjeta Rfid Identificacion 125 Khz</t>
  </si>
  <si>
    <t xml:space="preserve">EAG-28</t>
  </si>
  <si>
    <t xml:space="preserve">ASG2372</t>
  </si>
  <si>
    <t xml:space="preserve">Llavero Rfid Identificacion 125 Khz</t>
  </si>
  <si>
    <t xml:space="preserve">EAG-29</t>
  </si>
  <si>
    <t xml:space="preserve">ASG2373</t>
  </si>
  <si>
    <t xml:space="preserve">Accesorios</t>
  </si>
  <si>
    <t xml:space="preserve">Cargador eliminador 12V 2A</t>
  </si>
  <si>
    <t xml:space="preserve">EAG-30</t>
  </si>
  <si>
    <t xml:space="preserve">ASG2374</t>
  </si>
  <si>
    <t xml:space="preserve">Gabinete IP66</t>
  </si>
  <si>
    <t xml:space="preserve">EAG-31</t>
  </si>
  <si>
    <t xml:space="preserve">ASG2375</t>
  </si>
  <si>
    <t xml:space="preserve">Nódulo conector PG13.5</t>
  </si>
  <si>
    <t xml:space="preserve">EAG-32</t>
  </si>
  <si>
    <t xml:space="preserve">ASG2376</t>
  </si>
  <si>
    <t xml:space="preserve">Nódulo conector PG7</t>
  </si>
  <si>
    <t xml:space="preserve">EAG-33</t>
  </si>
  <si>
    <t xml:space="preserve">ASG2377</t>
  </si>
  <si>
    <t xml:space="preserve">Conector con terminales entrada Hembra</t>
  </si>
  <si>
    <t xml:space="preserve">EAG-34</t>
  </si>
  <si>
    <t xml:space="preserve">ASG2378</t>
  </si>
  <si>
    <t xml:space="preserve">Cable UTP CAT 5e por metro</t>
  </si>
  <si>
    <t xml:space="preserve">EAG-35</t>
  </si>
  <si>
    <t xml:space="preserve">ASG2379</t>
  </si>
  <si>
    <t xml:space="preserve">Cable UTP CAT 6 por metro</t>
  </si>
  <si>
    <t xml:space="preserve">id_cat</t>
  </si>
  <si>
    <t xml:space="preserve">Descripción </t>
  </si>
  <si>
    <t xml:space="preserve">mayoreo (5 - 9 piezas)</t>
  </si>
  <si>
    <t xml:space="preserve">mayoreo (mas de 10 piezas)</t>
  </si>
  <si>
    <t xml:space="preserve">ZRK-139</t>
  </si>
  <si>
    <t xml:space="preserve">ASG2513</t>
  </si>
  <si>
    <t xml:space="preserve">EXTENSION RASPBERRY y cable plano</t>
  </si>
  <si>
    <t xml:space="preserve">ZRK-145</t>
  </si>
  <si>
    <t xml:space="preserve">ASG2519</t>
  </si>
  <si>
    <t xml:space="preserve">Protector Acrílico para Arduino UNO / Leonardo</t>
  </si>
  <si>
    <t xml:space="preserve">ZRK-146</t>
  </si>
  <si>
    <t xml:space="preserve">ASG2520</t>
  </si>
  <si>
    <t xml:space="preserve">Protector Acrílico Arduino Mega 2560</t>
  </si>
  <si>
    <t xml:space="preserve">ZRK-59</t>
  </si>
  <si>
    <t xml:space="preserve">ASG2433</t>
  </si>
  <si>
    <t xml:space="preserve">Audio</t>
  </si>
  <si>
    <t xml:space="preserve">MCP4725 DAC 12BIT I2C</t>
  </si>
  <si>
    <t xml:space="preserve">ZRK-87</t>
  </si>
  <si>
    <t xml:space="preserve">ASG2461</t>
  </si>
  <si>
    <t xml:space="preserve">Reproductor de Audio Mini SD WTV020SD</t>
  </si>
  <si>
    <t xml:space="preserve">ZRK-129</t>
  </si>
  <si>
    <t xml:space="preserve">ASG2503</t>
  </si>
  <si>
    <t xml:space="preserve">TLC5615 DAC5615 10 bits serial</t>
  </si>
  <si>
    <t xml:space="preserve">ZRK-112</t>
  </si>
  <si>
    <t xml:space="preserve">ASG2486</t>
  </si>
  <si>
    <t xml:space="preserve">cables y conectores</t>
  </si>
  <si>
    <t xml:space="preserve">Paquete Cables Hembra-Hembra 20 cm</t>
  </si>
  <si>
    <t xml:space="preserve">ZRK-113</t>
  </si>
  <si>
    <t xml:space="preserve">ASG2487</t>
  </si>
  <si>
    <t xml:space="preserve">Paquete Cables Macho-Hembra 20 cm</t>
  </si>
  <si>
    <t xml:space="preserve">ZRK-114</t>
  </si>
  <si>
    <t xml:space="preserve">ASG2488</t>
  </si>
  <si>
    <t xml:space="preserve">Paquete Cables Macho - Macho 20 cm</t>
  </si>
  <si>
    <t xml:space="preserve">ZRK-115</t>
  </si>
  <si>
    <t xml:space="preserve">ASG2489</t>
  </si>
  <si>
    <t xml:space="preserve">Paquete Cables Hembra-Hembra 10 cm</t>
  </si>
  <si>
    <t xml:space="preserve">ZRK-116</t>
  </si>
  <si>
    <t xml:space="preserve">ASG2490</t>
  </si>
  <si>
    <t xml:space="preserve">Paquete Cables Macho-Hembra 10 cm</t>
  </si>
  <si>
    <t xml:space="preserve">ZRK-117</t>
  </si>
  <si>
    <t xml:space="preserve">ASG2491</t>
  </si>
  <si>
    <t xml:space="preserve">Paquete Cables Macho - Macho 10 cm</t>
  </si>
  <si>
    <t xml:space="preserve">ZRK-153</t>
  </si>
  <si>
    <t xml:space="preserve">ASG2527</t>
  </si>
  <si>
    <t xml:space="preserve">TERMINAL TORNILLO 2 POSICIONES</t>
  </si>
  <si>
    <t xml:space="preserve">ZRK-162</t>
  </si>
  <si>
    <t xml:space="preserve">ASG2536</t>
  </si>
  <si>
    <t xml:space="preserve">Terminal tornillo 3 posiciones</t>
  </si>
  <si>
    <t xml:space="preserve">ZRK-177</t>
  </si>
  <si>
    <t xml:space="preserve">ASG2551</t>
  </si>
  <si>
    <t xml:space="preserve">CABLES BANANA- CAIMAN</t>
  </si>
  <si>
    <t xml:space="preserve">ZRK-187</t>
  </si>
  <si>
    <t xml:space="preserve">ASG2561</t>
  </si>
  <si>
    <t xml:space="preserve">TIRA DE 40 PINES RECTOS MACHO</t>
  </si>
  <si>
    <t xml:space="preserve">ZRK-193</t>
  </si>
  <si>
    <t xml:space="preserve">ASG2567</t>
  </si>
  <si>
    <t xml:space="preserve">BROCHE PORTAPILA TIPO 9V</t>
  </si>
  <si>
    <t xml:space="preserve">ZRK-208</t>
  </si>
  <si>
    <t xml:space="preserve">ASG2582</t>
  </si>
  <si>
    <t xml:space="preserve">TIRA DE 40 PINES RECTOS HEMBRA</t>
  </si>
  <si>
    <t xml:space="preserve">ZRK-211</t>
  </si>
  <si>
    <t xml:space="preserve">ASG2585</t>
  </si>
  <si>
    <t xml:space="preserve">ZRK-212</t>
  </si>
  <si>
    <t xml:space="preserve">ASG2586</t>
  </si>
  <si>
    <t xml:space="preserve">ZRK-213</t>
  </si>
  <si>
    <t xml:space="preserve">ASG2587</t>
  </si>
  <si>
    <t xml:space="preserve">ZRK-48</t>
  </si>
  <si>
    <t xml:space="preserve">ASG2422</t>
  </si>
  <si>
    <t xml:space="preserve">comunicación e interfaces</t>
  </si>
  <si>
    <t xml:space="preserve">Módulo Bluetooth Serial HC-05</t>
  </si>
  <si>
    <t xml:space="preserve">ZRK-53</t>
  </si>
  <si>
    <t xml:space="preserve">ASG2427</t>
  </si>
  <si>
    <t xml:space="preserve">Módulo SIM800L V2.0 GPRS GSM</t>
  </si>
  <si>
    <t xml:space="preserve">ZRK-56</t>
  </si>
  <si>
    <t xml:space="preserve">ASG2430</t>
  </si>
  <si>
    <t xml:space="preserve">ADS1115 ADC 16-BIT 4-Canales</t>
  </si>
  <si>
    <t xml:space="preserve">ZRK-58</t>
  </si>
  <si>
    <t xml:space="preserve">ASG2432</t>
  </si>
  <si>
    <t xml:space="preserve">CP2102 Convertidor USB-SERIAL TTL</t>
  </si>
  <si>
    <t xml:space="preserve">ZRK-68</t>
  </si>
  <si>
    <t xml:space="preserve">ASG2442</t>
  </si>
  <si>
    <t xml:space="preserve">Modulo Gps Ublox Neo-6M con antena</t>
  </si>
  <si>
    <t xml:space="preserve">ZRK-69</t>
  </si>
  <si>
    <t xml:space="preserve">ASG2443</t>
  </si>
  <si>
    <t xml:space="preserve">Módulo lectura/escritura micro SD</t>
  </si>
  <si>
    <t xml:space="preserve">ZRK-74</t>
  </si>
  <si>
    <t xml:space="preserve">ASG2448</t>
  </si>
  <si>
    <t xml:space="preserve">Level Shifter I2C IIC TWI  5V-3.3V</t>
  </si>
  <si>
    <t xml:space="preserve">ZRK-75</t>
  </si>
  <si>
    <t xml:space="preserve">ASG2449</t>
  </si>
  <si>
    <t xml:space="preserve">Módulo RF transmisor y receptor 433 Mhz 5V</t>
  </si>
  <si>
    <t xml:space="preserve">ZRK-88</t>
  </si>
  <si>
    <t xml:space="preserve">ASG2462</t>
  </si>
  <si>
    <t xml:space="preserve">SHIELD RFID NFC LECTOR PN532</t>
  </si>
  <si>
    <t xml:space="preserve">ZRK-91</t>
  </si>
  <si>
    <t xml:space="preserve">ASG2465</t>
  </si>
  <si>
    <t xml:space="preserve">MAX485 CONVERSOR RS232 A RS485</t>
  </si>
  <si>
    <t xml:space="preserve">ZRK-92</t>
  </si>
  <si>
    <t xml:space="preserve">ASG2466</t>
  </si>
  <si>
    <t xml:space="preserve">Teclado Matricial 4×4 de Membrana</t>
  </si>
  <si>
    <t xml:space="preserve">ZRK-93</t>
  </si>
  <si>
    <t xml:space="preserve">ASG2467</t>
  </si>
  <si>
    <t xml:space="preserve">Módulo Lector RFID 13.56MHZ RC522 RF</t>
  </si>
  <si>
    <t xml:space="preserve">ZRK-104</t>
  </si>
  <si>
    <t xml:space="preserve">ASG2478</t>
  </si>
  <si>
    <t xml:space="preserve">Boton Liberador para Control Acceso</t>
  </si>
  <si>
    <t xml:space="preserve">ZRK-111</t>
  </si>
  <si>
    <t xml:space="preserve">ASG2485</t>
  </si>
  <si>
    <t xml:space="preserve">RTC DS1307 RELOJ TIEMPO REAL</t>
  </si>
  <si>
    <t xml:space="preserve">ZRK-205</t>
  </si>
  <si>
    <t xml:space="preserve">ASG2579</t>
  </si>
  <si>
    <t xml:space="preserve">RTC DS3231 RELOJ ALTA PRECISION</t>
  </si>
  <si>
    <t xml:space="preserve">ZRK-94</t>
  </si>
  <si>
    <t xml:space="preserve">ASG2468</t>
  </si>
  <si>
    <t xml:space="preserve">Domótica</t>
  </si>
  <si>
    <t xml:space="preserve">ZRK-95</t>
  </si>
  <si>
    <t xml:space="preserve">ASG2469</t>
  </si>
  <si>
    <t xml:space="preserve">ZRK-96</t>
  </si>
  <si>
    <t xml:space="preserve">ASG2470</t>
  </si>
  <si>
    <t xml:space="preserve">ZRK-97</t>
  </si>
  <si>
    <t xml:space="preserve">ASG2471</t>
  </si>
  <si>
    <t xml:space="preserve">ZRK-98</t>
  </si>
  <si>
    <t xml:space="preserve">ASG2472</t>
  </si>
  <si>
    <t xml:space="preserve">ZRK-99</t>
  </si>
  <si>
    <t xml:space="preserve">ASG2473</t>
  </si>
  <si>
    <t xml:space="preserve">ZRK-100</t>
  </si>
  <si>
    <t xml:space="preserve">ASG2474</t>
  </si>
  <si>
    <t xml:space="preserve">ZRK-101</t>
  </si>
  <si>
    <t xml:space="preserve">ASG2475</t>
  </si>
  <si>
    <t xml:space="preserve">ZRK-102</t>
  </si>
  <si>
    <t xml:space="preserve">ASG2476</t>
  </si>
  <si>
    <t xml:space="preserve">ZRK-155</t>
  </si>
  <si>
    <t xml:space="preserve">ASG2529</t>
  </si>
  <si>
    <t xml:space="preserve">Electromecánica</t>
  </si>
  <si>
    <t xml:space="preserve">INTERRUPTOR MINI COLOR NEGRO</t>
  </si>
  <si>
    <t xml:space="preserve">ZRK-170</t>
  </si>
  <si>
    <t xml:space="preserve">ASG2544</t>
  </si>
  <si>
    <t xml:space="preserve">BASE PARA IC 8 PINES</t>
  </si>
  <si>
    <t xml:space="preserve">ZRK-171</t>
  </si>
  <si>
    <t xml:space="preserve">ASG2545</t>
  </si>
  <si>
    <t xml:space="preserve">BASE PARA IC 14 PINES</t>
  </si>
  <si>
    <t xml:space="preserve">ZRK-174</t>
  </si>
  <si>
    <t xml:space="preserve">ASG2548</t>
  </si>
  <si>
    <t xml:space="preserve">DIP SWITCH 4 CONTACTOS</t>
  </si>
  <si>
    <t xml:space="preserve">ZRK-179</t>
  </si>
  <si>
    <t xml:space="preserve">ASG2553</t>
  </si>
  <si>
    <t xml:space="preserve">Push Button de 4 Terminales 4T </t>
  </si>
  <si>
    <t xml:space="preserve">ZRK-180</t>
  </si>
  <si>
    <t xml:space="preserve">ASG2554</t>
  </si>
  <si>
    <t xml:space="preserve">BASE PARA IC 16 PINES</t>
  </si>
  <si>
    <t xml:space="preserve">ZRK-203</t>
  </si>
  <si>
    <t xml:space="preserve">ASG2577</t>
  </si>
  <si>
    <t xml:space="preserve">Switch Miniatura de Palanca 3 pines</t>
  </si>
  <si>
    <t xml:space="preserve">ZRK-126</t>
  </si>
  <si>
    <t xml:space="preserve">ASG2500</t>
  </si>
  <si>
    <t xml:space="preserve">Impresora 3D</t>
  </si>
  <si>
    <t xml:space="preserve">boquilla extrusora 0.2 mm impresora 3D 1.75mm Nozzle</t>
  </si>
  <si>
    <t xml:space="preserve">ZRK-127</t>
  </si>
  <si>
    <t xml:space="preserve">ASG2501</t>
  </si>
  <si>
    <t xml:space="preserve">boquilla extrusora 0.3 mm impresora 3D 1.75mm Nozzle</t>
  </si>
  <si>
    <t xml:space="preserve">ZRK-128</t>
  </si>
  <si>
    <t xml:space="preserve">ASG2502</t>
  </si>
  <si>
    <t xml:space="preserve">boquilla extrusora 0.4 mm impresora 3D 1.75mm Nozzle</t>
  </si>
  <si>
    <t xml:space="preserve">ZRK-131</t>
  </si>
  <si>
    <t xml:space="preserve">ASG2505</t>
  </si>
  <si>
    <t xml:space="preserve">Rodamiento LM8UU  8mm</t>
  </si>
  <si>
    <t xml:space="preserve">ZRK-132</t>
  </si>
  <si>
    <t xml:space="preserve">ASG2506</t>
  </si>
  <si>
    <t xml:space="preserve">Mini rodamiento 608ZZ impresora 3D</t>
  </si>
  <si>
    <t xml:space="preserve">ZRK-150</t>
  </si>
  <si>
    <t xml:space="preserve">ASG2524</t>
  </si>
  <si>
    <t xml:space="preserve">Mini rodamiento MR62ZZ impresora 3D </t>
  </si>
  <si>
    <t xml:space="preserve">ZRK-159</t>
  </si>
  <si>
    <t xml:space="preserve">ASG2533</t>
  </si>
  <si>
    <t xml:space="preserve">Arduino Mega 2560 R3</t>
  </si>
  <si>
    <t xml:space="preserve">ZRK-160</t>
  </si>
  <si>
    <t xml:space="preserve">ASG2534</t>
  </si>
  <si>
    <t xml:space="preserve">Coupler 8mm x 5mm</t>
  </si>
  <si>
    <t xml:space="preserve">ZRK-214</t>
  </si>
  <si>
    <t xml:space="preserve">ASG2588</t>
  </si>
  <si>
    <t xml:space="preserve">Impresora 3D FLSUN 260*260*350mm WIFI</t>
  </si>
  <si>
    <t xml:space="preserve">ZRK-215</t>
  </si>
  <si>
    <t xml:space="preserve">ASG2589</t>
  </si>
  <si>
    <t xml:space="preserve">Impresora 3D FLSUN  DELTA 255*360mm WIFI</t>
  </si>
  <si>
    <t xml:space="preserve">ZRK-216</t>
  </si>
  <si>
    <t xml:space="preserve">ASG2590</t>
  </si>
  <si>
    <t xml:space="preserve">Impresora 3D FLSUN KOSSEL 40*240*260mm</t>
  </si>
  <si>
    <t xml:space="preserve">ZRK-49</t>
  </si>
  <si>
    <t xml:space="preserve">ASG2423</t>
  </si>
  <si>
    <t xml:space="preserve">Integrado</t>
  </si>
  <si>
    <t xml:space="preserve">Shift Register SN74HC595N</t>
  </si>
  <si>
    <t xml:space="preserve">ZRK-55</t>
  </si>
  <si>
    <t xml:space="preserve">ASG2429</t>
  </si>
  <si>
    <t xml:space="preserve">Regulador de voltaje LM7812 </t>
  </si>
  <si>
    <t xml:space="preserve">ZRK-57</t>
  </si>
  <si>
    <t xml:space="preserve">ASG2431</t>
  </si>
  <si>
    <t xml:space="preserve">LM358 Amplificador Operacional Dual</t>
  </si>
  <si>
    <t xml:space="preserve">ZRK-125</t>
  </si>
  <si>
    <t xml:space="preserve">ASG2499</t>
  </si>
  <si>
    <t xml:space="preserve">REGULADOR DE VOLTAJE 78L33 3.3V 100MA</t>
  </si>
  <si>
    <t xml:space="preserve">ZRK-137</t>
  </si>
  <si>
    <t xml:space="preserve">ASG2511</t>
  </si>
  <si>
    <t xml:space="preserve">TIP120, Transistor de Potencia Bipolar D</t>
  </si>
  <si>
    <t xml:space="preserve">ZRK-138</t>
  </si>
  <si>
    <t xml:space="preserve">ASG2512</t>
  </si>
  <si>
    <t xml:space="preserve">Diodo rectificador IN4001</t>
  </si>
  <si>
    <t xml:space="preserve">ZRK-140</t>
  </si>
  <si>
    <t xml:space="preserve">ASG2514</t>
  </si>
  <si>
    <t xml:space="preserve"> LM317 regulador de voltaje</t>
  </si>
  <si>
    <t xml:space="preserve">ZRK-161</t>
  </si>
  <si>
    <t xml:space="preserve">ASG2535</t>
  </si>
  <si>
    <t xml:space="preserve">TRANSISTOR NPN - BC547</t>
  </si>
  <si>
    <t xml:space="preserve">ZRK-163</t>
  </si>
  <si>
    <t xml:space="preserve">ASG2537</t>
  </si>
  <si>
    <t xml:space="preserve">PUENTE RECTIFICADOR 2A 1000 V</t>
  </si>
  <si>
    <t xml:space="preserve">ZRK-167</t>
  </si>
  <si>
    <t xml:space="preserve">ASG2541</t>
  </si>
  <si>
    <t xml:space="preserve"> Transistor 2N2222A NPN</t>
  </si>
  <si>
    <t xml:space="preserve">ZRK-169</t>
  </si>
  <si>
    <t xml:space="preserve">ASG2543</t>
  </si>
  <si>
    <t xml:space="preserve">Regulador de voltaje AMS1117 3.3 V</t>
  </si>
  <si>
    <t xml:space="preserve">ZRK-185</t>
  </si>
  <si>
    <t xml:space="preserve">ASG2559</t>
  </si>
  <si>
    <t xml:space="preserve">NE555P TIMER DE PRESICIÓN</t>
  </si>
  <si>
    <t xml:space="preserve">ZRK-201</t>
  </si>
  <si>
    <t xml:space="preserve">ASG2575</t>
  </si>
  <si>
    <t xml:space="preserve">LM741 AMPLIFICADOR OPERACIONAL</t>
  </si>
  <si>
    <t xml:space="preserve">ZRK-202</t>
  </si>
  <si>
    <t xml:space="preserve">ASG2576</t>
  </si>
  <si>
    <t xml:space="preserve">LM7805 REGULADOR DE VOLTAJE 7805</t>
  </si>
  <si>
    <t xml:space="preserve">ZRK-158</t>
  </si>
  <si>
    <t xml:space="preserve">ASG2532</t>
  </si>
  <si>
    <t xml:space="preserve">Kit proyectos DIY</t>
  </si>
  <si>
    <t xml:space="preserve">Kit bobina de Tesla reproductor de música 15W</t>
  </si>
  <si>
    <t xml:space="preserve">ZRK-135</t>
  </si>
  <si>
    <t xml:space="preserve">ASG2509</t>
  </si>
  <si>
    <t xml:space="preserve">Mecánica</t>
  </si>
  <si>
    <t xml:space="preserve">ZRK-38</t>
  </si>
  <si>
    <t xml:space="preserve">ASG2412</t>
  </si>
  <si>
    <t xml:space="preserve">Motores</t>
  </si>
  <si>
    <t xml:space="preserve">Motorreductor de alto par 110 RPM 14 Kg</t>
  </si>
  <si>
    <t xml:space="preserve">ZRK-39</t>
  </si>
  <si>
    <t xml:space="preserve">ASG2413</t>
  </si>
  <si>
    <t xml:space="preserve">Motorreductor  30 RPM 4.5 Kg</t>
  </si>
  <si>
    <t xml:space="preserve">ZRK-41</t>
  </si>
  <si>
    <t xml:space="preserve">ASG2415</t>
  </si>
  <si>
    <t xml:space="preserve">Motorreductor con encoder 64 CPR 80 RPM</t>
  </si>
  <si>
    <t xml:space="preserve">ZRK-42</t>
  </si>
  <si>
    <t xml:space="preserve">ASG2416</t>
  </si>
  <si>
    <t xml:space="preserve">MOTORREDUCTOR METALICO 100 RPM 2.75 Kg</t>
  </si>
  <si>
    <t xml:space="preserve">ZRK-43</t>
  </si>
  <si>
    <t xml:space="preserve">ASG2417</t>
  </si>
  <si>
    <t xml:space="preserve">Soporte para motorreductor 37mm diámetro</t>
  </si>
  <si>
    <t xml:space="preserve">ZRK-44</t>
  </si>
  <si>
    <t xml:space="preserve">ASG2418</t>
  </si>
  <si>
    <t xml:space="preserve">Motorreductor con encoder 12 CPR 105 RPM</t>
  </si>
  <si>
    <t xml:space="preserve">ZRK-47</t>
  </si>
  <si>
    <t xml:space="preserve">ASG2421</t>
  </si>
  <si>
    <t xml:space="preserve">Motorreductor con encoder 64 CPR 133 RPM 40 Kg</t>
  </si>
  <si>
    <t xml:space="preserve">ZRK-109</t>
  </si>
  <si>
    <t xml:space="preserve">ASG2483</t>
  </si>
  <si>
    <t xml:space="preserve">Motor Nema 17 2A 12 V CNC</t>
  </si>
  <si>
    <t xml:space="preserve">ZRK-122</t>
  </si>
  <si>
    <t xml:space="preserve">ASG2496</t>
  </si>
  <si>
    <t xml:space="preserve">motores</t>
  </si>
  <si>
    <t xml:space="preserve">Bomba de agua sumergible  4L/MIN Cultivo hidropónico</t>
  </si>
  <si>
    <t xml:space="preserve">ZRK-123</t>
  </si>
  <si>
    <t xml:space="preserve">ASG2497</t>
  </si>
  <si>
    <t xml:space="preserve">Servomotor 15Kg  MG995 engranes metálicos</t>
  </si>
  <si>
    <t xml:space="preserve">ZRK-124</t>
  </si>
  <si>
    <t xml:space="preserve">ASG2498</t>
  </si>
  <si>
    <t xml:space="preserve">Micro Servomotor SG90 1.6Kg</t>
  </si>
  <si>
    <t xml:space="preserve">ZRK-148</t>
  </si>
  <si>
    <t xml:space="preserve">ASG2522</t>
  </si>
  <si>
    <t xml:space="preserve">Motor de DC 8000 RPM</t>
  </si>
  <si>
    <t xml:space="preserve">ZRK-191</t>
  </si>
  <si>
    <t xml:space="preserve">ASG2565</t>
  </si>
  <si>
    <t xml:space="preserve">Mini bomba agua 3-12 V RS-360SH</t>
  </si>
  <si>
    <t xml:space="preserve">ZRK-206</t>
  </si>
  <si>
    <t xml:space="preserve">ASG2580</t>
  </si>
  <si>
    <t xml:space="preserve">VENTILADOR DC A 12V DE 40MM</t>
  </si>
  <si>
    <t xml:space="preserve">ZRK-63</t>
  </si>
  <si>
    <t xml:space="preserve">ASG2437</t>
  </si>
  <si>
    <t xml:space="preserve">Optoelectrónica</t>
  </si>
  <si>
    <t xml:space="preserve">Modulo Apuntador Laser 5v</t>
  </si>
  <si>
    <t xml:space="preserve">ZRK-133</t>
  </si>
  <si>
    <t xml:space="preserve">ASG2507</t>
  </si>
  <si>
    <t xml:space="preserve">DISPLAY 7 SEGMENTOS 3 DIGITOS CÁTODO COMUN </t>
  </si>
  <si>
    <t xml:space="preserve">ZRK-136</t>
  </si>
  <si>
    <t xml:space="preserve">ASG2510</t>
  </si>
  <si>
    <t xml:space="preserve">Display  7 segmentos  Azul ánodo común</t>
  </si>
  <si>
    <t xml:space="preserve">ZRK-166</t>
  </si>
  <si>
    <t xml:space="preserve">ASG2540</t>
  </si>
  <si>
    <t xml:space="preserve">LED UV (ULTRAVIOLETA) DE 5MM</t>
  </si>
  <si>
    <t xml:space="preserve">ZRK-188</t>
  </si>
  <si>
    <t xml:space="preserve">ASG2562</t>
  </si>
  <si>
    <t xml:space="preserve">BARRA DE 10 LEDS DIP MULTICOLOR</t>
  </si>
  <si>
    <t xml:space="preserve">ZRK-196</t>
  </si>
  <si>
    <t xml:space="preserve">ASG2570</t>
  </si>
  <si>
    <t xml:space="preserve">LED ULTRABRILLANTE  5 MM AMARILLO</t>
  </si>
  <si>
    <t xml:space="preserve">ZRK-197</t>
  </si>
  <si>
    <t xml:space="preserve">ASG2571</t>
  </si>
  <si>
    <t xml:space="preserve">LED ULTRABRILLANTE  5 MM ROJO</t>
  </si>
  <si>
    <t xml:space="preserve">ZRK-198</t>
  </si>
  <si>
    <t xml:space="preserve">ASG2572</t>
  </si>
  <si>
    <t xml:space="preserve">LED ULTRABRILLANTE  5 MM BLANCO</t>
  </si>
  <si>
    <t xml:space="preserve">ZRK-199</t>
  </si>
  <si>
    <t xml:space="preserve">ASG2573</t>
  </si>
  <si>
    <t xml:space="preserve">LED RGB 5MM ÁNODO</t>
  </si>
  <si>
    <t xml:space="preserve">ZRK-60</t>
  </si>
  <si>
    <t xml:space="preserve">ASG2434</t>
  </si>
  <si>
    <t xml:space="preserve">Pantallas</t>
  </si>
  <si>
    <t xml:space="preserve">Pantalla OLED LCD  128X64 0.96” I2C</t>
  </si>
  <si>
    <t xml:space="preserve">ZRK-90</t>
  </si>
  <si>
    <t xml:space="preserve">ASG2464</t>
  </si>
  <si>
    <t xml:space="preserve">Pantalla 16x2 LCD Iluminación azul letras blancas</t>
  </si>
  <si>
    <t xml:space="preserve">ZRK-144</t>
  </si>
  <si>
    <t xml:space="preserve">ASG2518</t>
  </si>
  <si>
    <t xml:space="preserve">MATRIZ DE LED CON INTEGRADO MAX7219</t>
  </si>
  <si>
    <t xml:space="preserve">ZRK-182</t>
  </si>
  <si>
    <t xml:space="preserve">ASG2556</t>
  </si>
  <si>
    <t xml:space="preserve">Pantalla 16x2 serial I2C para Arduino</t>
  </si>
  <si>
    <t xml:space="preserve">ZRK-52</t>
  </si>
  <si>
    <t xml:space="preserve">ASG2426</t>
  </si>
  <si>
    <t xml:space="preserve">Pasivos</t>
  </si>
  <si>
    <t xml:space="preserve">Potenciometro de precisión 3590S 10k</t>
  </si>
  <si>
    <t xml:space="preserve">ZRK-61</t>
  </si>
  <si>
    <t xml:space="preserve">ASG2435</t>
  </si>
  <si>
    <t xml:space="preserve">Cristal de cuarzo - 20MHZ</t>
  </si>
  <si>
    <t xml:space="preserve">ZRK-78</t>
  </si>
  <si>
    <t xml:space="preserve">ASG2452</t>
  </si>
  <si>
    <t xml:space="preserve">Capacitor Electrolitico Radial de 2.2 uF</t>
  </si>
  <si>
    <t xml:space="preserve">ZRK-79</t>
  </si>
  <si>
    <t xml:space="preserve">ASG2453</t>
  </si>
  <si>
    <t xml:space="preserve">Capacitor Electrolitico Radial de 3.3 uF</t>
  </si>
  <si>
    <t xml:space="preserve">ZRK-80</t>
  </si>
  <si>
    <t xml:space="preserve">ASG2454</t>
  </si>
  <si>
    <t xml:space="preserve">Capacitor Electrolitico Radial de 4.7 uF</t>
  </si>
  <si>
    <t xml:space="preserve">ZRK-81</t>
  </si>
  <si>
    <t xml:space="preserve">ASG2455</t>
  </si>
  <si>
    <t xml:space="preserve">Capacitor Electrolitico Radial de 10 uF</t>
  </si>
  <si>
    <t xml:space="preserve">ZRK-82</t>
  </si>
  <si>
    <t xml:space="preserve">ASG2456</t>
  </si>
  <si>
    <t xml:space="preserve">Capacitor Electrolitico Radial de 22 uF</t>
  </si>
  <si>
    <t xml:space="preserve">ZRK-83</t>
  </si>
  <si>
    <t xml:space="preserve">ASG2457</t>
  </si>
  <si>
    <t xml:space="preserve">Capacitor Electrolitico Radial de 33 uF</t>
  </si>
  <si>
    <t xml:space="preserve">ZRK-84</t>
  </si>
  <si>
    <t xml:space="preserve">ASG2458</t>
  </si>
  <si>
    <t xml:space="preserve">Capacitor Electrolitico Radial de 47 uF</t>
  </si>
  <si>
    <t xml:space="preserve">ZRK-85</t>
  </si>
  <si>
    <t xml:space="preserve">ASG2459</t>
  </si>
  <si>
    <t xml:space="preserve">Capacitor Electrolitico Radial de 100 uF</t>
  </si>
  <si>
    <t xml:space="preserve">ZRK-86</t>
  </si>
  <si>
    <t xml:space="preserve">ASG2460</t>
  </si>
  <si>
    <t xml:space="preserve">Capacitor Electrolitico Radial de 220 uF</t>
  </si>
  <si>
    <t xml:space="preserve">ZRK-118</t>
  </si>
  <si>
    <t xml:space="preserve">ASG2492</t>
  </si>
  <si>
    <t xml:space="preserve">POTENCIOMETRO LOGARÍTMICO 1KOHMS</t>
  </si>
  <si>
    <t xml:space="preserve">ZRK-119</t>
  </si>
  <si>
    <t xml:space="preserve">ASG2493</t>
  </si>
  <si>
    <t xml:space="preserve">POTENCIOMETRO LOGARÍTMICO 20KOHMS</t>
  </si>
  <si>
    <t xml:space="preserve">ZRK-120</t>
  </si>
  <si>
    <t xml:space="preserve">ASG2494</t>
  </si>
  <si>
    <t xml:space="preserve">POTENCIOMETRO LOGARÍTMICO 50KOHMS</t>
  </si>
  <si>
    <t xml:space="preserve">ZRK-142</t>
  </si>
  <si>
    <t xml:space="preserve">ASG2516</t>
  </si>
  <si>
    <t xml:space="preserve">Capacitor cerámico 330nF  50 V </t>
  </si>
  <si>
    <t xml:space="preserve">ZRK-143</t>
  </si>
  <si>
    <t xml:space="preserve">ASG2517</t>
  </si>
  <si>
    <t xml:space="preserve">Capacitor cerámico 47nF  50 V </t>
  </si>
  <si>
    <t xml:space="preserve">ZRK-156</t>
  </si>
  <si>
    <t xml:space="preserve">ASG2530</t>
  </si>
  <si>
    <t xml:space="preserve">TRIMPOT DE PRECISIÓN 3296 5K</t>
  </si>
  <si>
    <t xml:space="preserve">ZRK-157</t>
  </si>
  <si>
    <t xml:space="preserve">ASG2531</t>
  </si>
  <si>
    <t xml:space="preserve">TRIMPOT DE PRECISIÓN 3296 10K</t>
  </si>
  <si>
    <t xml:space="preserve">ZRK-168</t>
  </si>
  <si>
    <t xml:space="preserve">ASG2542</t>
  </si>
  <si>
    <t xml:space="preserve">Capacitor cerámico 100nF 50V</t>
  </si>
  <si>
    <t xml:space="preserve">ZRK-194</t>
  </si>
  <si>
    <t xml:space="preserve">ASG2568</t>
  </si>
  <si>
    <t xml:space="preserve">Capacitor cerámico 22pF 50V</t>
  </si>
  <si>
    <t xml:space="preserve">ZRK-195</t>
  </si>
  <si>
    <t xml:space="preserve">ASG2569</t>
  </si>
  <si>
    <t xml:space="preserve">Capacitor cerámico 1uF 50V</t>
  </si>
  <si>
    <t xml:space="preserve">ZRK-65</t>
  </si>
  <si>
    <t xml:space="preserve">ASG2439</t>
  </si>
  <si>
    <t xml:space="preserve">Potencia y Energía</t>
  </si>
  <si>
    <t xml:space="preserve">MODULO DE RELEVADORES 4 CH DE ESTADO SOLIDO</t>
  </si>
  <si>
    <t xml:space="preserve">ZRK-71</t>
  </si>
  <si>
    <t xml:space="preserve">ASG2445</t>
  </si>
  <si>
    <t xml:space="preserve">Módulo de 8 Relevadores 5VDC</t>
  </si>
  <si>
    <t xml:space="preserve">ZRK-72</t>
  </si>
  <si>
    <t xml:space="preserve">ASG2446</t>
  </si>
  <si>
    <t xml:space="preserve">Módulo de 4 Relevadores 5VDC</t>
  </si>
  <si>
    <t xml:space="preserve">ZRK-73</t>
  </si>
  <si>
    <t xml:space="preserve">ASG2447</t>
  </si>
  <si>
    <t xml:space="preserve">Módulo de 2 Relevadores 5VDC</t>
  </si>
  <si>
    <t xml:space="preserve">ZRK-107</t>
  </si>
  <si>
    <t xml:space="preserve">ASG2481</t>
  </si>
  <si>
    <t xml:space="preserve">ZRK-149</t>
  </si>
  <si>
    <t xml:space="preserve">ASG2523</t>
  </si>
  <si>
    <t xml:space="preserve">A4988 CONTROLADOR DE MOTOR A PASOS</t>
  </si>
  <si>
    <t xml:space="preserve">ZRK-151</t>
  </si>
  <si>
    <t xml:space="preserve">ASG2525</t>
  </si>
  <si>
    <t xml:space="preserve">CONTROLADOR SERVOMOTORES PWM 16CH PCA9685</t>
  </si>
  <si>
    <t xml:space="preserve">ZRK-154</t>
  </si>
  <si>
    <t xml:space="preserve">ASG2528</t>
  </si>
  <si>
    <t xml:space="preserve">Controlador L298 para Motores Puente H </t>
  </si>
  <si>
    <t xml:space="preserve">ZRK-164</t>
  </si>
  <si>
    <t xml:space="preserve">ASG2538</t>
  </si>
  <si>
    <t xml:space="preserve">Regulador de Voltaje LM2596S 4.0V – 40V</t>
  </si>
  <si>
    <t xml:space="preserve">ZRK-175</t>
  </si>
  <si>
    <t xml:space="preserve">ASG2549</t>
  </si>
  <si>
    <t xml:space="preserve">Cargador de batería de litio Micro USB 5 V 1A</t>
  </si>
  <si>
    <t xml:space="preserve">ZRK-176</t>
  </si>
  <si>
    <t xml:space="preserve">ASG2550</t>
  </si>
  <si>
    <t xml:space="preserve">Fuente para Protoboard 3.3 - 5v </t>
  </si>
  <si>
    <t xml:space="preserve">ZRK-178</t>
  </si>
  <si>
    <t xml:space="preserve">ASG2552</t>
  </si>
  <si>
    <t xml:space="preserve">PORTAPILAS AA</t>
  </si>
  <si>
    <t xml:space="preserve">ZRK-183</t>
  </si>
  <si>
    <t xml:space="preserve">ASG2557</t>
  </si>
  <si>
    <t xml:space="preserve">Panel Solar 6V 1W 110x60mm DIY</t>
  </si>
  <si>
    <t xml:space="preserve">ZRK-192</t>
  </si>
  <si>
    <t xml:space="preserve">ASG2566</t>
  </si>
  <si>
    <t xml:space="preserve">SHIELD DE MOTORES MOTOR ARDUINO L293</t>
  </si>
  <si>
    <t xml:space="preserve">ZRK-204</t>
  </si>
  <si>
    <t xml:space="preserve">ASG2578</t>
  </si>
  <si>
    <t xml:space="preserve">CONTROLADOR DE MOTOR A PASOS EASYDRIVER V44 A3967</t>
  </si>
  <si>
    <t xml:space="preserve">ZRK-207</t>
  </si>
  <si>
    <t xml:space="preserve">ASG2581</t>
  </si>
  <si>
    <t xml:space="preserve">Controlador de velocidad motor 10A 12 V-40 V</t>
  </si>
  <si>
    <t xml:space="preserve">ZRK-108</t>
  </si>
  <si>
    <t xml:space="preserve">ASG2482</t>
  </si>
  <si>
    <t xml:space="preserve">Prototipado</t>
  </si>
  <si>
    <t xml:space="preserve">ZRK-130</t>
  </si>
  <si>
    <t xml:space="preserve">ASG2504</t>
  </si>
  <si>
    <t xml:space="preserve">PLACA FENÓLICA UNA CARA DE 10CM X 15CM</t>
  </si>
  <si>
    <t xml:space="preserve">ZRK-134</t>
  </si>
  <si>
    <t xml:space="preserve">ASG2508</t>
  </si>
  <si>
    <t xml:space="preserve">Imanes de neodimio de disco 10x5mm N50</t>
  </si>
  <si>
    <t xml:space="preserve">ZRK-152</t>
  </si>
  <si>
    <t xml:space="preserve">ASG2526</t>
  </si>
  <si>
    <t xml:space="preserve">Zumbador buzzer speaker alarma</t>
  </si>
  <si>
    <t xml:space="preserve">ZRK-165</t>
  </si>
  <si>
    <t xml:space="preserve">ASG2539</t>
  </si>
  <si>
    <t xml:space="preserve">Placa universal doble Fibra de vidrio 5 x 7 cm</t>
  </si>
  <si>
    <t xml:space="preserve">ZRK-172</t>
  </si>
  <si>
    <t xml:space="preserve">ASG2546</t>
  </si>
  <si>
    <t xml:space="preserve">Protoboard Breadboard 830 puntos</t>
  </si>
  <si>
    <t xml:space="preserve">ZRK-173</t>
  </si>
  <si>
    <t xml:space="preserve">ASG2547</t>
  </si>
  <si>
    <t xml:space="preserve">Protoboard Breadboard 400 puntos</t>
  </si>
  <si>
    <t xml:space="preserve">ZRK-184</t>
  </si>
  <si>
    <t xml:space="preserve">ASG2558</t>
  </si>
  <si>
    <t xml:space="preserve">ZRK-190</t>
  </si>
  <si>
    <t xml:space="preserve">ASG2564</t>
  </si>
  <si>
    <t xml:space="preserve">KIT chasis robot móvil 2WD con encoder</t>
  </si>
  <si>
    <t xml:space="preserve">ZRK-209</t>
  </si>
  <si>
    <t xml:space="preserve">ASG2583</t>
  </si>
  <si>
    <t xml:space="preserve">ZRK-210</t>
  </si>
  <si>
    <t xml:space="preserve">ASG2584</t>
  </si>
  <si>
    <t xml:space="preserve">ZRK-40</t>
  </si>
  <si>
    <t xml:space="preserve">ASG2414</t>
  </si>
  <si>
    <t xml:space="preserve">Robótica</t>
  </si>
  <si>
    <t xml:space="preserve">Llanta neumático 65 mm </t>
  </si>
  <si>
    <t xml:space="preserve">ZRK-45</t>
  </si>
  <si>
    <t xml:space="preserve">ASG2419</t>
  </si>
  <si>
    <t xml:space="preserve">acoplamiento Hexagonal para motor 3mm</t>
  </si>
  <si>
    <t xml:space="preserve">ZRK-46</t>
  </si>
  <si>
    <t xml:space="preserve">ASG2420</t>
  </si>
  <si>
    <t xml:space="preserve">acoplamiento Hexagonal para motor 6mm</t>
  </si>
  <si>
    <t xml:space="preserve">ZRK-110</t>
  </si>
  <si>
    <t xml:space="preserve">ASG2484</t>
  </si>
  <si>
    <t xml:space="preserve">Encoder incremental rotatorio 600 Pulsos, Dos canales 5 V-24 V </t>
  </si>
  <si>
    <t xml:space="preserve">ZRK-181</t>
  </si>
  <si>
    <t xml:space="preserve">ASG2555</t>
  </si>
  <si>
    <t xml:space="preserve">Llanta Ancha Amarilla 65x26mm</t>
  </si>
  <si>
    <t xml:space="preserve">ZRK-189</t>
  </si>
  <si>
    <t xml:space="preserve">ASG2563</t>
  </si>
  <si>
    <t xml:space="preserve">ZRK-200</t>
  </si>
  <si>
    <t xml:space="preserve">ASG2574</t>
  </si>
  <si>
    <t xml:space="preserve">Encoder incremental rotatorio 100 Pulsos, Dos canales AB</t>
  </si>
  <si>
    <t xml:space="preserve">ZRK-217</t>
  </si>
  <si>
    <t xml:space="preserve">ASG2591</t>
  </si>
  <si>
    <t xml:space="preserve">Chasis robot movil 4WD con motor a pasos ruedas omni</t>
  </si>
  <si>
    <t xml:space="preserve">ZRK-218</t>
  </si>
  <si>
    <t xml:space="preserve">ASG2592</t>
  </si>
  <si>
    <t xml:space="preserve">Chasis robot movil 4WD con motor DC ruedas omni</t>
  </si>
  <si>
    <t xml:space="preserve">ZRK-219</t>
  </si>
  <si>
    <t xml:space="preserve">ASG2593</t>
  </si>
  <si>
    <t xml:space="preserve">Rueda omnidireccional 58 mm ABS</t>
  </si>
  <si>
    <t xml:space="preserve">ZRK-220</t>
  </si>
  <si>
    <t xml:space="preserve">ASG2594</t>
  </si>
  <si>
    <t xml:space="preserve">Rueda omnidireccional 60 mm Aluminio</t>
  </si>
  <si>
    <t xml:space="preserve">ZRK-221</t>
  </si>
  <si>
    <t xml:space="preserve">ASG2595</t>
  </si>
  <si>
    <t xml:space="preserve">Rueda omnidireccional mecanum ABS</t>
  </si>
  <si>
    <t xml:space="preserve">ZRK-222</t>
  </si>
  <si>
    <t xml:space="preserve">ASG2596</t>
  </si>
  <si>
    <t xml:space="preserve">Rueda omnidireccional 100 mm Aluminio</t>
  </si>
  <si>
    <t xml:space="preserve">ZRK-07</t>
  </si>
  <si>
    <t xml:space="preserve">ASG2381</t>
  </si>
  <si>
    <t xml:space="preserve">Sensores</t>
  </si>
  <si>
    <t xml:space="preserve">Sensor deterctor humano PIR</t>
  </si>
  <si>
    <t xml:space="preserve">ZRK-08</t>
  </si>
  <si>
    <t xml:space="preserve">ASG2382</t>
  </si>
  <si>
    <t xml:space="preserve">Sonda de temperatura a prueba de agua DS18B20</t>
  </si>
  <si>
    <t xml:space="preserve">ZRK-09</t>
  </si>
  <si>
    <t xml:space="preserve">ASG2383</t>
  </si>
  <si>
    <t xml:space="preserve">Sensor de presión fuerza DF9-40 </t>
  </si>
  <si>
    <t xml:space="preserve">ZRK-10</t>
  </si>
  <si>
    <t xml:space="preserve">ASG2384</t>
  </si>
  <si>
    <t xml:space="preserve">Sensor Metano Propano y CO MQ-9 </t>
  </si>
  <si>
    <t xml:space="preserve">ZRK-11</t>
  </si>
  <si>
    <t xml:space="preserve">ASG2385</t>
  </si>
  <si>
    <t xml:space="preserve">Sensor Alcohol MQ-3</t>
  </si>
  <si>
    <t xml:space="preserve">ZRK-12</t>
  </si>
  <si>
    <t xml:space="preserve">ASG2386</t>
  </si>
  <si>
    <t xml:space="preserve">Sensor de Color RGB TCS3200</t>
  </si>
  <si>
    <t xml:space="preserve">ZRK-13</t>
  </si>
  <si>
    <t xml:space="preserve">ASG2387</t>
  </si>
  <si>
    <t xml:space="preserve">Sensor infrarrojo TCRT5000L</t>
  </si>
  <si>
    <t xml:space="preserve">ZRK-14</t>
  </si>
  <si>
    <t xml:space="preserve">ASG2388</t>
  </si>
  <si>
    <t xml:space="preserve">Control IR Transmisor y Receptor</t>
  </si>
  <si>
    <t xml:space="preserve">ZRK-15</t>
  </si>
  <si>
    <t xml:space="preserve">ASG2389</t>
  </si>
  <si>
    <t xml:space="preserve">Sensor lector de huellas dactilares</t>
  </si>
  <si>
    <t xml:space="preserve">ZRK-16</t>
  </si>
  <si>
    <t xml:space="preserve">ASG2390</t>
  </si>
  <si>
    <t xml:space="preserve">Sensor de calidad de aire GP2Y1014AU0F</t>
  </si>
  <si>
    <t xml:space="preserve">ZRK-17</t>
  </si>
  <si>
    <t xml:space="preserve">ASG2391</t>
  </si>
  <si>
    <t xml:space="preserve">Sensor Monoxido de carbono MQ-7 </t>
  </si>
  <si>
    <t xml:space="preserve">ZRK-18</t>
  </si>
  <si>
    <t xml:space="preserve">ASG2392</t>
  </si>
  <si>
    <t xml:space="preserve">Sensor de vibración SW-18020-P</t>
  </si>
  <si>
    <t xml:space="preserve">ZRK-19</t>
  </si>
  <si>
    <t xml:space="preserve">ASG2393</t>
  </si>
  <si>
    <t xml:space="preserve">Sensor de nivel de agua analógico</t>
  </si>
  <si>
    <t xml:space="preserve">ZRK-20</t>
  </si>
  <si>
    <t xml:space="preserve">ASG2394</t>
  </si>
  <si>
    <t xml:space="preserve">Sensor calidad del aire  MQ-135 </t>
  </si>
  <si>
    <t xml:space="preserve">ZRK-21</t>
  </si>
  <si>
    <t xml:space="preserve">ASG2395</t>
  </si>
  <si>
    <t xml:space="preserve">Sensor magnetómetro HMC5883L</t>
  </si>
  <si>
    <t xml:space="preserve">ZRK-22</t>
  </si>
  <si>
    <t xml:space="preserve">ASG2396</t>
  </si>
  <si>
    <t xml:space="preserve">Tarjeta para celda de carga con HX711 ADC</t>
  </si>
  <si>
    <t xml:space="preserve">ZRK-23</t>
  </si>
  <si>
    <t xml:space="preserve">ASG2397</t>
  </si>
  <si>
    <t xml:space="preserve">Sensor de corriente SCT-013-000</t>
  </si>
  <si>
    <t xml:space="preserve">ZRK-24</t>
  </si>
  <si>
    <t xml:space="preserve">ASG2398</t>
  </si>
  <si>
    <t xml:space="preserve">Sensor Infrarrojo con evasor de obstáculos </t>
  </si>
  <si>
    <t xml:space="preserve">ZRK-25</t>
  </si>
  <si>
    <t xml:space="preserve">ASG2399</t>
  </si>
  <si>
    <t xml:space="preserve">Sensor de corriente ACS712</t>
  </si>
  <si>
    <t xml:space="preserve">ZRK-26</t>
  </si>
  <si>
    <t xml:space="preserve">ASG2400</t>
  </si>
  <si>
    <t xml:space="preserve">Sensor de Flujo por Efecto Hall YF-S201</t>
  </si>
  <si>
    <t xml:space="preserve">ZRK-27</t>
  </si>
  <si>
    <t xml:space="preserve">ASG2401</t>
  </si>
  <si>
    <t xml:space="preserve">Módulo siguelineas TCRT5000</t>
  </si>
  <si>
    <t xml:space="preserve">ZRK-28</t>
  </si>
  <si>
    <t xml:space="preserve">ASG2402</t>
  </si>
  <si>
    <t xml:space="preserve">Celda peltier termoeléctrica</t>
  </si>
  <si>
    <t xml:space="preserve">ZRK-29</t>
  </si>
  <si>
    <t xml:space="preserve">ASG2403</t>
  </si>
  <si>
    <t xml:space="preserve">Sensor de Gas LP, propano, metano MQ-2</t>
  </si>
  <si>
    <t xml:space="preserve">ZRK-30</t>
  </si>
  <si>
    <t xml:space="preserve">ASG2404</t>
  </si>
  <si>
    <t xml:space="preserve">Sensor Ultrasonico HC-SR04</t>
  </si>
  <si>
    <t xml:space="preserve">ZRK-31</t>
  </si>
  <si>
    <t xml:space="preserve">ASG2405</t>
  </si>
  <si>
    <t xml:space="preserve">DHT11 Sensor de Temperatura y Humedad</t>
  </si>
  <si>
    <t xml:space="preserve">ZRK-32</t>
  </si>
  <si>
    <t xml:space="preserve">ASG2406</t>
  </si>
  <si>
    <t xml:space="preserve">DHT22 Sensor de Temperatura y Humedad</t>
  </si>
  <si>
    <t xml:space="preserve">ZRK-33</t>
  </si>
  <si>
    <t xml:space="preserve">ASG2407</t>
  </si>
  <si>
    <t xml:space="preserve">Sensor Inductivo de Proximidad LJ12A3-4-Z/BX</t>
  </si>
  <si>
    <t xml:space="preserve">ZRK-34</t>
  </si>
  <si>
    <t xml:space="preserve">ASG2408</t>
  </si>
  <si>
    <t xml:space="preserve">Sensor Efecto Hall A3144</t>
  </si>
  <si>
    <t xml:space="preserve">ZRK-35</t>
  </si>
  <si>
    <t xml:space="preserve">ASG2409</t>
  </si>
  <si>
    <t xml:space="preserve">Fotoresistencia LDR</t>
  </si>
  <si>
    <t xml:space="preserve">ZRK-36</t>
  </si>
  <si>
    <t xml:space="preserve">ASG2410</t>
  </si>
  <si>
    <t xml:space="preserve">Giroscopio y Acelerometro MPU6050</t>
  </si>
  <si>
    <t xml:space="preserve">ZRK-37</t>
  </si>
  <si>
    <t xml:space="preserve">ASG2411</t>
  </si>
  <si>
    <t xml:space="preserve">Magnetómetro Acelerometro Giroscopio 10 DOF</t>
  </si>
  <si>
    <t xml:space="preserve">ZRK-50</t>
  </si>
  <si>
    <t xml:space="preserve">ASG2424</t>
  </si>
  <si>
    <t xml:space="preserve">Termistor NTC resistencia NTC 47D-15</t>
  </si>
  <si>
    <t xml:space="preserve">ZRK-51</t>
  </si>
  <si>
    <t xml:space="preserve">ASG2425</t>
  </si>
  <si>
    <t xml:space="preserve"> Termómetro Infrarrojo MLX90614 I2C</t>
  </si>
  <si>
    <t xml:space="preserve">ZRK-54</t>
  </si>
  <si>
    <t xml:space="preserve">ASG2428</t>
  </si>
  <si>
    <t xml:space="preserve">Voltimetro digital con punto decimal</t>
  </si>
  <si>
    <t xml:space="preserve">ZRK-62</t>
  </si>
  <si>
    <t xml:space="preserve">ASG2436</t>
  </si>
  <si>
    <t xml:space="preserve">Reed Switch magnetico normalmente abierto</t>
  </si>
  <si>
    <t xml:space="preserve">ZRK-64</t>
  </si>
  <si>
    <t xml:space="preserve">ASG2438</t>
  </si>
  <si>
    <t xml:space="preserve">LM35 Sensor de Temperatura</t>
  </si>
  <si>
    <t xml:space="preserve">ZRK-66</t>
  </si>
  <si>
    <t xml:space="preserve">ASG2440</t>
  </si>
  <si>
    <t xml:space="preserve">Sensor de Peso, celda de Carga  0-50Kg</t>
  </si>
  <si>
    <t xml:space="preserve">ZRK-67</t>
  </si>
  <si>
    <t xml:space="preserve">ASG2441</t>
  </si>
  <si>
    <t xml:space="preserve">Sensor Infrarrojo CNY70</t>
  </si>
  <si>
    <t xml:space="preserve">ZRK-70</t>
  </si>
  <si>
    <t xml:space="preserve">ASG2444</t>
  </si>
  <si>
    <t xml:space="preserve">Sensor de gas LP MQ-5</t>
  </si>
  <si>
    <t xml:space="preserve">ZRK-76</t>
  </si>
  <si>
    <t xml:space="preserve">ASG2450</t>
  </si>
  <si>
    <t xml:space="preserve">Sensor de Humedad Terrestre</t>
  </si>
  <si>
    <t xml:space="preserve">ZRK-77</t>
  </si>
  <si>
    <t xml:space="preserve">ASG2451</t>
  </si>
  <si>
    <t xml:space="preserve">Módulo Sensor de Sonido con Micrófono</t>
  </si>
  <si>
    <t xml:space="preserve">ZRK-89</t>
  </si>
  <si>
    <t xml:space="preserve">ASG2463</t>
  </si>
  <si>
    <t xml:space="preserve">Sensor de gotas de lluvia</t>
  </si>
  <si>
    <t xml:space="preserve">ZRK-103</t>
  </si>
  <si>
    <t xml:space="preserve">ASG2477</t>
  </si>
  <si>
    <t xml:space="preserve">ZRK-121</t>
  </si>
  <si>
    <t xml:space="preserve">ASG2495</t>
  </si>
  <si>
    <t xml:space="preserve">Sensor infrarrojo de herradura TCST1103</t>
  </si>
  <si>
    <t xml:space="preserve">ZRK-141</t>
  </si>
  <si>
    <t xml:space="preserve">ASG2515</t>
  </si>
  <si>
    <t xml:space="preserve">Switch Final de carrera NO NA 5A</t>
  </si>
  <si>
    <t xml:space="preserve">ZRK-186</t>
  </si>
  <si>
    <t xml:space="preserve">ASG2560</t>
  </si>
  <si>
    <t xml:space="preserve">DS18B20 SENSOR DE TEMPERATURA </t>
  </si>
  <si>
    <t xml:space="preserve">ZRK-223</t>
  </si>
  <si>
    <t xml:space="preserve">ASG2597</t>
  </si>
  <si>
    <t xml:space="preserve">Servicios</t>
  </si>
  <si>
    <t xml:space="preserve">Impresión 3D por minuto </t>
  </si>
  <si>
    <t xml:space="preserve">ZRK-224</t>
  </si>
  <si>
    <t xml:space="preserve">ASG2598</t>
  </si>
  <si>
    <t xml:space="preserve">Diseño 3D por hora CAD SolidWorks CATIA</t>
  </si>
  <si>
    <t xml:space="preserve">ZRK-105</t>
  </si>
  <si>
    <t xml:space="preserve">ASG2479</t>
  </si>
  <si>
    <t xml:space="preserve">ZRK-106</t>
  </si>
  <si>
    <t xml:space="preserve">ASG2480</t>
  </si>
  <si>
    <t xml:space="preserve">ZRK-01</t>
  </si>
  <si>
    <t xml:space="preserve">Tarjeta de desarrollo</t>
  </si>
  <si>
    <t xml:space="preserve">ZRK-02</t>
  </si>
  <si>
    <t xml:space="preserve">Arduino Uno R3</t>
  </si>
  <si>
    <t xml:space="preserve">ZRK-03</t>
  </si>
  <si>
    <t xml:space="preserve">Arduino Nano</t>
  </si>
  <si>
    <t xml:space="preserve">ZRK-04</t>
  </si>
  <si>
    <t xml:space="preserve">Arduino Wifi Uno ESP8266</t>
  </si>
  <si>
    <t xml:space="preserve">ZRK-05</t>
  </si>
  <si>
    <t xml:space="preserve">Nodemcu ESP8266</t>
  </si>
  <si>
    <t xml:space="preserve">ZRK-06</t>
  </si>
  <si>
    <t xml:space="preserve">ASG2380</t>
  </si>
  <si>
    <t xml:space="preserve">ESP8266</t>
  </si>
  <si>
    <t xml:space="preserve">ZRK-147</t>
  </si>
  <si>
    <t xml:space="preserve">ASG2521</t>
  </si>
  <si>
    <t xml:space="preserve">Tarjeta de expansión Nano Terminal  para Arduino Nano V3.0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</si>
</sst>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embed/GbXVQP8QZa0" TargetMode="External"/><Relationship Id="rId2" Type="http://schemas.openxmlformats.org/officeDocument/2006/relationships/hyperlink" Target="https://www.youtube.com/embed/fkVFEc03w-Y" TargetMode="External"/><Relationship Id="rId3" Type="http://schemas.openxmlformats.org/officeDocument/2006/relationships/hyperlink" Target="https://www.youtube.com/embed/2cz2bqEfn5w" TargetMode="External"/><Relationship Id="rId4" Type="http://schemas.openxmlformats.org/officeDocument/2006/relationships/hyperlink" Target="https://www.youtube.com/embed/3NItzDugKRw" TargetMode="External"/><Relationship Id="rId5" Type="http://schemas.openxmlformats.org/officeDocument/2006/relationships/hyperlink" Target="https://www.youtube.com/embed/3D_Hy_pynR8" TargetMode="External"/><Relationship Id="rId6" Type="http://schemas.openxmlformats.org/officeDocument/2006/relationships/hyperlink" Target="https://www.youtube.com/embed/m4nmTqYXVLk" TargetMode="External"/><Relationship Id="rId7" Type="http://schemas.openxmlformats.org/officeDocument/2006/relationships/hyperlink" Target="https://www.youtube.com/embed/F9nYknk4B3o" TargetMode="External"/><Relationship Id="rId8" Type="http://schemas.openxmlformats.org/officeDocument/2006/relationships/hyperlink" Target="https://www.youtube.com/embed/F9nYknk4B3o" TargetMode="External"/><Relationship Id="rId9" Type="http://schemas.openxmlformats.org/officeDocument/2006/relationships/hyperlink" Target="https://www.youtube.com/embed/F9nYknk4B3o" TargetMode="External"/><Relationship Id="rId10" Type="http://schemas.openxmlformats.org/officeDocument/2006/relationships/hyperlink" Target="https://www.youtube.com/embed/duoG2RmOpZA" TargetMode="External"/><Relationship Id="rId11" Type="http://schemas.openxmlformats.org/officeDocument/2006/relationships/hyperlink" Target="https://www.youtube.com/embed/RZOskxq-96Y" TargetMode="External"/><Relationship Id="rId12" Type="http://schemas.openxmlformats.org/officeDocument/2006/relationships/hyperlink" Target="https://www.youtube.com/embed/tVTgscME0vA" TargetMode="External"/><Relationship Id="rId13" Type="http://schemas.openxmlformats.org/officeDocument/2006/relationships/hyperlink" Target="https://www.youtube.com/embed/jvS-JUi4mUw" TargetMode="External"/><Relationship Id="rId14" Type="http://schemas.openxmlformats.org/officeDocument/2006/relationships/hyperlink" Target="https://www.youtube.com/embed/jvS-JUi4mUw" TargetMode="External"/><Relationship Id="rId15" Type="http://schemas.openxmlformats.org/officeDocument/2006/relationships/hyperlink" Target="https://www.youtube.com/embed/jvS-JUi4mUw" TargetMode="External"/><Relationship Id="rId16" Type="http://schemas.openxmlformats.org/officeDocument/2006/relationships/hyperlink" Target="https://www.youtube.com/embed/3bFVedR9288" TargetMode="External"/><Relationship Id="rId17" Type="http://schemas.openxmlformats.org/officeDocument/2006/relationships/hyperlink" Target="https://www.youtube.com/embed/cIRU17UQhUU" TargetMode="External"/><Relationship Id="rId18" Type="http://schemas.openxmlformats.org/officeDocument/2006/relationships/hyperlink" Target="https://www.youtube.com/embed/W1ikPzcm5oQ" TargetMode="External"/><Relationship Id="rId19" Type="http://schemas.openxmlformats.org/officeDocument/2006/relationships/hyperlink" Target="https://www.youtube.com/embed/snOcfrvCBfo" TargetMode="External"/><Relationship Id="rId20" Type="http://schemas.openxmlformats.org/officeDocument/2006/relationships/hyperlink" Target="https://www.youtube.com/embed/wbHy4tdHblQ" TargetMode="External"/><Relationship Id="rId21" Type="http://schemas.openxmlformats.org/officeDocument/2006/relationships/hyperlink" Target="https://www.youtube.com/embed/XJTXaGx4lQQ" TargetMode="External"/><Relationship Id="rId22" Type="http://schemas.openxmlformats.org/officeDocument/2006/relationships/hyperlink" Target="https://www.youtube.com/embed/k_zBBILUlAI" TargetMode="External"/><Relationship Id="rId23" Type="http://schemas.openxmlformats.org/officeDocument/2006/relationships/hyperlink" Target="https://www.youtube.com/embed/MoRuJnf54_g" TargetMode="External"/><Relationship Id="rId24" Type="http://schemas.openxmlformats.org/officeDocument/2006/relationships/hyperlink" Target="https://www.youtube.com/embed/sEartBNoXy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61"/>
  <sheetViews>
    <sheetView showFormulas="false" showGridLines="true" showRowColHeaders="true" showZeros="true" rightToLeft="false" tabSelected="true" showOutlineSymbols="true" defaultGridColor="true" view="normal" topLeftCell="A112" colorId="64" zoomScale="80" zoomScaleNormal="80" zoomScalePageLayoutView="100" workbookViewId="0">
      <selection pane="topLeft" activeCell="A261" activeCellId="0" sqref="A261"/>
    </sheetView>
  </sheetViews>
  <sheetFormatPr defaultRowHeight="13.8" zeroHeight="false" outlineLevelRow="0" outlineLevelCol="0"/>
  <cols>
    <col collapsed="false" customWidth="true" hidden="false" outlineLevel="0" max="3" min="1" style="0" width="9.14"/>
    <col collapsed="false" customWidth="true" hidden="false" outlineLevel="0" max="4" min="4" style="0" width="20.65"/>
    <col collapsed="false" customWidth="true" hidden="false" outlineLevel="0" max="6" min="5" style="0" width="9.14"/>
    <col collapsed="false" customWidth="true" hidden="false" outlineLevel="0" max="7" min="7" style="0" width="42.84"/>
    <col collapsed="false" customWidth="true" hidden="false" outlineLevel="0" max="8" min="8" style="0" width="3.7"/>
    <col collapsed="false" customWidth="true" hidden="false" outlineLevel="0" max="9" min="9" style="0" width="5.76"/>
    <col collapsed="false" customWidth="true" hidden="false" outlineLevel="0" max="10" min="10" style="0" width="7.42"/>
    <col collapsed="false" customWidth="true" hidden="false" outlineLevel="0" max="11" min="11" style="0" width="4.66"/>
    <col collapsed="false" customWidth="true" hidden="false" outlineLevel="0" max="1025" min="12" style="0" width="10.53"/>
  </cols>
  <sheetData>
    <row r="1" customFormat="false" ht="68.6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</row>
    <row r="2" customFormat="false" ht="14.9" hidden="false" customHeight="false" outlineLevel="0" collapsed="false">
      <c r="A2" s="0" t="n">
        <v>1</v>
      </c>
      <c r="B2" s="2" t="s">
        <v>10</v>
      </c>
      <c r="C2" s="2" t="s">
        <v>11</v>
      </c>
      <c r="D2" s="2" t="s">
        <v>12</v>
      </c>
      <c r="E2" s="2" t="s">
        <v>13</v>
      </c>
      <c r="F2" s="3" t="s">
        <v>14</v>
      </c>
      <c r="G2" s="4" t="s">
        <v>15</v>
      </c>
      <c r="H2" s="2" t="s">
        <v>16</v>
      </c>
      <c r="I2" s="2" t="n">
        <v>650</v>
      </c>
      <c r="J2" s="2" t="n">
        <f aca="false">I2*0.9</f>
        <v>585</v>
      </c>
      <c r="K2" s="2" t="n">
        <v>100</v>
      </c>
      <c r="L2" s="2"/>
      <c r="M2" s="5" t="s">
        <v>17</v>
      </c>
      <c r="N2" s="0" t="str">
        <f aca="false">CONCATENATE("'",C2,"','0',")</f>
        <v>'ASG2345','0',</v>
      </c>
      <c r="O2" s="0" t="str">
        <f aca="false">CONCATENATE("'",E2,"','0',")</f>
        <v>'Camara Robotica Wifi Alarma Movimiento Inalambrica App','0',</v>
      </c>
      <c r="P2" s="0" t="str">
        <f aca="false">CONCATENATE("'",I2,"',")</f>
        <v>'650',</v>
      </c>
      <c r="Q2" s="0" t="str">
        <f aca="false">CONCATENATE("'",J2,"',")</f>
        <v>'585',</v>
      </c>
      <c r="R2" s="0" t="s">
        <v>18</v>
      </c>
      <c r="S2" s="0" t="str">
        <f aca="false">CONCATENATE("'",G2,"',")</f>
        <v>'https://www.youtube.com/embed/GbXVQP8QZa0',</v>
      </c>
      <c r="T2" s="0" t="s">
        <v>19</v>
      </c>
      <c r="U2" s="0" t="n">
        <f aca="false">A2</f>
        <v>1</v>
      </c>
      <c r="V2" s="0" t="s">
        <v>20</v>
      </c>
    </row>
    <row r="3" customFormat="false" ht="14.9" hidden="false" customHeight="false" outlineLevel="0" collapsed="false">
      <c r="A3" s="0" t="n">
        <v>1</v>
      </c>
      <c r="B3" s="2" t="s">
        <v>21</v>
      </c>
      <c r="C3" s="2" t="s">
        <v>22</v>
      </c>
      <c r="D3" s="2" t="s">
        <v>12</v>
      </c>
      <c r="E3" s="2" t="s">
        <v>23</v>
      </c>
      <c r="F3" s="3" t="s">
        <v>14</v>
      </c>
      <c r="G3" s="4" t="s">
        <v>24</v>
      </c>
      <c r="H3" s="2" t="s">
        <v>16</v>
      </c>
      <c r="I3" s="2" t="n">
        <v>750</v>
      </c>
      <c r="J3" s="2" t="n">
        <f aca="false">I3*0.9</f>
        <v>675</v>
      </c>
      <c r="K3" s="2" t="n">
        <v>100</v>
      </c>
      <c r="L3" s="2"/>
      <c r="M3" s="5" t="s">
        <v>17</v>
      </c>
      <c r="N3" s="0" t="str">
        <f aca="false">CONCATENATE("'",C3,"','0',")</f>
        <v>'ASG2346','0',</v>
      </c>
      <c r="O3" s="0" t="str">
        <f aca="false">CONCATENATE("'",E3,"','0',")</f>
        <v>'Camara Foco Espia Wifi 360 Grados Alarma con APP','0',</v>
      </c>
      <c r="P3" s="0" t="str">
        <f aca="false">CONCATENATE("'",I3,"',")</f>
        <v>'750',</v>
      </c>
      <c r="Q3" s="0" t="str">
        <f aca="false">CONCATENATE("'",J3,"',")</f>
        <v>'675',</v>
      </c>
      <c r="R3" s="0" t="s">
        <v>18</v>
      </c>
      <c r="S3" s="0" t="str">
        <f aca="false">CONCATENATE("'",G3,"',")</f>
        <v>'https://www.youtube.com/embed/fkVFEc03w-Y',</v>
      </c>
      <c r="T3" s="0" t="s">
        <v>19</v>
      </c>
      <c r="U3" s="0" t="n">
        <f aca="false">A3</f>
        <v>1</v>
      </c>
      <c r="V3" s="0" t="s">
        <v>20</v>
      </c>
    </row>
    <row r="4" customFormat="false" ht="14.9" hidden="false" customHeight="false" outlineLevel="0" collapsed="false">
      <c r="A4" s="0" t="n">
        <v>1</v>
      </c>
      <c r="B4" s="2" t="s">
        <v>25</v>
      </c>
      <c r="C4" s="2" t="s">
        <v>26</v>
      </c>
      <c r="D4" s="2" t="s">
        <v>12</v>
      </c>
      <c r="E4" s="2" t="s">
        <v>27</v>
      </c>
      <c r="F4" s="3" t="s">
        <v>14</v>
      </c>
      <c r="G4" s="4" t="s">
        <v>28</v>
      </c>
      <c r="H4" s="2" t="s">
        <v>16</v>
      </c>
      <c r="I4" s="2" t="n">
        <v>600</v>
      </c>
      <c r="J4" s="2" t="n">
        <f aca="false">I4*0.9</f>
        <v>540</v>
      </c>
      <c r="K4" s="2" t="n">
        <v>100</v>
      </c>
      <c r="L4" s="2"/>
      <c r="M4" s="5" t="s">
        <v>17</v>
      </c>
      <c r="N4" s="0" t="str">
        <f aca="false">CONCATENATE("'",C4,"','0',")</f>
        <v>'ASG2347','0',</v>
      </c>
      <c r="O4" s="0" t="str">
        <f aca="false">CONCATENATE("'",E4,"','0',")</f>
        <v>'Camara Espia Usb Cargador con de Sensor Movimiento','0',</v>
      </c>
      <c r="P4" s="0" t="str">
        <f aca="false">CONCATENATE("'",I4,"',")</f>
        <v>'600',</v>
      </c>
      <c r="Q4" s="0" t="str">
        <f aca="false">CONCATENATE("'",J4,"',")</f>
        <v>'540',</v>
      </c>
      <c r="R4" s="0" t="s">
        <v>18</v>
      </c>
      <c r="S4" s="0" t="str">
        <f aca="false">CONCATENATE("'",G4,"',")</f>
        <v>'https://www.youtube.com/embed/2cz2bqEfn5w',</v>
      </c>
      <c r="T4" s="0" t="s">
        <v>19</v>
      </c>
      <c r="U4" s="0" t="n">
        <f aca="false">A4</f>
        <v>1</v>
      </c>
      <c r="V4" s="0" t="s">
        <v>20</v>
      </c>
    </row>
    <row r="5" customFormat="false" ht="14.9" hidden="false" customHeight="false" outlineLevel="0" collapsed="false">
      <c r="A5" s="0" t="n">
        <v>1</v>
      </c>
      <c r="B5" s="2" t="s">
        <v>29</v>
      </c>
      <c r="C5" s="2" t="s">
        <v>30</v>
      </c>
      <c r="D5" s="2" t="s">
        <v>12</v>
      </c>
      <c r="E5" s="2" t="s">
        <v>31</v>
      </c>
      <c r="F5" s="3" t="s">
        <v>14</v>
      </c>
      <c r="G5" s="4" t="s">
        <v>32</v>
      </c>
      <c r="H5" s="2" t="s">
        <v>16</v>
      </c>
      <c r="I5" s="2" t="n">
        <v>750</v>
      </c>
      <c r="J5" s="2" t="n">
        <f aca="false">I5*0.9</f>
        <v>675</v>
      </c>
      <c r="K5" s="2" t="n">
        <v>100</v>
      </c>
      <c r="L5" s="2"/>
      <c r="M5" s="5" t="s">
        <v>17</v>
      </c>
      <c r="N5" s="0" t="str">
        <f aca="false">CONCATENATE("'",C5,"','0',")</f>
        <v>'ASG2348','0',</v>
      </c>
      <c r="O5" s="0" t="str">
        <f aca="false">CONCATENATE("'",E5,"','0',")</f>
        <v>'Camara Robotica Ptz Wifi Seguridad Alarma Inalambrica App','0',</v>
      </c>
      <c r="P5" s="0" t="str">
        <f aca="false">CONCATENATE("'",I5,"',")</f>
        <v>'750',</v>
      </c>
      <c r="Q5" s="0" t="str">
        <f aca="false">CONCATENATE("'",J5,"',")</f>
        <v>'675',</v>
      </c>
      <c r="R5" s="0" t="s">
        <v>18</v>
      </c>
      <c r="S5" s="0" t="str">
        <f aca="false">CONCATENATE("'",G5,"',")</f>
        <v>'https://www.youtube.com/embed/3NItzDugKRw',</v>
      </c>
      <c r="T5" s="0" t="s">
        <v>19</v>
      </c>
      <c r="U5" s="0" t="n">
        <f aca="false">A5</f>
        <v>1</v>
      </c>
      <c r="V5" s="0" t="s">
        <v>20</v>
      </c>
    </row>
    <row r="6" customFormat="false" ht="14.9" hidden="false" customHeight="false" outlineLevel="0" collapsed="false">
      <c r="A6" s="0" t="n">
        <v>1</v>
      </c>
      <c r="B6" s="2" t="s">
        <v>33</v>
      </c>
      <c r="C6" s="2" t="s">
        <v>34</v>
      </c>
      <c r="D6" s="2" t="s">
        <v>12</v>
      </c>
      <c r="E6" s="2" t="s">
        <v>35</v>
      </c>
      <c r="F6" s="3" t="s">
        <v>14</v>
      </c>
      <c r="G6" s="4" t="s">
        <v>36</v>
      </c>
      <c r="H6" s="2" t="s">
        <v>16</v>
      </c>
      <c r="I6" s="2" t="n">
        <v>1400</v>
      </c>
      <c r="J6" s="2" t="n">
        <f aca="false">I6*0.9</f>
        <v>1260</v>
      </c>
      <c r="K6" s="2" t="n">
        <v>100</v>
      </c>
      <c r="L6" s="2"/>
      <c r="M6" s="5" t="s">
        <v>17</v>
      </c>
      <c r="N6" s="0" t="str">
        <f aca="false">CONCATENATE("'",C6,"','0',")</f>
        <v>'ASG2349','0',</v>
      </c>
      <c r="O6" s="0" t="str">
        <f aca="false">CONCATENATE("'",E6,"','0',")</f>
        <v>'Camara Wifi Exterior 360 Grados Waterproof Full Hd','0',</v>
      </c>
      <c r="P6" s="0" t="str">
        <f aca="false">CONCATENATE("'",I6,"',")</f>
        <v>'1400',</v>
      </c>
      <c r="Q6" s="0" t="str">
        <f aca="false">CONCATENATE("'",J6,"',")</f>
        <v>'1260',</v>
      </c>
      <c r="R6" s="0" t="s">
        <v>18</v>
      </c>
      <c r="S6" s="0" t="str">
        <f aca="false">CONCATENATE("'",G6,"',")</f>
        <v>'https://www.youtube.com/embed/3D_Hy_pynR8',</v>
      </c>
      <c r="T6" s="0" t="s">
        <v>19</v>
      </c>
      <c r="U6" s="0" t="n">
        <f aca="false">A6</f>
        <v>1</v>
      </c>
      <c r="V6" s="0" t="s">
        <v>20</v>
      </c>
    </row>
    <row r="7" customFormat="false" ht="14.9" hidden="false" customHeight="false" outlineLevel="0" collapsed="false">
      <c r="A7" s="0" t="n">
        <v>1</v>
      </c>
      <c r="B7" s="2" t="s">
        <v>37</v>
      </c>
      <c r="C7" s="2" t="s">
        <v>38</v>
      </c>
      <c r="D7" s="2" t="s">
        <v>12</v>
      </c>
      <c r="E7" s="2" t="s">
        <v>39</v>
      </c>
      <c r="F7" s="3" t="s">
        <v>14</v>
      </c>
      <c r="G7" s="4" t="s">
        <v>40</v>
      </c>
      <c r="H7" s="2" t="s">
        <v>16</v>
      </c>
      <c r="I7" s="2" t="n">
        <v>3000</v>
      </c>
      <c r="J7" s="2" t="n">
        <f aca="false">I7*0.9</f>
        <v>2700</v>
      </c>
      <c r="K7" s="2" t="n">
        <v>100</v>
      </c>
      <c r="L7" s="2"/>
      <c r="M7" s="5" t="s">
        <v>17</v>
      </c>
      <c r="N7" s="0" t="str">
        <f aca="false">CONCATENATE("'",C7,"','0',")</f>
        <v>'ASG2350','0',</v>
      </c>
      <c r="O7" s="0" t="str">
        <f aca="false">CONCATENATE("'",E7,"','0',")</f>
        <v>'Camara Robotica WiFi Exterior PTZ  Zoom X5 App','0',</v>
      </c>
      <c r="P7" s="0" t="str">
        <f aca="false">CONCATENATE("'",I7,"',")</f>
        <v>'3000',</v>
      </c>
      <c r="Q7" s="0" t="str">
        <f aca="false">CONCATENATE("'",J7,"',")</f>
        <v>'2700',</v>
      </c>
      <c r="R7" s="0" t="s">
        <v>18</v>
      </c>
      <c r="S7" s="0" t="str">
        <f aca="false">CONCATENATE("'",G7,"',")</f>
        <v>'https://www.youtube.com/embed/m4nmTqYXVLk',</v>
      </c>
      <c r="T7" s="0" t="s">
        <v>19</v>
      </c>
      <c r="U7" s="0" t="n">
        <f aca="false">A7</f>
        <v>1</v>
      </c>
      <c r="V7" s="0" t="s">
        <v>20</v>
      </c>
    </row>
    <row r="8" customFormat="false" ht="14.9" hidden="false" customHeight="false" outlineLevel="0" collapsed="false">
      <c r="A8" s="0" t="n">
        <v>2</v>
      </c>
      <c r="B8" s="2" t="s">
        <v>41</v>
      </c>
      <c r="C8" s="2" t="s">
        <v>42</v>
      </c>
      <c r="D8" s="2" t="s">
        <v>43</v>
      </c>
      <c r="E8" s="2" t="s">
        <v>44</v>
      </c>
      <c r="F8" s="3" t="s">
        <v>14</v>
      </c>
      <c r="G8" s="4" t="s">
        <v>45</v>
      </c>
      <c r="H8" s="2" t="s">
        <v>16</v>
      </c>
      <c r="I8" s="2" t="n">
        <v>750</v>
      </c>
      <c r="J8" s="2" t="n">
        <f aca="false">I8*0.9</f>
        <v>675</v>
      </c>
      <c r="K8" s="2" t="n">
        <v>100</v>
      </c>
      <c r="L8" s="2"/>
      <c r="M8" s="5" t="s">
        <v>17</v>
      </c>
      <c r="N8" s="0" t="str">
        <f aca="false">CONCATENATE("'",C8,"','0',")</f>
        <v>'ASG2351','0',</v>
      </c>
      <c r="O8" s="0" t="str">
        <f aca="false">CONCATENATE("'",E8,"','0',")</f>
        <v>'Gps Auto Moto Tracker Localizador Rastreador Satelital App','0',</v>
      </c>
      <c r="P8" s="0" t="str">
        <f aca="false">CONCATENATE("'",I8,"',")</f>
        <v>'750',</v>
      </c>
      <c r="Q8" s="0" t="str">
        <f aca="false">CONCATENATE("'",J8,"',")</f>
        <v>'675',</v>
      </c>
      <c r="R8" s="0" t="s">
        <v>18</v>
      </c>
      <c r="S8" s="0" t="str">
        <f aca="false">CONCATENATE("'",G8,"',")</f>
        <v>'https://www.youtube.com/embed/F9nYknk4B3o',</v>
      </c>
      <c r="T8" s="0" t="s">
        <v>19</v>
      </c>
      <c r="U8" s="0" t="n">
        <f aca="false">A8</f>
        <v>2</v>
      </c>
      <c r="V8" s="0" t="s">
        <v>20</v>
      </c>
    </row>
    <row r="9" customFormat="false" ht="14.9" hidden="false" customHeight="false" outlineLevel="0" collapsed="false">
      <c r="A9" s="0" t="n">
        <v>2</v>
      </c>
      <c r="B9" s="2" t="s">
        <v>46</v>
      </c>
      <c r="C9" s="2" t="s">
        <v>47</v>
      </c>
      <c r="D9" s="2" t="s">
        <v>43</v>
      </c>
      <c r="E9" s="2" t="s">
        <v>48</v>
      </c>
      <c r="F9" s="3" t="s">
        <v>14</v>
      </c>
      <c r="G9" s="4" t="s">
        <v>45</v>
      </c>
      <c r="H9" s="2" t="s">
        <v>16</v>
      </c>
      <c r="I9" s="2" t="n">
        <v>650</v>
      </c>
      <c r="J9" s="2" t="n">
        <f aca="false">I9*0.9</f>
        <v>585</v>
      </c>
      <c r="K9" s="2" t="n">
        <v>100</v>
      </c>
      <c r="L9" s="2"/>
      <c r="M9" s="5" t="s">
        <v>17</v>
      </c>
      <c r="N9" s="0" t="str">
        <f aca="false">CONCATENATE("'",C9,"','0',")</f>
        <v>'ASG2352','0',</v>
      </c>
      <c r="O9" s="0" t="str">
        <f aca="false">CONCATENATE("'",E9,"','0',")</f>
        <v>'Gps Tracker Rastreador Antirrobo Moto Auto Localizador App','0',</v>
      </c>
      <c r="P9" s="0" t="str">
        <f aca="false">CONCATENATE("'",I9,"',")</f>
        <v>'650',</v>
      </c>
      <c r="Q9" s="0" t="str">
        <f aca="false">CONCATENATE("'",J9,"',")</f>
        <v>'585',</v>
      </c>
      <c r="R9" s="0" t="s">
        <v>18</v>
      </c>
      <c r="S9" s="0" t="str">
        <f aca="false">CONCATENATE("'",G9,"',")</f>
        <v>'https://www.youtube.com/embed/F9nYknk4B3o',</v>
      </c>
      <c r="T9" s="0" t="s">
        <v>19</v>
      </c>
      <c r="U9" s="0" t="n">
        <f aca="false">A9</f>
        <v>2</v>
      </c>
      <c r="V9" s="0" t="s">
        <v>20</v>
      </c>
    </row>
    <row r="10" customFormat="false" ht="14.9" hidden="false" customHeight="false" outlineLevel="0" collapsed="false">
      <c r="A10" s="0" t="n">
        <v>2</v>
      </c>
      <c r="B10" s="2" t="s">
        <v>49</v>
      </c>
      <c r="C10" s="2" t="s">
        <v>50</v>
      </c>
      <c r="D10" s="2" t="s">
        <v>43</v>
      </c>
      <c r="E10" s="2" t="s">
        <v>51</v>
      </c>
      <c r="F10" s="3" t="s">
        <v>14</v>
      </c>
      <c r="G10" s="4" t="s">
        <v>45</v>
      </c>
      <c r="H10" s="2" t="s">
        <v>16</v>
      </c>
      <c r="I10" s="2" t="n">
        <v>550</v>
      </c>
      <c r="J10" s="2" t="n">
        <f aca="false">I10*0.9</f>
        <v>495</v>
      </c>
      <c r="K10" s="2" t="n">
        <v>100</v>
      </c>
      <c r="L10" s="2"/>
      <c r="M10" s="5" t="s">
        <v>17</v>
      </c>
      <c r="N10" s="0" t="str">
        <f aca="false">CONCATENATE("'",C10,"','0',")</f>
        <v>'ASG2353','0',</v>
      </c>
      <c r="O10" s="0" t="str">
        <f aca="false">CONCATENATE("'",E10,"','0',")</f>
        <v>'Gps Rastreador Tracker Localizador Moto Auto Con App Gratis','0',</v>
      </c>
      <c r="P10" s="0" t="str">
        <f aca="false">CONCATENATE("'",I10,"',")</f>
        <v>'550',</v>
      </c>
      <c r="Q10" s="0" t="str">
        <f aca="false">CONCATENATE("'",J10,"',")</f>
        <v>'495',</v>
      </c>
      <c r="R10" s="0" t="s">
        <v>18</v>
      </c>
      <c r="S10" s="0" t="str">
        <f aca="false">CONCATENATE("'",G10,"',")</f>
        <v>'https://www.youtube.com/embed/F9nYknk4B3o',</v>
      </c>
      <c r="T10" s="0" t="s">
        <v>19</v>
      </c>
      <c r="U10" s="0" t="n">
        <f aca="false">A10</f>
        <v>2</v>
      </c>
      <c r="V10" s="0" t="s">
        <v>20</v>
      </c>
    </row>
    <row r="11" customFormat="false" ht="14.9" hidden="false" customHeight="false" outlineLevel="0" collapsed="false">
      <c r="A11" s="0" t="n">
        <v>3</v>
      </c>
      <c r="B11" s="2" t="s">
        <v>52</v>
      </c>
      <c r="C11" s="2" t="s">
        <v>53</v>
      </c>
      <c r="D11" s="2" t="s">
        <v>54</v>
      </c>
      <c r="E11" s="2" t="s">
        <v>55</v>
      </c>
      <c r="F11" s="3" t="s">
        <v>14</v>
      </c>
      <c r="G11" s="4" t="s">
        <v>56</v>
      </c>
      <c r="H11" s="2" t="s">
        <v>16</v>
      </c>
      <c r="I11" s="2" t="n">
        <v>2000</v>
      </c>
      <c r="J11" s="2" t="n">
        <f aca="false">I11*0.95</f>
        <v>1900</v>
      </c>
      <c r="K11" s="2" t="n">
        <v>100</v>
      </c>
      <c r="L11" s="2"/>
      <c r="M11" s="5" t="s">
        <v>17</v>
      </c>
      <c r="N11" s="0" t="str">
        <f aca="false">CONCATENATE("'",C11,"','0',")</f>
        <v>'ASG2354','0',</v>
      </c>
      <c r="O11" s="0" t="str">
        <f aca="false">CONCATENATE("'",E11,"','0',")</f>
        <v>'Chapa Cerradura Electrica Wifi Rfid Smarthome App Android IOS','0',</v>
      </c>
      <c r="P11" s="0" t="str">
        <f aca="false">CONCATENATE("'",I11,"',")</f>
        <v>'2000',</v>
      </c>
      <c r="Q11" s="0" t="str">
        <f aca="false">CONCATENATE("'",J11,"',")</f>
        <v>'1900',</v>
      </c>
      <c r="R11" s="0" t="s">
        <v>18</v>
      </c>
      <c r="S11" s="0" t="str">
        <f aca="false">CONCATENATE("'",G11,"',")</f>
        <v>'https://www.youtube.com/embed/duoG2RmOpZA',</v>
      </c>
      <c r="T11" s="0" t="s">
        <v>19</v>
      </c>
      <c r="U11" s="0" t="n">
        <f aca="false">A11</f>
        <v>3</v>
      </c>
      <c r="V11" s="0" t="s">
        <v>20</v>
      </c>
    </row>
    <row r="12" customFormat="false" ht="14.9" hidden="false" customHeight="false" outlineLevel="0" collapsed="false">
      <c r="A12" s="0" t="n">
        <v>3</v>
      </c>
      <c r="B12" s="2" t="s">
        <v>57</v>
      </c>
      <c r="C12" s="2" t="s">
        <v>58</v>
      </c>
      <c r="D12" s="2" t="s">
        <v>54</v>
      </c>
      <c r="E12" s="2" t="s">
        <v>59</v>
      </c>
      <c r="F12" s="3" t="s">
        <v>14</v>
      </c>
      <c r="G12" s="4" t="s">
        <v>60</v>
      </c>
      <c r="H12" s="2" t="s">
        <v>16</v>
      </c>
      <c r="I12" s="2" t="n">
        <v>1300</v>
      </c>
      <c r="J12" s="2" t="n">
        <f aca="false">I12*0.9</f>
        <v>1170</v>
      </c>
      <c r="K12" s="2" t="n">
        <v>100</v>
      </c>
      <c r="L12" s="2"/>
      <c r="M12" s="5" t="s">
        <v>17</v>
      </c>
      <c r="N12" s="0" t="str">
        <f aca="false">CONCATENATE("'",C12,"','0',")</f>
        <v>'ASG2355','0',</v>
      </c>
      <c r="O12" s="0" t="str">
        <f aca="false">CONCATENATE("'",E12,"','0',")</f>
        <v>'Chapa Cerradura Electrica Rfid Control De Acceso Inteligente','0',</v>
      </c>
      <c r="P12" s="0" t="str">
        <f aca="false">CONCATENATE("'",I12,"',")</f>
        <v>'1300',</v>
      </c>
      <c r="Q12" s="0" t="str">
        <f aca="false">CONCATENATE("'",J12,"',")</f>
        <v>'1170',</v>
      </c>
      <c r="R12" s="0" t="s">
        <v>18</v>
      </c>
      <c r="S12" s="0" t="str">
        <f aca="false">CONCATENATE("'",G12,"',")</f>
        <v>'https://www.youtube.com/embed/RZOskxq-96Y',</v>
      </c>
      <c r="T12" s="0" t="s">
        <v>19</v>
      </c>
      <c r="U12" s="0" t="n">
        <f aca="false">A12</f>
        <v>3</v>
      </c>
      <c r="V12" s="0" t="s">
        <v>20</v>
      </c>
    </row>
    <row r="13" customFormat="false" ht="14.9" hidden="false" customHeight="false" outlineLevel="0" collapsed="false">
      <c r="A13" s="0" t="n">
        <v>3</v>
      </c>
      <c r="B13" s="2" t="s">
        <v>61</v>
      </c>
      <c r="C13" s="2" t="s">
        <v>62</v>
      </c>
      <c r="D13" s="2" t="s">
        <v>54</v>
      </c>
      <c r="E13" s="2" t="s">
        <v>63</v>
      </c>
      <c r="F13" s="3" t="s">
        <v>14</v>
      </c>
      <c r="G13" s="4" t="s">
        <v>64</v>
      </c>
      <c r="H13" s="2" t="s">
        <v>16</v>
      </c>
      <c r="I13" s="2" t="n">
        <v>650</v>
      </c>
      <c r="J13" s="2" t="n">
        <f aca="false">I13*0.95</f>
        <v>617.5</v>
      </c>
      <c r="K13" s="2" t="n">
        <v>100</v>
      </c>
      <c r="L13" s="2"/>
      <c r="M13" s="5" t="s">
        <v>17</v>
      </c>
      <c r="N13" s="0" t="str">
        <f aca="false">CONCATENATE("'",C13,"','0',")</f>
        <v>'ASG2356','0',</v>
      </c>
      <c r="O13" s="0" t="str">
        <f aca="false">CONCATENATE("'",E13,"','0',")</f>
        <v>'Chapa Cerradura Electrica Rfid para Escritorio Locker Armario','0',</v>
      </c>
      <c r="P13" s="0" t="str">
        <f aca="false">CONCATENATE("'",I13,"',")</f>
        <v>'650',</v>
      </c>
      <c r="Q13" s="0" t="str">
        <f aca="false">CONCATENATE("'",J13,"',")</f>
        <v>'617.5',</v>
      </c>
      <c r="R13" s="0" t="s">
        <v>18</v>
      </c>
      <c r="S13" s="0" t="str">
        <f aca="false">CONCATENATE("'",G13,"',")</f>
        <v>'https://www.youtube.com/embed/tVTgscME0vA',</v>
      </c>
      <c r="T13" s="0" t="s">
        <v>19</v>
      </c>
      <c r="U13" s="0" t="n">
        <f aca="false">A13</f>
        <v>3</v>
      </c>
      <c r="V13" s="0" t="s">
        <v>20</v>
      </c>
    </row>
    <row r="14" customFormat="false" ht="14.9" hidden="false" customHeight="false" outlineLevel="0" collapsed="false">
      <c r="A14" s="0" t="n">
        <v>4</v>
      </c>
      <c r="B14" s="2" t="s">
        <v>65</v>
      </c>
      <c r="C14" s="2" t="s">
        <v>66</v>
      </c>
      <c r="D14" s="2" t="s">
        <v>67</v>
      </c>
      <c r="E14" s="2" t="s">
        <v>68</v>
      </c>
      <c r="F14" s="3" t="s">
        <v>14</v>
      </c>
      <c r="G14" s="4" t="s">
        <v>69</v>
      </c>
      <c r="H14" s="2" t="s">
        <v>16</v>
      </c>
      <c r="I14" s="2" t="n">
        <v>900</v>
      </c>
      <c r="J14" s="2" t="n">
        <f aca="false">I14*0.95</f>
        <v>855</v>
      </c>
      <c r="K14" s="2" t="n">
        <v>100</v>
      </c>
      <c r="L14" s="2"/>
      <c r="M14" s="5" t="s">
        <v>17</v>
      </c>
      <c r="N14" s="0" t="str">
        <f aca="false">CONCATENATE("'",C14,"','0',")</f>
        <v>'ASG2357','0',</v>
      </c>
      <c r="O14" s="0" t="str">
        <f aca="false">CONCATENATE("'",E14,"','0',")</f>
        <v>' Alarma Wifi kit 2 Sensores Inteligentes Bridge RF App','0',</v>
      </c>
      <c r="P14" s="0" t="str">
        <f aca="false">CONCATENATE("'",I14,"',")</f>
        <v>'900',</v>
      </c>
      <c r="Q14" s="0" t="str">
        <f aca="false">CONCATENATE("'",J14,"',")</f>
        <v>'855',</v>
      </c>
      <c r="R14" s="0" t="s">
        <v>18</v>
      </c>
      <c r="S14" s="0" t="str">
        <f aca="false">CONCATENATE("'",G14,"',")</f>
        <v>'https://www.youtube.com/embed/jvS-JUi4mUw',</v>
      </c>
      <c r="T14" s="0" t="s">
        <v>19</v>
      </c>
      <c r="U14" s="0" t="n">
        <f aca="false">A14</f>
        <v>4</v>
      </c>
      <c r="V14" s="0" t="s">
        <v>20</v>
      </c>
    </row>
    <row r="15" customFormat="false" ht="14.9" hidden="false" customHeight="false" outlineLevel="0" collapsed="false">
      <c r="A15" s="0" t="n">
        <v>4</v>
      </c>
      <c r="B15" s="2" t="s">
        <v>70</v>
      </c>
      <c r="C15" s="2" t="s">
        <v>71</v>
      </c>
      <c r="D15" s="2" t="s">
        <v>67</v>
      </c>
      <c r="E15" s="2" t="s">
        <v>72</v>
      </c>
      <c r="F15" s="3" t="s">
        <v>14</v>
      </c>
      <c r="G15" s="4" t="s">
        <v>69</v>
      </c>
      <c r="H15" s="2" t="s">
        <v>16</v>
      </c>
      <c r="I15" s="2" t="n">
        <v>300</v>
      </c>
      <c r="J15" s="2" t="n">
        <f aca="false">I15*0.95</f>
        <v>285</v>
      </c>
      <c r="K15" s="2" t="n">
        <v>100</v>
      </c>
      <c r="L15" s="2"/>
      <c r="M15" s="5" t="s">
        <v>17</v>
      </c>
      <c r="N15" s="0" t="str">
        <f aca="false">CONCATENATE("'",C15,"','0',")</f>
        <v>'ASG2358','0',</v>
      </c>
      <c r="O15" s="0" t="str">
        <f aca="false">CONCATENATE("'",E15,"','0',")</f>
        <v>'Sensor PIR WIFI  Inteligente para  Bridge RF App','0',</v>
      </c>
      <c r="P15" s="0" t="str">
        <f aca="false">CONCATENATE("'",I15,"',")</f>
        <v>'300',</v>
      </c>
      <c r="Q15" s="0" t="str">
        <f aca="false">CONCATENATE("'",J15,"',")</f>
        <v>'285',</v>
      </c>
      <c r="R15" s="0" t="s">
        <v>18</v>
      </c>
      <c r="S15" s="0" t="str">
        <f aca="false">CONCATENATE("'",G15,"',")</f>
        <v>'https://www.youtube.com/embed/jvS-JUi4mUw',</v>
      </c>
      <c r="T15" s="0" t="s">
        <v>19</v>
      </c>
      <c r="U15" s="0" t="n">
        <f aca="false">A15</f>
        <v>4</v>
      </c>
      <c r="V15" s="0" t="s">
        <v>20</v>
      </c>
    </row>
    <row r="16" customFormat="false" ht="14.9" hidden="false" customHeight="false" outlineLevel="0" collapsed="false">
      <c r="A16" s="0" t="n">
        <v>4</v>
      </c>
      <c r="B16" s="2" t="s">
        <v>73</v>
      </c>
      <c r="C16" s="2" t="s">
        <v>74</v>
      </c>
      <c r="D16" s="2" t="s">
        <v>67</v>
      </c>
      <c r="E16" s="2" t="s">
        <v>75</v>
      </c>
      <c r="F16" s="3" t="s">
        <v>14</v>
      </c>
      <c r="G16" s="4" t="s">
        <v>69</v>
      </c>
      <c r="H16" s="2" t="s">
        <v>16</v>
      </c>
      <c r="I16" s="2" t="n">
        <v>250</v>
      </c>
      <c r="J16" s="2" t="n">
        <f aca="false">I16*0.95</f>
        <v>237.5</v>
      </c>
      <c r="K16" s="2" t="n">
        <v>100</v>
      </c>
      <c r="L16" s="2"/>
      <c r="M16" s="5" t="s">
        <v>17</v>
      </c>
      <c r="N16" s="0" t="str">
        <f aca="false">CONCATENATE("'",C16,"','0',")</f>
        <v>'ASG2359','0',</v>
      </c>
      <c r="O16" s="0" t="str">
        <f aca="false">CONCATENATE("'",E16,"','0',")</f>
        <v>'Sensor magnético WIFI  Inteligente para  Bridge RF App','0',</v>
      </c>
      <c r="P16" s="0" t="str">
        <f aca="false">CONCATENATE("'",I16,"',")</f>
        <v>'250',</v>
      </c>
      <c r="Q16" s="0" t="str">
        <f aca="false">CONCATENATE("'",J16,"',")</f>
        <v>'237.5',</v>
      </c>
      <c r="R16" s="0" t="s">
        <v>18</v>
      </c>
      <c r="S16" s="0" t="str">
        <f aca="false">CONCATENATE("'",G16,"',")</f>
        <v>'https://www.youtube.com/embed/jvS-JUi4mUw',</v>
      </c>
      <c r="T16" s="0" t="s">
        <v>19</v>
      </c>
      <c r="U16" s="0" t="n">
        <f aca="false">A16</f>
        <v>4</v>
      </c>
      <c r="V16" s="0" t="s">
        <v>20</v>
      </c>
    </row>
    <row r="17" customFormat="false" ht="14.9" hidden="false" customHeight="false" outlineLevel="0" collapsed="false">
      <c r="A17" s="0" t="n">
        <v>4</v>
      </c>
      <c r="B17" s="2" t="s">
        <v>76</v>
      </c>
      <c r="C17" s="2" t="s">
        <v>77</v>
      </c>
      <c r="D17" s="2" t="s">
        <v>67</v>
      </c>
      <c r="E17" s="2" t="s">
        <v>78</v>
      </c>
      <c r="F17" s="3" t="s">
        <v>14</v>
      </c>
      <c r="G17" s="4" t="s">
        <v>79</v>
      </c>
      <c r="H17" s="2" t="s">
        <v>16</v>
      </c>
      <c r="I17" s="2" t="n">
        <v>400</v>
      </c>
      <c r="J17" s="2" t="n">
        <f aca="false">I17*0.95</f>
        <v>380</v>
      </c>
      <c r="K17" s="2" t="n">
        <v>100</v>
      </c>
      <c r="L17" s="2"/>
      <c r="M17" s="5" t="s">
        <v>17</v>
      </c>
      <c r="N17" s="0" t="str">
        <f aca="false">CONCATENATE("'",C17,"','0',")</f>
        <v>'ASG2360','0',</v>
      </c>
      <c r="O17" s="0" t="str">
        <f aca="false">CONCATENATE("'",E17,"','0',")</f>
        <v>'Sonoff Interruptor Switch Wifi 32v Google Home App ','0',</v>
      </c>
      <c r="P17" s="0" t="str">
        <f aca="false">CONCATENATE("'",I17,"',")</f>
        <v>'400',</v>
      </c>
      <c r="Q17" s="0" t="str">
        <f aca="false">CONCATENATE("'",J17,"',")</f>
        <v>'380',</v>
      </c>
      <c r="R17" s="0" t="s">
        <v>18</v>
      </c>
      <c r="S17" s="0" t="str">
        <f aca="false">CONCATENATE("'",G17,"',")</f>
        <v>'https://www.youtube.com/embed/3bFVedR9288',</v>
      </c>
      <c r="T17" s="0" t="s">
        <v>19</v>
      </c>
      <c r="U17" s="0" t="n">
        <f aca="false">A17</f>
        <v>4</v>
      </c>
      <c r="V17" s="0" t="s">
        <v>20</v>
      </c>
    </row>
    <row r="18" customFormat="false" ht="14.9" hidden="false" customHeight="false" outlineLevel="0" collapsed="false">
      <c r="A18" s="0" t="n">
        <v>4</v>
      </c>
      <c r="B18" s="2" t="s">
        <v>80</v>
      </c>
      <c r="C18" s="2" t="s">
        <v>81</v>
      </c>
      <c r="D18" s="2" t="s">
        <v>67</v>
      </c>
      <c r="E18" s="2" t="s">
        <v>82</v>
      </c>
      <c r="F18" s="3" t="s">
        <v>14</v>
      </c>
      <c r="G18" s="4" t="s">
        <v>83</v>
      </c>
      <c r="H18" s="2" t="s">
        <v>16</v>
      </c>
      <c r="I18" s="2" t="n">
        <v>250</v>
      </c>
      <c r="J18" s="2" t="n">
        <f aca="false">I18*0.95</f>
        <v>237.5</v>
      </c>
      <c r="K18" s="2" t="n">
        <v>100</v>
      </c>
      <c r="L18" s="2"/>
      <c r="M18" s="5" t="s">
        <v>17</v>
      </c>
      <c r="N18" s="0" t="str">
        <f aca="false">CONCATENATE("'",C18,"','0',")</f>
        <v>'ASG2361','0',</v>
      </c>
      <c r="O18" s="0" t="str">
        <f aca="false">CONCATENATE("'",E18,"','0',")</f>
        <v>'Sonoff Switch Inteligente Smarthome Google Home Alexa App','0',</v>
      </c>
      <c r="P18" s="0" t="str">
        <f aca="false">CONCATENATE("'",I18,"',")</f>
        <v>'250',</v>
      </c>
      <c r="Q18" s="0" t="str">
        <f aca="false">CONCATENATE("'",J18,"',")</f>
        <v>'237.5',</v>
      </c>
      <c r="R18" s="0" t="s">
        <v>18</v>
      </c>
      <c r="S18" s="0" t="str">
        <f aca="false">CONCATENATE("'",G18,"',")</f>
        <v>'https://www.youtube.com/embed/cIRU17UQhUU',</v>
      </c>
      <c r="T18" s="0" t="s">
        <v>19</v>
      </c>
      <c r="U18" s="0" t="n">
        <f aca="false">A18</f>
        <v>4</v>
      </c>
      <c r="V18" s="0" t="s">
        <v>20</v>
      </c>
    </row>
    <row r="19" customFormat="false" ht="14.9" hidden="false" customHeight="false" outlineLevel="0" collapsed="false">
      <c r="A19" s="0" t="n">
        <v>4</v>
      </c>
      <c r="B19" s="2" t="s">
        <v>84</v>
      </c>
      <c r="C19" s="2" t="s">
        <v>85</v>
      </c>
      <c r="D19" s="2" t="s">
        <v>67</v>
      </c>
      <c r="E19" s="2" t="s">
        <v>86</v>
      </c>
      <c r="F19" s="3" t="s">
        <v>14</v>
      </c>
      <c r="G19" s="4" t="s">
        <v>87</v>
      </c>
      <c r="H19" s="2" t="s">
        <v>16</v>
      </c>
      <c r="I19" s="2" t="n">
        <v>575</v>
      </c>
      <c r="J19" s="2" t="n">
        <f aca="false">I19*0.95</f>
        <v>546.25</v>
      </c>
      <c r="K19" s="2" t="n">
        <v>100</v>
      </c>
      <c r="L19" s="2"/>
      <c r="M19" s="5" t="s">
        <v>17</v>
      </c>
      <c r="N19" s="0" t="str">
        <f aca="false">CONCATENATE("'",C19,"','0',")</f>
        <v>'ASG2362','0',</v>
      </c>
      <c r="O19" s="0" t="str">
        <f aca="false">CONCATENATE("'",E19,"','0',")</f>
        <v>'Sonoff Th10 Sensor Swtich Temperatura Humedad Smarthome App','0',</v>
      </c>
      <c r="P19" s="0" t="str">
        <f aca="false">CONCATENATE("'",I19,"',")</f>
        <v>'575',</v>
      </c>
      <c r="Q19" s="0" t="str">
        <f aca="false">CONCATENATE("'",J19,"',")</f>
        <v>'546.25',</v>
      </c>
      <c r="R19" s="0" t="s">
        <v>18</v>
      </c>
      <c r="S19" s="0" t="str">
        <f aca="false">CONCATENATE("'",G19,"',")</f>
        <v>'https://www.youtube.com/embed/W1ikPzcm5oQ',</v>
      </c>
      <c r="T19" s="0" t="s">
        <v>19</v>
      </c>
      <c r="U19" s="0" t="n">
        <f aca="false">A19</f>
        <v>4</v>
      </c>
      <c r="V19" s="0" t="s">
        <v>20</v>
      </c>
    </row>
    <row r="20" customFormat="false" ht="14.9" hidden="false" customHeight="false" outlineLevel="0" collapsed="false">
      <c r="A20" s="0" t="n">
        <v>4</v>
      </c>
      <c r="B20" s="2" t="s">
        <v>88</v>
      </c>
      <c r="C20" s="2" t="s">
        <v>89</v>
      </c>
      <c r="D20" s="2" t="s">
        <v>67</v>
      </c>
      <c r="E20" s="2" t="s">
        <v>90</v>
      </c>
      <c r="F20" s="3" t="s">
        <v>14</v>
      </c>
      <c r="G20" s="4" t="s">
        <v>91</v>
      </c>
      <c r="H20" s="2" t="s">
        <v>16</v>
      </c>
      <c r="I20" s="2" t="n">
        <v>950</v>
      </c>
      <c r="J20" s="2" t="n">
        <f aca="false">I20*0.95</f>
        <v>902.5</v>
      </c>
      <c r="K20" s="2" t="n">
        <v>100</v>
      </c>
      <c r="L20" s="2"/>
      <c r="M20" s="5" t="s">
        <v>17</v>
      </c>
      <c r="N20" s="0" t="str">
        <f aca="false">CONCATENATE("'",C20,"','0',")</f>
        <v>'ASG2363','0',</v>
      </c>
      <c r="O20" s="0" t="str">
        <f aca="false">CONCATENATE("'",E20,"','0',")</f>
        <v>'Sonoff Interruptor Switch 4 Canales Wifi 5v-32v Domotica App','0',</v>
      </c>
      <c r="P20" s="0" t="str">
        <f aca="false">CONCATENATE("'",I20,"',")</f>
        <v>'950',</v>
      </c>
      <c r="Q20" s="0" t="str">
        <f aca="false">CONCATENATE("'",J20,"',")</f>
        <v>'902.5',</v>
      </c>
      <c r="R20" s="0" t="s">
        <v>18</v>
      </c>
      <c r="S20" s="0" t="str">
        <f aca="false">CONCATENATE("'",G20,"',")</f>
        <v>'https://www.youtube.com/embed/snOcfrvCBfo',</v>
      </c>
      <c r="T20" s="0" t="s">
        <v>19</v>
      </c>
      <c r="U20" s="0" t="n">
        <f aca="false">A20</f>
        <v>4</v>
      </c>
      <c r="V20" s="0" t="s">
        <v>20</v>
      </c>
    </row>
    <row r="21" customFormat="false" ht="14.9" hidden="false" customHeight="false" outlineLevel="0" collapsed="false">
      <c r="A21" s="0" t="n">
        <v>4</v>
      </c>
      <c r="B21" s="2" t="s">
        <v>92</v>
      </c>
      <c r="C21" s="2" t="s">
        <v>93</v>
      </c>
      <c r="D21" s="2" t="s">
        <v>67</v>
      </c>
      <c r="E21" s="2" t="s">
        <v>94</v>
      </c>
      <c r="F21" s="3" t="s">
        <v>14</v>
      </c>
      <c r="G21" s="4" t="s">
        <v>95</v>
      </c>
      <c r="H21" s="2" t="s">
        <v>16</v>
      </c>
      <c r="I21" s="2" t="n">
        <v>450</v>
      </c>
      <c r="J21" s="2" t="n">
        <f aca="false">I21*0.95</f>
        <v>427.5</v>
      </c>
      <c r="K21" s="2" t="n">
        <v>100</v>
      </c>
      <c r="L21" s="2"/>
      <c r="M21" s="5" t="s">
        <v>17</v>
      </c>
      <c r="N21" s="0" t="str">
        <f aca="false">CONCATENATE("'",C21,"','0',")</f>
        <v>'ASG2364','0',</v>
      </c>
      <c r="O21" s="0" t="str">
        <f aca="false">CONCATENATE("'",E21,"','0',")</f>
        <v>'Sonoff Pow R2 Interruptor Wifi Medidor Consumo Smarthome App','0',</v>
      </c>
      <c r="P21" s="0" t="str">
        <f aca="false">CONCATENATE("'",I21,"',")</f>
        <v>'450',</v>
      </c>
      <c r="Q21" s="0" t="str">
        <f aca="false">CONCATENATE("'",J21,"',")</f>
        <v>'427.5',</v>
      </c>
      <c r="R21" s="0" t="s">
        <v>18</v>
      </c>
      <c r="S21" s="0" t="str">
        <f aca="false">CONCATENATE("'",G21,"',")</f>
        <v>'https://www.youtube.com/embed/wbHy4tdHblQ',</v>
      </c>
      <c r="T21" s="0" t="s">
        <v>19</v>
      </c>
      <c r="U21" s="0" t="n">
        <f aca="false">A21</f>
        <v>4</v>
      </c>
      <c r="V21" s="0" t="s">
        <v>20</v>
      </c>
    </row>
    <row r="22" customFormat="false" ht="14.9" hidden="false" customHeight="false" outlineLevel="0" collapsed="false">
      <c r="A22" s="0" t="n">
        <v>4</v>
      </c>
      <c r="B22" s="2" t="s">
        <v>96</v>
      </c>
      <c r="C22" s="2" t="s">
        <v>97</v>
      </c>
      <c r="D22" s="2" t="s">
        <v>67</v>
      </c>
      <c r="E22" s="2" t="s">
        <v>98</v>
      </c>
      <c r="F22" s="3" t="s">
        <v>14</v>
      </c>
      <c r="G22" s="4" t="s">
        <v>99</v>
      </c>
      <c r="H22" s="2" t="s">
        <v>16</v>
      </c>
      <c r="I22" s="2" t="n">
        <v>550</v>
      </c>
      <c r="J22" s="2" t="n">
        <f aca="false">I22*0.95</f>
        <v>522.5</v>
      </c>
      <c r="K22" s="2" t="n">
        <v>100</v>
      </c>
      <c r="L22" s="2"/>
      <c r="M22" s="5" t="s">
        <v>17</v>
      </c>
      <c r="N22" s="0" t="str">
        <f aca="false">CONCATENATE("'",C22,"','0',")</f>
        <v>'ASG2365','0',</v>
      </c>
      <c r="O22" s="0" t="str">
        <f aca="false">CONCATENATE("'",E22,"','0',")</f>
        <v>'Apagador Interruptor Touch Sonoff Wifi Inteligente App','0',</v>
      </c>
      <c r="P22" s="0" t="str">
        <f aca="false">CONCATENATE("'",I22,"',")</f>
        <v>'550',</v>
      </c>
      <c r="Q22" s="0" t="str">
        <f aca="false">CONCATENATE("'",J22,"',")</f>
        <v>'522.5',</v>
      </c>
      <c r="R22" s="0" t="s">
        <v>18</v>
      </c>
      <c r="S22" s="0" t="str">
        <f aca="false">CONCATENATE("'",G22,"',")</f>
        <v>'https://www.youtube.com/embed/XJTXaGx4lQQ',</v>
      </c>
      <c r="T22" s="0" t="s">
        <v>19</v>
      </c>
      <c r="U22" s="0" t="n">
        <f aca="false">A22</f>
        <v>4</v>
      </c>
      <c r="V22" s="0" t="s">
        <v>20</v>
      </c>
    </row>
    <row r="23" customFormat="false" ht="14.9" hidden="false" customHeight="false" outlineLevel="0" collapsed="false">
      <c r="A23" s="0" t="n">
        <v>4</v>
      </c>
      <c r="B23" s="2" t="s">
        <v>100</v>
      </c>
      <c r="C23" s="2" t="s">
        <v>101</v>
      </c>
      <c r="D23" s="2" t="s">
        <v>67</v>
      </c>
      <c r="E23" s="2" t="s">
        <v>102</v>
      </c>
      <c r="F23" s="3" t="s">
        <v>14</v>
      </c>
      <c r="G23" s="4" t="s">
        <v>103</v>
      </c>
      <c r="H23" s="2" t="s">
        <v>16</v>
      </c>
      <c r="I23" s="2" t="n">
        <v>625</v>
      </c>
      <c r="J23" s="2" t="n">
        <f aca="false">I23*0.96</f>
        <v>600</v>
      </c>
      <c r="K23" s="2" t="n">
        <v>100</v>
      </c>
      <c r="L23" s="2"/>
      <c r="M23" s="5" t="s">
        <v>17</v>
      </c>
      <c r="N23" s="0" t="str">
        <f aca="false">CONCATENATE("'",C23,"','0',")</f>
        <v>'ASG2366','0',</v>
      </c>
      <c r="O23" s="0" t="str">
        <f aca="false">CONCATENATE("'",E23,"','0',")</f>
        <v>'Sonoff S31 Contacto Wifi Inteligente Medidor Energetico App','0',</v>
      </c>
      <c r="P23" s="0" t="str">
        <f aca="false">CONCATENATE("'",I23,"',")</f>
        <v>'625',</v>
      </c>
      <c r="Q23" s="0" t="str">
        <f aca="false">CONCATENATE("'",J23,"',")</f>
        <v>'600',</v>
      </c>
      <c r="R23" s="0" t="s">
        <v>18</v>
      </c>
      <c r="S23" s="0" t="str">
        <f aca="false">CONCATENATE("'",G23,"',")</f>
        <v>'https://www.youtube.com/embed/k_zBBILUlAI',</v>
      </c>
      <c r="T23" s="0" t="s">
        <v>19</v>
      </c>
      <c r="U23" s="0" t="n">
        <f aca="false">A23</f>
        <v>4</v>
      </c>
      <c r="V23" s="0" t="s">
        <v>20</v>
      </c>
    </row>
    <row r="24" customFormat="false" ht="14.9" hidden="false" customHeight="false" outlineLevel="0" collapsed="false">
      <c r="A24" s="0" t="n">
        <v>4</v>
      </c>
      <c r="B24" s="2" t="s">
        <v>104</v>
      </c>
      <c r="C24" s="2" t="s">
        <v>105</v>
      </c>
      <c r="D24" s="2" t="s">
        <v>67</v>
      </c>
      <c r="E24" s="2" t="s">
        <v>106</v>
      </c>
      <c r="F24" s="3" t="s">
        <v>14</v>
      </c>
      <c r="G24" s="4" t="s">
        <v>107</v>
      </c>
      <c r="H24" s="2" t="s">
        <v>16</v>
      </c>
      <c r="I24" s="2" t="n">
        <v>400</v>
      </c>
      <c r="J24" s="2" t="n">
        <f aca="false">I24*0.95</f>
        <v>380</v>
      </c>
      <c r="K24" s="2" t="n">
        <v>100</v>
      </c>
      <c r="L24" s="2"/>
      <c r="M24" s="5" t="s">
        <v>17</v>
      </c>
      <c r="N24" s="0" t="str">
        <f aca="false">CONCATENATE("'",C24,"','0',")</f>
        <v>'ASG2367','0',</v>
      </c>
      <c r="O24" s="0" t="str">
        <f aca="false">CONCATENATE("'",E24,"','0',")</f>
        <v>'Socket Inteligente Wifi Foco Lampara Smarthome Sonoff App','0',</v>
      </c>
      <c r="P24" s="0" t="str">
        <f aca="false">CONCATENATE("'",I24,"',")</f>
        <v>'400',</v>
      </c>
      <c r="Q24" s="0" t="str">
        <f aca="false">CONCATENATE("'",J24,"',")</f>
        <v>'380',</v>
      </c>
      <c r="R24" s="0" t="s">
        <v>18</v>
      </c>
      <c r="S24" s="0" t="str">
        <f aca="false">CONCATENATE("'",G24,"',")</f>
        <v>'https://www.youtube.com/embed/MoRuJnf54_g',</v>
      </c>
      <c r="T24" s="0" t="s">
        <v>19</v>
      </c>
      <c r="U24" s="0" t="n">
        <f aca="false">A24</f>
        <v>4</v>
      </c>
      <c r="V24" s="0" t="s">
        <v>20</v>
      </c>
    </row>
    <row r="25" customFormat="false" ht="14.9" hidden="false" customHeight="false" outlineLevel="0" collapsed="false">
      <c r="A25" s="0" t="n">
        <v>4</v>
      </c>
      <c r="B25" s="2" t="s">
        <v>108</v>
      </c>
      <c r="C25" s="2" t="s">
        <v>109</v>
      </c>
      <c r="D25" s="2" t="s">
        <v>67</v>
      </c>
      <c r="E25" s="2" t="s">
        <v>110</v>
      </c>
      <c r="F25" s="3" t="s">
        <v>14</v>
      </c>
      <c r="G25" s="4" t="s">
        <v>111</v>
      </c>
      <c r="H25" s="2" t="s">
        <v>16</v>
      </c>
      <c r="I25" s="2" t="n">
        <v>700</v>
      </c>
      <c r="J25" s="2" t="n">
        <f aca="false">I25*0.95</f>
        <v>665</v>
      </c>
      <c r="K25" s="2" t="n">
        <v>100</v>
      </c>
      <c r="L25" s="2"/>
      <c r="M25" s="5" t="s">
        <v>17</v>
      </c>
      <c r="N25" s="0" t="str">
        <f aca="false">CONCATENATE("'",C25,"','0',")</f>
        <v>'ASG2368','0',</v>
      </c>
      <c r="O25" s="0" t="str">
        <f aca="false">CONCATENATE("'",E25,"','0',")</f>
        <v>'Switch Apertura Wifi Porton Chapa Smarthome App Google Home','0',</v>
      </c>
      <c r="P25" s="0" t="str">
        <f aca="false">CONCATENATE("'",I25,"',")</f>
        <v>'700',</v>
      </c>
      <c r="Q25" s="0" t="str">
        <f aca="false">CONCATENATE("'",J25,"',")</f>
        <v>'665',</v>
      </c>
      <c r="R25" s="0" t="s">
        <v>18</v>
      </c>
      <c r="S25" s="0" t="str">
        <f aca="false">CONCATENATE("'",G25,"',")</f>
        <v>'https://www.youtube.com/embed/sEartBNoXyo',</v>
      </c>
      <c r="T25" s="0" t="s">
        <v>19</v>
      </c>
      <c r="U25" s="0" t="n">
        <f aca="false">A25</f>
        <v>4</v>
      </c>
      <c r="V25" s="0" t="s">
        <v>20</v>
      </c>
    </row>
    <row r="26" customFormat="false" ht="13.8" hidden="false" customHeight="false" outlineLevel="0" collapsed="false">
      <c r="A26" s="0" t="n">
        <v>4</v>
      </c>
      <c r="B26" s="2" t="s">
        <v>112</v>
      </c>
      <c r="C26" s="2" t="s">
        <v>113</v>
      </c>
      <c r="D26" s="2" t="s">
        <v>67</v>
      </c>
      <c r="E26" s="2" t="s">
        <v>114</v>
      </c>
      <c r="F26" s="3" t="s">
        <v>14</v>
      </c>
      <c r="G26" s="3"/>
      <c r="H26" s="2" t="s">
        <v>16</v>
      </c>
      <c r="I26" s="2" t="n">
        <v>400</v>
      </c>
      <c r="J26" s="2" t="n">
        <f aca="false">I26*0.95</f>
        <v>380</v>
      </c>
      <c r="K26" s="2" t="n">
        <v>100</v>
      </c>
      <c r="L26" s="2"/>
      <c r="M26" s="5" t="s">
        <v>17</v>
      </c>
      <c r="N26" s="0" t="str">
        <f aca="false">CONCATENATE("'",C26,"','0',")</f>
        <v>'ASG2369','0',</v>
      </c>
      <c r="O26" s="0" t="str">
        <f aca="false">CONCATENATE("'",E26,"','0',")</f>
        <v>'Fotocelda Faac Infrarrojo Sensor Porton Automatico','0',</v>
      </c>
      <c r="P26" s="0" t="str">
        <f aca="false">CONCATENATE("'",I26,"',")</f>
        <v>'400',</v>
      </c>
      <c r="Q26" s="0" t="str">
        <f aca="false">CONCATENATE("'",J26,"',")</f>
        <v>'380',</v>
      </c>
      <c r="R26" s="0" t="s">
        <v>18</v>
      </c>
      <c r="S26" s="0" t="str">
        <f aca="false">CONCATENATE("'",G26,"',")</f>
        <v>'',</v>
      </c>
      <c r="T26" s="0" t="s">
        <v>19</v>
      </c>
      <c r="U26" s="0" t="n">
        <f aca="false">A26</f>
        <v>4</v>
      </c>
      <c r="V26" s="0" t="s">
        <v>20</v>
      </c>
    </row>
    <row r="27" customFormat="false" ht="13.8" hidden="false" customHeight="false" outlineLevel="0" collapsed="false">
      <c r="A27" s="0" t="n">
        <v>4</v>
      </c>
      <c r="B27" s="2" t="s">
        <v>115</v>
      </c>
      <c r="C27" s="2" t="s">
        <v>116</v>
      </c>
      <c r="D27" s="2" t="s">
        <v>67</v>
      </c>
      <c r="E27" s="2" t="s">
        <v>117</v>
      </c>
      <c r="F27" s="3" t="s">
        <v>14</v>
      </c>
      <c r="G27" s="3"/>
      <c r="H27" s="2" t="s">
        <v>16</v>
      </c>
      <c r="I27" s="2" t="n">
        <v>80</v>
      </c>
      <c r="J27" s="2" t="n">
        <f aca="false">I27*0.9</f>
        <v>72</v>
      </c>
      <c r="K27" s="2" t="n">
        <v>100</v>
      </c>
      <c r="L27" s="2"/>
      <c r="M27" s="5" t="s">
        <v>17</v>
      </c>
      <c r="N27" s="0" t="str">
        <f aca="false">CONCATENATE("'",C27,"','0',")</f>
        <v>'ASG2370','0',</v>
      </c>
      <c r="O27" s="0" t="str">
        <f aca="false">CONCATENATE("'",E27,"','0',")</f>
        <v>'Boton Liberador Puerta Chapa Cerradura Porton Control Acceso','0',</v>
      </c>
      <c r="P27" s="0" t="str">
        <f aca="false">CONCATENATE("'",I27,"',")</f>
        <v>'80',</v>
      </c>
      <c r="Q27" s="0" t="str">
        <f aca="false">CONCATENATE("'",J27,"',")</f>
        <v>'72',</v>
      </c>
      <c r="R27" s="0" t="s">
        <v>18</v>
      </c>
      <c r="S27" s="0" t="str">
        <f aca="false">CONCATENATE("'",G27,"',")</f>
        <v>'',</v>
      </c>
      <c r="T27" s="0" t="s">
        <v>19</v>
      </c>
      <c r="U27" s="0" t="n">
        <f aca="false">A27</f>
        <v>4</v>
      </c>
      <c r="V27" s="0" t="s">
        <v>20</v>
      </c>
    </row>
    <row r="28" customFormat="false" ht="13.8" hidden="false" customHeight="false" outlineLevel="0" collapsed="false">
      <c r="A28" s="0" t="n">
        <v>5</v>
      </c>
      <c r="B28" s="2" t="s">
        <v>118</v>
      </c>
      <c r="C28" s="2" t="s">
        <v>119</v>
      </c>
      <c r="D28" s="2" t="s">
        <v>120</v>
      </c>
      <c r="E28" s="2" t="s">
        <v>121</v>
      </c>
      <c r="F28" s="3" t="s">
        <v>14</v>
      </c>
      <c r="G28" s="2"/>
      <c r="H28" s="2" t="s">
        <v>16</v>
      </c>
      <c r="I28" s="2" t="n">
        <v>10</v>
      </c>
      <c r="J28" s="2" t="n">
        <v>10</v>
      </c>
      <c r="K28" s="2" t="n">
        <v>100</v>
      </c>
      <c r="L28" s="2"/>
      <c r="M28" s="5" t="s">
        <v>17</v>
      </c>
      <c r="N28" s="0" t="str">
        <f aca="false">CONCATENATE("'",C28,"','0',")</f>
        <v>'ASG2371','0',</v>
      </c>
      <c r="O28" s="0" t="str">
        <f aca="false">CONCATENATE("'",E28,"','0',")</f>
        <v>'Tarjeta Rfid Identificacion 125 Khz','0',</v>
      </c>
      <c r="P28" s="0" t="str">
        <f aca="false">CONCATENATE("'",I28,"',")</f>
        <v>'10',</v>
      </c>
      <c r="Q28" s="0" t="str">
        <f aca="false">CONCATENATE("'",J28,"',")</f>
        <v>'10',</v>
      </c>
      <c r="R28" s="0" t="s">
        <v>18</v>
      </c>
      <c r="S28" s="0" t="str">
        <f aca="false">CONCATENATE("'",G28,"',")</f>
        <v>'',</v>
      </c>
      <c r="T28" s="0" t="s">
        <v>19</v>
      </c>
      <c r="U28" s="0" t="n">
        <f aca="false">A28</f>
        <v>5</v>
      </c>
      <c r="V28" s="0" t="s">
        <v>20</v>
      </c>
    </row>
    <row r="29" customFormat="false" ht="13.8" hidden="false" customHeight="false" outlineLevel="0" collapsed="false">
      <c r="A29" s="0" t="n">
        <v>5</v>
      </c>
      <c r="B29" s="2" t="s">
        <v>122</v>
      </c>
      <c r="C29" s="2" t="s">
        <v>123</v>
      </c>
      <c r="D29" s="2" t="s">
        <v>120</v>
      </c>
      <c r="E29" s="2" t="s">
        <v>124</v>
      </c>
      <c r="F29" s="3" t="s">
        <v>14</v>
      </c>
      <c r="G29" s="2"/>
      <c r="H29" s="2" t="s">
        <v>16</v>
      </c>
      <c r="I29" s="2" t="n">
        <v>10</v>
      </c>
      <c r="J29" s="2" t="n">
        <v>10</v>
      </c>
      <c r="K29" s="2" t="n">
        <v>100</v>
      </c>
      <c r="L29" s="2"/>
      <c r="M29" s="5" t="s">
        <v>17</v>
      </c>
      <c r="N29" s="0" t="str">
        <f aca="false">CONCATENATE("'",C29,"','0',")</f>
        <v>'ASG2372','0',</v>
      </c>
      <c r="O29" s="0" t="str">
        <f aca="false">CONCATENATE("'",E29,"','0',")</f>
        <v>'Llavero Rfid Identificacion 125 Khz','0',</v>
      </c>
      <c r="P29" s="0" t="str">
        <f aca="false">CONCATENATE("'",I29,"',")</f>
        <v>'10',</v>
      </c>
      <c r="Q29" s="0" t="str">
        <f aca="false">CONCATENATE("'",J29,"',")</f>
        <v>'10',</v>
      </c>
      <c r="R29" s="0" t="s">
        <v>18</v>
      </c>
      <c r="S29" s="0" t="str">
        <f aca="false">CONCATENATE("'",G29,"',")</f>
        <v>'',</v>
      </c>
      <c r="T29" s="0" t="s">
        <v>19</v>
      </c>
      <c r="U29" s="0" t="n">
        <f aca="false">A29</f>
        <v>5</v>
      </c>
      <c r="V29" s="0" t="s">
        <v>20</v>
      </c>
    </row>
    <row r="30" customFormat="false" ht="13.8" hidden="false" customHeight="false" outlineLevel="0" collapsed="false">
      <c r="A30" s="0" t="n">
        <v>6</v>
      </c>
      <c r="B30" s="2" t="s">
        <v>125</v>
      </c>
      <c r="C30" s="2" t="s">
        <v>126</v>
      </c>
      <c r="D30" s="2" t="s">
        <v>127</v>
      </c>
      <c r="E30" s="2" t="s">
        <v>128</v>
      </c>
      <c r="F30" s="3" t="s">
        <v>14</v>
      </c>
      <c r="G30" s="2"/>
      <c r="H30" s="2" t="s">
        <v>16</v>
      </c>
      <c r="I30" s="2" t="n">
        <v>90</v>
      </c>
      <c r="J30" s="2" t="n">
        <f aca="false">I30*0.9</f>
        <v>81</v>
      </c>
      <c r="K30" s="2" t="n">
        <v>100</v>
      </c>
      <c r="L30" s="2"/>
      <c r="M30" s="5" t="s">
        <v>17</v>
      </c>
      <c r="N30" s="0" t="str">
        <f aca="false">CONCATENATE("'",C30,"','0',")</f>
        <v>'ASG2373','0',</v>
      </c>
      <c r="O30" s="0" t="str">
        <f aca="false">CONCATENATE("'",E30,"','0',")</f>
        <v>'Cargador eliminador 12V 2A','0',</v>
      </c>
      <c r="P30" s="0" t="str">
        <f aca="false">CONCATENATE("'",I30,"',")</f>
        <v>'90',</v>
      </c>
      <c r="Q30" s="0" t="str">
        <f aca="false">CONCATENATE("'",J30,"',")</f>
        <v>'81',</v>
      </c>
      <c r="R30" s="0" t="s">
        <v>18</v>
      </c>
      <c r="S30" s="0" t="str">
        <f aca="false">CONCATENATE("'",G30,"',")</f>
        <v>'',</v>
      </c>
      <c r="T30" s="0" t="s">
        <v>19</v>
      </c>
      <c r="U30" s="0" t="n">
        <f aca="false">A30</f>
        <v>6</v>
      </c>
      <c r="V30" s="0" t="s">
        <v>20</v>
      </c>
    </row>
    <row r="31" customFormat="false" ht="13.8" hidden="false" customHeight="false" outlineLevel="0" collapsed="false">
      <c r="A31" s="0" t="n">
        <v>6</v>
      </c>
      <c r="B31" s="2" t="s">
        <v>129</v>
      </c>
      <c r="C31" s="2" t="s">
        <v>130</v>
      </c>
      <c r="D31" s="2" t="s">
        <v>127</v>
      </c>
      <c r="E31" s="2" t="s">
        <v>131</v>
      </c>
      <c r="F31" s="3" t="s">
        <v>14</v>
      </c>
      <c r="G31" s="2"/>
      <c r="H31" s="2" t="s">
        <v>16</v>
      </c>
      <c r="I31" s="2" t="n">
        <v>100</v>
      </c>
      <c r="J31" s="2" t="n">
        <f aca="false">I31*0.9</f>
        <v>90</v>
      </c>
      <c r="K31" s="2" t="n">
        <v>100</v>
      </c>
      <c r="L31" s="2"/>
      <c r="M31" s="5" t="s">
        <v>17</v>
      </c>
      <c r="N31" s="0" t="str">
        <f aca="false">CONCATENATE("'",C31,"','0',")</f>
        <v>'ASG2374','0',</v>
      </c>
      <c r="O31" s="0" t="str">
        <f aca="false">CONCATENATE("'",E31,"','0',")</f>
        <v>'Gabinete IP66','0',</v>
      </c>
      <c r="P31" s="0" t="str">
        <f aca="false">CONCATENATE("'",I31,"',")</f>
        <v>'100',</v>
      </c>
      <c r="Q31" s="0" t="str">
        <f aca="false">CONCATENATE("'",J31,"',")</f>
        <v>'90',</v>
      </c>
      <c r="R31" s="0" t="s">
        <v>18</v>
      </c>
      <c r="S31" s="0" t="str">
        <f aca="false">CONCATENATE("'",G31,"',")</f>
        <v>'',</v>
      </c>
      <c r="T31" s="0" t="s">
        <v>19</v>
      </c>
      <c r="U31" s="0" t="n">
        <f aca="false">A31</f>
        <v>6</v>
      </c>
      <c r="V31" s="0" t="s">
        <v>20</v>
      </c>
    </row>
    <row r="32" customFormat="false" ht="13.8" hidden="false" customHeight="false" outlineLevel="0" collapsed="false">
      <c r="A32" s="0" t="n">
        <v>6</v>
      </c>
      <c r="B32" s="2" t="s">
        <v>132</v>
      </c>
      <c r="C32" s="2" t="s">
        <v>133</v>
      </c>
      <c r="D32" s="2" t="s">
        <v>127</v>
      </c>
      <c r="E32" s="2" t="s">
        <v>134</v>
      </c>
      <c r="F32" s="3" t="s">
        <v>14</v>
      </c>
      <c r="G32" s="2"/>
      <c r="H32" s="2" t="s">
        <v>16</v>
      </c>
      <c r="I32" s="2" t="n">
        <v>20</v>
      </c>
      <c r="J32" s="2" t="n">
        <f aca="false">I32*0.9</f>
        <v>18</v>
      </c>
      <c r="K32" s="2" t="n">
        <v>100</v>
      </c>
      <c r="L32" s="2"/>
      <c r="M32" s="5" t="s">
        <v>17</v>
      </c>
      <c r="N32" s="0" t="str">
        <f aca="false">CONCATENATE("'",C32,"','0',")</f>
        <v>'ASG2375','0',</v>
      </c>
      <c r="O32" s="0" t="str">
        <f aca="false">CONCATENATE("'",E32,"','0',")</f>
        <v>'Nódulo conector PG13.5','0',</v>
      </c>
      <c r="P32" s="0" t="str">
        <f aca="false">CONCATENATE("'",I32,"',")</f>
        <v>'20',</v>
      </c>
      <c r="Q32" s="0" t="str">
        <f aca="false">CONCATENATE("'",J32,"',")</f>
        <v>'18',</v>
      </c>
      <c r="R32" s="0" t="s">
        <v>18</v>
      </c>
      <c r="S32" s="0" t="str">
        <f aca="false">CONCATENATE("'",G32,"',")</f>
        <v>'',</v>
      </c>
      <c r="T32" s="0" t="s">
        <v>19</v>
      </c>
      <c r="U32" s="0" t="n">
        <f aca="false">A32</f>
        <v>6</v>
      </c>
      <c r="V32" s="0" t="s">
        <v>20</v>
      </c>
    </row>
    <row r="33" customFormat="false" ht="13.8" hidden="false" customHeight="false" outlineLevel="0" collapsed="false">
      <c r="A33" s="0" t="n">
        <v>6</v>
      </c>
      <c r="B33" s="2" t="s">
        <v>135</v>
      </c>
      <c r="C33" s="2" t="s">
        <v>136</v>
      </c>
      <c r="D33" s="2" t="s">
        <v>127</v>
      </c>
      <c r="E33" s="2" t="s">
        <v>137</v>
      </c>
      <c r="F33" s="3" t="s">
        <v>14</v>
      </c>
      <c r="G33" s="2"/>
      <c r="H33" s="2" t="s">
        <v>16</v>
      </c>
      <c r="I33" s="2" t="n">
        <v>16</v>
      </c>
      <c r="J33" s="2" t="n">
        <f aca="false">I33*0.9</f>
        <v>14.4</v>
      </c>
      <c r="K33" s="2" t="n">
        <v>100</v>
      </c>
      <c r="L33" s="2"/>
      <c r="M33" s="5" t="s">
        <v>17</v>
      </c>
      <c r="N33" s="0" t="str">
        <f aca="false">CONCATENATE("'",C33,"','0',")</f>
        <v>'ASG2376','0',</v>
      </c>
      <c r="O33" s="0" t="str">
        <f aca="false">CONCATENATE("'",E33,"','0',")</f>
        <v>'Nódulo conector PG7','0',</v>
      </c>
      <c r="P33" s="0" t="str">
        <f aca="false">CONCATENATE("'",I33,"',")</f>
        <v>'16',</v>
      </c>
      <c r="Q33" s="0" t="str">
        <f aca="false">CONCATENATE("'",J33,"',")</f>
        <v>'14.4',</v>
      </c>
      <c r="R33" s="0" t="s">
        <v>18</v>
      </c>
      <c r="S33" s="0" t="str">
        <f aca="false">CONCATENATE("'",G33,"',")</f>
        <v>'',</v>
      </c>
      <c r="T33" s="0" t="s">
        <v>19</v>
      </c>
      <c r="U33" s="0" t="n">
        <f aca="false">A33</f>
        <v>6</v>
      </c>
      <c r="V33" s="0" t="s">
        <v>20</v>
      </c>
    </row>
    <row r="34" customFormat="false" ht="13.8" hidden="false" customHeight="false" outlineLevel="0" collapsed="false">
      <c r="A34" s="0" t="n">
        <v>6</v>
      </c>
      <c r="B34" s="2" t="s">
        <v>138</v>
      </c>
      <c r="C34" s="2" t="s">
        <v>139</v>
      </c>
      <c r="D34" s="2" t="s">
        <v>127</v>
      </c>
      <c r="E34" s="2" t="s">
        <v>140</v>
      </c>
      <c r="F34" s="3" t="s">
        <v>14</v>
      </c>
      <c r="G34" s="6"/>
      <c r="H34" s="2" t="s">
        <v>16</v>
      </c>
      <c r="I34" s="2" t="n">
        <v>11</v>
      </c>
      <c r="J34" s="2" t="n">
        <f aca="false">I34*0.9</f>
        <v>9.9</v>
      </c>
      <c r="K34" s="2" t="n">
        <v>100</v>
      </c>
      <c r="L34" s="2"/>
      <c r="M34" s="5" t="s">
        <v>17</v>
      </c>
      <c r="N34" s="0" t="str">
        <f aca="false">CONCATENATE("'",C34,"','0',")</f>
        <v>'ASG2377','0',</v>
      </c>
      <c r="O34" s="0" t="str">
        <f aca="false">CONCATENATE("'",E34,"','0',")</f>
        <v>'Conector con terminales entrada Hembra','0',</v>
      </c>
      <c r="P34" s="0" t="str">
        <f aca="false">CONCATENATE("'",I34,"',")</f>
        <v>'11',</v>
      </c>
      <c r="Q34" s="0" t="str">
        <f aca="false">CONCATENATE("'",J34,"',")</f>
        <v>'9.9',</v>
      </c>
      <c r="R34" s="0" t="s">
        <v>18</v>
      </c>
      <c r="S34" s="0" t="str">
        <f aca="false">CONCATENATE("'",G34,"',")</f>
        <v>'',</v>
      </c>
      <c r="T34" s="0" t="s">
        <v>19</v>
      </c>
      <c r="U34" s="0" t="n">
        <f aca="false">A34</f>
        <v>6</v>
      </c>
      <c r="V34" s="0" t="s">
        <v>20</v>
      </c>
    </row>
    <row r="35" customFormat="false" ht="13.8" hidden="false" customHeight="false" outlineLevel="0" collapsed="false">
      <c r="A35" s="0" t="n">
        <v>6</v>
      </c>
      <c r="B35" s="2" t="s">
        <v>141</v>
      </c>
      <c r="C35" s="2" t="s">
        <v>142</v>
      </c>
      <c r="D35" s="2" t="s">
        <v>127</v>
      </c>
      <c r="E35" s="2" t="s">
        <v>143</v>
      </c>
      <c r="F35" s="3" t="s">
        <v>14</v>
      </c>
      <c r="G35" s="6"/>
      <c r="H35" s="2" t="s">
        <v>16</v>
      </c>
      <c r="I35" s="2" t="n">
        <v>6</v>
      </c>
      <c r="J35" s="2" t="n">
        <f aca="false">I35*0.9</f>
        <v>5.4</v>
      </c>
      <c r="K35" s="2" t="n">
        <v>100</v>
      </c>
      <c r="L35" s="2"/>
      <c r="M35" s="5" t="s">
        <v>17</v>
      </c>
      <c r="N35" s="0" t="str">
        <f aca="false">CONCATENATE("'",C35,"','0',")</f>
        <v>'ASG2378','0',</v>
      </c>
      <c r="O35" s="0" t="str">
        <f aca="false">CONCATENATE("'",E35,"','0',")</f>
        <v>'Cable UTP CAT 5e por metro','0',</v>
      </c>
      <c r="P35" s="0" t="str">
        <f aca="false">CONCATENATE("'",I35,"',")</f>
        <v>'6',</v>
      </c>
      <c r="Q35" s="0" t="str">
        <f aca="false">CONCATENATE("'",J35,"',")</f>
        <v>'5.4',</v>
      </c>
      <c r="R35" s="0" t="s">
        <v>18</v>
      </c>
      <c r="S35" s="0" t="str">
        <f aca="false">CONCATENATE("'",G35,"',")</f>
        <v>'',</v>
      </c>
      <c r="T35" s="0" t="s">
        <v>19</v>
      </c>
      <c r="U35" s="0" t="n">
        <f aca="false">A35</f>
        <v>6</v>
      </c>
      <c r="V35" s="0" t="s">
        <v>20</v>
      </c>
    </row>
    <row r="36" customFormat="false" ht="13.8" hidden="false" customHeight="false" outlineLevel="0" collapsed="false">
      <c r="A36" s="0" t="n">
        <v>6</v>
      </c>
      <c r="B36" s="2" t="s">
        <v>144</v>
      </c>
      <c r="C36" s="2" t="s">
        <v>145</v>
      </c>
      <c r="D36" s="2" t="s">
        <v>127</v>
      </c>
      <c r="E36" s="2" t="s">
        <v>146</v>
      </c>
      <c r="F36" s="3" t="s">
        <v>14</v>
      </c>
      <c r="G36" s="6"/>
      <c r="H36" s="2" t="s">
        <v>16</v>
      </c>
      <c r="I36" s="2" t="n">
        <v>10</v>
      </c>
      <c r="J36" s="2" t="n">
        <f aca="false">I36*0.9</f>
        <v>9</v>
      </c>
      <c r="K36" s="2" t="n">
        <v>100</v>
      </c>
      <c r="L36" s="2"/>
      <c r="M36" s="5" t="s">
        <v>17</v>
      </c>
      <c r="N36" s="0" t="str">
        <f aca="false">CONCATENATE("'",C36,"','0',")</f>
        <v>'ASG2379','0',</v>
      </c>
      <c r="O36" s="0" t="str">
        <f aca="false">CONCATENATE("'",E36,"','0',")</f>
        <v>'Cable UTP CAT 6 por metro','0',</v>
      </c>
      <c r="P36" s="0" t="str">
        <f aca="false">CONCATENATE("'",I36,"',")</f>
        <v>'10',</v>
      </c>
      <c r="Q36" s="0" t="str">
        <f aca="false">CONCATENATE("'",J36,"',")</f>
        <v>'9',</v>
      </c>
      <c r="R36" s="0" t="s">
        <v>18</v>
      </c>
      <c r="S36" s="0" t="str">
        <f aca="false">CONCATENATE("'",G36,"',")</f>
        <v>'',</v>
      </c>
      <c r="T36" s="0" t="s">
        <v>19</v>
      </c>
      <c r="U36" s="0" t="n">
        <f aca="false">A36</f>
        <v>6</v>
      </c>
      <c r="V36" s="0" t="s">
        <v>20</v>
      </c>
    </row>
    <row r="37" customFormat="false" ht="56.25" hidden="false" customHeight="false" outlineLevel="0" collapsed="false">
      <c r="A37" s="0" t="s">
        <v>147</v>
      </c>
      <c r="B37" s="7" t="s">
        <v>0</v>
      </c>
      <c r="C37" s="7" t="s">
        <v>1</v>
      </c>
      <c r="D37" s="7" t="s">
        <v>2</v>
      </c>
      <c r="E37" s="7" t="s">
        <v>3</v>
      </c>
      <c r="F37" s="7" t="s">
        <v>148</v>
      </c>
      <c r="G37" s="7" t="s">
        <v>5</v>
      </c>
      <c r="H37" s="7" t="s">
        <v>6</v>
      </c>
      <c r="I37" s="7" t="s">
        <v>7</v>
      </c>
      <c r="J37" s="7" t="s">
        <v>149</v>
      </c>
      <c r="K37" s="1" t="s">
        <v>9</v>
      </c>
      <c r="L37" s="7" t="s">
        <v>150</v>
      </c>
    </row>
    <row r="38" customFormat="false" ht="13.8" hidden="false" customHeight="false" outlineLevel="0" collapsed="false">
      <c r="A38" s="8" t="n">
        <v>7</v>
      </c>
      <c r="B38" s="9" t="s">
        <v>151</v>
      </c>
      <c r="C38" s="9" t="s">
        <v>152</v>
      </c>
      <c r="D38" s="9" t="s">
        <v>127</v>
      </c>
      <c r="E38" s="9" t="s">
        <v>153</v>
      </c>
      <c r="G38" s="9"/>
      <c r="H38" s="9" t="s">
        <v>16</v>
      </c>
      <c r="I38" s="9" t="n">
        <v>149</v>
      </c>
      <c r="J38" s="9" t="n">
        <f aca="false">I38*0.95</f>
        <v>141.55</v>
      </c>
      <c r="K38" s="8" t="n">
        <v>100</v>
      </c>
      <c r="L38" s="9" t="n">
        <f aca="false">I38*0.9</f>
        <v>134.1</v>
      </c>
      <c r="M38" s="5" t="s">
        <v>17</v>
      </c>
      <c r="N38" s="0" t="str">
        <f aca="false">CONCATENATE("'",C38,"','0',")</f>
        <v>'ASG2513','0',</v>
      </c>
      <c r="O38" s="0" t="str">
        <f aca="false">CONCATENATE("'",E38,"','0',")</f>
        <v>'EXTENSION RASPBERRY y cable plano','0',</v>
      </c>
      <c r="P38" s="0" t="str">
        <f aca="false">CONCATENATE("'",I38,"',")</f>
        <v>'149',</v>
      </c>
      <c r="Q38" s="0" t="str">
        <f aca="false">CONCATENATE("'",J38,"',")</f>
        <v>'141.55',</v>
      </c>
      <c r="R38" s="0" t="s">
        <v>18</v>
      </c>
      <c r="S38" s="0" t="str">
        <f aca="false">CONCATENATE("'",G38,"',")</f>
        <v>'',</v>
      </c>
      <c r="T38" s="0" t="s">
        <v>19</v>
      </c>
      <c r="U38" s="0" t="n">
        <f aca="false">A38</f>
        <v>7</v>
      </c>
      <c r="V38" s="0" t="s">
        <v>20</v>
      </c>
    </row>
    <row r="39" customFormat="false" ht="13.8" hidden="false" customHeight="false" outlineLevel="0" collapsed="false">
      <c r="A39" s="8" t="n">
        <v>7</v>
      </c>
      <c r="B39" s="9" t="s">
        <v>154</v>
      </c>
      <c r="C39" s="9" t="s">
        <v>155</v>
      </c>
      <c r="D39" s="9" t="s">
        <v>127</v>
      </c>
      <c r="E39" s="9" t="s">
        <v>156</v>
      </c>
      <c r="G39" s="9"/>
      <c r="H39" s="9" t="s">
        <v>16</v>
      </c>
      <c r="I39" s="9" t="n">
        <v>70</v>
      </c>
      <c r="J39" s="9" t="n">
        <f aca="false">I39*0.95</f>
        <v>66.5</v>
      </c>
      <c r="K39" s="8" t="n">
        <v>100</v>
      </c>
      <c r="L39" s="9" t="n">
        <f aca="false">I39*0.9</f>
        <v>63</v>
      </c>
      <c r="M39" s="5" t="s">
        <v>17</v>
      </c>
      <c r="N39" s="0" t="str">
        <f aca="false">CONCATENATE("'",C39,"','0',")</f>
        <v>'ASG2519','0',</v>
      </c>
      <c r="O39" s="0" t="str">
        <f aca="false">CONCATENATE("'",E39,"','0',")</f>
        <v>'Protector Acrílico para Arduino UNO / Leonardo','0',</v>
      </c>
      <c r="P39" s="0" t="str">
        <f aca="false">CONCATENATE("'",I39,"',")</f>
        <v>'70',</v>
      </c>
      <c r="Q39" s="0" t="str">
        <f aca="false">CONCATENATE("'",J39,"',")</f>
        <v>'66.5',</v>
      </c>
      <c r="R39" s="0" t="s">
        <v>18</v>
      </c>
      <c r="S39" s="0" t="str">
        <f aca="false">CONCATENATE("'",G39,"',")</f>
        <v>'',</v>
      </c>
      <c r="T39" s="0" t="s">
        <v>19</v>
      </c>
      <c r="U39" s="0" t="n">
        <f aca="false">A39</f>
        <v>7</v>
      </c>
      <c r="V39" s="0" t="s">
        <v>20</v>
      </c>
    </row>
    <row r="40" customFormat="false" ht="13.8" hidden="false" customHeight="false" outlineLevel="0" collapsed="false">
      <c r="A40" s="8" t="n">
        <v>7</v>
      </c>
      <c r="B40" s="9" t="s">
        <v>157</v>
      </c>
      <c r="C40" s="9" t="s">
        <v>158</v>
      </c>
      <c r="D40" s="9" t="s">
        <v>127</v>
      </c>
      <c r="E40" s="9" t="s">
        <v>159</v>
      </c>
      <c r="G40" s="9"/>
      <c r="H40" s="9" t="s">
        <v>16</v>
      </c>
      <c r="I40" s="9" t="n">
        <v>70</v>
      </c>
      <c r="J40" s="9" t="n">
        <f aca="false">I40*0.95</f>
        <v>66.5</v>
      </c>
      <c r="K40" s="8" t="n">
        <v>100</v>
      </c>
      <c r="L40" s="9" t="n">
        <f aca="false">I40*0.9</f>
        <v>63</v>
      </c>
      <c r="M40" s="5" t="s">
        <v>17</v>
      </c>
      <c r="N40" s="0" t="str">
        <f aca="false">CONCATENATE("'",C40,"','0',")</f>
        <v>'ASG2520','0',</v>
      </c>
      <c r="O40" s="0" t="str">
        <f aca="false">CONCATENATE("'",E40,"','0',")</f>
        <v>'Protector Acrílico Arduino Mega 2560','0',</v>
      </c>
      <c r="P40" s="0" t="str">
        <f aca="false">CONCATENATE("'",I40,"',")</f>
        <v>'70',</v>
      </c>
      <c r="Q40" s="0" t="str">
        <f aca="false">CONCATENATE("'",J40,"',")</f>
        <v>'66.5',</v>
      </c>
      <c r="R40" s="0" t="s">
        <v>18</v>
      </c>
      <c r="S40" s="0" t="str">
        <f aca="false">CONCATENATE("'",G40,"',")</f>
        <v>'',</v>
      </c>
      <c r="T40" s="0" t="s">
        <v>19</v>
      </c>
      <c r="U40" s="0" t="n">
        <f aca="false">A40</f>
        <v>7</v>
      </c>
      <c r="V40" s="0" t="s">
        <v>20</v>
      </c>
    </row>
    <row r="41" customFormat="false" ht="13.8" hidden="false" customHeight="false" outlineLevel="0" collapsed="false">
      <c r="A41" s="8" t="n">
        <v>8</v>
      </c>
      <c r="B41" s="9" t="s">
        <v>160</v>
      </c>
      <c r="C41" s="9" t="s">
        <v>161</v>
      </c>
      <c r="D41" s="9" t="s">
        <v>162</v>
      </c>
      <c r="E41" s="9" t="s">
        <v>163</v>
      </c>
      <c r="G41" s="9"/>
      <c r="H41" s="9" t="s">
        <v>16</v>
      </c>
      <c r="I41" s="9" t="n">
        <v>130</v>
      </c>
      <c r="J41" s="9" t="n">
        <f aca="false">I41*0.95</f>
        <v>123.5</v>
      </c>
      <c r="K41" s="8" t="n">
        <v>100</v>
      </c>
      <c r="L41" s="9" t="n">
        <f aca="false">I41*0.9</f>
        <v>117</v>
      </c>
      <c r="M41" s="5" t="s">
        <v>17</v>
      </c>
      <c r="N41" s="0" t="str">
        <f aca="false">CONCATENATE("'",C41,"','0',")</f>
        <v>'ASG2433','0',</v>
      </c>
      <c r="O41" s="0" t="str">
        <f aca="false">CONCATENATE("'",E41,"','0',")</f>
        <v>'MCP4725 DAC 12BIT I2C','0',</v>
      </c>
      <c r="P41" s="0" t="str">
        <f aca="false">CONCATENATE("'",I41,"',")</f>
        <v>'130',</v>
      </c>
      <c r="Q41" s="0" t="str">
        <f aca="false">CONCATENATE("'",J41,"',")</f>
        <v>'123.5',</v>
      </c>
      <c r="R41" s="0" t="s">
        <v>18</v>
      </c>
      <c r="S41" s="0" t="str">
        <f aca="false">CONCATENATE("'",G41,"',")</f>
        <v>'',</v>
      </c>
      <c r="T41" s="0" t="s">
        <v>19</v>
      </c>
      <c r="U41" s="0" t="n">
        <f aca="false">A41</f>
        <v>8</v>
      </c>
      <c r="V41" s="0" t="s">
        <v>20</v>
      </c>
    </row>
    <row r="42" customFormat="false" ht="13.8" hidden="false" customHeight="false" outlineLevel="0" collapsed="false">
      <c r="A42" s="8" t="n">
        <v>8</v>
      </c>
      <c r="B42" s="9" t="s">
        <v>164</v>
      </c>
      <c r="C42" s="9" t="s">
        <v>165</v>
      </c>
      <c r="D42" s="9" t="s">
        <v>162</v>
      </c>
      <c r="E42" s="9" t="s">
        <v>166</v>
      </c>
      <c r="G42" s="9"/>
      <c r="H42" s="9" t="s">
        <v>16</v>
      </c>
      <c r="I42" s="9" t="n">
        <v>175</v>
      </c>
      <c r="J42" s="9" t="n">
        <f aca="false">I42*0.95</f>
        <v>166.25</v>
      </c>
      <c r="K42" s="8" t="n">
        <v>100</v>
      </c>
      <c r="L42" s="9" t="n">
        <f aca="false">I42*0.9</f>
        <v>157.5</v>
      </c>
      <c r="M42" s="5" t="s">
        <v>17</v>
      </c>
      <c r="N42" s="0" t="str">
        <f aca="false">CONCATENATE("'",C42,"','0',")</f>
        <v>'ASG2461','0',</v>
      </c>
      <c r="O42" s="0" t="str">
        <f aca="false">CONCATENATE("'",E42,"','0',")</f>
        <v>'Reproductor de Audio Mini SD WTV020SD','0',</v>
      </c>
      <c r="P42" s="0" t="str">
        <f aca="false">CONCATENATE("'",I42,"',")</f>
        <v>'175',</v>
      </c>
      <c r="Q42" s="0" t="str">
        <f aca="false">CONCATENATE("'",J42,"',")</f>
        <v>'166.25',</v>
      </c>
      <c r="R42" s="0" t="s">
        <v>18</v>
      </c>
      <c r="S42" s="0" t="str">
        <f aca="false">CONCATENATE("'",G42,"',")</f>
        <v>'',</v>
      </c>
      <c r="T42" s="0" t="s">
        <v>19</v>
      </c>
      <c r="U42" s="0" t="n">
        <f aca="false">A42</f>
        <v>8</v>
      </c>
      <c r="V42" s="0" t="s">
        <v>20</v>
      </c>
    </row>
    <row r="43" customFormat="false" ht="13.8" hidden="false" customHeight="false" outlineLevel="0" collapsed="false">
      <c r="A43" s="8" t="n">
        <v>8</v>
      </c>
      <c r="B43" s="9" t="s">
        <v>167</v>
      </c>
      <c r="C43" s="9" t="s">
        <v>168</v>
      </c>
      <c r="D43" s="9" t="s">
        <v>162</v>
      </c>
      <c r="E43" s="9" t="s">
        <v>169</v>
      </c>
      <c r="G43" s="9"/>
      <c r="H43" s="9" t="s">
        <v>16</v>
      </c>
      <c r="I43" s="9" t="n">
        <v>110</v>
      </c>
      <c r="J43" s="9" t="n">
        <f aca="false">I43*0.95</f>
        <v>104.5</v>
      </c>
      <c r="K43" s="8" t="n">
        <v>100</v>
      </c>
      <c r="L43" s="9" t="n">
        <f aca="false">I43*0.9</f>
        <v>99</v>
      </c>
      <c r="M43" s="5" t="s">
        <v>17</v>
      </c>
      <c r="N43" s="0" t="str">
        <f aca="false">CONCATENATE("'",C43,"','0',")</f>
        <v>'ASG2503','0',</v>
      </c>
      <c r="O43" s="0" t="str">
        <f aca="false">CONCATENATE("'",E43,"','0',")</f>
        <v>'TLC5615 DAC5615 10 bits serial','0',</v>
      </c>
      <c r="P43" s="0" t="str">
        <f aca="false">CONCATENATE("'",I43,"',")</f>
        <v>'110',</v>
      </c>
      <c r="Q43" s="0" t="str">
        <f aca="false">CONCATENATE("'",J43,"',")</f>
        <v>'104.5',</v>
      </c>
      <c r="R43" s="0" t="s">
        <v>18</v>
      </c>
      <c r="S43" s="0" t="str">
        <f aca="false">CONCATENATE("'",G43,"',")</f>
        <v>'',</v>
      </c>
      <c r="T43" s="0" t="s">
        <v>19</v>
      </c>
      <c r="U43" s="0" t="n">
        <f aca="false">A43</f>
        <v>8</v>
      </c>
      <c r="V43" s="0" t="s">
        <v>20</v>
      </c>
    </row>
    <row r="44" customFormat="false" ht="13.8" hidden="false" customHeight="false" outlineLevel="0" collapsed="false">
      <c r="A44" s="8" t="n">
        <v>9</v>
      </c>
      <c r="B44" s="9" t="s">
        <v>170</v>
      </c>
      <c r="C44" s="9" t="s">
        <v>171</v>
      </c>
      <c r="D44" s="9" t="s">
        <v>172</v>
      </c>
      <c r="E44" s="9" t="s">
        <v>173</v>
      </c>
      <c r="G44" s="9"/>
      <c r="H44" s="9" t="s">
        <v>16</v>
      </c>
      <c r="I44" s="9" t="n">
        <v>65</v>
      </c>
      <c r="J44" s="8" t="n">
        <f aca="false">I44*0.95</f>
        <v>61.75</v>
      </c>
      <c r="K44" s="8" t="n">
        <v>100</v>
      </c>
      <c r="L44" s="9" t="n">
        <f aca="false">I44*0.9</f>
        <v>58.5</v>
      </c>
      <c r="M44" s="5" t="s">
        <v>17</v>
      </c>
      <c r="N44" s="0" t="str">
        <f aca="false">CONCATENATE("'",C44,"','0',")</f>
        <v>'ASG2486','0',</v>
      </c>
      <c r="O44" s="0" t="str">
        <f aca="false">CONCATENATE("'",E44,"','0',")</f>
        <v>'Paquete Cables Hembra-Hembra 20 cm','0',</v>
      </c>
      <c r="P44" s="0" t="str">
        <f aca="false">CONCATENATE("'",I44,"',")</f>
        <v>'65',</v>
      </c>
      <c r="Q44" s="0" t="str">
        <f aca="false">CONCATENATE("'",J44,"',")</f>
        <v>'61.75',</v>
      </c>
      <c r="R44" s="0" t="s">
        <v>18</v>
      </c>
      <c r="S44" s="0" t="str">
        <f aca="false">CONCATENATE("'",G44,"',")</f>
        <v>'',</v>
      </c>
      <c r="T44" s="0" t="s">
        <v>19</v>
      </c>
      <c r="U44" s="0" t="n">
        <f aca="false">A44</f>
        <v>9</v>
      </c>
      <c r="V44" s="0" t="s">
        <v>20</v>
      </c>
    </row>
    <row r="45" customFormat="false" ht="13.8" hidden="false" customHeight="false" outlineLevel="0" collapsed="false">
      <c r="A45" s="8" t="n">
        <v>9</v>
      </c>
      <c r="B45" s="9" t="s">
        <v>174</v>
      </c>
      <c r="C45" s="9" t="s">
        <v>175</v>
      </c>
      <c r="D45" s="9" t="s">
        <v>172</v>
      </c>
      <c r="E45" s="9" t="s">
        <v>176</v>
      </c>
      <c r="G45" s="9"/>
      <c r="H45" s="9" t="s">
        <v>16</v>
      </c>
      <c r="I45" s="9" t="n">
        <v>65</v>
      </c>
      <c r="J45" s="8" t="n">
        <f aca="false">I45*0.95</f>
        <v>61.75</v>
      </c>
      <c r="K45" s="8" t="n">
        <v>100</v>
      </c>
      <c r="L45" s="9" t="n">
        <f aca="false">I45*0.9</f>
        <v>58.5</v>
      </c>
      <c r="M45" s="5" t="s">
        <v>17</v>
      </c>
      <c r="N45" s="0" t="str">
        <f aca="false">CONCATENATE("'",C45,"','0',")</f>
        <v>'ASG2487','0',</v>
      </c>
      <c r="O45" s="0" t="str">
        <f aca="false">CONCATENATE("'",E45,"','0',")</f>
        <v>'Paquete Cables Macho-Hembra 20 cm','0',</v>
      </c>
      <c r="P45" s="0" t="str">
        <f aca="false">CONCATENATE("'",I45,"',")</f>
        <v>'65',</v>
      </c>
      <c r="Q45" s="0" t="str">
        <f aca="false">CONCATENATE("'",J45,"',")</f>
        <v>'61.75',</v>
      </c>
      <c r="R45" s="0" t="s">
        <v>18</v>
      </c>
      <c r="S45" s="0" t="str">
        <f aca="false">CONCATENATE("'",G45,"',")</f>
        <v>'',</v>
      </c>
      <c r="T45" s="0" t="s">
        <v>19</v>
      </c>
      <c r="U45" s="0" t="n">
        <f aca="false">A45</f>
        <v>9</v>
      </c>
      <c r="V45" s="0" t="s">
        <v>20</v>
      </c>
    </row>
    <row r="46" customFormat="false" ht="13.8" hidden="false" customHeight="false" outlineLevel="0" collapsed="false">
      <c r="A46" s="8" t="n">
        <v>9</v>
      </c>
      <c r="B46" s="9" t="s">
        <v>177</v>
      </c>
      <c r="C46" s="9" t="s">
        <v>178</v>
      </c>
      <c r="D46" s="9" t="s">
        <v>172</v>
      </c>
      <c r="E46" s="9" t="s">
        <v>179</v>
      </c>
      <c r="G46" s="9"/>
      <c r="H46" s="9" t="s">
        <v>16</v>
      </c>
      <c r="I46" s="9" t="n">
        <v>65</v>
      </c>
      <c r="J46" s="8" t="n">
        <f aca="false">I46*0.95</f>
        <v>61.75</v>
      </c>
      <c r="K46" s="8" t="n">
        <v>100</v>
      </c>
      <c r="L46" s="9" t="n">
        <f aca="false">I46*0.9</f>
        <v>58.5</v>
      </c>
      <c r="M46" s="5" t="s">
        <v>17</v>
      </c>
      <c r="N46" s="0" t="str">
        <f aca="false">CONCATENATE("'",C46,"','0',")</f>
        <v>'ASG2488','0',</v>
      </c>
      <c r="O46" s="0" t="str">
        <f aca="false">CONCATENATE("'",E46,"','0',")</f>
        <v>'Paquete Cables Macho - Macho 20 cm','0',</v>
      </c>
      <c r="P46" s="0" t="str">
        <f aca="false">CONCATENATE("'",I46,"',")</f>
        <v>'65',</v>
      </c>
      <c r="Q46" s="0" t="str">
        <f aca="false">CONCATENATE("'",J46,"',")</f>
        <v>'61.75',</v>
      </c>
      <c r="R46" s="0" t="s">
        <v>18</v>
      </c>
      <c r="S46" s="0" t="str">
        <f aca="false">CONCATENATE("'",G46,"',")</f>
        <v>'',</v>
      </c>
      <c r="T46" s="0" t="s">
        <v>19</v>
      </c>
      <c r="U46" s="0" t="n">
        <f aca="false">A46</f>
        <v>9</v>
      </c>
      <c r="V46" s="0" t="s">
        <v>20</v>
      </c>
    </row>
    <row r="47" customFormat="false" ht="13.8" hidden="false" customHeight="false" outlineLevel="0" collapsed="false">
      <c r="A47" s="8" t="n">
        <v>9</v>
      </c>
      <c r="B47" s="9" t="s">
        <v>180</v>
      </c>
      <c r="C47" s="9" t="s">
        <v>181</v>
      </c>
      <c r="D47" s="9" t="s">
        <v>172</v>
      </c>
      <c r="E47" s="9" t="s">
        <v>182</v>
      </c>
      <c r="G47" s="9"/>
      <c r="H47" s="9" t="s">
        <v>16</v>
      </c>
      <c r="I47" s="9" t="n">
        <v>60</v>
      </c>
      <c r="J47" s="8" t="n">
        <f aca="false">I47*0.95</f>
        <v>57</v>
      </c>
      <c r="K47" s="8" t="n">
        <v>100</v>
      </c>
      <c r="L47" s="9" t="n">
        <f aca="false">I47*0.9</f>
        <v>54</v>
      </c>
      <c r="M47" s="5" t="s">
        <v>17</v>
      </c>
      <c r="N47" s="0" t="str">
        <f aca="false">CONCATENATE("'",C47,"','0',")</f>
        <v>'ASG2489','0',</v>
      </c>
      <c r="O47" s="0" t="str">
        <f aca="false">CONCATENATE("'",E47,"','0',")</f>
        <v>'Paquete Cables Hembra-Hembra 10 cm','0',</v>
      </c>
      <c r="P47" s="0" t="str">
        <f aca="false">CONCATENATE("'",I47,"',")</f>
        <v>'60',</v>
      </c>
      <c r="Q47" s="0" t="str">
        <f aca="false">CONCATENATE("'",J47,"',")</f>
        <v>'57',</v>
      </c>
      <c r="R47" s="0" t="s">
        <v>18</v>
      </c>
      <c r="S47" s="0" t="str">
        <f aca="false">CONCATENATE("'",G47,"',")</f>
        <v>'',</v>
      </c>
      <c r="T47" s="0" t="s">
        <v>19</v>
      </c>
      <c r="U47" s="0" t="n">
        <f aca="false">A47</f>
        <v>9</v>
      </c>
      <c r="V47" s="0" t="s">
        <v>20</v>
      </c>
    </row>
    <row r="48" customFormat="false" ht="13.8" hidden="false" customHeight="false" outlineLevel="0" collapsed="false">
      <c r="A48" s="8" t="n">
        <v>9</v>
      </c>
      <c r="B48" s="9" t="s">
        <v>183</v>
      </c>
      <c r="C48" s="9" t="s">
        <v>184</v>
      </c>
      <c r="D48" s="9" t="s">
        <v>172</v>
      </c>
      <c r="E48" s="9" t="s">
        <v>185</v>
      </c>
      <c r="G48" s="9"/>
      <c r="H48" s="9" t="s">
        <v>16</v>
      </c>
      <c r="I48" s="9" t="n">
        <v>60</v>
      </c>
      <c r="J48" s="8" t="n">
        <f aca="false">I48*0.95</f>
        <v>57</v>
      </c>
      <c r="K48" s="8" t="n">
        <v>100</v>
      </c>
      <c r="L48" s="9" t="n">
        <f aca="false">I48*0.9</f>
        <v>54</v>
      </c>
      <c r="M48" s="5" t="s">
        <v>17</v>
      </c>
      <c r="N48" s="0" t="str">
        <f aca="false">CONCATENATE("'",C48,"','0',")</f>
        <v>'ASG2490','0',</v>
      </c>
      <c r="O48" s="0" t="str">
        <f aca="false">CONCATENATE("'",E48,"','0',")</f>
        <v>'Paquete Cables Macho-Hembra 10 cm','0',</v>
      </c>
      <c r="P48" s="0" t="str">
        <f aca="false">CONCATENATE("'",I48,"',")</f>
        <v>'60',</v>
      </c>
      <c r="Q48" s="0" t="str">
        <f aca="false">CONCATENATE("'",J48,"',")</f>
        <v>'57',</v>
      </c>
      <c r="R48" s="0" t="s">
        <v>18</v>
      </c>
      <c r="S48" s="0" t="str">
        <f aca="false">CONCATENATE("'",G48,"',")</f>
        <v>'',</v>
      </c>
      <c r="T48" s="0" t="s">
        <v>19</v>
      </c>
      <c r="U48" s="0" t="n">
        <f aca="false">A48</f>
        <v>9</v>
      </c>
      <c r="V48" s="0" t="s">
        <v>20</v>
      </c>
    </row>
    <row r="49" customFormat="false" ht="13.8" hidden="false" customHeight="false" outlineLevel="0" collapsed="false">
      <c r="A49" s="8" t="n">
        <v>9</v>
      </c>
      <c r="B49" s="9" t="s">
        <v>186</v>
      </c>
      <c r="C49" s="9" t="s">
        <v>187</v>
      </c>
      <c r="D49" s="9" t="s">
        <v>172</v>
      </c>
      <c r="E49" s="9" t="s">
        <v>188</v>
      </c>
      <c r="G49" s="9"/>
      <c r="H49" s="9" t="s">
        <v>16</v>
      </c>
      <c r="I49" s="9" t="n">
        <v>60</v>
      </c>
      <c r="J49" s="8" t="n">
        <f aca="false">I49*0.95</f>
        <v>57</v>
      </c>
      <c r="K49" s="8" t="n">
        <v>100</v>
      </c>
      <c r="L49" s="9" t="n">
        <f aca="false">I49*0.9</f>
        <v>54</v>
      </c>
      <c r="M49" s="5" t="s">
        <v>17</v>
      </c>
      <c r="N49" s="0" t="str">
        <f aca="false">CONCATENATE("'",C49,"','0',")</f>
        <v>'ASG2491','0',</v>
      </c>
      <c r="O49" s="0" t="str">
        <f aca="false">CONCATENATE("'",E49,"','0',")</f>
        <v>'Paquete Cables Macho - Macho 10 cm','0',</v>
      </c>
      <c r="P49" s="0" t="str">
        <f aca="false">CONCATENATE("'",I49,"',")</f>
        <v>'60',</v>
      </c>
      <c r="Q49" s="0" t="str">
        <f aca="false">CONCATENATE("'",J49,"',")</f>
        <v>'57',</v>
      </c>
      <c r="R49" s="0" t="s">
        <v>18</v>
      </c>
      <c r="S49" s="0" t="str">
        <f aca="false">CONCATENATE("'",G49,"',")</f>
        <v>'',</v>
      </c>
      <c r="T49" s="0" t="s">
        <v>19</v>
      </c>
      <c r="U49" s="0" t="n">
        <f aca="false">A49</f>
        <v>9</v>
      </c>
      <c r="V49" s="0" t="s">
        <v>20</v>
      </c>
    </row>
    <row r="50" customFormat="false" ht="13.8" hidden="false" customHeight="false" outlineLevel="0" collapsed="false">
      <c r="A50" s="8" t="n">
        <v>9</v>
      </c>
      <c r="B50" s="9" t="s">
        <v>189</v>
      </c>
      <c r="C50" s="9" t="s">
        <v>190</v>
      </c>
      <c r="D50" s="9" t="s">
        <v>172</v>
      </c>
      <c r="E50" s="9" t="s">
        <v>191</v>
      </c>
      <c r="G50" s="9"/>
      <c r="H50" s="9" t="s">
        <v>16</v>
      </c>
      <c r="I50" s="9" t="n">
        <v>8</v>
      </c>
      <c r="J50" s="9" t="n">
        <f aca="false">I50*0.95</f>
        <v>7.6</v>
      </c>
      <c r="K50" s="8" t="n">
        <v>100</v>
      </c>
      <c r="L50" s="9" t="n">
        <f aca="false">I50*0.9</f>
        <v>7.2</v>
      </c>
      <c r="M50" s="5" t="s">
        <v>17</v>
      </c>
      <c r="N50" s="0" t="str">
        <f aca="false">CONCATENATE("'",C50,"','0',")</f>
        <v>'ASG2527','0',</v>
      </c>
      <c r="O50" s="0" t="str">
        <f aca="false">CONCATENATE("'",E50,"','0',")</f>
        <v>'TERMINAL TORNILLO 2 POSICIONES','0',</v>
      </c>
      <c r="P50" s="0" t="str">
        <f aca="false">CONCATENATE("'",I50,"',")</f>
        <v>'8',</v>
      </c>
      <c r="Q50" s="0" t="str">
        <f aca="false">CONCATENATE("'",J50,"',")</f>
        <v>'7.6',</v>
      </c>
      <c r="R50" s="0" t="s">
        <v>18</v>
      </c>
      <c r="S50" s="0" t="str">
        <f aca="false">CONCATENATE("'",G50,"',")</f>
        <v>'',</v>
      </c>
      <c r="T50" s="0" t="s">
        <v>19</v>
      </c>
      <c r="U50" s="0" t="n">
        <f aca="false">A50</f>
        <v>9</v>
      </c>
      <c r="V50" s="0" t="s">
        <v>20</v>
      </c>
    </row>
    <row r="51" customFormat="false" ht="13.8" hidden="false" customHeight="false" outlineLevel="0" collapsed="false">
      <c r="A51" s="8" t="n">
        <v>9</v>
      </c>
      <c r="B51" s="9" t="s">
        <v>192</v>
      </c>
      <c r="C51" s="9" t="s">
        <v>193</v>
      </c>
      <c r="D51" s="9" t="s">
        <v>172</v>
      </c>
      <c r="E51" s="9" t="s">
        <v>194</v>
      </c>
      <c r="G51" s="9"/>
      <c r="H51" s="9" t="s">
        <v>16</v>
      </c>
      <c r="I51" s="9" t="n">
        <v>9</v>
      </c>
      <c r="J51" s="9" t="n">
        <f aca="false">I51*0.95</f>
        <v>8.55</v>
      </c>
      <c r="K51" s="8" t="n">
        <v>100</v>
      </c>
      <c r="L51" s="9" t="n">
        <f aca="false">I51*0.9</f>
        <v>8.1</v>
      </c>
      <c r="M51" s="5" t="s">
        <v>17</v>
      </c>
      <c r="N51" s="0" t="str">
        <f aca="false">CONCATENATE("'",C51,"','0',")</f>
        <v>'ASG2536','0',</v>
      </c>
      <c r="O51" s="0" t="str">
        <f aca="false">CONCATENATE("'",E51,"','0',")</f>
        <v>'Terminal tornillo 3 posiciones','0',</v>
      </c>
      <c r="P51" s="0" t="str">
        <f aca="false">CONCATENATE("'",I51,"',")</f>
        <v>'9',</v>
      </c>
      <c r="Q51" s="0" t="str">
        <f aca="false">CONCATENATE("'",J51,"',")</f>
        <v>'8.55',</v>
      </c>
      <c r="R51" s="0" t="s">
        <v>18</v>
      </c>
      <c r="S51" s="0" t="str">
        <f aca="false">CONCATENATE("'",G51,"',")</f>
        <v>'',</v>
      </c>
      <c r="T51" s="0" t="s">
        <v>19</v>
      </c>
      <c r="U51" s="0" t="n">
        <f aca="false">A51</f>
        <v>9</v>
      </c>
      <c r="V51" s="0" t="s">
        <v>20</v>
      </c>
    </row>
    <row r="52" customFormat="false" ht="13.8" hidden="false" customHeight="false" outlineLevel="0" collapsed="false">
      <c r="A52" s="8" t="n">
        <v>9</v>
      </c>
      <c r="B52" s="9" t="s">
        <v>195</v>
      </c>
      <c r="C52" s="9" t="s">
        <v>196</v>
      </c>
      <c r="D52" s="9" t="s">
        <v>172</v>
      </c>
      <c r="E52" s="9" t="s">
        <v>197</v>
      </c>
      <c r="G52" s="9"/>
      <c r="H52" s="9" t="s">
        <v>16</v>
      </c>
      <c r="I52" s="9" t="n">
        <v>40</v>
      </c>
      <c r="J52" s="9" t="n">
        <f aca="false">I52*0.95</f>
        <v>38</v>
      </c>
      <c r="K52" s="8" t="n">
        <v>100</v>
      </c>
      <c r="L52" s="9" t="n">
        <f aca="false">I52*0.9</f>
        <v>36</v>
      </c>
      <c r="M52" s="5" t="s">
        <v>17</v>
      </c>
      <c r="N52" s="0" t="str">
        <f aca="false">CONCATENATE("'",C52,"','0',")</f>
        <v>'ASG2551','0',</v>
      </c>
      <c r="O52" s="0" t="str">
        <f aca="false">CONCATENATE("'",E52,"','0',")</f>
        <v>'CABLES BANANA- CAIMAN','0',</v>
      </c>
      <c r="P52" s="0" t="str">
        <f aca="false">CONCATENATE("'",I52,"',")</f>
        <v>'40',</v>
      </c>
      <c r="Q52" s="0" t="str">
        <f aca="false">CONCATENATE("'",J52,"',")</f>
        <v>'38',</v>
      </c>
      <c r="R52" s="0" t="s">
        <v>18</v>
      </c>
      <c r="S52" s="0" t="str">
        <f aca="false">CONCATENATE("'",G52,"',")</f>
        <v>'',</v>
      </c>
      <c r="T52" s="0" t="s">
        <v>19</v>
      </c>
      <c r="U52" s="0" t="n">
        <f aca="false">A52</f>
        <v>9</v>
      </c>
      <c r="V52" s="0" t="s">
        <v>20</v>
      </c>
    </row>
    <row r="53" customFormat="false" ht="13.8" hidden="false" customHeight="false" outlineLevel="0" collapsed="false">
      <c r="A53" s="8" t="n">
        <v>9</v>
      </c>
      <c r="B53" s="9" t="s">
        <v>198</v>
      </c>
      <c r="C53" s="9" t="s">
        <v>199</v>
      </c>
      <c r="D53" s="9" t="s">
        <v>172</v>
      </c>
      <c r="E53" s="9" t="s">
        <v>200</v>
      </c>
      <c r="G53" s="9"/>
      <c r="H53" s="9" t="s">
        <v>16</v>
      </c>
      <c r="I53" s="9" t="n">
        <v>13</v>
      </c>
      <c r="J53" s="9" t="n">
        <f aca="false">I53*0.95</f>
        <v>12.35</v>
      </c>
      <c r="K53" s="8" t="n">
        <v>100</v>
      </c>
      <c r="L53" s="9" t="n">
        <f aca="false">I53*0.9</f>
        <v>11.7</v>
      </c>
      <c r="M53" s="5" t="s">
        <v>17</v>
      </c>
      <c r="N53" s="0" t="str">
        <f aca="false">CONCATENATE("'",C53,"','0',")</f>
        <v>'ASG2561','0',</v>
      </c>
      <c r="O53" s="0" t="str">
        <f aca="false">CONCATENATE("'",E53,"','0',")</f>
        <v>'TIRA DE 40 PINES RECTOS MACHO','0',</v>
      </c>
      <c r="P53" s="0" t="str">
        <f aca="false">CONCATENATE("'",I53,"',")</f>
        <v>'13',</v>
      </c>
      <c r="Q53" s="0" t="str">
        <f aca="false">CONCATENATE("'",J53,"',")</f>
        <v>'12.35',</v>
      </c>
      <c r="R53" s="0" t="s">
        <v>18</v>
      </c>
      <c r="S53" s="0" t="str">
        <f aca="false">CONCATENATE("'",G53,"',")</f>
        <v>'',</v>
      </c>
      <c r="T53" s="0" t="s">
        <v>19</v>
      </c>
      <c r="U53" s="0" t="n">
        <f aca="false">A53</f>
        <v>9</v>
      </c>
      <c r="V53" s="0" t="s">
        <v>20</v>
      </c>
    </row>
    <row r="54" customFormat="false" ht="13.8" hidden="false" customHeight="false" outlineLevel="0" collapsed="false">
      <c r="A54" s="8" t="n">
        <v>9</v>
      </c>
      <c r="B54" s="9" t="s">
        <v>201</v>
      </c>
      <c r="C54" s="9" t="s">
        <v>202</v>
      </c>
      <c r="D54" s="9" t="s">
        <v>172</v>
      </c>
      <c r="E54" s="9" t="s">
        <v>203</v>
      </c>
      <c r="G54" s="9"/>
      <c r="H54" s="9" t="s">
        <v>16</v>
      </c>
      <c r="I54" s="9" t="n">
        <v>8</v>
      </c>
      <c r="J54" s="9" t="n">
        <f aca="false">I54*0.95</f>
        <v>7.6</v>
      </c>
      <c r="K54" s="8" t="n">
        <v>100</v>
      </c>
      <c r="L54" s="9" t="n">
        <f aca="false">I54*0.9</f>
        <v>7.2</v>
      </c>
      <c r="M54" s="5" t="s">
        <v>17</v>
      </c>
      <c r="N54" s="0" t="str">
        <f aca="false">CONCATENATE("'",C54,"','0',")</f>
        <v>'ASG2567','0',</v>
      </c>
      <c r="O54" s="0" t="str">
        <f aca="false">CONCATENATE("'",E54,"','0',")</f>
        <v>'BROCHE PORTAPILA TIPO 9V','0',</v>
      </c>
      <c r="P54" s="0" t="str">
        <f aca="false">CONCATENATE("'",I54,"',")</f>
        <v>'8',</v>
      </c>
      <c r="Q54" s="0" t="str">
        <f aca="false">CONCATENATE("'",J54,"',")</f>
        <v>'7.6',</v>
      </c>
      <c r="R54" s="0" t="s">
        <v>18</v>
      </c>
      <c r="S54" s="0" t="str">
        <f aca="false">CONCATENATE("'",G54,"',")</f>
        <v>'',</v>
      </c>
      <c r="T54" s="0" t="s">
        <v>19</v>
      </c>
      <c r="U54" s="0" t="n">
        <f aca="false">A54</f>
        <v>9</v>
      </c>
      <c r="V54" s="0" t="s">
        <v>20</v>
      </c>
    </row>
    <row r="55" customFormat="false" ht="13.8" hidden="false" customHeight="false" outlineLevel="0" collapsed="false">
      <c r="A55" s="8" t="n">
        <v>9</v>
      </c>
      <c r="B55" s="9" t="s">
        <v>204</v>
      </c>
      <c r="C55" s="9" t="s">
        <v>205</v>
      </c>
      <c r="D55" s="9" t="s">
        <v>172</v>
      </c>
      <c r="E55" s="9" t="s">
        <v>206</v>
      </c>
      <c r="G55" s="9"/>
      <c r="H55" s="9" t="s">
        <v>16</v>
      </c>
      <c r="I55" s="9" t="n">
        <v>13</v>
      </c>
      <c r="J55" s="9" t="n">
        <f aca="false">I55*0.95</f>
        <v>12.35</v>
      </c>
      <c r="K55" s="8" t="n">
        <v>100</v>
      </c>
      <c r="L55" s="9" t="n">
        <f aca="false">I55*0.9</f>
        <v>11.7</v>
      </c>
      <c r="M55" s="5" t="s">
        <v>17</v>
      </c>
      <c r="N55" s="0" t="str">
        <f aca="false">CONCATENATE("'",C55,"','0',")</f>
        <v>'ASG2582','0',</v>
      </c>
      <c r="O55" s="0" t="str">
        <f aca="false">CONCATENATE("'",E55,"','0',")</f>
        <v>'TIRA DE 40 PINES RECTOS HEMBRA','0',</v>
      </c>
      <c r="P55" s="0" t="str">
        <f aca="false">CONCATENATE("'",I55,"',")</f>
        <v>'13',</v>
      </c>
      <c r="Q55" s="0" t="str">
        <f aca="false">CONCATENATE("'",J55,"',")</f>
        <v>'12.35',</v>
      </c>
      <c r="R55" s="0" t="s">
        <v>18</v>
      </c>
      <c r="S55" s="0" t="str">
        <f aca="false">CONCATENATE("'",G55,"',")</f>
        <v>'',</v>
      </c>
      <c r="T55" s="0" t="s">
        <v>19</v>
      </c>
      <c r="U55" s="0" t="n">
        <f aca="false">A55</f>
        <v>9</v>
      </c>
      <c r="V55" s="0" t="s">
        <v>20</v>
      </c>
    </row>
    <row r="56" customFormat="false" ht="13.8" hidden="false" customHeight="false" outlineLevel="0" collapsed="false">
      <c r="A56" s="8" t="n">
        <v>9</v>
      </c>
      <c r="B56" s="9" t="s">
        <v>207</v>
      </c>
      <c r="C56" s="9" t="s">
        <v>208</v>
      </c>
      <c r="D56" s="8" t="s">
        <v>172</v>
      </c>
      <c r="E56" s="8" t="s">
        <v>140</v>
      </c>
      <c r="G56" s="8"/>
      <c r="H56" s="8" t="s">
        <v>16</v>
      </c>
      <c r="I56" s="8" t="n">
        <v>11</v>
      </c>
      <c r="J56" s="8" t="n">
        <f aca="false">I56*0.9</f>
        <v>9.9</v>
      </c>
      <c r="K56" s="8" t="n">
        <v>100</v>
      </c>
      <c r="L56" s="8" t="n">
        <v>100</v>
      </c>
      <c r="M56" s="5" t="s">
        <v>17</v>
      </c>
      <c r="N56" s="0" t="str">
        <f aca="false">CONCATENATE("'",C56,"','0',")</f>
        <v>'ASG2585','0',</v>
      </c>
      <c r="O56" s="0" t="str">
        <f aca="false">CONCATENATE("'",E56,"','0',")</f>
        <v>'Conector con terminales entrada Hembra','0',</v>
      </c>
      <c r="P56" s="0" t="str">
        <f aca="false">CONCATENATE("'",I56,"',")</f>
        <v>'11',</v>
      </c>
      <c r="Q56" s="0" t="str">
        <f aca="false">CONCATENATE("'",J56,"',")</f>
        <v>'9.9',</v>
      </c>
      <c r="R56" s="0" t="s">
        <v>18</v>
      </c>
      <c r="S56" s="0" t="str">
        <f aca="false">CONCATENATE("'",G56,"',")</f>
        <v>'',</v>
      </c>
      <c r="T56" s="0" t="s">
        <v>19</v>
      </c>
      <c r="U56" s="0" t="n">
        <f aca="false">A56</f>
        <v>9</v>
      </c>
      <c r="V56" s="0" t="s">
        <v>20</v>
      </c>
    </row>
    <row r="57" customFormat="false" ht="13.8" hidden="false" customHeight="false" outlineLevel="0" collapsed="false">
      <c r="A57" s="8" t="n">
        <v>9</v>
      </c>
      <c r="B57" s="9" t="s">
        <v>209</v>
      </c>
      <c r="C57" s="9" t="s">
        <v>210</v>
      </c>
      <c r="D57" s="8" t="s">
        <v>172</v>
      </c>
      <c r="E57" s="8" t="s">
        <v>143</v>
      </c>
      <c r="G57" s="8"/>
      <c r="H57" s="8" t="s">
        <v>16</v>
      </c>
      <c r="I57" s="8" t="n">
        <v>6</v>
      </c>
      <c r="J57" s="8" t="n">
        <f aca="false">I57*0.9</f>
        <v>5.4</v>
      </c>
      <c r="K57" s="8" t="n">
        <v>100</v>
      </c>
      <c r="L57" s="8" t="n">
        <v>100</v>
      </c>
      <c r="M57" s="5" t="s">
        <v>17</v>
      </c>
      <c r="N57" s="0" t="str">
        <f aca="false">CONCATENATE("'",C57,"','0',")</f>
        <v>'ASG2586','0',</v>
      </c>
      <c r="O57" s="0" t="str">
        <f aca="false">CONCATENATE("'",E57,"','0',")</f>
        <v>'Cable UTP CAT 5e por metro','0',</v>
      </c>
      <c r="P57" s="0" t="str">
        <f aca="false">CONCATENATE("'",I57,"',")</f>
        <v>'6',</v>
      </c>
      <c r="Q57" s="0" t="str">
        <f aca="false">CONCATENATE("'",J57,"',")</f>
        <v>'5.4',</v>
      </c>
      <c r="R57" s="0" t="s">
        <v>18</v>
      </c>
      <c r="S57" s="0" t="str">
        <f aca="false">CONCATENATE("'",G57,"',")</f>
        <v>'',</v>
      </c>
      <c r="T57" s="0" t="s">
        <v>19</v>
      </c>
      <c r="U57" s="0" t="n">
        <f aca="false">A57</f>
        <v>9</v>
      </c>
      <c r="V57" s="0" t="s">
        <v>20</v>
      </c>
    </row>
    <row r="58" customFormat="false" ht="13.8" hidden="false" customHeight="false" outlineLevel="0" collapsed="false">
      <c r="A58" s="8" t="n">
        <v>9</v>
      </c>
      <c r="B58" s="9" t="s">
        <v>211</v>
      </c>
      <c r="C58" s="9" t="s">
        <v>212</v>
      </c>
      <c r="D58" s="8" t="s">
        <v>172</v>
      </c>
      <c r="E58" s="8" t="s">
        <v>146</v>
      </c>
      <c r="G58" s="8"/>
      <c r="H58" s="8" t="s">
        <v>16</v>
      </c>
      <c r="I58" s="8" t="n">
        <v>10</v>
      </c>
      <c r="J58" s="8" t="n">
        <f aca="false">I58*0.9</f>
        <v>9</v>
      </c>
      <c r="K58" s="8" t="n">
        <v>100</v>
      </c>
      <c r="L58" s="8" t="n">
        <v>100</v>
      </c>
      <c r="M58" s="5" t="s">
        <v>17</v>
      </c>
      <c r="N58" s="0" t="str">
        <f aca="false">CONCATENATE("'",C58,"','0',")</f>
        <v>'ASG2587','0',</v>
      </c>
      <c r="O58" s="0" t="str">
        <f aca="false">CONCATENATE("'",E58,"','0',")</f>
        <v>'Cable UTP CAT 6 por metro','0',</v>
      </c>
      <c r="P58" s="0" t="str">
        <f aca="false">CONCATENATE("'",I58,"',")</f>
        <v>'10',</v>
      </c>
      <c r="Q58" s="0" t="str">
        <f aca="false">CONCATENATE("'",J58,"',")</f>
        <v>'9',</v>
      </c>
      <c r="R58" s="0" t="s">
        <v>18</v>
      </c>
      <c r="S58" s="0" t="str">
        <f aca="false">CONCATENATE("'",G58,"',")</f>
        <v>'',</v>
      </c>
      <c r="T58" s="0" t="s">
        <v>19</v>
      </c>
      <c r="U58" s="0" t="n">
        <f aca="false">A58</f>
        <v>9</v>
      </c>
      <c r="V58" s="0" t="s">
        <v>20</v>
      </c>
    </row>
    <row r="59" customFormat="false" ht="13.8" hidden="false" customHeight="false" outlineLevel="0" collapsed="false">
      <c r="A59" s="8" t="n">
        <v>10</v>
      </c>
      <c r="B59" s="9" t="s">
        <v>213</v>
      </c>
      <c r="C59" s="9" t="s">
        <v>214</v>
      </c>
      <c r="D59" s="9" t="s">
        <v>215</v>
      </c>
      <c r="E59" s="9" t="s">
        <v>216</v>
      </c>
      <c r="G59" s="9"/>
      <c r="H59" s="9" t="s">
        <v>16</v>
      </c>
      <c r="I59" s="9" t="n">
        <v>140</v>
      </c>
      <c r="J59" s="9" t="n">
        <f aca="false">I59*0.95</f>
        <v>133</v>
      </c>
      <c r="K59" s="8" t="n">
        <v>100</v>
      </c>
      <c r="L59" s="9" t="n">
        <f aca="false">I59*0.9</f>
        <v>126</v>
      </c>
      <c r="M59" s="5" t="s">
        <v>17</v>
      </c>
      <c r="N59" s="0" t="str">
        <f aca="false">CONCATENATE("'",C59,"','0',")</f>
        <v>'ASG2422','0',</v>
      </c>
      <c r="O59" s="0" t="str">
        <f aca="false">CONCATENATE("'",E59,"','0',")</f>
        <v>'Módulo Bluetooth Serial HC-05','0',</v>
      </c>
      <c r="P59" s="0" t="str">
        <f aca="false">CONCATENATE("'",I59,"',")</f>
        <v>'140',</v>
      </c>
      <c r="Q59" s="0" t="str">
        <f aca="false">CONCATENATE("'",J59,"',")</f>
        <v>'133',</v>
      </c>
      <c r="R59" s="0" t="s">
        <v>18</v>
      </c>
      <c r="S59" s="0" t="str">
        <f aca="false">CONCATENATE("'",G59,"',")</f>
        <v>'',</v>
      </c>
      <c r="T59" s="0" t="s">
        <v>19</v>
      </c>
      <c r="U59" s="0" t="n">
        <f aca="false">A59</f>
        <v>10</v>
      </c>
      <c r="V59" s="0" t="s">
        <v>20</v>
      </c>
    </row>
    <row r="60" customFormat="false" ht="13.8" hidden="false" customHeight="false" outlineLevel="0" collapsed="false">
      <c r="A60" s="8" t="n">
        <v>10</v>
      </c>
      <c r="B60" s="9" t="s">
        <v>217</v>
      </c>
      <c r="C60" s="9" t="s">
        <v>218</v>
      </c>
      <c r="D60" s="9" t="s">
        <v>215</v>
      </c>
      <c r="E60" s="9" t="s">
        <v>219</v>
      </c>
      <c r="G60" s="9"/>
      <c r="H60" s="9" t="s">
        <v>16</v>
      </c>
      <c r="I60" s="9" t="n">
        <v>250</v>
      </c>
      <c r="J60" s="9" t="n">
        <f aca="false">I60*0.95</f>
        <v>237.5</v>
      </c>
      <c r="K60" s="8" t="n">
        <v>100</v>
      </c>
      <c r="L60" s="9" t="n">
        <f aca="false">I60*0.9</f>
        <v>225</v>
      </c>
      <c r="M60" s="5" t="s">
        <v>17</v>
      </c>
      <c r="N60" s="0" t="str">
        <f aca="false">CONCATENATE("'",C60,"','0',")</f>
        <v>'ASG2427','0',</v>
      </c>
      <c r="O60" s="0" t="str">
        <f aca="false">CONCATENATE("'",E60,"','0',")</f>
        <v>'Módulo SIM800L V2.0 GPRS GSM','0',</v>
      </c>
      <c r="P60" s="0" t="str">
        <f aca="false">CONCATENATE("'",I60,"',")</f>
        <v>'250',</v>
      </c>
      <c r="Q60" s="0" t="str">
        <f aca="false">CONCATENATE("'",J60,"',")</f>
        <v>'237.5',</v>
      </c>
      <c r="R60" s="0" t="s">
        <v>18</v>
      </c>
      <c r="S60" s="0" t="str">
        <f aca="false">CONCATENATE("'",G60,"',")</f>
        <v>'',</v>
      </c>
      <c r="T60" s="0" t="s">
        <v>19</v>
      </c>
      <c r="U60" s="0" t="n">
        <f aca="false">A60</f>
        <v>10</v>
      </c>
      <c r="V60" s="0" t="s">
        <v>20</v>
      </c>
    </row>
    <row r="61" customFormat="false" ht="13.8" hidden="false" customHeight="false" outlineLevel="0" collapsed="false">
      <c r="A61" s="8" t="n">
        <v>10</v>
      </c>
      <c r="B61" s="9" t="s">
        <v>220</v>
      </c>
      <c r="C61" s="9" t="s">
        <v>221</v>
      </c>
      <c r="D61" s="9" t="s">
        <v>215</v>
      </c>
      <c r="E61" s="9" t="s">
        <v>222</v>
      </c>
      <c r="G61" s="9"/>
      <c r="H61" s="9" t="s">
        <v>16</v>
      </c>
      <c r="I61" s="9" t="n">
        <v>149</v>
      </c>
      <c r="J61" s="9" t="n">
        <f aca="false">I61*0.95</f>
        <v>141.55</v>
      </c>
      <c r="K61" s="8" t="n">
        <v>100</v>
      </c>
      <c r="L61" s="9" t="n">
        <f aca="false">I61*0.9</f>
        <v>134.1</v>
      </c>
      <c r="M61" s="5" t="s">
        <v>17</v>
      </c>
      <c r="N61" s="0" t="str">
        <f aca="false">CONCATENATE("'",C61,"','0',")</f>
        <v>'ASG2430','0',</v>
      </c>
      <c r="O61" s="0" t="str">
        <f aca="false">CONCATENATE("'",E61,"','0',")</f>
        <v>'ADS1115 ADC 16-BIT 4-Canales','0',</v>
      </c>
      <c r="P61" s="0" t="str">
        <f aca="false">CONCATENATE("'",I61,"',")</f>
        <v>'149',</v>
      </c>
      <c r="Q61" s="0" t="str">
        <f aca="false">CONCATENATE("'",J61,"',")</f>
        <v>'141.55',</v>
      </c>
      <c r="R61" s="0" t="s">
        <v>18</v>
      </c>
      <c r="S61" s="0" t="str">
        <f aca="false">CONCATENATE("'",G61,"',")</f>
        <v>'',</v>
      </c>
      <c r="T61" s="0" t="s">
        <v>19</v>
      </c>
      <c r="U61" s="0" t="n">
        <f aca="false">A61</f>
        <v>10</v>
      </c>
      <c r="V61" s="0" t="s">
        <v>20</v>
      </c>
    </row>
    <row r="62" customFormat="false" ht="13.8" hidden="false" customHeight="false" outlineLevel="0" collapsed="false">
      <c r="A62" s="8" t="n">
        <v>10</v>
      </c>
      <c r="B62" s="9" t="s">
        <v>223</v>
      </c>
      <c r="C62" s="9" t="s">
        <v>224</v>
      </c>
      <c r="D62" s="9" t="s">
        <v>215</v>
      </c>
      <c r="E62" s="9" t="s">
        <v>225</v>
      </c>
      <c r="G62" s="9"/>
      <c r="H62" s="9" t="s">
        <v>16</v>
      </c>
      <c r="I62" s="9" t="n">
        <v>85</v>
      </c>
      <c r="J62" s="9" t="n">
        <f aca="false">I62*0.95</f>
        <v>80.75</v>
      </c>
      <c r="K62" s="8" t="n">
        <v>100</v>
      </c>
      <c r="L62" s="9" t="n">
        <f aca="false">I62*0.9</f>
        <v>76.5</v>
      </c>
      <c r="M62" s="5" t="s">
        <v>17</v>
      </c>
      <c r="N62" s="0" t="str">
        <f aca="false">CONCATENATE("'",C62,"','0',")</f>
        <v>'ASG2432','0',</v>
      </c>
      <c r="O62" s="0" t="str">
        <f aca="false">CONCATENATE("'",E62,"','0',")</f>
        <v>'CP2102 Convertidor USB-SERIAL TTL','0',</v>
      </c>
      <c r="P62" s="0" t="str">
        <f aca="false">CONCATENATE("'",I62,"',")</f>
        <v>'85',</v>
      </c>
      <c r="Q62" s="0" t="str">
        <f aca="false">CONCATENATE("'",J62,"',")</f>
        <v>'80.75',</v>
      </c>
      <c r="R62" s="0" t="s">
        <v>18</v>
      </c>
      <c r="S62" s="0" t="str">
        <f aca="false">CONCATENATE("'",G62,"',")</f>
        <v>'',</v>
      </c>
      <c r="T62" s="0" t="s">
        <v>19</v>
      </c>
      <c r="U62" s="0" t="n">
        <f aca="false">A62</f>
        <v>10</v>
      </c>
      <c r="V62" s="0" t="s">
        <v>20</v>
      </c>
    </row>
    <row r="63" customFormat="false" ht="13.8" hidden="false" customHeight="false" outlineLevel="0" collapsed="false">
      <c r="A63" s="8" t="n">
        <v>10</v>
      </c>
      <c r="B63" s="9" t="s">
        <v>226</v>
      </c>
      <c r="C63" s="9" t="s">
        <v>227</v>
      </c>
      <c r="D63" s="9" t="s">
        <v>215</v>
      </c>
      <c r="E63" s="9" t="s">
        <v>228</v>
      </c>
      <c r="G63" s="9"/>
      <c r="H63" s="9" t="s">
        <v>16</v>
      </c>
      <c r="I63" s="9" t="n">
        <v>299</v>
      </c>
      <c r="J63" s="9" t="n">
        <f aca="false">I63*0.95</f>
        <v>284.05</v>
      </c>
      <c r="K63" s="8" t="n">
        <v>100</v>
      </c>
      <c r="L63" s="9" t="n">
        <f aca="false">I63*0.9</f>
        <v>269.1</v>
      </c>
      <c r="M63" s="5" t="s">
        <v>17</v>
      </c>
      <c r="N63" s="0" t="str">
        <f aca="false">CONCATENATE("'",C63,"','0',")</f>
        <v>'ASG2442','0',</v>
      </c>
      <c r="O63" s="0" t="str">
        <f aca="false">CONCATENATE("'",E63,"','0',")</f>
        <v>'Modulo Gps Ublox Neo-6M con antena','0',</v>
      </c>
      <c r="P63" s="0" t="str">
        <f aca="false">CONCATENATE("'",I63,"',")</f>
        <v>'299',</v>
      </c>
      <c r="Q63" s="0" t="str">
        <f aca="false">CONCATENATE("'",J63,"',")</f>
        <v>'284.05',</v>
      </c>
      <c r="R63" s="0" t="s">
        <v>18</v>
      </c>
      <c r="S63" s="0" t="str">
        <f aca="false">CONCATENATE("'",G63,"',")</f>
        <v>'',</v>
      </c>
      <c r="T63" s="0" t="s">
        <v>19</v>
      </c>
      <c r="U63" s="0" t="n">
        <f aca="false">A63</f>
        <v>10</v>
      </c>
      <c r="V63" s="0" t="s">
        <v>20</v>
      </c>
    </row>
    <row r="64" customFormat="false" ht="13.8" hidden="false" customHeight="false" outlineLevel="0" collapsed="false">
      <c r="A64" s="8" t="n">
        <v>10</v>
      </c>
      <c r="B64" s="9" t="s">
        <v>229</v>
      </c>
      <c r="C64" s="9" t="s">
        <v>230</v>
      </c>
      <c r="D64" s="9" t="s">
        <v>215</v>
      </c>
      <c r="E64" s="9" t="s">
        <v>231</v>
      </c>
      <c r="G64" s="9"/>
      <c r="H64" s="9" t="s">
        <v>16</v>
      </c>
      <c r="I64" s="9" t="n">
        <v>100</v>
      </c>
      <c r="J64" s="9" t="n">
        <f aca="false">I64*0.95</f>
        <v>95</v>
      </c>
      <c r="K64" s="8" t="n">
        <v>100</v>
      </c>
      <c r="L64" s="9" t="n">
        <f aca="false">I64*0.9</f>
        <v>90</v>
      </c>
      <c r="M64" s="5" t="s">
        <v>17</v>
      </c>
      <c r="N64" s="0" t="str">
        <f aca="false">CONCATENATE("'",C64,"','0',")</f>
        <v>'ASG2443','0',</v>
      </c>
      <c r="O64" s="0" t="str">
        <f aca="false">CONCATENATE("'",E64,"','0',")</f>
        <v>'Módulo lectura/escritura micro SD','0',</v>
      </c>
      <c r="P64" s="0" t="str">
        <f aca="false">CONCATENATE("'",I64,"',")</f>
        <v>'100',</v>
      </c>
      <c r="Q64" s="0" t="str">
        <f aca="false">CONCATENATE("'",J64,"',")</f>
        <v>'95',</v>
      </c>
      <c r="R64" s="0" t="s">
        <v>18</v>
      </c>
      <c r="S64" s="0" t="str">
        <f aca="false">CONCATENATE("'",G64,"',")</f>
        <v>'',</v>
      </c>
      <c r="T64" s="0" t="s">
        <v>19</v>
      </c>
      <c r="U64" s="0" t="n">
        <f aca="false">A64</f>
        <v>10</v>
      </c>
      <c r="V64" s="0" t="s">
        <v>20</v>
      </c>
    </row>
    <row r="65" customFormat="false" ht="13.8" hidden="false" customHeight="false" outlineLevel="0" collapsed="false">
      <c r="A65" s="8" t="n">
        <v>10</v>
      </c>
      <c r="B65" s="9" t="s">
        <v>232</v>
      </c>
      <c r="C65" s="9" t="s">
        <v>233</v>
      </c>
      <c r="D65" s="9" t="s">
        <v>215</v>
      </c>
      <c r="E65" s="9" t="s">
        <v>234</v>
      </c>
      <c r="G65" s="9"/>
      <c r="H65" s="9" t="s">
        <v>16</v>
      </c>
      <c r="I65" s="9" t="n">
        <v>80</v>
      </c>
      <c r="J65" s="9" t="n">
        <f aca="false">I65*0.95</f>
        <v>76</v>
      </c>
      <c r="K65" s="8" t="n">
        <v>100</v>
      </c>
      <c r="L65" s="9" t="n">
        <f aca="false">I65*0.9</f>
        <v>72</v>
      </c>
      <c r="M65" s="5" t="s">
        <v>17</v>
      </c>
      <c r="N65" s="0" t="str">
        <f aca="false">CONCATENATE("'",C65,"','0',")</f>
        <v>'ASG2448','0',</v>
      </c>
      <c r="O65" s="0" t="str">
        <f aca="false">CONCATENATE("'",E65,"','0',")</f>
        <v>'Level Shifter I2C IIC TWI  5V-3.3V','0',</v>
      </c>
      <c r="P65" s="0" t="str">
        <f aca="false">CONCATENATE("'",I65,"',")</f>
        <v>'80',</v>
      </c>
      <c r="Q65" s="0" t="str">
        <f aca="false">CONCATENATE("'",J65,"',")</f>
        <v>'76',</v>
      </c>
      <c r="R65" s="0" t="s">
        <v>18</v>
      </c>
      <c r="S65" s="0" t="str">
        <f aca="false">CONCATENATE("'",G65,"',")</f>
        <v>'',</v>
      </c>
      <c r="T65" s="0" t="s">
        <v>19</v>
      </c>
      <c r="U65" s="0" t="n">
        <f aca="false">A65</f>
        <v>10</v>
      </c>
      <c r="V65" s="0" t="s">
        <v>20</v>
      </c>
    </row>
    <row r="66" customFormat="false" ht="13.8" hidden="false" customHeight="false" outlineLevel="0" collapsed="false">
      <c r="A66" s="8" t="n">
        <v>10</v>
      </c>
      <c r="B66" s="9" t="s">
        <v>235</v>
      </c>
      <c r="C66" s="9" t="s">
        <v>236</v>
      </c>
      <c r="D66" s="9" t="s">
        <v>215</v>
      </c>
      <c r="E66" s="9" t="s">
        <v>237</v>
      </c>
      <c r="G66" s="9"/>
      <c r="H66" s="9" t="s">
        <v>16</v>
      </c>
      <c r="I66" s="9" t="n">
        <v>70</v>
      </c>
      <c r="J66" s="9" t="n">
        <f aca="false">I66*0.95</f>
        <v>66.5</v>
      </c>
      <c r="K66" s="8" t="n">
        <v>100</v>
      </c>
      <c r="L66" s="9" t="n">
        <f aca="false">I66*0.9</f>
        <v>63</v>
      </c>
      <c r="M66" s="5" t="s">
        <v>17</v>
      </c>
      <c r="N66" s="0" t="str">
        <f aca="false">CONCATENATE("'",C66,"','0',")</f>
        <v>'ASG2449','0',</v>
      </c>
      <c r="O66" s="0" t="str">
        <f aca="false">CONCATENATE("'",E66,"','0',")</f>
        <v>'Módulo RF transmisor y receptor 433 Mhz 5V','0',</v>
      </c>
      <c r="P66" s="0" t="str">
        <f aca="false">CONCATENATE("'",I66,"',")</f>
        <v>'70',</v>
      </c>
      <c r="Q66" s="0" t="str">
        <f aca="false">CONCATENATE("'",J66,"',")</f>
        <v>'66.5',</v>
      </c>
      <c r="R66" s="0" t="s">
        <v>18</v>
      </c>
      <c r="S66" s="0" t="str">
        <f aca="false">CONCATENATE("'",G66,"',")</f>
        <v>'',</v>
      </c>
      <c r="T66" s="0" t="s">
        <v>19</v>
      </c>
      <c r="U66" s="0" t="n">
        <f aca="false">A66</f>
        <v>10</v>
      </c>
      <c r="V66" s="0" t="s">
        <v>20</v>
      </c>
    </row>
    <row r="67" customFormat="false" ht="13.8" hidden="false" customHeight="false" outlineLevel="0" collapsed="false">
      <c r="A67" s="8" t="n">
        <v>10</v>
      </c>
      <c r="B67" s="9" t="s">
        <v>238</v>
      </c>
      <c r="C67" s="9" t="s">
        <v>239</v>
      </c>
      <c r="D67" s="9" t="s">
        <v>215</v>
      </c>
      <c r="E67" s="9" t="s">
        <v>240</v>
      </c>
      <c r="G67" s="9"/>
      <c r="H67" s="9" t="s">
        <v>16</v>
      </c>
      <c r="I67" s="9" t="n">
        <v>549</v>
      </c>
      <c r="J67" s="9" t="n">
        <f aca="false">I67*0.95</f>
        <v>521.55</v>
      </c>
      <c r="K67" s="8" t="n">
        <v>100</v>
      </c>
      <c r="L67" s="9" t="n">
        <f aca="false">I67*0.9</f>
        <v>494.1</v>
      </c>
      <c r="M67" s="5" t="s">
        <v>17</v>
      </c>
      <c r="N67" s="0" t="str">
        <f aca="false">CONCATENATE("'",C67,"','0',")</f>
        <v>'ASG2462','0',</v>
      </c>
      <c r="O67" s="0" t="str">
        <f aca="false">CONCATENATE("'",E67,"','0',")</f>
        <v>'SHIELD RFID NFC LECTOR PN532','0',</v>
      </c>
      <c r="P67" s="0" t="str">
        <f aca="false">CONCATENATE("'",I67,"',")</f>
        <v>'549',</v>
      </c>
      <c r="Q67" s="0" t="str">
        <f aca="false">CONCATENATE("'",J67,"',")</f>
        <v>'521.55',</v>
      </c>
      <c r="R67" s="0" t="s">
        <v>18</v>
      </c>
      <c r="S67" s="0" t="str">
        <f aca="false">CONCATENATE("'",G67,"',")</f>
        <v>'',</v>
      </c>
      <c r="T67" s="0" t="s">
        <v>19</v>
      </c>
      <c r="U67" s="0" t="n">
        <f aca="false">A67</f>
        <v>10</v>
      </c>
      <c r="V67" s="0" t="s">
        <v>20</v>
      </c>
    </row>
    <row r="68" customFormat="false" ht="13.8" hidden="false" customHeight="false" outlineLevel="0" collapsed="false">
      <c r="A68" s="8" t="n">
        <v>10</v>
      </c>
      <c r="B68" s="9" t="s">
        <v>241</v>
      </c>
      <c r="C68" s="9" t="s">
        <v>242</v>
      </c>
      <c r="D68" s="9" t="s">
        <v>215</v>
      </c>
      <c r="E68" s="9" t="s">
        <v>243</v>
      </c>
      <c r="G68" s="9"/>
      <c r="H68" s="9" t="s">
        <v>16</v>
      </c>
      <c r="I68" s="9" t="n">
        <v>85</v>
      </c>
      <c r="J68" s="9" t="n">
        <f aca="false">I68*0.95</f>
        <v>80.75</v>
      </c>
      <c r="K68" s="8" t="n">
        <v>100</v>
      </c>
      <c r="L68" s="9" t="n">
        <f aca="false">I68*0.9</f>
        <v>76.5</v>
      </c>
      <c r="M68" s="5" t="s">
        <v>17</v>
      </c>
      <c r="N68" s="0" t="str">
        <f aca="false">CONCATENATE("'",C68,"','0',")</f>
        <v>'ASG2465','0',</v>
      </c>
      <c r="O68" s="0" t="str">
        <f aca="false">CONCATENATE("'",E68,"','0',")</f>
        <v>'MAX485 CONVERSOR RS232 A RS485','0',</v>
      </c>
      <c r="P68" s="0" t="str">
        <f aca="false">CONCATENATE("'",I68,"',")</f>
        <v>'85',</v>
      </c>
      <c r="Q68" s="0" t="str">
        <f aca="false">CONCATENATE("'",J68,"',")</f>
        <v>'80.75',</v>
      </c>
      <c r="R68" s="0" t="s">
        <v>18</v>
      </c>
      <c r="S68" s="0" t="str">
        <f aca="false">CONCATENATE("'",G68,"',")</f>
        <v>'',</v>
      </c>
      <c r="T68" s="0" t="s">
        <v>19</v>
      </c>
      <c r="U68" s="0" t="n">
        <f aca="false">A68</f>
        <v>10</v>
      </c>
      <c r="V68" s="0" t="s">
        <v>20</v>
      </c>
    </row>
    <row r="69" customFormat="false" ht="13.8" hidden="false" customHeight="false" outlineLevel="0" collapsed="false">
      <c r="A69" s="8" t="n">
        <v>10</v>
      </c>
      <c r="B69" s="9" t="s">
        <v>244</v>
      </c>
      <c r="C69" s="9" t="s">
        <v>245</v>
      </c>
      <c r="D69" s="9" t="s">
        <v>215</v>
      </c>
      <c r="E69" s="9" t="s">
        <v>246</v>
      </c>
      <c r="G69" s="9"/>
      <c r="H69" s="9" t="s">
        <v>16</v>
      </c>
      <c r="I69" s="9" t="n">
        <v>50</v>
      </c>
      <c r="J69" s="9" t="n">
        <f aca="false">I69*0.95</f>
        <v>47.5</v>
      </c>
      <c r="K69" s="8" t="n">
        <v>100</v>
      </c>
      <c r="L69" s="9" t="n">
        <f aca="false">I69*0.9</f>
        <v>45</v>
      </c>
      <c r="M69" s="5" t="s">
        <v>17</v>
      </c>
      <c r="N69" s="0" t="str">
        <f aca="false">CONCATENATE("'",C69,"','0',")</f>
        <v>'ASG2466','0',</v>
      </c>
      <c r="O69" s="0" t="str">
        <f aca="false">CONCATENATE("'",E69,"','0',")</f>
        <v>'Teclado Matricial 4×4 de Membrana','0',</v>
      </c>
      <c r="P69" s="0" t="str">
        <f aca="false">CONCATENATE("'",I69,"',")</f>
        <v>'50',</v>
      </c>
      <c r="Q69" s="0" t="str">
        <f aca="false">CONCATENATE("'",J69,"',")</f>
        <v>'47.5',</v>
      </c>
      <c r="R69" s="0" t="s">
        <v>18</v>
      </c>
      <c r="S69" s="0" t="str">
        <f aca="false">CONCATENATE("'",G69,"',")</f>
        <v>'',</v>
      </c>
      <c r="T69" s="0" t="s">
        <v>19</v>
      </c>
      <c r="U69" s="0" t="n">
        <f aca="false">A69</f>
        <v>10</v>
      </c>
      <c r="V69" s="0" t="s">
        <v>20</v>
      </c>
    </row>
    <row r="70" customFormat="false" ht="13.8" hidden="false" customHeight="false" outlineLevel="0" collapsed="false">
      <c r="A70" s="8" t="n">
        <v>10</v>
      </c>
      <c r="B70" s="9" t="s">
        <v>247</v>
      </c>
      <c r="C70" s="9" t="s">
        <v>248</v>
      </c>
      <c r="D70" s="9" t="s">
        <v>215</v>
      </c>
      <c r="E70" s="9" t="s">
        <v>249</v>
      </c>
      <c r="G70" s="9"/>
      <c r="H70" s="9" t="s">
        <v>16</v>
      </c>
      <c r="I70" s="9" t="n">
        <v>150</v>
      </c>
      <c r="J70" s="9" t="n">
        <f aca="false">I70*0.95</f>
        <v>142.5</v>
      </c>
      <c r="K70" s="8" t="n">
        <v>100</v>
      </c>
      <c r="L70" s="9" t="n">
        <f aca="false">I70*0.9</f>
        <v>135</v>
      </c>
      <c r="M70" s="5" t="s">
        <v>17</v>
      </c>
      <c r="N70" s="0" t="str">
        <f aca="false">CONCATENATE("'",C70,"','0',")</f>
        <v>'ASG2467','0',</v>
      </c>
      <c r="O70" s="0" t="str">
        <f aca="false">CONCATENATE("'",E70,"','0',")</f>
        <v>'Módulo Lector RFID 13.56MHZ RC522 RF','0',</v>
      </c>
      <c r="P70" s="0" t="str">
        <f aca="false">CONCATENATE("'",I70,"',")</f>
        <v>'150',</v>
      </c>
      <c r="Q70" s="0" t="str">
        <f aca="false">CONCATENATE("'",J70,"',")</f>
        <v>'142.5',</v>
      </c>
      <c r="R70" s="0" t="s">
        <v>18</v>
      </c>
      <c r="S70" s="0" t="str">
        <f aca="false">CONCATENATE("'",G70,"',")</f>
        <v>'',</v>
      </c>
      <c r="T70" s="0" t="s">
        <v>19</v>
      </c>
      <c r="U70" s="0" t="n">
        <f aca="false">A70</f>
        <v>10</v>
      </c>
      <c r="V70" s="0" t="s">
        <v>20</v>
      </c>
    </row>
    <row r="71" customFormat="false" ht="13.8" hidden="false" customHeight="false" outlineLevel="0" collapsed="false">
      <c r="A71" s="8" t="n">
        <v>10</v>
      </c>
      <c r="B71" s="9" t="s">
        <v>250</v>
      </c>
      <c r="C71" s="9" t="s">
        <v>251</v>
      </c>
      <c r="D71" s="8" t="s">
        <v>215</v>
      </c>
      <c r="E71" s="8" t="s">
        <v>252</v>
      </c>
      <c r="G71" s="8"/>
      <c r="H71" s="8" t="s">
        <v>16</v>
      </c>
      <c r="I71" s="8" t="n">
        <v>80</v>
      </c>
      <c r="J71" s="9" t="n">
        <f aca="false">I71*0.95</f>
        <v>76</v>
      </c>
      <c r="K71" s="8" t="n">
        <v>100</v>
      </c>
      <c r="L71" s="9" t="n">
        <f aca="false">I71*0.9</f>
        <v>72</v>
      </c>
      <c r="M71" s="5" t="s">
        <v>17</v>
      </c>
      <c r="N71" s="0" t="str">
        <f aca="false">CONCATENATE("'",C71,"','0',")</f>
        <v>'ASG2478','0',</v>
      </c>
      <c r="O71" s="0" t="str">
        <f aca="false">CONCATENATE("'",E71,"','0',")</f>
        <v>'Boton Liberador para Control Acceso','0',</v>
      </c>
      <c r="P71" s="0" t="str">
        <f aca="false">CONCATENATE("'",I71,"',")</f>
        <v>'80',</v>
      </c>
      <c r="Q71" s="0" t="str">
        <f aca="false">CONCATENATE("'",J71,"',")</f>
        <v>'76',</v>
      </c>
      <c r="R71" s="0" t="s">
        <v>18</v>
      </c>
      <c r="S71" s="0" t="str">
        <f aca="false">CONCATENATE("'",G71,"',")</f>
        <v>'',</v>
      </c>
      <c r="T71" s="0" t="s">
        <v>19</v>
      </c>
      <c r="U71" s="0" t="n">
        <f aca="false">A71</f>
        <v>10</v>
      </c>
      <c r="V71" s="0" t="s">
        <v>20</v>
      </c>
    </row>
    <row r="72" customFormat="false" ht="13.8" hidden="false" customHeight="false" outlineLevel="0" collapsed="false">
      <c r="A72" s="8" t="n">
        <v>10</v>
      </c>
      <c r="B72" s="9" t="s">
        <v>253</v>
      </c>
      <c r="C72" s="9" t="s">
        <v>254</v>
      </c>
      <c r="D72" s="9" t="s">
        <v>215</v>
      </c>
      <c r="E72" s="9" t="s">
        <v>255</v>
      </c>
      <c r="G72" s="9"/>
      <c r="H72" s="9" t="s">
        <v>16</v>
      </c>
      <c r="I72" s="9" t="n">
        <v>100</v>
      </c>
      <c r="J72" s="8" t="n">
        <f aca="false">I72*0.95</f>
        <v>95</v>
      </c>
      <c r="K72" s="8" t="n">
        <v>100</v>
      </c>
      <c r="L72" s="9" t="n">
        <f aca="false">I72*0.9</f>
        <v>90</v>
      </c>
      <c r="M72" s="5" t="s">
        <v>17</v>
      </c>
      <c r="N72" s="0" t="str">
        <f aca="false">CONCATENATE("'",C72,"','0',")</f>
        <v>'ASG2485','0',</v>
      </c>
      <c r="O72" s="0" t="str">
        <f aca="false">CONCATENATE("'",E72,"','0',")</f>
        <v>'RTC DS1307 RELOJ TIEMPO REAL','0',</v>
      </c>
      <c r="P72" s="0" t="str">
        <f aca="false">CONCATENATE("'",I72,"',")</f>
        <v>'100',</v>
      </c>
      <c r="Q72" s="0" t="str">
        <f aca="false">CONCATENATE("'",J72,"',")</f>
        <v>'95',</v>
      </c>
      <c r="R72" s="0" t="s">
        <v>18</v>
      </c>
      <c r="S72" s="0" t="str">
        <f aca="false">CONCATENATE("'",G72,"',")</f>
        <v>'',</v>
      </c>
      <c r="T72" s="0" t="s">
        <v>19</v>
      </c>
      <c r="U72" s="0" t="n">
        <f aca="false">A72</f>
        <v>10</v>
      </c>
      <c r="V72" s="0" t="s">
        <v>20</v>
      </c>
    </row>
    <row r="73" customFormat="false" ht="13.8" hidden="false" customHeight="false" outlineLevel="0" collapsed="false">
      <c r="A73" s="8" t="n">
        <v>10</v>
      </c>
      <c r="B73" s="9" t="s">
        <v>256</v>
      </c>
      <c r="C73" s="9" t="s">
        <v>257</v>
      </c>
      <c r="D73" s="9" t="s">
        <v>215</v>
      </c>
      <c r="E73" s="9" t="s">
        <v>258</v>
      </c>
      <c r="G73" s="9"/>
      <c r="H73" s="9" t="s">
        <v>16</v>
      </c>
      <c r="I73" s="9" t="n">
        <v>125</v>
      </c>
      <c r="J73" s="9" t="n">
        <f aca="false">I73*0.95</f>
        <v>118.75</v>
      </c>
      <c r="K73" s="8" t="n">
        <v>100</v>
      </c>
      <c r="L73" s="9" t="n">
        <f aca="false">I73*0.9</f>
        <v>112.5</v>
      </c>
      <c r="M73" s="5" t="s">
        <v>17</v>
      </c>
      <c r="N73" s="0" t="str">
        <f aca="false">CONCATENATE("'",C73,"','0',")</f>
        <v>'ASG2579','0',</v>
      </c>
      <c r="O73" s="0" t="str">
        <f aca="false">CONCATENATE("'",E73,"','0',")</f>
        <v>'RTC DS3231 RELOJ ALTA PRECISION','0',</v>
      </c>
      <c r="P73" s="0" t="str">
        <f aca="false">CONCATENATE("'",I73,"',")</f>
        <v>'125',</v>
      </c>
      <c r="Q73" s="0" t="str">
        <f aca="false">CONCATENATE("'",J73,"',")</f>
        <v>'118.75',</v>
      </c>
      <c r="R73" s="0" t="s">
        <v>18</v>
      </c>
      <c r="S73" s="0" t="str">
        <f aca="false">CONCATENATE("'",G73,"',")</f>
        <v>'',</v>
      </c>
      <c r="T73" s="0" t="s">
        <v>19</v>
      </c>
      <c r="U73" s="0" t="n">
        <f aca="false">A73</f>
        <v>10</v>
      </c>
      <c r="V73" s="0" t="s">
        <v>20</v>
      </c>
    </row>
    <row r="74" customFormat="false" ht="13.8" hidden="false" customHeight="false" outlineLevel="0" collapsed="false">
      <c r="A74" s="8" t="n">
        <v>11</v>
      </c>
      <c r="B74" s="9" t="s">
        <v>259</v>
      </c>
      <c r="C74" s="9" t="s">
        <v>260</v>
      </c>
      <c r="D74" s="8" t="s">
        <v>261</v>
      </c>
      <c r="E74" s="8" t="s">
        <v>78</v>
      </c>
      <c r="G74" s="10"/>
      <c r="H74" s="8" t="s">
        <v>16</v>
      </c>
      <c r="I74" s="8" t="n">
        <v>400</v>
      </c>
      <c r="J74" s="9" t="n">
        <f aca="false">I74*0.95</f>
        <v>380</v>
      </c>
      <c r="K74" s="8" t="n">
        <v>100</v>
      </c>
      <c r="L74" s="9" t="n">
        <f aca="false">I74*0.9</f>
        <v>360</v>
      </c>
      <c r="M74" s="5" t="s">
        <v>17</v>
      </c>
      <c r="N74" s="0" t="str">
        <f aca="false">CONCATENATE("'",C74,"','0',")</f>
        <v>'ASG2468','0',</v>
      </c>
      <c r="O74" s="0" t="str">
        <f aca="false">CONCATENATE("'",E74,"','0',")</f>
        <v>'Sonoff Interruptor Switch Wifi 32v Google Home App ','0',</v>
      </c>
      <c r="P74" s="0" t="str">
        <f aca="false">CONCATENATE("'",I74,"',")</f>
        <v>'400',</v>
      </c>
      <c r="Q74" s="0" t="str">
        <f aca="false">CONCATENATE("'",J74,"',")</f>
        <v>'380',</v>
      </c>
      <c r="R74" s="0" t="s">
        <v>18</v>
      </c>
      <c r="S74" s="0" t="str">
        <f aca="false">CONCATENATE("'",G74,"',")</f>
        <v>'',</v>
      </c>
      <c r="T74" s="0" t="s">
        <v>19</v>
      </c>
      <c r="U74" s="0" t="n">
        <f aca="false">A74</f>
        <v>11</v>
      </c>
      <c r="V74" s="0" t="s">
        <v>20</v>
      </c>
    </row>
    <row r="75" customFormat="false" ht="13.8" hidden="false" customHeight="false" outlineLevel="0" collapsed="false">
      <c r="A75" s="8" t="n">
        <v>11</v>
      </c>
      <c r="B75" s="9" t="s">
        <v>262</v>
      </c>
      <c r="C75" s="9" t="s">
        <v>263</v>
      </c>
      <c r="D75" s="8" t="s">
        <v>261</v>
      </c>
      <c r="E75" s="8" t="s">
        <v>82</v>
      </c>
      <c r="G75" s="10"/>
      <c r="H75" s="8" t="s">
        <v>16</v>
      </c>
      <c r="I75" s="8" t="n">
        <v>250</v>
      </c>
      <c r="J75" s="9" t="n">
        <f aca="false">I75*0.95</f>
        <v>237.5</v>
      </c>
      <c r="K75" s="8" t="n">
        <v>100</v>
      </c>
      <c r="L75" s="9" t="n">
        <f aca="false">I75*0.9</f>
        <v>225</v>
      </c>
      <c r="M75" s="5" t="s">
        <v>17</v>
      </c>
      <c r="N75" s="0" t="str">
        <f aca="false">CONCATENATE("'",C75,"','0',")</f>
        <v>'ASG2469','0',</v>
      </c>
      <c r="O75" s="0" t="str">
        <f aca="false">CONCATENATE("'",E75,"','0',")</f>
        <v>'Sonoff Switch Inteligente Smarthome Google Home Alexa App','0',</v>
      </c>
      <c r="P75" s="0" t="str">
        <f aca="false">CONCATENATE("'",I75,"',")</f>
        <v>'250',</v>
      </c>
      <c r="Q75" s="0" t="str">
        <f aca="false">CONCATENATE("'",J75,"',")</f>
        <v>'237.5',</v>
      </c>
      <c r="R75" s="0" t="s">
        <v>18</v>
      </c>
      <c r="S75" s="0" t="str">
        <f aca="false">CONCATENATE("'",G75,"',")</f>
        <v>'',</v>
      </c>
      <c r="T75" s="0" t="s">
        <v>19</v>
      </c>
      <c r="U75" s="0" t="n">
        <f aca="false">A75</f>
        <v>11</v>
      </c>
      <c r="V75" s="0" t="s">
        <v>20</v>
      </c>
    </row>
    <row r="76" customFormat="false" ht="13.8" hidden="false" customHeight="false" outlineLevel="0" collapsed="false">
      <c r="A76" s="8" t="n">
        <v>11</v>
      </c>
      <c r="B76" s="9" t="s">
        <v>264</v>
      </c>
      <c r="C76" s="9" t="s">
        <v>265</v>
      </c>
      <c r="D76" s="8" t="s">
        <v>261</v>
      </c>
      <c r="E76" s="8" t="s">
        <v>86</v>
      </c>
      <c r="G76" s="10"/>
      <c r="H76" s="8" t="s">
        <v>16</v>
      </c>
      <c r="I76" s="8" t="n">
        <v>575</v>
      </c>
      <c r="J76" s="9" t="n">
        <f aca="false">I76*0.95</f>
        <v>546.25</v>
      </c>
      <c r="K76" s="8" t="n">
        <v>100</v>
      </c>
      <c r="L76" s="9" t="n">
        <f aca="false">I76*0.9</f>
        <v>517.5</v>
      </c>
      <c r="M76" s="5" t="s">
        <v>17</v>
      </c>
      <c r="N76" s="0" t="str">
        <f aca="false">CONCATENATE("'",C76,"','0',")</f>
        <v>'ASG2470','0',</v>
      </c>
      <c r="O76" s="0" t="str">
        <f aca="false">CONCATENATE("'",E76,"','0',")</f>
        <v>'Sonoff Th10 Sensor Swtich Temperatura Humedad Smarthome App','0',</v>
      </c>
      <c r="P76" s="0" t="str">
        <f aca="false">CONCATENATE("'",I76,"',")</f>
        <v>'575',</v>
      </c>
      <c r="Q76" s="0" t="str">
        <f aca="false">CONCATENATE("'",J76,"',")</f>
        <v>'546.25',</v>
      </c>
      <c r="R76" s="0" t="s">
        <v>18</v>
      </c>
      <c r="S76" s="0" t="str">
        <f aca="false">CONCATENATE("'",G76,"',")</f>
        <v>'',</v>
      </c>
      <c r="T76" s="0" t="s">
        <v>19</v>
      </c>
      <c r="U76" s="0" t="n">
        <f aca="false">A76</f>
        <v>11</v>
      </c>
      <c r="V76" s="0" t="s">
        <v>20</v>
      </c>
    </row>
    <row r="77" customFormat="false" ht="13.8" hidden="false" customHeight="false" outlineLevel="0" collapsed="false">
      <c r="A77" s="8" t="n">
        <v>11</v>
      </c>
      <c r="B77" s="9" t="s">
        <v>266</v>
      </c>
      <c r="C77" s="9" t="s">
        <v>267</v>
      </c>
      <c r="D77" s="8" t="s">
        <v>261</v>
      </c>
      <c r="E77" s="8" t="s">
        <v>90</v>
      </c>
      <c r="G77" s="10"/>
      <c r="H77" s="8" t="s">
        <v>16</v>
      </c>
      <c r="I77" s="8" t="n">
        <v>950</v>
      </c>
      <c r="J77" s="9" t="n">
        <f aca="false">I77*0.95</f>
        <v>902.5</v>
      </c>
      <c r="K77" s="8" t="n">
        <v>100</v>
      </c>
      <c r="L77" s="9" t="n">
        <f aca="false">I77*0.9</f>
        <v>855</v>
      </c>
      <c r="M77" s="5" t="s">
        <v>17</v>
      </c>
      <c r="N77" s="0" t="str">
        <f aca="false">CONCATENATE("'",C77,"','0',")</f>
        <v>'ASG2471','0',</v>
      </c>
      <c r="O77" s="0" t="str">
        <f aca="false">CONCATENATE("'",E77,"','0',")</f>
        <v>'Sonoff Interruptor Switch 4 Canales Wifi 5v-32v Domotica App','0',</v>
      </c>
      <c r="P77" s="0" t="str">
        <f aca="false">CONCATENATE("'",I77,"',")</f>
        <v>'950',</v>
      </c>
      <c r="Q77" s="0" t="str">
        <f aca="false">CONCATENATE("'",J77,"',")</f>
        <v>'902.5',</v>
      </c>
      <c r="R77" s="0" t="s">
        <v>18</v>
      </c>
      <c r="S77" s="0" t="str">
        <f aca="false">CONCATENATE("'",G77,"',")</f>
        <v>'',</v>
      </c>
      <c r="T77" s="0" t="s">
        <v>19</v>
      </c>
      <c r="U77" s="0" t="n">
        <f aca="false">A77</f>
        <v>11</v>
      </c>
      <c r="V77" s="0" t="s">
        <v>20</v>
      </c>
    </row>
    <row r="78" customFormat="false" ht="13.8" hidden="false" customHeight="false" outlineLevel="0" collapsed="false">
      <c r="A78" s="8" t="n">
        <v>11</v>
      </c>
      <c r="B78" s="9" t="s">
        <v>268</v>
      </c>
      <c r="C78" s="9" t="s">
        <v>269</v>
      </c>
      <c r="D78" s="8" t="s">
        <v>261</v>
      </c>
      <c r="E78" s="8" t="s">
        <v>94</v>
      </c>
      <c r="G78" s="10"/>
      <c r="H78" s="8" t="s">
        <v>16</v>
      </c>
      <c r="I78" s="8" t="n">
        <v>450</v>
      </c>
      <c r="J78" s="9" t="n">
        <f aca="false">I78*0.95</f>
        <v>427.5</v>
      </c>
      <c r="K78" s="8" t="n">
        <v>100</v>
      </c>
      <c r="L78" s="9" t="n">
        <f aca="false">I78*0.9</f>
        <v>405</v>
      </c>
      <c r="M78" s="5" t="s">
        <v>17</v>
      </c>
      <c r="N78" s="0" t="str">
        <f aca="false">CONCATENATE("'",C78,"','0',")</f>
        <v>'ASG2472','0',</v>
      </c>
      <c r="O78" s="0" t="str">
        <f aca="false">CONCATENATE("'",E78,"','0',")</f>
        <v>'Sonoff Pow R2 Interruptor Wifi Medidor Consumo Smarthome App','0',</v>
      </c>
      <c r="P78" s="0" t="str">
        <f aca="false">CONCATENATE("'",I78,"',")</f>
        <v>'450',</v>
      </c>
      <c r="Q78" s="0" t="str">
        <f aca="false">CONCATENATE("'",J78,"',")</f>
        <v>'427.5',</v>
      </c>
      <c r="R78" s="0" t="s">
        <v>18</v>
      </c>
      <c r="S78" s="0" t="str">
        <f aca="false">CONCATENATE("'",G78,"',")</f>
        <v>'',</v>
      </c>
      <c r="T78" s="0" t="s">
        <v>19</v>
      </c>
      <c r="U78" s="0" t="n">
        <f aca="false">A78</f>
        <v>11</v>
      </c>
      <c r="V78" s="0" t="s">
        <v>20</v>
      </c>
    </row>
    <row r="79" customFormat="false" ht="13.8" hidden="false" customHeight="false" outlineLevel="0" collapsed="false">
      <c r="A79" s="8" t="n">
        <v>11</v>
      </c>
      <c r="B79" s="9" t="s">
        <v>270</v>
      </c>
      <c r="C79" s="9" t="s">
        <v>271</v>
      </c>
      <c r="D79" s="8" t="s">
        <v>261</v>
      </c>
      <c r="E79" s="8" t="s">
        <v>98</v>
      </c>
      <c r="G79" s="10"/>
      <c r="H79" s="8" t="s">
        <v>16</v>
      </c>
      <c r="I79" s="8" t="n">
        <v>550</v>
      </c>
      <c r="J79" s="9" t="n">
        <f aca="false">I79*0.95</f>
        <v>522.5</v>
      </c>
      <c r="K79" s="8" t="n">
        <v>100</v>
      </c>
      <c r="L79" s="9" t="n">
        <f aca="false">I79*0.9</f>
        <v>495</v>
      </c>
      <c r="M79" s="5" t="s">
        <v>17</v>
      </c>
      <c r="N79" s="0" t="str">
        <f aca="false">CONCATENATE("'",C79,"','0',")</f>
        <v>'ASG2473','0',</v>
      </c>
      <c r="O79" s="0" t="str">
        <f aca="false">CONCATENATE("'",E79,"','0',")</f>
        <v>'Apagador Interruptor Touch Sonoff Wifi Inteligente App','0',</v>
      </c>
      <c r="P79" s="0" t="str">
        <f aca="false">CONCATENATE("'",I79,"',")</f>
        <v>'550',</v>
      </c>
      <c r="Q79" s="0" t="str">
        <f aca="false">CONCATENATE("'",J79,"',")</f>
        <v>'522.5',</v>
      </c>
      <c r="R79" s="0" t="s">
        <v>18</v>
      </c>
      <c r="S79" s="0" t="str">
        <f aca="false">CONCATENATE("'",G79,"',")</f>
        <v>'',</v>
      </c>
      <c r="T79" s="0" t="s">
        <v>19</v>
      </c>
      <c r="U79" s="0" t="n">
        <f aca="false">A79</f>
        <v>11</v>
      </c>
      <c r="V79" s="0" t="s">
        <v>20</v>
      </c>
    </row>
    <row r="80" customFormat="false" ht="13.8" hidden="false" customHeight="false" outlineLevel="0" collapsed="false">
      <c r="A80" s="8" t="n">
        <v>11</v>
      </c>
      <c r="B80" s="9" t="s">
        <v>272</v>
      </c>
      <c r="C80" s="9" t="s">
        <v>273</v>
      </c>
      <c r="D80" s="8" t="s">
        <v>261</v>
      </c>
      <c r="E80" s="8" t="s">
        <v>102</v>
      </c>
      <c r="G80" s="10"/>
      <c r="H80" s="8" t="s">
        <v>16</v>
      </c>
      <c r="I80" s="8" t="n">
        <v>625</v>
      </c>
      <c r="J80" s="9" t="n">
        <f aca="false">I80*0.95</f>
        <v>593.75</v>
      </c>
      <c r="K80" s="8" t="n">
        <v>100</v>
      </c>
      <c r="L80" s="9" t="n">
        <f aca="false">I80*0.9</f>
        <v>562.5</v>
      </c>
      <c r="M80" s="5" t="s">
        <v>17</v>
      </c>
      <c r="N80" s="0" t="str">
        <f aca="false">CONCATENATE("'",C80,"','0',")</f>
        <v>'ASG2474','0',</v>
      </c>
      <c r="O80" s="0" t="str">
        <f aca="false">CONCATENATE("'",E80,"','0',")</f>
        <v>'Sonoff S31 Contacto Wifi Inteligente Medidor Energetico App','0',</v>
      </c>
      <c r="P80" s="0" t="str">
        <f aca="false">CONCATENATE("'",I80,"',")</f>
        <v>'625',</v>
      </c>
      <c r="Q80" s="0" t="str">
        <f aca="false">CONCATENATE("'",J80,"',")</f>
        <v>'593.75',</v>
      </c>
      <c r="R80" s="0" t="s">
        <v>18</v>
      </c>
      <c r="S80" s="0" t="str">
        <f aca="false">CONCATENATE("'",G80,"',")</f>
        <v>'',</v>
      </c>
      <c r="T80" s="0" t="s">
        <v>19</v>
      </c>
      <c r="U80" s="0" t="n">
        <f aca="false">A80</f>
        <v>11</v>
      </c>
      <c r="V80" s="0" t="s">
        <v>20</v>
      </c>
    </row>
    <row r="81" customFormat="false" ht="13.8" hidden="false" customHeight="false" outlineLevel="0" collapsed="false">
      <c r="A81" s="8" t="n">
        <v>11</v>
      </c>
      <c r="B81" s="9" t="s">
        <v>274</v>
      </c>
      <c r="C81" s="9" t="s">
        <v>275</v>
      </c>
      <c r="D81" s="8" t="s">
        <v>261</v>
      </c>
      <c r="E81" s="8" t="s">
        <v>106</v>
      </c>
      <c r="G81" s="10"/>
      <c r="H81" s="8" t="s">
        <v>16</v>
      </c>
      <c r="I81" s="8" t="n">
        <v>400</v>
      </c>
      <c r="J81" s="9" t="n">
        <f aca="false">I81*0.95</f>
        <v>380</v>
      </c>
      <c r="K81" s="8" t="n">
        <v>100</v>
      </c>
      <c r="L81" s="9" t="n">
        <f aca="false">I81*0.9</f>
        <v>360</v>
      </c>
      <c r="M81" s="5" t="s">
        <v>17</v>
      </c>
      <c r="N81" s="0" t="str">
        <f aca="false">CONCATENATE("'",C81,"','0',")</f>
        <v>'ASG2475','0',</v>
      </c>
      <c r="O81" s="0" t="str">
        <f aca="false">CONCATENATE("'",E81,"','0',")</f>
        <v>'Socket Inteligente Wifi Foco Lampara Smarthome Sonoff App','0',</v>
      </c>
      <c r="P81" s="0" t="str">
        <f aca="false">CONCATENATE("'",I81,"',")</f>
        <v>'400',</v>
      </c>
      <c r="Q81" s="0" t="str">
        <f aca="false">CONCATENATE("'",J81,"',")</f>
        <v>'380',</v>
      </c>
      <c r="R81" s="0" t="s">
        <v>18</v>
      </c>
      <c r="S81" s="0" t="str">
        <f aca="false">CONCATENATE("'",G81,"',")</f>
        <v>'',</v>
      </c>
      <c r="T81" s="0" t="s">
        <v>19</v>
      </c>
      <c r="U81" s="0" t="n">
        <f aca="false">A81</f>
        <v>11</v>
      </c>
      <c r="V81" s="0" t="s">
        <v>20</v>
      </c>
    </row>
    <row r="82" customFormat="false" ht="13.8" hidden="false" customHeight="false" outlineLevel="0" collapsed="false">
      <c r="A82" s="8" t="n">
        <v>11</v>
      </c>
      <c r="B82" s="9" t="s">
        <v>276</v>
      </c>
      <c r="C82" s="9" t="s">
        <v>277</v>
      </c>
      <c r="D82" s="8" t="s">
        <v>261</v>
      </c>
      <c r="E82" s="8" t="s">
        <v>110</v>
      </c>
      <c r="G82" s="10"/>
      <c r="H82" s="8" t="s">
        <v>16</v>
      </c>
      <c r="I82" s="8" t="n">
        <v>700</v>
      </c>
      <c r="J82" s="9" t="n">
        <f aca="false">I82*0.95</f>
        <v>665</v>
      </c>
      <c r="K82" s="8" t="n">
        <v>100</v>
      </c>
      <c r="L82" s="9" t="n">
        <f aca="false">I82*0.9</f>
        <v>630</v>
      </c>
      <c r="M82" s="5" t="s">
        <v>17</v>
      </c>
      <c r="N82" s="0" t="str">
        <f aca="false">CONCATENATE("'",C82,"','0',")</f>
        <v>'ASG2476','0',</v>
      </c>
      <c r="O82" s="0" t="str">
        <f aca="false">CONCATENATE("'",E82,"','0',")</f>
        <v>'Switch Apertura Wifi Porton Chapa Smarthome App Google Home','0',</v>
      </c>
      <c r="P82" s="0" t="str">
        <f aca="false">CONCATENATE("'",I82,"',")</f>
        <v>'700',</v>
      </c>
      <c r="Q82" s="0" t="str">
        <f aca="false">CONCATENATE("'",J82,"',")</f>
        <v>'665',</v>
      </c>
      <c r="R82" s="0" t="s">
        <v>18</v>
      </c>
      <c r="S82" s="0" t="str">
        <f aca="false">CONCATENATE("'",G82,"',")</f>
        <v>'',</v>
      </c>
      <c r="T82" s="0" t="s">
        <v>19</v>
      </c>
      <c r="U82" s="0" t="n">
        <f aca="false">A82</f>
        <v>11</v>
      </c>
      <c r="V82" s="0" t="s">
        <v>20</v>
      </c>
    </row>
    <row r="83" customFormat="false" ht="13.8" hidden="false" customHeight="false" outlineLevel="0" collapsed="false">
      <c r="A83" s="8" t="n">
        <v>12</v>
      </c>
      <c r="B83" s="9" t="s">
        <v>278</v>
      </c>
      <c r="C83" s="9" t="s">
        <v>279</v>
      </c>
      <c r="D83" s="9" t="s">
        <v>280</v>
      </c>
      <c r="E83" s="9" t="s">
        <v>281</v>
      </c>
      <c r="G83" s="9"/>
      <c r="H83" s="9" t="s">
        <v>16</v>
      </c>
      <c r="I83" s="9" t="n">
        <v>10</v>
      </c>
      <c r="J83" s="9" t="n">
        <f aca="false">I83*0.95</f>
        <v>9.5</v>
      </c>
      <c r="K83" s="8" t="n">
        <v>100</v>
      </c>
      <c r="L83" s="9" t="n">
        <f aca="false">I83*0.9</f>
        <v>9</v>
      </c>
      <c r="M83" s="5" t="s">
        <v>17</v>
      </c>
      <c r="N83" s="0" t="str">
        <f aca="false">CONCATENATE("'",C83,"','0',")</f>
        <v>'ASG2529','0',</v>
      </c>
      <c r="O83" s="0" t="str">
        <f aca="false">CONCATENATE("'",E83,"','0',")</f>
        <v>'INTERRUPTOR MINI COLOR NEGRO','0',</v>
      </c>
      <c r="P83" s="0" t="str">
        <f aca="false">CONCATENATE("'",I83,"',")</f>
        <v>'10',</v>
      </c>
      <c r="Q83" s="0" t="str">
        <f aca="false">CONCATENATE("'",J83,"',")</f>
        <v>'9.5',</v>
      </c>
      <c r="R83" s="0" t="s">
        <v>18</v>
      </c>
      <c r="S83" s="0" t="str">
        <f aca="false">CONCATENATE("'",G83,"',")</f>
        <v>'',</v>
      </c>
      <c r="T83" s="0" t="s">
        <v>19</v>
      </c>
      <c r="U83" s="0" t="n">
        <f aca="false">A83</f>
        <v>12</v>
      </c>
      <c r="V83" s="0" t="s">
        <v>20</v>
      </c>
    </row>
    <row r="84" customFormat="false" ht="13.8" hidden="false" customHeight="false" outlineLevel="0" collapsed="false">
      <c r="A84" s="8" t="n">
        <v>12</v>
      </c>
      <c r="B84" s="9" t="s">
        <v>282</v>
      </c>
      <c r="C84" s="9" t="s">
        <v>283</v>
      </c>
      <c r="D84" s="9" t="s">
        <v>280</v>
      </c>
      <c r="E84" s="9" t="s">
        <v>284</v>
      </c>
      <c r="G84" s="9"/>
      <c r="H84" s="9" t="s">
        <v>16</v>
      </c>
      <c r="I84" s="9" t="n">
        <v>9</v>
      </c>
      <c r="J84" s="9" t="n">
        <f aca="false">I84*0.95</f>
        <v>8.55</v>
      </c>
      <c r="K84" s="8" t="n">
        <v>100</v>
      </c>
      <c r="L84" s="9" t="n">
        <f aca="false">I84*0.9</f>
        <v>8.1</v>
      </c>
      <c r="M84" s="5" t="s">
        <v>17</v>
      </c>
      <c r="N84" s="0" t="str">
        <f aca="false">CONCATENATE("'",C84,"','0',")</f>
        <v>'ASG2544','0',</v>
      </c>
      <c r="O84" s="0" t="str">
        <f aca="false">CONCATENATE("'",E84,"','0',")</f>
        <v>'BASE PARA IC 8 PINES','0',</v>
      </c>
      <c r="P84" s="0" t="str">
        <f aca="false">CONCATENATE("'",I84,"',")</f>
        <v>'9',</v>
      </c>
      <c r="Q84" s="0" t="str">
        <f aca="false">CONCATENATE("'",J84,"',")</f>
        <v>'8.55',</v>
      </c>
      <c r="R84" s="0" t="s">
        <v>18</v>
      </c>
      <c r="S84" s="0" t="str">
        <f aca="false">CONCATENATE("'",G84,"',")</f>
        <v>'',</v>
      </c>
      <c r="T84" s="0" t="s">
        <v>19</v>
      </c>
      <c r="U84" s="0" t="n">
        <f aca="false">A84</f>
        <v>12</v>
      </c>
      <c r="V84" s="0" t="s">
        <v>20</v>
      </c>
    </row>
    <row r="85" customFormat="false" ht="13.8" hidden="false" customHeight="false" outlineLevel="0" collapsed="false">
      <c r="A85" s="8" t="n">
        <v>12</v>
      </c>
      <c r="B85" s="9" t="s">
        <v>285</v>
      </c>
      <c r="C85" s="9" t="s">
        <v>286</v>
      </c>
      <c r="D85" s="9" t="s">
        <v>280</v>
      </c>
      <c r="E85" s="9" t="s">
        <v>287</v>
      </c>
      <c r="G85" s="9"/>
      <c r="H85" s="9" t="s">
        <v>16</v>
      </c>
      <c r="I85" s="9" t="n">
        <v>10</v>
      </c>
      <c r="J85" s="9" t="n">
        <f aca="false">I85*0.95</f>
        <v>9.5</v>
      </c>
      <c r="K85" s="8" t="n">
        <v>100</v>
      </c>
      <c r="L85" s="9" t="n">
        <f aca="false">I85*0.9</f>
        <v>9</v>
      </c>
      <c r="M85" s="5" t="s">
        <v>17</v>
      </c>
      <c r="N85" s="0" t="str">
        <f aca="false">CONCATENATE("'",C85,"','0',")</f>
        <v>'ASG2545','0',</v>
      </c>
      <c r="O85" s="0" t="str">
        <f aca="false">CONCATENATE("'",E85,"','0',")</f>
        <v>'BASE PARA IC 14 PINES','0',</v>
      </c>
      <c r="P85" s="0" t="str">
        <f aca="false">CONCATENATE("'",I85,"',")</f>
        <v>'10',</v>
      </c>
      <c r="Q85" s="0" t="str">
        <f aca="false">CONCATENATE("'",J85,"',")</f>
        <v>'9.5',</v>
      </c>
      <c r="R85" s="0" t="s">
        <v>18</v>
      </c>
      <c r="S85" s="0" t="str">
        <f aca="false">CONCATENATE("'",G85,"',")</f>
        <v>'',</v>
      </c>
      <c r="T85" s="0" t="s">
        <v>19</v>
      </c>
      <c r="U85" s="0" t="n">
        <f aca="false">A85</f>
        <v>12</v>
      </c>
      <c r="V85" s="0" t="s">
        <v>20</v>
      </c>
    </row>
    <row r="86" customFormat="false" ht="13.8" hidden="false" customHeight="false" outlineLevel="0" collapsed="false">
      <c r="A86" s="8" t="n">
        <v>12</v>
      </c>
      <c r="B86" s="9" t="s">
        <v>288</v>
      </c>
      <c r="C86" s="9" t="s">
        <v>289</v>
      </c>
      <c r="D86" s="9" t="s">
        <v>280</v>
      </c>
      <c r="E86" s="9" t="s">
        <v>290</v>
      </c>
      <c r="G86" s="9"/>
      <c r="H86" s="9" t="s">
        <v>16</v>
      </c>
      <c r="I86" s="9" t="n">
        <v>7</v>
      </c>
      <c r="J86" s="9" t="n">
        <f aca="false">I86*0.95</f>
        <v>6.65</v>
      </c>
      <c r="K86" s="8" t="n">
        <v>100</v>
      </c>
      <c r="L86" s="9" t="n">
        <f aca="false">I86*0.9</f>
        <v>6.3</v>
      </c>
      <c r="M86" s="5" t="s">
        <v>17</v>
      </c>
      <c r="N86" s="0" t="str">
        <f aca="false">CONCATENATE("'",C86,"','0',")</f>
        <v>'ASG2548','0',</v>
      </c>
      <c r="O86" s="0" t="str">
        <f aca="false">CONCATENATE("'",E86,"','0',")</f>
        <v>'DIP SWITCH 4 CONTACTOS','0',</v>
      </c>
      <c r="P86" s="0" t="str">
        <f aca="false">CONCATENATE("'",I86,"',")</f>
        <v>'7',</v>
      </c>
      <c r="Q86" s="0" t="str">
        <f aca="false">CONCATENATE("'",J86,"',")</f>
        <v>'6.65',</v>
      </c>
      <c r="R86" s="0" t="s">
        <v>18</v>
      </c>
      <c r="S86" s="0" t="str">
        <f aca="false">CONCATENATE("'",G86,"',")</f>
        <v>'',</v>
      </c>
      <c r="T86" s="0" t="s">
        <v>19</v>
      </c>
      <c r="U86" s="0" t="n">
        <f aca="false">A86</f>
        <v>12</v>
      </c>
      <c r="V86" s="0" t="s">
        <v>20</v>
      </c>
    </row>
    <row r="87" customFormat="false" ht="13.8" hidden="false" customHeight="false" outlineLevel="0" collapsed="false">
      <c r="A87" s="8" t="n">
        <v>12</v>
      </c>
      <c r="B87" s="9" t="s">
        <v>291</v>
      </c>
      <c r="C87" s="9" t="s">
        <v>292</v>
      </c>
      <c r="D87" s="9" t="s">
        <v>280</v>
      </c>
      <c r="E87" s="9" t="s">
        <v>293</v>
      </c>
      <c r="G87" s="9"/>
      <c r="H87" s="9" t="s">
        <v>16</v>
      </c>
      <c r="I87" s="9" t="n">
        <v>2</v>
      </c>
      <c r="J87" s="9" t="n">
        <f aca="false">I87*0.95</f>
        <v>1.9</v>
      </c>
      <c r="K87" s="8" t="n">
        <v>100</v>
      </c>
      <c r="L87" s="9" t="n">
        <f aca="false">I87*0.9</f>
        <v>1.8</v>
      </c>
      <c r="M87" s="5" t="s">
        <v>17</v>
      </c>
      <c r="N87" s="0" t="str">
        <f aca="false">CONCATENATE("'",C87,"','0',")</f>
        <v>'ASG2553','0',</v>
      </c>
      <c r="O87" s="0" t="str">
        <f aca="false">CONCATENATE("'",E87,"','0',")</f>
        <v>'Push Button de 4 Terminales 4T ','0',</v>
      </c>
      <c r="P87" s="0" t="str">
        <f aca="false">CONCATENATE("'",I87,"',")</f>
        <v>'2',</v>
      </c>
      <c r="Q87" s="0" t="str">
        <f aca="false">CONCATENATE("'",J87,"',")</f>
        <v>'1.9',</v>
      </c>
      <c r="R87" s="0" t="s">
        <v>18</v>
      </c>
      <c r="S87" s="0" t="str">
        <f aca="false">CONCATENATE("'",G87,"',")</f>
        <v>'',</v>
      </c>
      <c r="T87" s="0" t="s">
        <v>19</v>
      </c>
      <c r="U87" s="0" t="n">
        <f aca="false">A87</f>
        <v>12</v>
      </c>
      <c r="V87" s="0" t="s">
        <v>20</v>
      </c>
    </row>
    <row r="88" customFormat="false" ht="13.8" hidden="false" customHeight="false" outlineLevel="0" collapsed="false">
      <c r="A88" s="8" t="n">
        <v>12</v>
      </c>
      <c r="B88" s="9" t="s">
        <v>294</v>
      </c>
      <c r="C88" s="9" t="s">
        <v>295</v>
      </c>
      <c r="D88" s="9" t="s">
        <v>280</v>
      </c>
      <c r="E88" s="9" t="s">
        <v>296</v>
      </c>
      <c r="G88" s="9"/>
      <c r="H88" s="9" t="s">
        <v>16</v>
      </c>
      <c r="I88" s="9" t="n">
        <v>10</v>
      </c>
      <c r="J88" s="9" t="n">
        <f aca="false">I88*0.95</f>
        <v>9.5</v>
      </c>
      <c r="K88" s="8" t="n">
        <v>100</v>
      </c>
      <c r="L88" s="9" t="n">
        <f aca="false">I88*0.9</f>
        <v>9</v>
      </c>
      <c r="M88" s="5" t="s">
        <v>17</v>
      </c>
      <c r="N88" s="0" t="str">
        <f aca="false">CONCATENATE("'",C88,"','0',")</f>
        <v>'ASG2554','0',</v>
      </c>
      <c r="O88" s="0" t="str">
        <f aca="false">CONCATENATE("'",E88,"','0',")</f>
        <v>'BASE PARA IC 16 PINES','0',</v>
      </c>
      <c r="P88" s="0" t="str">
        <f aca="false">CONCATENATE("'",I88,"',")</f>
        <v>'10',</v>
      </c>
      <c r="Q88" s="0" t="str">
        <f aca="false">CONCATENATE("'",J88,"',")</f>
        <v>'9.5',</v>
      </c>
      <c r="R88" s="0" t="s">
        <v>18</v>
      </c>
      <c r="S88" s="0" t="str">
        <f aca="false">CONCATENATE("'",G88,"',")</f>
        <v>'',</v>
      </c>
      <c r="T88" s="0" t="s">
        <v>19</v>
      </c>
      <c r="U88" s="0" t="n">
        <f aca="false">A88</f>
        <v>12</v>
      </c>
      <c r="V88" s="0" t="s">
        <v>20</v>
      </c>
    </row>
    <row r="89" customFormat="false" ht="13.8" hidden="false" customHeight="false" outlineLevel="0" collapsed="false">
      <c r="A89" s="8" t="n">
        <v>12</v>
      </c>
      <c r="B89" s="9" t="s">
        <v>297</v>
      </c>
      <c r="C89" s="9" t="s">
        <v>298</v>
      </c>
      <c r="D89" s="9" t="s">
        <v>280</v>
      </c>
      <c r="E89" s="9" t="s">
        <v>299</v>
      </c>
      <c r="G89" s="9"/>
      <c r="H89" s="9" t="s">
        <v>16</v>
      </c>
      <c r="I89" s="9" t="n">
        <v>16</v>
      </c>
      <c r="J89" s="9" t="n">
        <f aca="false">I89*0.95</f>
        <v>15.2</v>
      </c>
      <c r="K89" s="8" t="n">
        <v>100</v>
      </c>
      <c r="L89" s="9" t="n">
        <f aca="false">I89*0.9</f>
        <v>14.4</v>
      </c>
      <c r="M89" s="5" t="s">
        <v>17</v>
      </c>
      <c r="N89" s="0" t="str">
        <f aca="false">CONCATENATE("'",C89,"','0',")</f>
        <v>'ASG2577','0',</v>
      </c>
      <c r="O89" s="0" t="str">
        <f aca="false">CONCATENATE("'",E89,"','0',")</f>
        <v>'Switch Miniatura de Palanca 3 pines','0',</v>
      </c>
      <c r="P89" s="0" t="str">
        <f aca="false">CONCATENATE("'",I89,"',")</f>
        <v>'16',</v>
      </c>
      <c r="Q89" s="0" t="str">
        <f aca="false">CONCATENATE("'",J89,"',")</f>
        <v>'15.2',</v>
      </c>
      <c r="R89" s="0" t="s">
        <v>18</v>
      </c>
      <c r="S89" s="0" t="str">
        <f aca="false">CONCATENATE("'",G89,"',")</f>
        <v>'',</v>
      </c>
      <c r="T89" s="0" t="s">
        <v>19</v>
      </c>
      <c r="U89" s="0" t="n">
        <f aca="false">A89</f>
        <v>12</v>
      </c>
      <c r="V89" s="0" t="s">
        <v>20</v>
      </c>
    </row>
    <row r="90" customFormat="false" ht="13.8" hidden="false" customHeight="false" outlineLevel="0" collapsed="false">
      <c r="A90" s="8" t="n">
        <v>13</v>
      </c>
      <c r="B90" s="9" t="s">
        <v>300</v>
      </c>
      <c r="C90" s="9" t="s">
        <v>301</v>
      </c>
      <c r="D90" s="9" t="s">
        <v>302</v>
      </c>
      <c r="E90" s="9" t="s">
        <v>303</v>
      </c>
      <c r="G90" s="9"/>
      <c r="H90" s="9" t="s">
        <v>16</v>
      </c>
      <c r="I90" s="9" t="n">
        <v>70</v>
      </c>
      <c r="J90" s="9" t="n">
        <f aca="false">I90*0.95</f>
        <v>66.5</v>
      </c>
      <c r="K90" s="8" t="n">
        <v>100</v>
      </c>
      <c r="L90" s="9" t="n">
        <f aca="false">I90*0.9</f>
        <v>63</v>
      </c>
      <c r="M90" s="5" t="s">
        <v>17</v>
      </c>
      <c r="N90" s="0" t="str">
        <f aca="false">CONCATENATE("'",C90,"','0',")</f>
        <v>'ASG2500','0',</v>
      </c>
      <c r="O90" s="0" t="str">
        <f aca="false">CONCATENATE("'",E90,"','0',")</f>
        <v>'boquilla extrusora 0.2 mm impresora 3D 1.75mm Nozzle','0',</v>
      </c>
      <c r="P90" s="0" t="str">
        <f aca="false">CONCATENATE("'",I90,"',")</f>
        <v>'70',</v>
      </c>
      <c r="Q90" s="0" t="str">
        <f aca="false">CONCATENATE("'",J90,"',")</f>
        <v>'66.5',</v>
      </c>
      <c r="R90" s="0" t="s">
        <v>18</v>
      </c>
      <c r="S90" s="0" t="str">
        <f aca="false">CONCATENATE("'",G90,"',")</f>
        <v>'',</v>
      </c>
      <c r="T90" s="0" t="s">
        <v>19</v>
      </c>
      <c r="U90" s="0" t="n">
        <f aca="false">A90</f>
        <v>13</v>
      </c>
      <c r="V90" s="0" t="s">
        <v>20</v>
      </c>
    </row>
    <row r="91" customFormat="false" ht="13.8" hidden="false" customHeight="false" outlineLevel="0" collapsed="false">
      <c r="A91" s="8" t="n">
        <v>13</v>
      </c>
      <c r="B91" s="9" t="s">
        <v>304</v>
      </c>
      <c r="C91" s="9" t="s">
        <v>305</v>
      </c>
      <c r="D91" s="9" t="s">
        <v>302</v>
      </c>
      <c r="E91" s="9" t="s">
        <v>306</v>
      </c>
      <c r="G91" s="9"/>
      <c r="H91" s="9" t="s">
        <v>16</v>
      </c>
      <c r="I91" s="9" t="n">
        <v>70</v>
      </c>
      <c r="J91" s="9" t="n">
        <f aca="false">I91*0.95</f>
        <v>66.5</v>
      </c>
      <c r="K91" s="8" t="n">
        <v>100</v>
      </c>
      <c r="L91" s="9" t="n">
        <f aca="false">I91*0.9</f>
        <v>63</v>
      </c>
      <c r="M91" s="5" t="s">
        <v>17</v>
      </c>
      <c r="N91" s="0" t="str">
        <f aca="false">CONCATENATE("'",C91,"','0',")</f>
        <v>'ASG2501','0',</v>
      </c>
      <c r="O91" s="0" t="str">
        <f aca="false">CONCATENATE("'",E91,"','0',")</f>
        <v>'boquilla extrusora 0.3 mm impresora 3D 1.75mm Nozzle','0',</v>
      </c>
      <c r="P91" s="0" t="str">
        <f aca="false">CONCATENATE("'",I91,"',")</f>
        <v>'70',</v>
      </c>
      <c r="Q91" s="0" t="str">
        <f aca="false">CONCATENATE("'",J91,"',")</f>
        <v>'66.5',</v>
      </c>
      <c r="R91" s="0" t="s">
        <v>18</v>
      </c>
      <c r="S91" s="0" t="str">
        <f aca="false">CONCATENATE("'",G91,"',")</f>
        <v>'',</v>
      </c>
      <c r="T91" s="0" t="s">
        <v>19</v>
      </c>
      <c r="U91" s="0" t="n">
        <f aca="false">A91</f>
        <v>13</v>
      </c>
      <c r="V91" s="0" t="s">
        <v>20</v>
      </c>
    </row>
    <row r="92" customFormat="false" ht="13.8" hidden="false" customHeight="false" outlineLevel="0" collapsed="false">
      <c r="A92" s="8" t="n">
        <v>13</v>
      </c>
      <c r="B92" s="9" t="s">
        <v>307</v>
      </c>
      <c r="C92" s="9" t="s">
        <v>308</v>
      </c>
      <c r="D92" s="9" t="s">
        <v>302</v>
      </c>
      <c r="E92" s="9" t="s">
        <v>309</v>
      </c>
      <c r="G92" s="9"/>
      <c r="H92" s="9" t="s">
        <v>16</v>
      </c>
      <c r="I92" s="9" t="n">
        <v>70</v>
      </c>
      <c r="J92" s="9" t="n">
        <f aca="false">I92*0.95</f>
        <v>66.5</v>
      </c>
      <c r="K92" s="8" t="n">
        <v>100</v>
      </c>
      <c r="L92" s="9" t="n">
        <f aca="false">I92*0.9</f>
        <v>63</v>
      </c>
      <c r="M92" s="5" t="s">
        <v>17</v>
      </c>
      <c r="N92" s="0" t="str">
        <f aca="false">CONCATENATE("'",C92,"','0',")</f>
        <v>'ASG2502','0',</v>
      </c>
      <c r="O92" s="0" t="str">
        <f aca="false">CONCATENATE("'",E92,"','0',")</f>
        <v>'boquilla extrusora 0.4 mm impresora 3D 1.75mm Nozzle','0',</v>
      </c>
      <c r="P92" s="0" t="str">
        <f aca="false">CONCATENATE("'",I92,"',")</f>
        <v>'70',</v>
      </c>
      <c r="Q92" s="0" t="str">
        <f aca="false">CONCATENATE("'",J92,"',")</f>
        <v>'66.5',</v>
      </c>
      <c r="R92" s="0" t="s">
        <v>18</v>
      </c>
      <c r="S92" s="0" t="str">
        <f aca="false">CONCATENATE("'",G92,"',")</f>
        <v>'',</v>
      </c>
      <c r="T92" s="0" t="s">
        <v>19</v>
      </c>
      <c r="U92" s="0" t="n">
        <f aca="false">A92</f>
        <v>13</v>
      </c>
      <c r="V92" s="0" t="s">
        <v>20</v>
      </c>
    </row>
    <row r="93" customFormat="false" ht="13.8" hidden="false" customHeight="false" outlineLevel="0" collapsed="false">
      <c r="A93" s="8" t="n">
        <v>13</v>
      </c>
      <c r="B93" s="9" t="s">
        <v>310</v>
      </c>
      <c r="C93" s="9" t="s">
        <v>311</v>
      </c>
      <c r="D93" s="9" t="s">
        <v>302</v>
      </c>
      <c r="E93" s="9" t="s">
        <v>312</v>
      </c>
      <c r="G93" s="9"/>
      <c r="H93" s="9" t="s">
        <v>16</v>
      </c>
      <c r="I93" s="9" t="n">
        <v>49</v>
      </c>
      <c r="J93" s="9" t="n">
        <f aca="false">I93*0.95</f>
        <v>46.55</v>
      </c>
      <c r="K93" s="8" t="n">
        <v>100</v>
      </c>
      <c r="L93" s="9" t="n">
        <f aca="false">I93*0.9</f>
        <v>44.1</v>
      </c>
      <c r="M93" s="5" t="s">
        <v>17</v>
      </c>
      <c r="N93" s="0" t="str">
        <f aca="false">CONCATENATE("'",C93,"','0',")</f>
        <v>'ASG2505','0',</v>
      </c>
      <c r="O93" s="0" t="str">
        <f aca="false">CONCATENATE("'",E93,"','0',")</f>
        <v>'Rodamiento LM8UU  8mm','0',</v>
      </c>
      <c r="P93" s="0" t="str">
        <f aca="false">CONCATENATE("'",I93,"',")</f>
        <v>'49',</v>
      </c>
      <c r="Q93" s="0" t="str">
        <f aca="false">CONCATENATE("'",J93,"',")</f>
        <v>'46.55',</v>
      </c>
      <c r="R93" s="0" t="s">
        <v>18</v>
      </c>
      <c r="S93" s="0" t="str">
        <f aca="false">CONCATENATE("'",G93,"',")</f>
        <v>'',</v>
      </c>
      <c r="T93" s="0" t="s">
        <v>19</v>
      </c>
      <c r="U93" s="0" t="n">
        <f aca="false">A93</f>
        <v>13</v>
      </c>
      <c r="V93" s="0" t="s">
        <v>20</v>
      </c>
    </row>
    <row r="94" customFormat="false" ht="13.8" hidden="false" customHeight="false" outlineLevel="0" collapsed="false">
      <c r="A94" s="8" t="n">
        <v>13</v>
      </c>
      <c r="B94" s="9" t="s">
        <v>313</v>
      </c>
      <c r="C94" s="9" t="s">
        <v>314</v>
      </c>
      <c r="D94" s="9" t="s">
        <v>302</v>
      </c>
      <c r="E94" s="9" t="s">
        <v>315</v>
      </c>
      <c r="G94" s="9"/>
      <c r="H94" s="9" t="s">
        <v>16</v>
      </c>
      <c r="I94" s="9" t="n">
        <v>25</v>
      </c>
      <c r="J94" s="9" t="n">
        <f aca="false">I94*0.95</f>
        <v>23.75</v>
      </c>
      <c r="K94" s="8" t="n">
        <v>100</v>
      </c>
      <c r="L94" s="9" t="n">
        <f aca="false">I94*0.9</f>
        <v>22.5</v>
      </c>
      <c r="M94" s="5" t="s">
        <v>17</v>
      </c>
      <c r="N94" s="0" t="str">
        <f aca="false">CONCATENATE("'",C94,"','0',")</f>
        <v>'ASG2506','0',</v>
      </c>
      <c r="O94" s="0" t="str">
        <f aca="false">CONCATENATE("'",E94,"','0',")</f>
        <v>'Mini rodamiento 608ZZ impresora 3D','0',</v>
      </c>
      <c r="P94" s="0" t="str">
        <f aca="false">CONCATENATE("'",I94,"',")</f>
        <v>'25',</v>
      </c>
      <c r="Q94" s="0" t="str">
        <f aca="false">CONCATENATE("'",J94,"',")</f>
        <v>'23.75',</v>
      </c>
      <c r="R94" s="0" t="s">
        <v>18</v>
      </c>
      <c r="S94" s="0" t="str">
        <f aca="false">CONCATENATE("'",G94,"',")</f>
        <v>'',</v>
      </c>
      <c r="T94" s="0" t="s">
        <v>19</v>
      </c>
      <c r="U94" s="0" t="n">
        <f aca="false">A94</f>
        <v>13</v>
      </c>
      <c r="V94" s="0" t="s">
        <v>20</v>
      </c>
    </row>
    <row r="95" customFormat="false" ht="13.8" hidden="false" customHeight="false" outlineLevel="0" collapsed="false">
      <c r="A95" s="8" t="n">
        <v>13</v>
      </c>
      <c r="B95" s="9" t="s">
        <v>316</v>
      </c>
      <c r="C95" s="9" t="s">
        <v>317</v>
      </c>
      <c r="D95" s="9" t="s">
        <v>302</v>
      </c>
      <c r="E95" s="9" t="s">
        <v>318</v>
      </c>
      <c r="G95" s="9"/>
      <c r="H95" s="9" t="s">
        <v>16</v>
      </c>
      <c r="I95" s="9" t="n">
        <v>15</v>
      </c>
      <c r="J95" s="9" t="n">
        <f aca="false">I95*0.95</f>
        <v>14.25</v>
      </c>
      <c r="K95" s="8" t="n">
        <v>100</v>
      </c>
      <c r="L95" s="9" t="n">
        <f aca="false">I95*0.9</f>
        <v>13.5</v>
      </c>
      <c r="M95" s="5" t="s">
        <v>17</v>
      </c>
      <c r="N95" s="0" t="str">
        <f aca="false">CONCATENATE("'",C95,"','0',")</f>
        <v>'ASG2524','0',</v>
      </c>
      <c r="O95" s="0" t="str">
        <f aca="false">CONCATENATE("'",E95,"','0',")</f>
        <v>'Mini rodamiento MR62ZZ impresora 3D ','0',</v>
      </c>
      <c r="P95" s="0" t="str">
        <f aca="false">CONCATENATE("'",I95,"',")</f>
        <v>'15',</v>
      </c>
      <c r="Q95" s="0" t="str">
        <f aca="false">CONCATENATE("'",J95,"',")</f>
        <v>'14.25',</v>
      </c>
      <c r="R95" s="0" t="s">
        <v>18</v>
      </c>
      <c r="S95" s="0" t="str">
        <f aca="false">CONCATENATE("'",G95,"',")</f>
        <v>'',</v>
      </c>
      <c r="T95" s="0" t="s">
        <v>19</v>
      </c>
      <c r="U95" s="0" t="n">
        <f aca="false">A95</f>
        <v>13</v>
      </c>
      <c r="V95" s="0" t="s">
        <v>20</v>
      </c>
    </row>
    <row r="96" customFormat="false" ht="13.8" hidden="false" customHeight="false" outlineLevel="0" collapsed="false">
      <c r="A96" s="8" t="n">
        <v>13</v>
      </c>
      <c r="B96" s="9" t="s">
        <v>319</v>
      </c>
      <c r="C96" s="9" t="s">
        <v>320</v>
      </c>
      <c r="D96" s="9" t="s">
        <v>302</v>
      </c>
      <c r="E96" s="9" t="s">
        <v>321</v>
      </c>
      <c r="G96" s="11"/>
      <c r="H96" s="9" t="s">
        <v>16</v>
      </c>
      <c r="I96" s="9" t="n">
        <v>345</v>
      </c>
      <c r="J96" s="9" t="n">
        <f aca="false">I96*0.95</f>
        <v>327.75</v>
      </c>
      <c r="K96" s="8" t="n">
        <v>100</v>
      </c>
      <c r="L96" s="9" t="n">
        <f aca="false">I96*0.9</f>
        <v>310.5</v>
      </c>
      <c r="M96" s="5" t="s">
        <v>17</v>
      </c>
      <c r="N96" s="0" t="str">
        <f aca="false">CONCATENATE("'",C96,"','0',")</f>
        <v>'ASG2533','0',</v>
      </c>
      <c r="O96" s="0" t="str">
        <f aca="false">CONCATENATE("'",E96,"','0',")</f>
        <v>'Arduino Mega 2560 R3','0',</v>
      </c>
      <c r="P96" s="0" t="str">
        <f aca="false">CONCATENATE("'",I96,"',")</f>
        <v>'345',</v>
      </c>
      <c r="Q96" s="0" t="str">
        <f aca="false">CONCATENATE("'",J96,"',")</f>
        <v>'327.75',</v>
      </c>
      <c r="R96" s="0" t="s">
        <v>18</v>
      </c>
      <c r="S96" s="0" t="str">
        <f aca="false">CONCATENATE("'",G96,"',")</f>
        <v>'',</v>
      </c>
      <c r="T96" s="0" t="s">
        <v>19</v>
      </c>
      <c r="U96" s="0" t="n">
        <f aca="false">A96</f>
        <v>13</v>
      </c>
      <c r="V96" s="0" t="s">
        <v>20</v>
      </c>
    </row>
    <row r="97" customFormat="false" ht="13.8" hidden="false" customHeight="false" outlineLevel="0" collapsed="false">
      <c r="A97" s="8" t="n">
        <v>13</v>
      </c>
      <c r="B97" s="9" t="s">
        <v>322</v>
      </c>
      <c r="C97" s="9" t="s">
        <v>323</v>
      </c>
      <c r="D97" s="9" t="s">
        <v>302</v>
      </c>
      <c r="E97" s="9" t="s">
        <v>324</v>
      </c>
      <c r="G97" s="9"/>
      <c r="H97" s="9" t="s">
        <v>16</v>
      </c>
      <c r="I97" s="9" t="n">
        <v>100</v>
      </c>
      <c r="J97" s="9" t="n">
        <f aca="false">I97*0.95</f>
        <v>95</v>
      </c>
      <c r="K97" s="8" t="n">
        <v>100</v>
      </c>
      <c r="L97" s="9" t="n">
        <f aca="false">I97*0.9</f>
        <v>90</v>
      </c>
      <c r="M97" s="5" t="s">
        <v>17</v>
      </c>
      <c r="N97" s="0" t="str">
        <f aca="false">CONCATENATE("'",C97,"','0',")</f>
        <v>'ASG2534','0',</v>
      </c>
      <c r="O97" s="0" t="str">
        <f aca="false">CONCATENATE("'",E97,"','0',")</f>
        <v>'Coupler 8mm x 5mm','0',</v>
      </c>
      <c r="P97" s="0" t="str">
        <f aca="false">CONCATENATE("'",I97,"',")</f>
        <v>'100',</v>
      </c>
      <c r="Q97" s="0" t="str">
        <f aca="false">CONCATENATE("'",J97,"',")</f>
        <v>'95',</v>
      </c>
      <c r="R97" s="0" t="s">
        <v>18</v>
      </c>
      <c r="S97" s="0" t="str">
        <f aca="false">CONCATENATE("'",G97,"',")</f>
        <v>'',</v>
      </c>
      <c r="T97" s="0" t="s">
        <v>19</v>
      </c>
      <c r="U97" s="0" t="n">
        <f aca="false">A97</f>
        <v>13</v>
      </c>
      <c r="V97" s="0" t="s">
        <v>20</v>
      </c>
    </row>
    <row r="98" customFormat="false" ht="13.8" hidden="false" customHeight="false" outlineLevel="0" collapsed="false">
      <c r="A98" s="8" t="n">
        <v>13</v>
      </c>
      <c r="B98" s="9" t="s">
        <v>325</v>
      </c>
      <c r="C98" s="9" t="s">
        <v>326</v>
      </c>
      <c r="D98" s="9" t="s">
        <v>302</v>
      </c>
      <c r="E98" s="9" t="s">
        <v>327</v>
      </c>
      <c r="G98" s="9"/>
      <c r="H98" s="9" t="s">
        <v>16</v>
      </c>
      <c r="I98" s="9" t="n">
        <v>12000</v>
      </c>
      <c r="J98" s="9" t="n">
        <f aca="false">I98*0.95</f>
        <v>11400</v>
      </c>
      <c r="K98" s="8" t="n">
        <v>100</v>
      </c>
      <c r="L98" s="9" t="n">
        <f aca="false">I98*0.9</f>
        <v>10800</v>
      </c>
      <c r="M98" s="5" t="s">
        <v>17</v>
      </c>
      <c r="N98" s="0" t="str">
        <f aca="false">CONCATENATE("'",C98,"','0',")</f>
        <v>'ASG2588','0',</v>
      </c>
      <c r="O98" s="0" t="str">
        <f aca="false">CONCATENATE("'",E98,"','0',")</f>
        <v>'Impresora 3D FLSUN 260*260*350mm WIFI','0',</v>
      </c>
      <c r="P98" s="0" t="str">
        <f aca="false">CONCATENATE("'",I98,"',")</f>
        <v>'12000',</v>
      </c>
      <c r="Q98" s="0" t="str">
        <f aca="false">CONCATENATE("'",J98,"',")</f>
        <v>'11400',</v>
      </c>
      <c r="R98" s="0" t="s">
        <v>18</v>
      </c>
      <c r="S98" s="0" t="str">
        <f aca="false">CONCATENATE("'",G98,"',")</f>
        <v>'',</v>
      </c>
      <c r="T98" s="0" t="s">
        <v>19</v>
      </c>
      <c r="U98" s="0" t="n">
        <f aca="false">A98</f>
        <v>13</v>
      </c>
      <c r="V98" s="0" t="s">
        <v>20</v>
      </c>
    </row>
    <row r="99" customFormat="false" ht="13.8" hidden="false" customHeight="false" outlineLevel="0" collapsed="false">
      <c r="A99" s="8" t="n">
        <v>13</v>
      </c>
      <c r="B99" s="9" t="s">
        <v>328</v>
      </c>
      <c r="C99" s="9" t="s">
        <v>329</v>
      </c>
      <c r="D99" s="9" t="s">
        <v>302</v>
      </c>
      <c r="E99" s="9" t="s">
        <v>330</v>
      </c>
      <c r="G99" s="9"/>
      <c r="H99" s="9" t="s">
        <v>16</v>
      </c>
      <c r="I99" s="9" t="n">
        <v>13000</v>
      </c>
      <c r="J99" s="9" t="n">
        <f aca="false">I99*0.95</f>
        <v>12350</v>
      </c>
      <c r="K99" s="8" t="n">
        <v>100</v>
      </c>
      <c r="L99" s="9" t="n">
        <f aca="false">I99*0.9</f>
        <v>11700</v>
      </c>
      <c r="M99" s="5" t="s">
        <v>17</v>
      </c>
      <c r="N99" s="0" t="str">
        <f aca="false">CONCATENATE("'",C99,"','0',")</f>
        <v>'ASG2589','0',</v>
      </c>
      <c r="O99" s="0" t="str">
        <f aca="false">CONCATENATE("'",E99,"','0',")</f>
        <v>'Impresora 3D FLSUN  DELTA 255*360mm WIFI','0',</v>
      </c>
      <c r="P99" s="0" t="str">
        <f aca="false">CONCATENATE("'",I99,"',")</f>
        <v>'13000',</v>
      </c>
      <c r="Q99" s="0" t="str">
        <f aca="false">CONCATENATE("'",J99,"',")</f>
        <v>'12350',</v>
      </c>
      <c r="R99" s="0" t="s">
        <v>18</v>
      </c>
      <c r="S99" s="0" t="str">
        <f aca="false">CONCATENATE("'",G99,"',")</f>
        <v>'',</v>
      </c>
      <c r="T99" s="0" t="s">
        <v>19</v>
      </c>
      <c r="U99" s="0" t="n">
        <f aca="false">A99</f>
        <v>13</v>
      </c>
      <c r="V99" s="0" t="s">
        <v>20</v>
      </c>
    </row>
    <row r="100" customFormat="false" ht="13.8" hidden="false" customHeight="false" outlineLevel="0" collapsed="false">
      <c r="A100" s="8" t="n">
        <v>13</v>
      </c>
      <c r="B100" s="9" t="s">
        <v>331</v>
      </c>
      <c r="C100" s="9" t="s">
        <v>332</v>
      </c>
      <c r="D100" s="9" t="s">
        <v>302</v>
      </c>
      <c r="E100" s="9" t="s">
        <v>333</v>
      </c>
      <c r="G100" s="9"/>
      <c r="H100" s="9" t="s">
        <v>16</v>
      </c>
      <c r="I100" s="9" t="n">
        <v>10500</v>
      </c>
      <c r="J100" s="9" t="n">
        <f aca="false">I100*0.95</f>
        <v>9975</v>
      </c>
      <c r="K100" s="8" t="n">
        <v>100</v>
      </c>
      <c r="L100" s="9" t="n">
        <f aca="false">I100*0.9</f>
        <v>9450</v>
      </c>
      <c r="M100" s="5" t="s">
        <v>17</v>
      </c>
      <c r="N100" s="0" t="str">
        <f aca="false">CONCATENATE("'",C100,"','0',")</f>
        <v>'ASG2590','0',</v>
      </c>
      <c r="O100" s="0" t="str">
        <f aca="false">CONCATENATE("'",E100,"','0',")</f>
        <v>'Impresora 3D FLSUN KOSSEL 40*240*260mm','0',</v>
      </c>
      <c r="P100" s="0" t="str">
        <f aca="false">CONCATENATE("'",I100,"',")</f>
        <v>'10500',</v>
      </c>
      <c r="Q100" s="0" t="str">
        <f aca="false">CONCATENATE("'",J100,"',")</f>
        <v>'9975',</v>
      </c>
      <c r="R100" s="0" t="s">
        <v>18</v>
      </c>
      <c r="S100" s="0" t="str">
        <f aca="false">CONCATENATE("'",G100,"',")</f>
        <v>'',</v>
      </c>
      <c r="T100" s="0" t="s">
        <v>19</v>
      </c>
      <c r="U100" s="0" t="n">
        <f aca="false">A100</f>
        <v>13</v>
      </c>
      <c r="V100" s="0" t="s">
        <v>20</v>
      </c>
    </row>
    <row r="101" customFormat="false" ht="13.8" hidden="false" customHeight="false" outlineLevel="0" collapsed="false">
      <c r="A101" s="8" t="n">
        <v>14</v>
      </c>
      <c r="B101" s="9" t="s">
        <v>334</v>
      </c>
      <c r="C101" s="9" t="s">
        <v>335</v>
      </c>
      <c r="D101" s="9" t="s">
        <v>336</v>
      </c>
      <c r="E101" s="9" t="s">
        <v>337</v>
      </c>
      <c r="G101" s="9"/>
      <c r="H101" s="9" t="s">
        <v>16</v>
      </c>
      <c r="I101" s="9" t="n">
        <v>15</v>
      </c>
      <c r="J101" s="9" t="n">
        <f aca="false">I101*0.95</f>
        <v>14.25</v>
      </c>
      <c r="K101" s="8" t="n">
        <v>100</v>
      </c>
      <c r="L101" s="9" t="n">
        <f aca="false">I101*0.9</f>
        <v>13.5</v>
      </c>
      <c r="M101" s="5" t="s">
        <v>17</v>
      </c>
      <c r="N101" s="0" t="str">
        <f aca="false">CONCATENATE("'",C101,"','0',")</f>
        <v>'ASG2423','0',</v>
      </c>
      <c r="O101" s="0" t="str">
        <f aca="false">CONCATENATE("'",E101,"','0',")</f>
        <v>'Shift Register SN74HC595N','0',</v>
      </c>
      <c r="P101" s="0" t="str">
        <f aca="false">CONCATENATE("'",I101,"',")</f>
        <v>'15',</v>
      </c>
      <c r="Q101" s="0" t="str">
        <f aca="false">CONCATENATE("'",J101,"',")</f>
        <v>'14.25',</v>
      </c>
      <c r="R101" s="0" t="s">
        <v>18</v>
      </c>
      <c r="S101" s="0" t="str">
        <f aca="false">CONCATENATE("'",G101,"',")</f>
        <v>'',</v>
      </c>
      <c r="T101" s="0" t="s">
        <v>19</v>
      </c>
      <c r="U101" s="0" t="n">
        <f aca="false">A101</f>
        <v>14</v>
      </c>
      <c r="V101" s="0" t="s">
        <v>20</v>
      </c>
    </row>
    <row r="102" customFormat="false" ht="39.55" hidden="false" customHeight="false" outlineLevel="0" collapsed="false">
      <c r="A102" s="8" t="n">
        <v>14</v>
      </c>
      <c r="B102" s="9" t="s">
        <v>338</v>
      </c>
      <c r="C102" s="9" t="s">
        <v>339</v>
      </c>
      <c r="D102" s="9" t="s">
        <v>336</v>
      </c>
      <c r="E102" s="12" t="s">
        <v>340</v>
      </c>
      <c r="G102" s="9"/>
      <c r="H102" s="9" t="s">
        <v>16</v>
      </c>
      <c r="I102" s="9" t="n">
        <v>20</v>
      </c>
      <c r="J102" s="9" t="n">
        <f aca="false">I102*0.95</f>
        <v>19</v>
      </c>
      <c r="K102" s="8" t="n">
        <v>100</v>
      </c>
      <c r="L102" s="9" t="n">
        <f aca="false">I102*0.9</f>
        <v>18</v>
      </c>
      <c r="M102" s="5" t="s">
        <v>17</v>
      </c>
      <c r="N102" s="0" t="str">
        <f aca="false">CONCATENATE("'",C102,"','0',")</f>
        <v>'ASG2429','0',</v>
      </c>
      <c r="O102" s="0" t="str">
        <f aca="false">CONCATENATE("'",E102,"','0',")</f>
        <v>'Regulador de voltaje LM7812 ','0',</v>
      </c>
      <c r="P102" s="0" t="str">
        <f aca="false">CONCATENATE("'",I102,"',")</f>
        <v>'20',</v>
      </c>
      <c r="Q102" s="0" t="str">
        <f aca="false">CONCATENATE("'",J102,"',")</f>
        <v>'19',</v>
      </c>
      <c r="R102" s="0" t="s">
        <v>18</v>
      </c>
      <c r="S102" s="0" t="str">
        <f aca="false">CONCATENATE("'",G102,"',")</f>
        <v>'',</v>
      </c>
      <c r="T102" s="0" t="s">
        <v>19</v>
      </c>
      <c r="U102" s="0" t="n">
        <f aca="false">A102</f>
        <v>14</v>
      </c>
      <c r="V102" s="0" t="s">
        <v>20</v>
      </c>
    </row>
    <row r="103" customFormat="false" ht="13.8" hidden="false" customHeight="false" outlineLevel="0" collapsed="false">
      <c r="A103" s="8" t="n">
        <v>14</v>
      </c>
      <c r="B103" s="9" t="s">
        <v>341</v>
      </c>
      <c r="C103" s="9" t="s">
        <v>342</v>
      </c>
      <c r="D103" s="9" t="s">
        <v>336</v>
      </c>
      <c r="E103" s="9" t="s">
        <v>343</v>
      </c>
      <c r="G103" s="9"/>
      <c r="H103" s="9" t="s">
        <v>16</v>
      </c>
      <c r="I103" s="9" t="n">
        <v>20</v>
      </c>
      <c r="J103" s="9" t="n">
        <f aca="false">I103*0.95</f>
        <v>19</v>
      </c>
      <c r="K103" s="8" t="n">
        <v>100</v>
      </c>
      <c r="L103" s="9" t="n">
        <f aca="false">I103*0.9</f>
        <v>18</v>
      </c>
      <c r="M103" s="5" t="s">
        <v>17</v>
      </c>
      <c r="N103" s="0" t="str">
        <f aca="false">CONCATENATE("'",C103,"','0',")</f>
        <v>'ASG2431','0',</v>
      </c>
      <c r="O103" s="0" t="str">
        <f aca="false">CONCATENATE("'",E103,"','0',")</f>
        <v>'LM358 Amplificador Operacional Dual','0',</v>
      </c>
      <c r="P103" s="0" t="str">
        <f aca="false">CONCATENATE("'",I103,"',")</f>
        <v>'20',</v>
      </c>
      <c r="Q103" s="0" t="str">
        <f aca="false">CONCATENATE("'",J103,"',")</f>
        <v>'19',</v>
      </c>
      <c r="R103" s="0" t="s">
        <v>18</v>
      </c>
      <c r="S103" s="0" t="str">
        <f aca="false">CONCATENATE("'",G103,"',")</f>
        <v>'',</v>
      </c>
      <c r="T103" s="0" t="s">
        <v>19</v>
      </c>
      <c r="U103" s="0" t="n">
        <f aca="false">A103</f>
        <v>14</v>
      </c>
      <c r="V103" s="0" t="s">
        <v>20</v>
      </c>
    </row>
    <row r="104" customFormat="false" ht="13.8" hidden="false" customHeight="false" outlineLevel="0" collapsed="false">
      <c r="A104" s="8" t="n">
        <v>14</v>
      </c>
      <c r="B104" s="9" t="s">
        <v>344</v>
      </c>
      <c r="C104" s="9" t="s">
        <v>345</v>
      </c>
      <c r="D104" s="9" t="s">
        <v>336</v>
      </c>
      <c r="E104" s="9" t="s">
        <v>346</v>
      </c>
      <c r="G104" s="9"/>
      <c r="H104" s="9" t="s">
        <v>16</v>
      </c>
      <c r="I104" s="9" t="n">
        <v>17</v>
      </c>
      <c r="J104" s="9" t="n">
        <f aca="false">I104*0.95</f>
        <v>16.15</v>
      </c>
      <c r="K104" s="8" t="n">
        <v>100</v>
      </c>
      <c r="L104" s="9" t="n">
        <f aca="false">I104*0.9</f>
        <v>15.3</v>
      </c>
      <c r="M104" s="5" t="s">
        <v>17</v>
      </c>
      <c r="N104" s="0" t="str">
        <f aca="false">CONCATENATE("'",C104,"','0',")</f>
        <v>'ASG2499','0',</v>
      </c>
      <c r="O104" s="0" t="str">
        <f aca="false">CONCATENATE("'",E104,"','0',")</f>
        <v>'REGULADOR DE VOLTAJE 78L33 3.3V 100MA','0',</v>
      </c>
      <c r="P104" s="0" t="str">
        <f aca="false">CONCATENATE("'",I104,"',")</f>
        <v>'17',</v>
      </c>
      <c r="Q104" s="0" t="str">
        <f aca="false">CONCATENATE("'",J104,"',")</f>
        <v>'16.15',</v>
      </c>
      <c r="R104" s="0" t="s">
        <v>18</v>
      </c>
      <c r="S104" s="0" t="str">
        <f aca="false">CONCATENATE("'",G104,"',")</f>
        <v>'',</v>
      </c>
      <c r="T104" s="0" t="s">
        <v>19</v>
      </c>
      <c r="U104" s="0" t="n">
        <f aca="false">A104</f>
        <v>14</v>
      </c>
      <c r="V104" s="0" t="s">
        <v>20</v>
      </c>
    </row>
    <row r="105" customFormat="false" ht="13.8" hidden="false" customHeight="false" outlineLevel="0" collapsed="false">
      <c r="A105" s="8" t="n">
        <v>14</v>
      </c>
      <c r="B105" s="9" t="s">
        <v>347</v>
      </c>
      <c r="C105" s="9" t="s">
        <v>348</v>
      </c>
      <c r="D105" s="9" t="s">
        <v>336</v>
      </c>
      <c r="E105" s="9" t="s">
        <v>349</v>
      </c>
      <c r="G105" s="9"/>
      <c r="H105" s="9" t="s">
        <v>16</v>
      </c>
      <c r="I105" s="9" t="n">
        <v>8</v>
      </c>
      <c r="J105" s="9" t="n">
        <f aca="false">I105*0.95</f>
        <v>7.6</v>
      </c>
      <c r="K105" s="8" t="n">
        <v>100</v>
      </c>
      <c r="L105" s="9" t="n">
        <f aca="false">I105*0.9</f>
        <v>7.2</v>
      </c>
      <c r="M105" s="5" t="s">
        <v>17</v>
      </c>
      <c r="N105" s="0" t="str">
        <f aca="false">CONCATENATE("'",C105,"','0',")</f>
        <v>'ASG2511','0',</v>
      </c>
      <c r="O105" s="0" t="str">
        <f aca="false">CONCATENATE("'",E105,"','0',")</f>
        <v>'TIP120, Transistor de Potencia Bipolar D','0',</v>
      </c>
      <c r="P105" s="0" t="str">
        <f aca="false">CONCATENATE("'",I105,"',")</f>
        <v>'8',</v>
      </c>
      <c r="Q105" s="0" t="str">
        <f aca="false">CONCATENATE("'",J105,"',")</f>
        <v>'7.6',</v>
      </c>
      <c r="R105" s="0" t="s">
        <v>18</v>
      </c>
      <c r="S105" s="0" t="str">
        <f aca="false">CONCATENATE("'",G105,"',")</f>
        <v>'',</v>
      </c>
      <c r="T105" s="0" t="s">
        <v>19</v>
      </c>
      <c r="U105" s="0" t="n">
        <f aca="false">A105</f>
        <v>14</v>
      </c>
      <c r="V105" s="0" t="s">
        <v>20</v>
      </c>
    </row>
    <row r="106" customFormat="false" ht="13.8" hidden="false" customHeight="false" outlineLevel="0" collapsed="false">
      <c r="A106" s="8" t="n">
        <v>14</v>
      </c>
      <c r="B106" s="9" t="s">
        <v>350</v>
      </c>
      <c r="C106" s="9" t="s">
        <v>351</v>
      </c>
      <c r="D106" s="9" t="s">
        <v>336</v>
      </c>
      <c r="E106" s="9" t="s">
        <v>352</v>
      </c>
      <c r="G106" s="9"/>
      <c r="H106" s="9" t="s">
        <v>16</v>
      </c>
      <c r="I106" s="9" t="n">
        <v>2</v>
      </c>
      <c r="J106" s="9" t="n">
        <f aca="false">I106*0.95</f>
        <v>1.9</v>
      </c>
      <c r="K106" s="8" t="n">
        <v>100</v>
      </c>
      <c r="L106" s="9" t="n">
        <f aca="false">I106*0.9</f>
        <v>1.8</v>
      </c>
      <c r="M106" s="5" t="s">
        <v>17</v>
      </c>
      <c r="N106" s="0" t="str">
        <f aca="false">CONCATENATE("'",C106,"','0',")</f>
        <v>'ASG2512','0',</v>
      </c>
      <c r="O106" s="0" t="str">
        <f aca="false">CONCATENATE("'",E106,"','0',")</f>
        <v>'Diodo rectificador IN4001','0',</v>
      </c>
      <c r="P106" s="0" t="str">
        <f aca="false">CONCATENATE("'",I106,"',")</f>
        <v>'2',</v>
      </c>
      <c r="Q106" s="0" t="str">
        <f aca="false">CONCATENATE("'",J106,"',")</f>
        <v>'1.9',</v>
      </c>
      <c r="R106" s="0" t="s">
        <v>18</v>
      </c>
      <c r="S106" s="0" t="str">
        <f aca="false">CONCATENATE("'",G106,"',")</f>
        <v>'',</v>
      </c>
      <c r="T106" s="0" t="s">
        <v>19</v>
      </c>
      <c r="U106" s="0" t="n">
        <f aca="false">A106</f>
        <v>14</v>
      </c>
      <c r="V106" s="0" t="s">
        <v>20</v>
      </c>
    </row>
    <row r="107" customFormat="false" ht="13.8" hidden="false" customHeight="false" outlineLevel="0" collapsed="false">
      <c r="A107" s="8" t="n">
        <v>14</v>
      </c>
      <c r="B107" s="9" t="s">
        <v>353</v>
      </c>
      <c r="C107" s="9" t="s">
        <v>354</v>
      </c>
      <c r="D107" s="9" t="s">
        <v>336</v>
      </c>
      <c r="E107" s="9" t="s">
        <v>355</v>
      </c>
      <c r="G107" s="9"/>
      <c r="H107" s="9" t="s">
        <v>16</v>
      </c>
      <c r="I107" s="9" t="n">
        <v>18</v>
      </c>
      <c r="J107" s="9" t="n">
        <f aca="false">I107*0.95</f>
        <v>17.1</v>
      </c>
      <c r="K107" s="8" t="n">
        <v>100</v>
      </c>
      <c r="L107" s="9" t="n">
        <f aca="false">I107*0.9</f>
        <v>16.2</v>
      </c>
      <c r="M107" s="5" t="s">
        <v>17</v>
      </c>
      <c r="N107" s="0" t="str">
        <f aca="false">CONCATENATE("'",C107,"','0',")</f>
        <v>'ASG2514','0',</v>
      </c>
      <c r="O107" s="0" t="str">
        <f aca="false">CONCATENATE("'",E107,"','0',")</f>
        <v>' LM317 regulador de voltaje','0',</v>
      </c>
      <c r="P107" s="0" t="str">
        <f aca="false">CONCATENATE("'",I107,"',")</f>
        <v>'18',</v>
      </c>
      <c r="Q107" s="0" t="str">
        <f aca="false">CONCATENATE("'",J107,"',")</f>
        <v>'17.1',</v>
      </c>
      <c r="R107" s="0" t="s">
        <v>18</v>
      </c>
      <c r="S107" s="0" t="str">
        <f aca="false">CONCATENATE("'",G107,"',")</f>
        <v>'',</v>
      </c>
      <c r="T107" s="0" t="s">
        <v>19</v>
      </c>
      <c r="U107" s="0" t="n">
        <f aca="false">A107</f>
        <v>14</v>
      </c>
      <c r="V107" s="0" t="s">
        <v>20</v>
      </c>
    </row>
    <row r="108" customFormat="false" ht="13.8" hidden="false" customHeight="false" outlineLevel="0" collapsed="false">
      <c r="A108" s="8" t="n">
        <v>14</v>
      </c>
      <c r="B108" s="9" t="s">
        <v>356</v>
      </c>
      <c r="C108" s="9" t="s">
        <v>357</v>
      </c>
      <c r="D108" s="9" t="s">
        <v>336</v>
      </c>
      <c r="E108" s="9" t="s">
        <v>358</v>
      </c>
      <c r="G108" s="9"/>
      <c r="H108" s="9" t="s">
        <v>16</v>
      </c>
      <c r="I108" s="9" t="n">
        <v>3</v>
      </c>
      <c r="J108" s="9" t="n">
        <f aca="false">I108*0.95</f>
        <v>2.85</v>
      </c>
      <c r="K108" s="8" t="n">
        <v>100</v>
      </c>
      <c r="L108" s="9" t="n">
        <f aca="false">I108*0.9</f>
        <v>2.7</v>
      </c>
      <c r="M108" s="5" t="s">
        <v>17</v>
      </c>
      <c r="N108" s="0" t="str">
        <f aca="false">CONCATENATE("'",C108,"','0',")</f>
        <v>'ASG2535','0',</v>
      </c>
      <c r="O108" s="0" t="str">
        <f aca="false">CONCATENATE("'",E108,"','0',")</f>
        <v>'TRANSISTOR NPN - BC547','0',</v>
      </c>
      <c r="P108" s="0" t="str">
        <f aca="false">CONCATENATE("'",I108,"',")</f>
        <v>'3',</v>
      </c>
      <c r="Q108" s="0" t="str">
        <f aca="false">CONCATENATE("'",J108,"',")</f>
        <v>'2.85',</v>
      </c>
      <c r="R108" s="0" t="s">
        <v>18</v>
      </c>
      <c r="S108" s="0" t="str">
        <f aca="false">CONCATENATE("'",G108,"',")</f>
        <v>'',</v>
      </c>
      <c r="T108" s="0" t="s">
        <v>19</v>
      </c>
      <c r="U108" s="0" t="n">
        <f aca="false">A108</f>
        <v>14</v>
      </c>
      <c r="V108" s="0" t="s">
        <v>20</v>
      </c>
    </row>
    <row r="109" customFormat="false" ht="13.8" hidden="false" customHeight="false" outlineLevel="0" collapsed="false">
      <c r="A109" s="8" t="n">
        <v>14</v>
      </c>
      <c r="B109" s="9" t="s">
        <v>359</v>
      </c>
      <c r="C109" s="9" t="s">
        <v>360</v>
      </c>
      <c r="D109" s="9" t="s">
        <v>336</v>
      </c>
      <c r="E109" s="9" t="s">
        <v>361</v>
      </c>
      <c r="G109" s="9"/>
      <c r="H109" s="9" t="s">
        <v>16</v>
      </c>
      <c r="I109" s="9" t="n">
        <v>9</v>
      </c>
      <c r="J109" s="9" t="n">
        <f aca="false">I109*0.95</f>
        <v>8.55</v>
      </c>
      <c r="K109" s="8" t="n">
        <v>100</v>
      </c>
      <c r="L109" s="9" t="n">
        <f aca="false">I109*0.9</f>
        <v>8.1</v>
      </c>
      <c r="M109" s="5" t="s">
        <v>17</v>
      </c>
      <c r="N109" s="0" t="str">
        <f aca="false">CONCATENATE("'",C109,"','0',")</f>
        <v>'ASG2537','0',</v>
      </c>
      <c r="O109" s="0" t="str">
        <f aca="false">CONCATENATE("'",E109,"','0',")</f>
        <v>'PUENTE RECTIFICADOR 2A 1000 V','0',</v>
      </c>
      <c r="P109" s="0" t="str">
        <f aca="false">CONCATENATE("'",I109,"',")</f>
        <v>'9',</v>
      </c>
      <c r="Q109" s="0" t="str">
        <f aca="false">CONCATENATE("'",J109,"',")</f>
        <v>'8.55',</v>
      </c>
      <c r="R109" s="0" t="s">
        <v>18</v>
      </c>
      <c r="S109" s="0" t="str">
        <f aca="false">CONCATENATE("'",G109,"',")</f>
        <v>'',</v>
      </c>
      <c r="T109" s="0" t="s">
        <v>19</v>
      </c>
      <c r="U109" s="0" t="n">
        <f aca="false">A109</f>
        <v>14</v>
      </c>
      <c r="V109" s="0" t="s">
        <v>20</v>
      </c>
    </row>
    <row r="110" customFormat="false" ht="39.55" hidden="false" customHeight="false" outlineLevel="0" collapsed="false">
      <c r="A110" s="8" t="n">
        <v>14</v>
      </c>
      <c r="B110" s="9" t="s">
        <v>362</v>
      </c>
      <c r="C110" s="9" t="s">
        <v>363</v>
      </c>
      <c r="D110" s="9" t="s">
        <v>336</v>
      </c>
      <c r="E110" s="12" t="s">
        <v>364</v>
      </c>
      <c r="G110" s="9"/>
      <c r="H110" s="9" t="s">
        <v>16</v>
      </c>
      <c r="I110" s="9" t="n">
        <v>2</v>
      </c>
      <c r="J110" s="9" t="n">
        <f aca="false">I110*0.95</f>
        <v>1.9</v>
      </c>
      <c r="K110" s="8" t="n">
        <v>100</v>
      </c>
      <c r="L110" s="9" t="n">
        <f aca="false">I110*0.9</f>
        <v>1.8</v>
      </c>
      <c r="M110" s="5" t="s">
        <v>17</v>
      </c>
      <c r="N110" s="0" t="str">
        <f aca="false">CONCATENATE("'",C110,"','0',")</f>
        <v>'ASG2541','0',</v>
      </c>
      <c r="O110" s="0" t="str">
        <f aca="false">CONCATENATE("'",E110,"','0',")</f>
        <v>' Transistor 2N2222A NPN','0',</v>
      </c>
      <c r="P110" s="0" t="str">
        <f aca="false">CONCATENATE("'",I110,"',")</f>
        <v>'2',</v>
      </c>
      <c r="Q110" s="0" t="str">
        <f aca="false">CONCATENATE("'",J110,"',")</f>
        <v>'1.9',</v>
      </c>
      <c r="R110" s="0" t="s">
        <v>18</v>
      </c>
      <c r="S110" s="0" t="str">
        <f aca="false">CONCATENATE("'",G110,"',")</f>
        <v>'',</v>
      </c>
      <c r="T110" s="0" t="s">
        <v>19</v>
      </c>
      <c r="U110" s="0" t="n">
        <f aca="false">A110</f>
        <v>14</v>
      </c>
      <c r="V110" s="0" t="s">
        <v>20</v>
      </c>
    </row>
    <row r="111" customFormat="false" ht="13.8" hidden="false" customHeight="false" outlineLevel="0" collapsed="false">
      <c r="A111" s="8" t="n">
        <v>14</v>
      </c>
      <c r="B111" s="9" t="s">
        <v>365</v>
      </c>
      <c r="C111" s="9" t="s">
        <v>366</v>
      </c>
      <c r="D111" s="9" t="s">
        <v>336</v>
      </c>
      <c r="E111" s="9" t="s">
        <v>367</v>
      </c>
      <c r="G111" s="9"/>
      <c r="H111" s="9" t="s">
        <v>16</v>
      </c>
      <c r="I111" s="9" t="n">
        <v>10</v>
      </c>
      <c r="J111" s="9" t="n">
        <f aca="false">I111*0.95</f>
        <v>9.5</v>
      </c>
      <c r="K111" s="8" t="n">
        <v>100</v>
      </c>
      <c r="L111" s="9" t="n">
        <f aca="false">I111*0.9</f>
        <v>9</v>
      </c>
      <c r="M111" s="5" t="s">
        <v>17</v>
      </c>
      <c r="N111" s="0" t="str">
        <f aca="false">CONCATENATE("'",C111,"','0',")</f>
        <v>'ASG2543','0',</v>
      </c>
      <c r="O111" s="0" t="str">
        <f aca="false">CONCATENATE("'",E111,"','0',")</f>
        <v>'Regulador de voltaje AMS1117 3.3 V','0',</v>
      </c>
      <c r="P111" s="0" t="str">
        <f aca="false">CONCATENATE("'",I111,"',")</f>
        <v>'10',</v>
      </c>
      <c r="Q111" s="0" t="str">
        <f aca="false">CONCATENATE("'",J111,"',")</f>
        <v>'9.5',</v>
      </c>
      <c r="R111" s="0" t="s">
        <v>18</v>
      </c>
      <c r="S111" s="0" t="str">
        <f aca="false">CONCATENATE("'",G111,"',")</f>
        <v>'',</v>
      </c>
      <c r="T111" s="0" t="s">
        <v>19</v>
      </c>
      <c r="U111" s="0" t="n">
        <f aca="false">A111</f>
        <v>14</v>
      </c>
      <c r="V111" s="0" t="s">
        <v>20</v>
      </c>
    </row>
    <row r="112" customFormat="false" ht="13.8" hidden="false" customHeight="false" outlineLevel="0" collapsed="false">
      <c r="A112" s="8" t="n">
        <v>14</v>
      </c>
      <c r="B112" s="9" t="s">
        <v>368</v>
      </c>
      <c r="C112" s="9" t="s">
        <v>369</v>
      </c>
      <c r="D112" s="9" t="s">
        <v>336</v>
      </c>
      <c r="E112" s="9" t="s">
        <v>370</v>
      </c>
      <c r="G112" s="9"/>
      <c r="H112" s="9" t="s">
        <v>16</v>
      </c>
      <c r="I112" s="9" t="n">
        <v>9</v>
      </c>
      <c r="J112" s="9" t="n">
        <f aca="false">I112*0.95</f>
        <v>8.55</v>
      </c>
      <c r="K112" s="8" t="n">
        <v>100</v>
      </c>
      <c r="L112" s="9" t="n">
        <f aca="false">I112*0.9</f>
        <v>8.1</v>
      </c>
      <c r="M112" s="5" t="s">
        <v>17</v>
      </c>
      <c r="N112" s="0" t="str">
        <f aca="false">CONCATENATE("'",C112,"','0',")</f>
        <v>'ASG2559','0',</v>
      </c>
      <c r="O112" s="0" t="str">
        <f aca="false">CONCATENATE("'",E112,"','0',")</f>
        <v>'NE555P TIMER DE PRESICIÓN','0',</v>
      </c>
      <c r="P112" s="0" t="str">
        <f aca="false">CONCATENATE("'",I112,"',")</f>
        <v>'9',</v>
      </c>
      <c r="Q112" s="0" t="str">
        <f aca="false">CONCATENATE("'",J112,"',")</f>
        <v>'8.55',</v>
      </c>
      <c r="R112" s="0" t="s">
        <v>18</v>
      </c>
      <c r="S112" s="0" t="str">
        <f aca="false">CONCATENATE("'",G112,"',")</f>
        <v>'',</v>
      </c>
      <c r="T112" s="0" t="s">
        <v>19</v>
      </c>
      <c r="U112" s="0" t="n">
        <f aca="false">A112</f>
        <v>14</v>
      </c>
      <c r="V112" s="0" t="s">
        <v>20</v>
      </c>
    </row>
    <row r="113" customFormat="false" ht="13.8" hidden="false" customHeight="false" outlineLevel="0" collapsed="false">
      <c r="A113" s="8" t="n">
        <v>14</v>
      </c>
      <c r="B113" s="9" t="s">
        <v>371</v>
      </c>
      <c r="C113" s="9" t="s">
        <v>372</v>
      </c>
      <c r="D113" s="9" t="s">
        <v>336</v>
      </c>
      <c r="E113" s="9" t="s">
        <v>373</v>
      </c>
      <c r="G113" s="9"/>
      <c r="H113" s="9" t="s">
        <v>16</v>
      </c>
      <c r="I113" s="9" t="n">
        <v>12</v>
      </c>
      <c r="J113" s="9" t="n">
        <f aca="false">I113*0.95</f>
        <v>11.4</v>
      </c>
      <c r="K113" s="8" t="n">
        <v>100</v>
      </c>
      <c r="L113" s="9" t="n">
        <f aca="false">I113*0.9</f>
        <v>10.8</v>
      </c>
      <c r="M113" s="5" t="s">
        <v>17</v>
      </c>
      <c r="N113" s="0" t="str">
        <f aca="false">CONCATENATE("'",C113,"','0',")</f>
        <v>'ASG2575','0',</v>
      </c>
      <c r="O113" s="0" t="str">
        <f aca="false">CONCATENATE("'",E113,"','0',")</f>
        <v>'LM741 AMPLIFICADOR OPERACIONAL','0',</v>
      </c>
      <c r="P113" s="0" t="str">
        <f aca="false">CONCATENATE("'",I113,"',")</f>
        <v>'12',</v>
      </c>
      <c r="Q113" s="0" t="str">
        <f aca="false">CONCATENATE("'",J113,"',")</f>
        <v>'11.4',</v>
      </c>
      <c r="R113" s="0" t="s">
        <v>18</v>
      </c>
      <c r="S113" s="0" t="str">
        <f aca="false">CONCATENATE("'",G113,"',")</f>
        <v>'',</v>
      </c>
      <c r="T113" s="0" t="s">
        <v>19</v>
      </c>
      <c r="U113" s="0" t="n">
        <f aca="false">A113</f>
        <v>14</v>
      </c>
      <c r="V113" s="0" t="s">
        <v>20</v>
      </c>
    </row>
    <row r="114" customFormat="false" ht="13.8" hidden="false" customHeight="false" outlineLevel="0" collapsed="false">
      <c r="A114" s="8" t="n">
        <v>14</v>
      </c>
      <c r="B114" s="9" t="s">
        <v>374</v>
      </c>
      <c r="C114" s="9" t="s">
        <v>375</v>
      </c>
      <c r="D114" s="9" t="s">
        <v>336</v>
      </c>
      <c r="E114" s="9" t="s">
        <v>376</v>
      </c>
      <c r="G114" s="9"/>
      <c r="H114" s="9" t="s">
        <v>16</v>
      </c>
      <c r="I114" s="9" t="n">
        <v>8</v>
      </c>
      <c r="J114" s="9" t="n">
        <f aca="false">I114*0.95</f>
        <v>7.6</v>
      </c>
      <c r="K114" s="8" t="n">
        <v>100</v>
      </c>
      <c r="L114" s="9" t="n">
        <f aca="false">I114*0.9</f>
        <v>7.2</v>
      </c>
      <c r="M114" s="5" t="s">
        <v>17</v>
      </c>
      <c r="N114" s="0" t="str">
        <f aca="false">CONCATENATE("'",C114,"','0',")</f>
        <v>'ASG2576','0',</v>
      </c>
      <c r="O114" s="0" t="str">
        <f aca="false">CONCATENATE("'",E114,"','0',")</f>
        <v>'LM7805 REGULADOR DE VOLTAJE 7805','0',</v>
      </c>
      <c r="P114" s="0" t="str">
        <f aca="false">CONCATENATE("'",I114,"',")</f>
        <v>'8',</v>
      </c>
      <c r="Q114" s="0" t="str">
        <f aca="false">CONCATENATE("'",J114,"',")</f>
        <v>'7.6',</v>
      </c>
      <c r="R114" s="0" t="s">
        <v>18</v>
      </c>
      <c r="S114" s="0" t="str">
        <f aca="false">CONCATENATE("'",G114,"',")</f>
        <v>'',</v>
      </c>
      <c r="T114" s="0" t="s">
        <v>19</v>
      </c>
      <c r="U114" s="0" t="n">
        <f aca="false">A114</f>
        <v>14</v>
      </c>
      <c r="V114" s="0" t="s">
        <v>20</v>
      </c>
    </row>
    <row r="115" customFormat="false" ht="13.8" hidden="false" customHeight="false" outlineLevel="0" collapsed="false">
      <c r="A115" s="8" t="n">
        <v>15</v>
      </c>
      <c r="B115" s="9" t="s">
        <v>377</v>
      </c>
      <c r="C115" s="9" t="s">
        <v>378</v>
      </c>
      <c r="D115" s="9" t="s">
        <v>379</v>
      </c>
      <c r="E115" s="9" t="s">
        <v>380</v>
      </c>
      <c r="G115" s="9"/>
      <c r="H115" s="9" t="s">
        <v>16</v>
      </c>
      <c r="I115" s="9" t="n">
        <v>249</v>
      </c>
      <c r="J115" s="9" t="n">
        <f aca="false">I115*0.95</f>
        <v>236.55</v>
      </c>
      <c r="K115" s="8" t="n">
        <v>100</v>
      </c>
      <c r="L115" s="9" t="n">
        <f aca="false">I115*0.9</f>
        <v>224.1</v>
      </c>
      <c r="M115" s="5" t="s">
        <v>17</v>
      </c>
      <c r="N115" s="0" t="str">
        <f aca="false">CONCATENATE("'",C115,"','0',")</f>
        <v>'ASG2532','0',</v>
      </c>
      <c r="O115" s="0" t="str">
        <f aca="false">CONCATENATE("'",E115,"','0',")</f>
        <v>'Kit bobina de Tesla reproductor de música 15W','0',</v>
      </c>
      <c r="P115" s="0" t="str">
        <f aca="false">CONCATENATE("'",I115,"',")</f>
        <v>'249',</v>
      </c>
      <c r="Q115" s="0" t="str">
        <f aca="false">CONCATENATE("'",J115,"',")</f>
        <v>'236.55',</v>
      </c>
      <c r="R115" s="0" t="s">
        <v>18</v>
      </c>
      <c r="S115" s="0" t="str">
        <f aca="false">CONCATENATE("'",G115,"',")</f>
        <v>'',</v>
      </c>
      <c r="T115" s="0" t="s">
        <v>19</v>
      </c>
      <c r="U115" s="0" t="n">
        <f aca="false">A115</f>
        <v>15</v>
      </c>
      <c r="V115" s="0" t="s">
        <v>20</v>
      </c>
    </row>
    <row r="116" customFormat="false" ht="13.8" hidden="false" customHeight="false" outlineLevel="0" collapsed="false">
      <c r="A116" s="8" t="n">
        <v>16</v>
      </c>
      <c r="B116" s="9" t="s">
        <v>381</v>
      </c>
      <c r="C116" s="9" t="s">
        <v>382</v>
      </c>
      <c r="D116" s="9" t="s">
        <v>383</v>
      </c>
      <c r="E116" s="9" t="s">
        <v>324</v>
      </c>
      <c r="G116" s="9"/>
      <c r="H116" s="9" t="s">
        <v>16</v>
      </c>
      <c r="I116" s="9" t="n">
        <v>100</v>
      </c>
      <c r="J116" s="9" t="n">
        <f aca="false">I116*0.95</f>
        <v>95</v>
      </c>
      <c r="K116" s="8" t="n">
        <v>100</v>
      </c>
      <c r="L116" s="9" t="n">
        <f aca="false">I116*0.9</f>
        <v>90</v>
      </c>
      <c r="M116" s="5" t="s">
        <v>17</v>
      </c>
      <c r="N116" s="0" t="str">
        <f aca="false">CONCATENATE("'",C116,"','0',")</f>
        <v>'ASG2509','0',</v>
      </c>
      <c r="O116" s="0" t="str">
        <f aca="false">CONCATENATE("'",E116,"','0',")</f>
        <v>'Coupler 8mm x 5mm','0',</v>
      </c>
      <c r="P116" s="0" t="str">
        <f aca="false">CONCATENATE("'",I116,"',")</f>
        <v>'100',</v>
      </c>
      <c r="Q116" s="0" t="str">
        <f aca="false">CONCATENATE("'",J116,"',")</f>
        <v>'95',</v>
      </c>
      <c r="R116" s="0" t="s">
        <v>18</v>
      </c>
      <c r="S116" s="0" t="str">
        <f aca="false">CONCATENATE("'",G116,"',")</f>
        <v>'',</v>
      </c>
      <c r="T116" s="0" t="s">
        <v>19</v>
      </c>
      <c r="U116" s="0" t="n">
        <f aca="false">A116</f>
        <v>16</v>
      </c>
      <c r="V116" s="0" t="s">
        <v>20</v>
      </c>
    </row>
    <row r="117" customFormat="false" ht="13.8" hidden="false" customHeight="false" outlineLevel="0" collapsed="false">
      <c r="A117" s="8" t="n">
        <v>17</v>
      </c>
      <c r="B117" s="9" t="s">
        <v>384</v>
      </c>
      <c r="C117" s="9" t="s">
        <v>385</v>
      </c>
      <c r="D117" s="9" t="s">
        <v>386</v>
      </c>
      <c r="E117" s="13" t="s">
        <v>387</v>
      </c>
      <c r="G117" s="9"/>
      <c r="H117" s="9" t="s">
        <v>16</v>
      </c>
      <c r="I117" s="9" t="n">
        <v>599</v>
      </c>
      <c r="J117" s="9" t="n">
        <f aca="false">I117*0.95</f>
        <v>569.05</v>
      </c>
      <c r="K117" s="8" t="n">
        <v>100</v>
      </c>
      <c r="L117" s="9" t="n">
        <f aca="false">I117*0.9</f>
        <v>539.1</v>
      </c>
      <c r="M117" s="5" t="s">
        <v>17</v>
      </c>
      <c r="N117" s="0" t="str">
        <f aca="false">CONCATENATE("'",C117,"','0',")</f>
        <v>'ASG2412','0',</v>
      </c>
      <c r="O117" s="0" t="str">
        <f aca="false">CONCATENATE("'",E117,"','0',")</f>
        <v>'Motorreductor de alto par 110 RPM 14 Kg','0',</v>
      </c>
      <c r="P117" s="0" t="str">
        <f aca="false">CONCATENATE("'",I117,"',")</f>
        <v>'599',</v>
      </c>
      <c r="Q117" s="0" t="str">
        <f aca="false">CONCATENATE("'",J117,"',")</f>
        <v>'569.05',</v>
      </c>
      <c r="R117" s="0" t="s">
        <v>18</v>
      </c>
      <c r="S117" s="0" t="str">
        <f aca="false">CONCATENATE("'",G117,"',")</f>
        <v>'',</v>
      </c>
      <c r="T117" s="0" t="s">
        <v>19</v>
      </c>
      <c r="U117" s="0" t="n">
        <f aca="false">A117</f>
        <v>17</v>
      </c>
      <c r="V117" s="0" t="s">
        <v>20</v>
      </c>
    </row>
    <row r="118" customFormat="false" ht="13.8" hidden="false" customHeight="false" outlineLevel="0" collapsed="false">
      <c r="A118" s="8" t="n">
        <v>17</v>
      </c>
      <c r="B118" s="9" t="s">
        <v>388</v>
      </c>
      <c r="C118" s="9" t="s">
        <v>389</v>
      </c>
      <c r="D118" s="9" t="s">
        <v>386</v>
      </c>
      <c r="E118" s="9" t="s">
        <v>390</v>
      </c>
      <c r="G118" s="9"/>
      <c r="H118" s="9" t="s">
        <v>16</v>
      </c>
      <c r="I118" s="9" t="n">
        <v>100</v>
      </c>
      <c r="J118" s="9" t="n">
        <f aca="false">I118*0.95</f>
        <v>95</v>
      </c>
      <c r="K118" s="8" t="n">
        <v>100</v>
      </c>
      <c r="L118" s="9" t="n">
        <f aca="false">I118*0.9</f>
        <v>90</v>
      </c>
      <c r="M118" s="5" t="s">
        <v>17</v>
      </c>
      <c r="N118" s="0" t="str">
        <f aca="false">CONCATENATE("'",C118,"','0',")</f>
        <v>'ASG2413','0',</v>
      </c>
      <c r="O118" s="0" t="str">
        <f aca="false">CONCATENATE("'",E118,"','0',")</f>
        <v>'Motorreductor  30 RPM 4.5 Kg','0',</v>
      </c>
      <c r="P118" s="0" t="str">
        <f aca="false">CONCATENATE("'",I118,"',")</f>
        <v>'100',</v>
      </c>
      <c r="Q118" s="0" t="str">
        <f aca="false">CONCATENATE("'",J118,"',")</f>
        <v>'95',</v>
      </c>
      <c r="R118" s="0" t="s">
        <v>18</v>
      </c>
      <c r="S118" s="0" t="str">
        <f aca="false">CONCATENATE("'",G118,"',")</f>
        <v>'',</v>
      </c>
      <c r="T118" s="0" t="s">
        <v>19</v>
      </c>
      <c r="U118" s="0" t="n">
        <f aca="false">A118</f>
        <v>17</v>
      </c>
      <c r="V118" s="0" t="s">
        <v>20</v>
      </c>
    </row>
    <row r="119" customFormat="false" ht="13.8" hidden="false" customHeight="false" outlineLevel="0" collapsed="false">
      <c r="A119" s="8" t="n">
        <v>17</v>
      </c>
      <c r="B119" s="9" t="s">
        <v>391</v>
      </c>
      <c r="C119" s="9" t="s">
        <v>392</v>
      </c>
      <c r="D119" s="9" t="s">
        <v>386</v>
      </c>
      <c r="E119" s="13" t="s">
        <v>393</v>
      </c>
      <c r="G119" s="9"/>
      <c r="H119" s="9" t="s">
        <v>16</v>
      </c>
      <c r="I119" s="9" t="n">
        <v>800</v>
      </c>
      <c r="J119" s="9" t="n">
        <f aca="false">I119*0.95</f>
        <v>760</v>
      </c>
      <c r="K119" s="8" t="n">
        <v>100</v>
      </c>
      <c r="L119" s="9" t="n">
        <f aca="false">I119*0.9</f>
        <v>720</v>
      </c>
      <c r="M119" s="5" t="s">
        <v>17</v>
      </c>
      <c r="N119" s="0" t="str">
        <f aca="false">CONCATENATE("'",C119,"','0',")</f>
        <v>'ASG2415','0',</v>
      </c>
      <c r="O119" s="0" t="str">
        <f aca="false">CONCATENATE("'",E119,"','0',")</f>
        <v>'Motorreductor con encoder 64 CPR 80 RPM','0',</v>
      </c>
      <c r="P119" s="0" t="str">
        <f aca="false">CONCATENATE("'",I119,"',")</f>
        <v>'800',</v>
      </c>
      <c r="Q119" s="0" t="str">
        <f aca="false">CONCATENATE("'",J119,"',")</f>
        <v>'760',</v>
      </c>
      <c r="R119" s="0" t="s">
        <v>18</v>
      </c>
      <c r="S119" s="0" t="str">
        <f aca="false">CONCATENATE("'",G119,"',")</f>
        <v>'',</v>
      </c>
      <c r="T119" s="0" t="s">
        <v>19</v>
      </c>
      <c r="U119" s="0" t="n">
        <f aca="false">A119</f>
        <v>17</v>
      </c>
      <c r="V119" s="0" t="s">
        <v>20</v>
      </c>
    </row>
    <row r="120" customFormat="false" ht="13.8" hidden="false" customHeight="false" outlineLevel="0" collapsed="false">
      <c r="A120" s="8" t="n">
        <v>17</v>
      </c>
      <c r="B120" s="9" t="s">
        <v>394</v>
      </c>
      <c r="C120" s="9" t="s">
        <v>395</v>
      </c>
      <c r="D120" s="9" t="s">
        <v>386</v>
      </c>
      <c r="E120" s="9" t="s">
        <v>396</v>
      </c>
      <c r="G120" s="9"/>
      <c r="H120" s="9" t="s">
        <v>16</v>
      </c>
      <c r="I120" s="9" t="n">
        <v>200</v>
      </c>
      <c r="J120" s="9" t="n">
        <f aca="false">I120*0.95</f>
        <v>190</v>
      </c>
      <c r="K120" s="8" t="n">
        <v>100</v>
      </c>
      <c r="L120" s="9" t="n">
        <f aca="false">I120*0.9</f>
        <v>180</v>
      </c>
      <c r="M120" s="5" t="s">
        <v>17</v>
      </c>
      <c r="N120" s="0" t="str">
        <f aca="false">CONCATENATE("'",C120,"','0',")</f>
        <v>'ASG2416','0',</v>
      </c>
      <c r="O120" s="0" t="str">
        <f aca="false">CONCATENATE("'",E120,"','0',")</f>
        <v>'MOTORREDUCTOR METALICO 100 RPM 2.75 Kg','0',</v>
      </c>
      <c r="P120" s="0" t="str">
        <f aca="false">CONCATENATE("'",I120,"',")</f>
        <v>'200',</v>
      </c>
      <c r="Q120" s="0" t="str">
        <f aca="false">CONCATENATE("'",J120,"',")</f>
        <v>'190',</v>
      </c>
      <c r="R120" s="0" t="s">
        <v>18</v>
      </c>
      <c r="S120" s="0" t="str">
        <f aca="false">CONCATENATE("'",G120,"',")</f>
        <v>'',</v>
      </c>
      <c r="T120" s="0" t="s">
        <v>19</v>
      </c>
      <c r="U120" s="0" t="n">
        <f aca="false">A120</f>
        <v>17</v>
      </c>
      <c r="V120" s="0" t="s">
        <v>20</v>
      </c>
    </row>
    <row r="121" customFormat="false" ht="13.8" hidden="false" customHeight="false" outlineLevel="0" collapsed="false">
      <c r="A121" s="8" t="n">
        <v>17</v>
      </c>
      <c r="B121" s="9" t="s">
        <v>397</v>
      </c>
      <c r="C121" s="9" t="s">
        <v>398</v>
      </c>
      <c r="D121" s="9" t="s">
        <v>386</v>
      </c>
      <c r="E121" s="9" t="s">
        <v>399</v>
      </c>
      <c r="G121" s="9"/>
      <c r="H121" s="9" t="s">
        <v>16</v>
      </c>
      <c r="I121" s="9" t="n">
        <v>125</v>
      </c>
      <c r="J121" s="9" t="n">
        <f aca="false">I121*0.95</f>
        <v>118.75</v>
      </c>
      <c r="K121" s="8" t="n">
        <v>100</v>
      </c>
      <c r="L121" s="9" t="n">
        <f aca="false">I121*0.9</f>
        <v>112.5</v>
      </c>
      <c r="M121" s="5" t="s">
        <v>17</v>
      </c>
      <c r="N121" s="0" t="str">
        <f aca="false">CONCATENATE("'",C121,"','0',")</f>
        <v>'ASG2417','0',</v>
      </c>
      <c r="O121" s="0" t="str">
        <f aca="false">CONCATENATE("'",E121,"','0',")</f>
        <v>'Soporte para motorreductor 37mm diámetro','0',</v>
      </c>
      <c r="P121" s="0" t="str">
        <f aca="false">CONCATENATE("'",I121,"',")</f>
        <v>'125',</v>
      </c>
      <c r="Q121" s="0" t="str">
        <f aca="false">CONCATENATE("'",J121,"',")</f>
        <v>'118.75',</v>
      </c>
      <c r="R121" s="0" t="s">
        <v>18</v>
      </c>
      <c r="S121" s="0" t="str">
        <f aca="false">CONCATENATE("'",G121,"',")</f>
        <v>'',</v>
      </c>
      <c r="T121" s="0" t="s">
        <v>19</v>
      </c>
      <c r="U121" s="0" t="n">
        <f aca="false">A121</f>
        <v>17</v>
      </c>
      <c r="V121" s="0" t="s">
        <v>20</v>
      </c>
    </row>
    <row r="122" customFormat="false" ht="13.8" hidden="false" customHeight="false" outlineLevel="0" collapsed="false">
      <c r="A122" s="8" t="n">
        <v>17</v>
      </c>
      <c r="B122" s="9" t="s">
        <v>400</v>
      </c>
      <c r="C122" s="9" t="s">
        <v>401</v>
      </c>
      <c r="D122" s="9" t="s">
        <v>386</v>
      </c>
      <c r="E122" s="13" t="s">
        <v>402</v>
      </c>
      <c r="G122" s="9"/>
      <c r="H122" s="9" t="s">
        <v>16</v>
      </c>
      <c r="I122" s="9" t="n">
        <v>100</v>
      </c>
      <c r="J122" s="9" t="n">
        <f aca="false">I122*0.95</f>
        <v>95</v>
      </c>
      <c r="K122" s="8" t="n">
        <v>100</v>
      </c>
      <c r="L122" s="9" t="n">
        <f aca="false">I122*0.9</f>
        <v>90</v>
      </c>
      <c r="M122" s="5" t="s">
        <v>17</v>
      </c>
      <c r="N122" s="0" t="str">
        <f aca="false">CONCATENATE("'",C122,"','0',")</f>
        <v>'ASG2418','0',</v>
      </c>
      <c r="O122" s="0" t="str">
        <f aca="false">CONCATENATE("'",E122,"','0',")</f>
        <v>'Motorreductor con encoder 12 CPR 105 RPM','0',</v>
      </c>
      <c r="P122" s="0" t="str">
        <f aca="false">CONCATENATE("'",I122,"',")</f>
        <v>'100',</v>
      </c>
      <c r="Q122" s="0" t="str">
        <f aca="false">CONCATENATE("'",J122,"',")</f>
        <v>'95',</v>
      </c>
      <c r="R122" s="0" t="s">
        <v>18</v>
      </c>
      <c r="S122" s="0" t="str">
        <f aca="false">CONCATENATE("'",G122,"',")</f>
        <v>'',</v>
      </c>
      <c r="T122" s="0" t="s">
        <v>19</v>
      </c>
      <c r="U122" s="0" t="n">
        <f aca="false">A122</f>
        <v>17</v>
      </c>
      <c r="V122" s="0" t="s">
        <v>20</v>
      </c>
    </row>
    <row r="123" customFormat="false" ht="13.8" hidden="false" customHeight="false" outlineLevel="0" collapsed="false">
      <c r="A123" s="8" t="n">
        <v>17</v>
      </c>
      <c r="B123" s="9" t="s">
        <v>403</v>
      </c>
      <c r="C123" s="9" t="s">
        <v>404</v>
      </c>
      <c r="D123" s="9" t="s">
        <v>386</v>
      </c>
      <c r="E123" s="9" t="s">
        <v>405</v>
      </c>
      <c r="G123" s="9"/>
      <c r="H123" s="9" t="s">
        <v>16</v>
      </c>
      <c r="I123" s="9" t="n">
        <v>949</v>
      </c>
      <c r="J123" s="9" t="n">
        <f aca="false">I123*0.95</f>
        <v>901.55</v>
      </c>
      <c r="K123" s="8" t="n">
        <v>100</v>
      </c>
      <c r="L123" s="9" t="n">
        <f aca="false">I123*0.9</f>
        <v>854.1</v>
      </c>
      <c r="M123" s="5" t="s">
        <v>17</v>
      </c>
      <c r="N123" s="0" t="str">
        <f aca="false">CONCATENATE("'",C123,"','0',")</f>
        <v>'ASG2421','0',</v>
      </c>
      <c r="O123" s="0" t="str">
        <f aca="false">CONCATENATE("'",E123,"','0',")</f>
        <v>'Motorreductor con encoder 64 CPR 133 RPM 40 Kg','0',</v>
      </c>
      <c r="P123" s="0" t="str">
        <f aca="false">CONCATENATE("'",I123,"',")</f>
        <v>'949',</v>
      </c>
      <c r="Q123" s="0" t="str">
        <f aca="false">CONCATENATE("'",J123,"',")</f>
        <v>'901.55',</v>
      </c>
      <c r="R123" s="0" t="s">
        <v>18</v>
      </c>
      <c r="S123" s="0" t="str">
        <f aca="false">CONCATENATE("'",G123,"',")</f>
        <v>'',</v>
      </c>
      <c r="T123" s="0" t="s">
        <v>19</v>
      </c>
      <c r="U123" s="0" t="n">
        <f aca="false">A123</f>
        <v>17</v>
      </c>
      <c r="V123" s="0" t="s">
        <v>20</v>
      </c>
    </row>
    <row r="124" customFormat="false" ht="13.8" hidden="false" customHeight="false" outlineLevel="0" collapsed="false">
      <c r="A124" s="8" t="n">
        <v>17</v>
      </c>
      <c r="B124" s="9" t="s">
        <v>406</v>
      </c>
      <c r="C124" s="9" t="s">
        <v>407</v>
      </c>
      <c r="D124" s="9" t="s">
        <v>386</v>
      </c>
      <c r="E124" s="9" t="s">
        <v>408</v>
      </c>
      <c r="G124" s="9"/>
      <c r="H124" s="9" t="s">
        <v>16</v>
      </c>
      <c r="I124" s="9" t="n">
        <v>499</v>
      </c>
      <c r="J124" s="9" t="n">
        <f aca="false">I124*0.95</f>
        <v>474.05</v>
      </c>
      <c r="K124" s="8" t="n">
        <v>100</v>
      </c>
      <c r="L124" s="9" t="n">
        <f aca="false">I124*0.9</f>
        <v>449.1</v>
      </c>
      <c r="M124" s="5" t="s">
        <v>17</v>
      </c>
      <c r="N124" s="0" t="str">
        <f aca="false">CONCATENATE("'",C124,"','0',")</f>
        <v>'ASG2483','0',</v>
      </c>
      <c r="O124" s="0" t="str">
        <f aca="false">CONCATENATE("'",E124,"','0',")</f>
        <v>'Motor Nema 17 2A 12 V CNC','0',</v>
      </c>
      <c r="P124" s="0" t="str">
        <f aca="false">CONCATENATE("'",I124,"',")</f>
        <v>'499',</v>
      </c>
      <c r="Q124" s="0" t="str">
        <f aca="false">CONCATENATE("'",J124,"',")</f>
        <v>'474.05',</v>
      </c>
      <c r="R124" s="0" t="s">
        <v>18</v>
      </c>
      <c r="S124" s="0" t="str">
        <f aca="false">CONCATENATE("'",G124,"',")</f>
        <v>'',</v>
      </c>
      <c r="T124" s="0" t="s">
        <v>19</v>
      </c>
      <c r="U124" s="0" t="n">
        <f aca="false">A124</f>
        <v>17</v>
      </c>
      <c r="V124" s="0" t="s">
        <v>20</v>
      </c>
    </row>
    <row r="125" customFormat="false" ht="13.8" hidden="false" customHeight="false" outlineLevel="0" collapsed="false">
      <c r="A125" s="8" t="n">
        <v>17</v>
      </c>
      <c r="B125" s="9" t="s">
        <v>409</v>
      </c>
      <c r="C125" s="9" t="s">
        <v>410</v>
      </c>
      <c r="D125" s="9" t="s">
        <v>411</v>
      </c>
      <c r="E125" s="9" t="s">
        <v>412</v>
      </c>
      <c r="G125" s="9"/>
      <c r="H125" s="9" t="s">
        <v>16</v>
      </c>
      <c r="I125" s="9" t="n">
        <v>375</v>
      </c>
      <c r="J125" s="8" t="n">
        <f aca="false">I125*0.95</f>
        <v>356.25</v>
      </c>
      <c r="K125" s="8" t="n">
        <v>100</v>
      </c>
      <c r="L125" s="9" t="n">
        <f aca="false">I125*0.9</f>
        <v>337.5</v>
      </c>
      <c r="M125" s="5" t="s">
        <v>17</v>
      </c>
      <c r="N125" s="0" t="str">
        <f aca="false">CONCATENATE("'",C125,"','0',")</f>
        <v>'ASG2496','0',</v>
      </c>
      <c r="O125" s="0" t="str">
        <f aca="false">CONCATENATE("'",E125,"','0',")</f>
        <v>'Bomba de agua sumergible  4L/MIN Cultivo hidropónico','0',</v>
      </c>
      <c r="P125" s="0" t="str">
        <f aca="false">CONCATENATE("'",I125,"',")</f>
        <v>'375',</v>
      </c>
      <c r="Q125" s="0" t="str">
        <f aca="false">CONCATENATE("'",J125,"',")</f>
        <v>'356.25',</v>
      </c>
      <c r="R125" s="0" t="s">
        <v>18</v>
      </c>
      <c r="S125" s="0" t="str">
        <f aca="false">CONCATENATE("'",G125,"',")</f>
        <v>'',</v>
      </c>
      <c r="T125" s="0" t="s">
        <v>19</v>
      </c>
      <c r="U125" s="0" t="n">
        <f aca="false">A125</f>
        <v>17</v>
      </c>
      <c r="V125" s="0" t="s">
        <v>20</v>
      </c>
    </row>
    <row r="126" customFormat="false" ht="13.8" hidden="false" customHeight="false" outlineLevel="0" collapsed="false">
      <c r="A126" s="8" t="n">
        <v>17</v>
      </c>
      <c r="B126" s="9" t="s">
        <v>413</v>
      </c>
      <c r="C126" s="9" t="s">
        <v>414</v>
      </c>
      <c r="D126" s="9" t="s">
        <v>386</v>
      </c>
      <c r="E126" s="9" t="s">
        <v>415</v>
      </c>
      <c r="G126" s="9"/>
      <c r="H126" s="9" t="s">
        <v>16</v>
      </c>
      <c r="I126" s="9" t="n">
        <v>150</v>
      </c>
      <c r="J126" s="8" t="n">
        <f aca="false">I126*0.95</f>
        <v>142.5</v>
      </c>
      <c r="K126" s="8" t="n">
        <v>100</v>
      </c>
      <c r="L126" s="9" t="n">
        <f aca="false">I126*0.9</f>
        <v>135</v>
      </c>
      <c r="M126" s="5" t="s">
        <v>17</v>
      </c>
      <c r="N126" s="0" t="str">
        <f aca="false">CONCATENATE("'",C126,"','0',")</f>
        <v>'ASG2497','0',</v>
      </c>
      <c r="O126" s="0" t="str">
        <f aca="false">CONCATENATE("'",E126,"','0',")</f>
        <v>'Servomotor 15Kg  MG995 engranes metálicos','0',</v>
      </c>
      <c r="P126" s="0" t="str">
        <f aca="false">CONCATENATE("'",I126,"',")</f>
        <v>'150',</v>
      </c>
      <c r="Q126" s="0" t="str">
        <f aca="false">CONCATENATE("'",J126,"',")</f>
        <v>'142.5',</v>
      </c>
      <c r="R126" s="0" t="s">
        <v>18</v>
      </c>
      <c r="S126" s="0" t="str">
        <f aca="false">CONCATENATE("'",G126,"',")</f>
        <v>'',</v>
      </c>
      <c r="T126" s="0" t="s">
        <v>19</v>
      </c>
      <c r="U126" s="0" t="n">
        <f aca="false">A126</f>
        <v>17</v>
      </c>
      <c r="V126" s="0" t="s">
        <v>20</v>
      </c>
    </row>
    <row r="127" customFormat="false" ht="13.8" hidden="false" customHeight="false" outlineLevel="0" collapsed="false">
      <c r="A127" s="8" t="n">
        <v>17</v>
      </c>
      <c r="B127" s="9" t="s">
        <v>416</v>
      </c>
      <c r="C127" s="9" t="s">
        <v>417</v>
      </c>
      <c r="D127" s="9" t="s">
        <v>386</v>
      </c>
      <c r="E127" s="9" t="s">
        <v>418</v>
      </c>
      <c r="G127" s="9"/>
      <c r="H127" s="9" t="s">
        <v>16</v>
      </c>
      <c r="I127" s="9" t="n">
        <v>65</v>
      </c>
      <c r="J127" s="9" t="n">
        <f aca="false">I127*0.95</f>
        <v>61.75</v>
      </c>
      <c r="K127" s="8" t="n">
        <v>100</v>
      </c>
      <c r="L127" s="9" t="n">
        <f aca="false">I127*0.9</f>
        <v>58.5</v>
      </c>
      <c r="M127" s="5" t="s">
        <v>17</v>
      </c>
      <c r="N127" s="0" t="str">
        <f aca="false">CONCATENATE("'",C127,"','0',")</f>
        <v>'ASG2498','0',</v>
      </c>
      <c r="O127" s="0" t="str">
        <f aca="false">CONCATENATE("'",E127,"','0',")</f>
        <v>'Micro Servomotor SG90 1.6Kg','0',</v>
      </c>
      <c r="P127" s="0" t="str">
        <f aca="false">CONCATENATE("'",I127,"',")</f>
        <v>'65',</v>
      </c>
      <c r="Q127" s="0" t="str">
        <f aca="false">CONCATENATE("'",J127,"',")</f>
        <v>'61.75',</v>
      </c>
      <c r="R127" s="0" t="s">
        <v>18</v>
      </c>
      <c r="S127" s="0" t="str">
        <f aca="false">CONCATENATE("'",G127,"',")</f>
        <v>'',</v>
      </c>
      <c r="T127" s="0" t="s">
        <v>19</v>
      </c>
      <c r="U127" s="0" t="n">
        <f aca="false">A127</f>
        <v>17</v>
      </c>
      <c r="V127" s="0" t="s">
        <v>20</v>
      </c>
    </row>
    <row r="128" customFormat="false" ht="13.8" hidden="false" customHeight="false" outlineLevel="0" collapsed="false">
      <c r="A128" s="8" t="n">
        <v>17</v>
      </c>
      <c r="B128" s="9" t="s">
        <v>419</v>
      </c>
      <c r="C128" s="9" t="s">
        <v>420</v>
      </c>
      <c r="D128" s="9" t="s">
        <v>386</v>
      </c>
      <c r="E128" s="9" t="s">
        <v>421</v>
      </c>
      <c r="G128" s="9"/>
      <c r="H128" s="9" t="s">
        <v>16</v>
      </c>
      <c r="I128" s="9" t="n">
        <v>25</v>
      </c>
      <c r="J128" s="9" t="n">
        <f aca="false">I128*0.95</f>
        <v>23.75</v>
      </c>
      <c r="K128" s="8" t="n">
        <v>100</v>
      </c>
      <c r="L128" s="9" t="n">
        <f aca="false">I128*0.9</f>
        <v>22.5</v>
      </c>
      <c r="M128" s="5" t="s">
        <v>17</v>
      </c>
      <c r="N128" s="0" t="str">
        <f aca="false">CONCATENATE("'",C128,"','0',")</f>
        <v>'ASG2522','0',</v>
      </c>
      <c r="O128" s="0" t="str">
        <f aca="false">CONCATENATE("'",E128,"','0',")</f>
        <v>'Motor de DC 8000 RPM','0',</v>
      </c>
      <c r="P128" s="0" t="str">
        <f aca="false">CONCATENATE("'",I128,"',")</f>
        <v>'25',</v>
      </c>
      <c r="Q128" s="0" t="str">
        <f aca="false">CONCATENATE("'",J128,"',")</f>
        <v>'23.75',</v>
      </c>
      <c r="R128" s="0" t="s">
        <v>18</v>
      </c>
      <c r="S128" s="0" t="str">
        <f aca="false">CONCATENATE("'",G128,"',")</f>
        <v>'',</v>
      </c>
      <c r="T128" s="0" t="s">
        <v>19</v>
      </c>
      <c r="U128" s="0" t="n">
        <f aca="false">A128</f>
        <v>17</v>
      </c>
      <c r="V128" s="0" t="s">
        <v>20</v>
      </c>
    </row>
    <row r="129" customFormat="false" ht="13.8" hidden="false" customHeight="false" outlineLevel="0" collapsed="false">
      <c r="A129" s="8" t="n">
        <v>17</v>
      </c>
      <c r="B129" s="9" t="s">
        <v>422</v>
      </c>
      <c r="C129" s="9" t="s">
        <v>423</v>
      </c>
      <c r="D129" s="9" t="s">
        <v>386</v>
      </c>
      <c r="E129" s="9" t="s">
        <v>424</v>
      </c>
      <c r="G129" s="9"/>
      <c r="H129" s="9" t="s">
        <v>16</v>
      </c>
      <c r="I129" s="9" t="n">
        <v>249</v>
      </c>
      <c r="J129" s="9" t="n">
        <f aca="false">I129*0.95</f>
        <v>236.55</v>
      </c>
      <c r="K129" s="8" t="n">
        <v>100</v>
      </c>
      <c r="L129" s="9" t="n">
        <f aca="false">I129*0.9</f>
        <v>224.1</v>
      </c>
      <c r="M129" s="5" t="s">
        <v>17</v>
      </c>
      <c r="N129" s="0" t="str">
        <f aca="false">CONCATENATE("'",C129,"','0',")</f>
        <v>'ASG2565','0',</v>
      </c>
      <c r="O129" s="0" t="str">
        <f aca="false">CONCATENATE("'",E129,"','0',")</f>
        <v>'Mini bomba agua 3-12 V RS-360SH','0',</v>
      </c>
      <c r="P129" s="0" t="str">
        <f aca="false">CONCATENATE("'",I129,"',")</f>
        <v>'249',</v>
      </c>
      <c r="Q129" s="0" t="str">
        <f aca="false">CONCATENATE("'",J129,"',")</f>
        <v>'236.55',</v>
      </c>
      <c r="R129" s="0" t="s">
        <v>18</v>
      </c>
      <c r="S129" s="0" t="str">
        <f aca="false">CONCATENATE("'",G129,"',")</f>
        <v>'',</v>
      </c>
      <c r="T129" s="0" t="s">
        <v>19</v>
      </c>
      <c r="U129" s="0" t="n">
        <f aca="false">A129</f>
        <v>17</v>
      </c>
      <c r="V129" s="0" t="s">
        <v>20</v>
      </c>
    </row>
    <row r="130" customFormat="false" ht="13.8" hidden="false" customHeight="false" outlineLevel="0" collapsed="false">
      <c r="A130" s="8" t="n">
        <v>17</v>
      </c>
      <c r="B130" s="9" t="s">
        <v>425</v>
      </c>
      <c r="C130" s="9" t="s">
        <v>426</v>
      </c>
      <c r="D130" s="9" t="s">
        <v>386</v>
      </c>
      <c r="E130" s="9" t="s">
        <v>427</v>
      </c>
      <c r="G130" s="9"/>
      <c r="H130" s="9" t="s">
        <v>16</v>
      </c>
      <c r="I130" s="9" t="n">
        <v>75</v>
      </c>
      <c r="J130" s="9" t="n">
        <f aca="false">I130*0.95</f>
        <v>71.25</v>
      </c>
      <c r="K130" s="8" t="n">
        <v>100</v>
      </c>
      <c r="L130" s="9" t="n">
        <f aca="false">I130*0.9</f>
        <v>67.5</v>
      </c>
      <c r="M130" s="5" t="s">
        <v>17</v>
      </c>
      <c r="N130" s="0" t="str">
        <f aca="false">CONCATENATE("'",C130,"','0',")</f>
        <v>'ASG2580','0',</v>
      </c>
      <c r="O130" s="0" t="str">
        <f aca="false">CONCATENATE("'",E130,"','0',")</f>
        <v>'VENTILADOR DC A 12V DE 40MM','0',</v>
      </c>
      <c r="P130" s="0" t="str">
        <f aca="false">CONCATENATE("'",I130,"',")</f>
        <v>'75',</v>
      </c>
      <c r="Q130" s="0" t="str">
        <f aca="false">CONCATENATE("'",J130,"',")</f>
        <v>'71.25',</v>
      </c>
      <c r="R130" s="0" t="s">
        <v>18</v>
      </c>
      <c r="S130" s="0" t="str">
        <f aca="false">CONCATENATE("'",G130,"',")</f>
        <v>'',</v>
      </c>
      <c r="T130" s="0" t="s">
        <v>19</v>
      </c>
      <c r="U130" s="0" t="n">
        <f aca="false">A130</f>
        <v>17</v>
      </c>
      <c r="V130" s="0" t="s">
        <v>20</v>
      </c>
    </row>
    <row r="131" customFormat="false" ht="13.8" hidden="false" customHeight="false" outlineLevel="0" collapsed="false">
      <c r="A131" s="8" t="n">
        <v>18</v>
      </c>
      <c r="B131" s="9" t="s">
        <v>428</v>
      </c>
      <c r="C131" s="9" t="s">
        <v>429</v>
      </c>
      <c r="D131" s="9" t="s">
        <v>430</v>
      </c>
      <c r="E131" s="9" t="s">
        <v>431</v>
      </c>
      <c r="G131" s="9"/>
      <c r="H131" s="9" t="s">
        <v>16</v>
      </c>
      <c r="I131" s="9" t="n">
        <v>40</v>
      </c>
      <c r="J131" s="9" t="n">
        <f aca="false">I131*0.95</f>
        <v>38</v>
      </c>
      <c r="K131" s="8" t="n">
        <v>100</v>
      </c>
      <c r="L131" s="9" t="n">
        <f aca="false">I131*0.9</f>
        <v>36</v>
      </c>
      <c r="M131" s="5" t="s">
        <v>17</v>
      </c>
      <c r="N131" s="0" t="str">
        <f aca="false">CONCATENATE("'",C131,"','0',")</f>
        <v>'ASG2437','0',</v>
      </c>
      <c r="O131" s="0" t="str">
        <f aca="false">CONCATENATE("'",E131,"','0',")</f>
        <v>'Modulo Apuntador Laser 5v','0',</v>
      </c>
      <c r="P131" s="0" t="str">
        <f aca="false">CONCATENATE("'",I131,"',")</f>
        <v>'40',</v>
      </c>
      <c r="Q131" s="0" t="str">
        <f aca="false">CONCATENATE("'",J131,"',")</f>
        <v>'38',</v>
      </c>
      <c r="R131" s="0" t="s">
        <v>18</v>
      </c>
      <c r="S131" s="0" t="str">
        <f aca="false">CONCATENATE("'",G131,"',")</f>
        <v>'',</v>
      </c>
      <c r="T131" s="0" t="s">
        <v>19</v>
      </c>
      <c r="U131" s="0" t="n">
        <f aca="false">A131</f>
        <v>18</v>
      </c>
      <c r="V131" s="0" t="s">
        <v>20</v>
      </c>
    </row>
    <row r="132" customFormat="false" ht="13.8" hidden="false" customHeight="false" outlineLevel="0" collapsed="false">
      <c r="A132" s="8" t="n">
        <v>18</v>
      </c>
      <c r="B132" s="9" t="s">
        <v>432</v>
      </c>
      <c r="C132" s="9" t="s">
        <v>433</v>
      </c>
      <c r="D132" s="9" t="s">
        <v>430</v>
      </c>
      <c r="E132" s="9" t="s">
        <v>434</v>
      </c>
      <c r="G132" s="9"/>
      <c r="H132" s="9" t="s">
        <v>16</v>
      </c>
      <c r="I132" s="9" t="n">
        <v>25</v>
      </c>
      <c r="J132" s="9" t="n">
        <f aca="false">I132*0.95</f>
        <v>23.75</v>
      </c>
      <c r="K132" s="8" t="n">
        <v>100</v>
      </c>
      <c r="L132" s="9" t="n">
        <f aca="false">I132*0.9</f>
        <v>22.5</v>
      </c>
      <c r="M132" s="5" t="s">
        <v>17</v>
      </c>
      <c r="N132" s="0" t="str">
        <f aca="false">CONCATENATE("'",C132,"','0',")</f>
        <v>'ASG2507','0',</v>
      </c>
      <c r="O132" s="0" t="str">
        <f aca="false">CONCATENATE("'",E132,"','0',")</f>
        <v>'DISPLAY 7 SEGMENTOS 3 DIGITOS CÁTODO COMUN ','0',</v>
      </c>
      <c r="P132" s="0" t="str">
        <f aca="false">CONCATENATE("'",I132,"',")</f>
        <v>'25',</v>
      </c>
      <c r="Q132" s="0" t="str">
        <f aca="false">CONCATENATE("'",J132,"',")</f>
        <v>'23.75',</v>
      </c>
      <c r="R132" s="0" t="s">
        <v>18</v>
      </c>
      <c r="S132" s="0" t="str">
        <f aca="false">CONCATENATE("'",G132,"',")</f>
        <v>'',</v>
      </c>
      <c r="T132" s="0" t="s">
        <v>19</v>
      </c>
      <c r="U132" s="0" t="n">
        <f aca="false">A132</f>
        <v>18</v>
      </c>
      <c r="V132" s="0" t="s">
        <v>20</v>
      </c>
    </row>
    <row r="133" customFormat="false" ht="13.8" hidden="false" customHeight="false" outlineLevel="0" collapsed="false">
      <c r="A133" s="8" t="n">
        <v>18</v>
      </c>
      <c r="B133" s="9" t="s">
        <v>435</v>
      </c>
      <c r="C133" s="9" t="s">
        <v>436</v>
      </c>
      <c r="D133" s="9" t="s">
        <v>430</v>
      </c>
      <c r="E133" s="9" t="s">
        <v>437</v>
      </c>
      <c r="G133" s="9"/>
      <c r="H133" s="9" t="s">
        <v>16</v>
      </c>
      <c r="I133" s="9" t="n">
        <v>18</v>
      </c>
      <c r="J133" s="9" t="n">
        <f aca="false">I133*0.95</f>
        <v>17.1</v>
      </c>
      <c r="K133" s="8" t="n">
        <v>100</v>
      </c>
      <c r="L133" s="9" t="n">
        <f aca="false">I133*0.9</f>
        <v>16.2</v>
      </c>
      <c r="M133" s="5" t="s">
        <v>17</v>
      </c>
      <c r="N133" s="0" t="str">
        <f aca="false">CONCATENATE("'",C133,"','0',")</f>
        <v>'ASG2510','0',</v>
      </c>
      <c r="O133" s="0" t="str">
        <f aca="false">CONCATENATE("'",E133,"','0',")</f>
        <v>'Display  7 segmentos  Azul ánodo común','0',</v>
      </c>
      <c r="P133" s="0" t="str">
        <f aca="false">CONCATENATE("'",I133,"',")</f>
        <v>'18',</v>
      </c>
      <c r="Q133" s="0" t="str">
        <f aca="false">CONCATENATE("'",J133,"',")</f>
        <v>'17.1',</v>
      </c>
      <c r="R133" s="0" t="s">
        <v>18</v>
      </c>
      <c r="S133" s="0" t="str">
        <f aca="false">CONCATENATE("'",G133,"',")</f>
        <v>'',</v>
      </c>
      <c r="T133" s="0" t="s">
        <v>19</v>
      </c>
      <c r="U133" s="0" t="n">
        <f aca="false">A133</f>
        <v>18</v>
      </c>
      <c r="V133" s="0" t="s">
        <v>20</v>
      </c>
    </row>
    <row r="134" customFormat="false" ht="13.8" hidden="false" customHeight="false" outlineLevel="0" collapsed="false">
      <c r="A134" s="8" t="n">
        <v>18</v>
      </c>
      <c r="B134" s="9" t="s">
        <v>438</v>
      </c>
      <c r="C134" s="9" t="s">
        <v>439</v>
      </c>
      <c r="D134" s="9" t="s">
        <v>430</v>
      </c>
      <c r="E134" s="9" t="s">
        <v>440</v>
      </c>
      <c r="G134" s="9"/>
      <c r="H134" s="9" t="s">
        <v>16</v>
      </c>
      <c r="I134" s="9" t="n">
        <v>5</v>
      </c>
      <c r="J134" s="9" t="n">
        <f aca="false">I134*0.95</f>
        <v>4.75</v>
      </c>
      <c r="K134" s="8" t="n">
        <v>100</v>
      </c>
      <c r="L134" s="9" t="n">
        <f aca="false">I134*0.9</f>
        <v>4.5</v>
      </c>
      <c r="M134" s="5" t="s">
        <v>17</v>
      </c>
      <c r="N134" s="0" t="str">
        <f aca="false">CONCATENATE("'",C134,"','0',")</f>
        <v>'ASG2540','0',</v>
      </c>
      <c r="O134" s="0" t="str">
        <f aca="false">CONCATENATE("'",E134,"','0',")</f>
        <v>'LED UV (ULTRAVIOLETA) DE 5MM','0',</v>
      </c>
      <c r="P134" s="0" t="str">
        <f aca="false">CONCATENATE("'",I134,"',")</f>
        <v>'5',</v>
      </c>
      <c r="Q134" s="0" t="str">
        <f aca="false">CONCATENATE("'",J134,"',")</f>
        <v>'4.75',</v>
      </c>
      <c r="R134" s="0" t="s">
        <v>18</v>
      </c>
      <c r="S134" s="0" t="str">
        <f aca="false">CONCATENATE("'",G134,"',")</f>
        <v>'',</v>
      </c>
      <c r="T134" s="0" t="s">
        <v>19</v>
      </c>
      <c r="U134" s="0" t="n">
        <f aca="false">A134</f>
        <v>18</v>
      </c>
      <c r="V134" s="0" t="s">
        <v>20</v>
      </c>
    </row>
    <row r="135" customFormat="false" ht="13.8" hidden="false" customHeight="false" outlineLevel="0" collapsed="false">
      <c r="A135" s="8" t="n">
        <v>18</v>
      </c>
      <c r="B135" s="9" t="s">
        <v>441</v>
      </c>
      <c r="C135" s="9" t="s">
        <v>442</v>
      </c>
      <c r="D135" s="9" t="s">
        <v>430</v>
      </c>
      <c r="E135" s="9" t="s">
        <v>443</v>
      </c>
      <c r="G135" s="9"/>
      <c r="H135" s="9" t="s">
        <v>16</v>
      </c>
      <c r="I135" s="9" t="n">
        <v>25</v>
      </c>
      <c r="J135" s="9" t="n">
        <f aca="false">I135*0.95</f>
        <v>23.75</v>
      </c>
      <c r="K135" s="8" t="n">
        <v>100</v>
      </c>
      <c r="L135" s="9" t="n">
        <f aca="false">I135*0.9</f>
        <v>22.5</v>
      </c>
      <c r="M135" s="5" t="s">
        <v>17</v>
      </c>
      <c r="N135" s="0" t="str">
        <f aca="false">CONCATENATE("'",C135,"','0',")</f>
        <v>'ASG2562','0',</v>
      </c>
      <c r="O135" s="0" t="str">
        <f aca="false">CONCATENATE("'",E135,"','0',")</f>
        <v>'BARRA DE 10 LEDS DIP MULTICOLOR','0',</v>
      </c>
      <c r="P135" s="0" t="str">
        <f aca="false">CONCATENATE("'",I135,"',")</f>
        <v>'25',</v>
      </c>
      <c r="Q135" s="0" t="str">
        <f aca="false">CONCATENATE("'",J135,"',")</f>
        <v>'23.75',</v>
      </c>
      <c r="R135" s="0" t="s">
        <v>18</v>
      </c>
      <c r="S135" s="0" t="str">
        <f aca="false">CONCATENATE("'",G135,"',")</f>
        <v>'',</v>
      </c>
      <c r="T135" s="0" t="s">
        <v>19</v>
      </c>
      <c r="U135" s="0" t="n">
        <f aca="false">A135</f>
        <v>18</v>
      </c>
      <c r="V135" s="0" t="s">
        <v>20</v>
      </c>
    </row>
    <row r="136" customFormat="false" ht="13.8" hidden="false" customHeight="false" outlineLevel="0" collapsed="false">
      <c r="A136" s="8" t="n">
        <v>18</v>
      </c>
      <c r="B136" s="9" t="s">
        <v>444</v>
      </c>
      <c r="C136" s="9" t="s">
        <v>445</v>
      </c>
      <c r="D136" s="9" t="s">
        <v>430</v>
      </c>
      <c r="E136" s="9" t="s">
        <v>446</v>
      </c>
      <c r="G136" s="9"/>
      <c r="H136" s="9" t="s">
        <v>16</v>
      </c>
      <c r="I136" s="9" t="n">
        <v>2</v>
      </c>
      <c r="J136" s="9" t="n">
        <f aca="false">I136*0.95</f>
        <v>1.9</v>
      </c>
      <c r="K136" s="8" t="n">
        <v>100</v>
      </c>
      <c r="L136" s="9" t="n">
        <f aca="false">I136*0.9</f>
        <v>1.8</v>
      </c>
      <c r="M136" s="5" t="s">
        <v>17</v>
      </c>
      <c r="N136" s="0" t="str">
        <f aca="false">CONCATENATE("'",C136,"','0',")</f>
        <v>'ASG2570','0',</v>
      </c>
      <c r="O136" s="0" t="str">
        <f aca="false">CONCATENATE("'",E136,"','0',")</f>
        <v>'LED ULTRABRILLANTE  5 MM AMARILLO','0',</v>
      </c>
      <c r="P136" s="0" t="str">
        <f aca="false">CONCATENATE("'",I136,"',")</f>
        <v>'2',</v>
      </c>
      <c r="Q136" s="0" t="str">
        <f aca="false">CONCATENATE("'",J136,"',")</f>
        <v>'1.9',</v>
      </c>
      <c r="R136" s="0" t="s">
        <v>18</v>
      </c>
      <c r="S136" s="0" t="str">
        <f aca="false">CONCATENATE("'",G136,"',")</f>
        <v>'',</v>
      </c>
      <c r="T136" s="0" t="s">
        <v>19</v>
      </c>
      <c r="U136" s="0" t="n">
        <f aca="false">A136</f>
        <v>18</v>
      </c>
      <c r="V136" s="0" t="s">
        <v>20</v>
      </c>
    </row>
    <row r="137" customFormat="false" ht="13.8" hidden="false" customHeight="false" outlineLevel="0" collapsed="false">
      <c r="A137" s="8" t="n">
        <v>18</v>
      </c>
      <c r="B137" s="9" t="s">
        <v>447</v>
      </c>
      <c r="C137" s="9" t="s">
        <v>448</v>
      </c>
      <c r="D137" s="9" t="s">
        <v>430</v>
      </c>
      <c r="E137" s="9" t="s">
        <v>449</v>
      </c>
      <c r="G137" s="9"/>
      <c r="H137" s="9" t="s">
        <v>16</v>
      </c>
      <c r="I137" s="9" t="n">
        <v>2</v>
      </c>
      <c r="J137" s="9" t="n">
        <f aca="false">I137*0.95</f>
        <v>1.9</v>
      </c>
      <c r="K137" s="8" t="n">
        <v>100</v>
      </c>
      <c r="L137" s="9" t="n">
        <f aca="false">I137*0.9</f>
        <v>1.8</v>
      </c>
      <c r="M137" s="5" t="s">
        <v>17</v>
      </c>
      <c r="N137" s="0" t="str">
        <f aca="false">CONCATENATE("'",C137,"','0',")</f>
        <v>'ASG2571','0',</v>
      </c>
      <c r="O137" s="0" t="str">
        <f aca="false">CONCATENATE("'",E137,"','0',")</f>
        <v>'LED ULTRABRILLANTE  5 MM ROJO','0',</v>
      </c>
      <c r="P137" s="0" t="str">
        <f aca="false">CONCATENATE("'",I137,"',")</f>
        <v>'2',</v>
      </c>
      <c r="Q137" s="0" t="str">
        <f aca="false">CONCATENATE("'",J137,"',")</f>
        <v>'1.9',</v>
      </c>
      <c r="R137" s="0" t="s">
        <v>18</v>
      </c>
      <c r="S137" s="0" t="str">
        <f aca="false">CONCATENATE("'",G137,"',")</f>
        <v>'',</v>
      </c>
      <c r="T137" s="0" t="s">
        <v>19</v>
      </c>
      <c r="U137" s="0" t="n">
        <f aca="false">A137</f>
        <v>18</v>
      </c>
      <c r="V137" s="0" t="s">
        <v>20</v>
      </c>
    </row>
    <row r="138" customFormat="false" ht="13.8" hidden="false" customHeight="false" outlineLevel="0" collapsed="false">
      <c r="A138" s="8" t="n">
        <v>18</v>
      </c>
      <c r="B138" s="9" t="s">
        <v>450</v>
      </c>
      <c r="C138" s="9" t="s">
        <v>451</v>
      </c>
      <c r="D138" s="9" t="s">
        <v>430</v>
      </c>
      <c r="E138" s="9" t="s">
        <v>452</v>
      </c>
      <c r="G138" s="9"/>
      <c r="H138" s="9" t="s">
        <v>16</v>
      </c>
      <c r="I138" s="9" t="n">
        <v>2</v>
      </c>
      <c r="J138" s="9" t="n">
        <f aca="false">I138*0.95</f>
        <v>1.9</v>
      </c>
      <c r="K138" s="8" t="n">
        <v>100</v>
      </c>
      <c r="L138" s="9" t="n">
        <f aca="false">I138*0.9</f>
        <v>1.8</v>
      </c>
      <c r="M138" s="5" t="s">
        <v>17</v>
      </c>
      <c r="N138" s="0" t="str">
        <f aca="false">CONCATENATE("'",C138,"','0',")</f>
        <v>'ASG2572','0',</v>
      </c>
      <c r="O138" s="0" t="str">
        <f aca="false">CONCATENATE("'",E138,"','0',")</f>
        <v>'LED ULTRABRILLANTE  5 MM BLANCO','0',</v>
      </c>
      <c r="P138" s="0" t="str">
        <f aca="false">CONCATENATE("'",I138,"',")</f>
        <v>'2',</v>
      </c>
      <c r="Q138" s="0" t="str">
        <f aca="false">CONCATENATE("'",J138,"',")</f>
        <v>'1.9',</v>
      </c>
      <c r="R138" s="0" t="s">
        <v>18</v>
      </c>
      <c r="S138" s="0" t="str">
        <f aca="false">CONCATENATE("'",G138,"',")</f>
        <v>'',</v>
      </c>
      <c r="T138" s="0" t="s">
        <v>19</v>
      </c>
      <c r="U138" s="0" t="n">
        <f aca="false">A138</f>
        <v>18</v>
      </c>
      <c r="V138" s="0" t="s">
        <v>20</v>
      </c>
    </row>
    <row r="139" customFormat="false" ht="13.8" hidden="false" customHeight="false" outlineLevel="0" collapsed="false">
      <c r="A139" s="8" t="n">
        <v>18</v>
      </c>
      <c r="B139" s="9" t="s">
        <v>453</v>
      </c>
      <c r="C139" s="9" t="s">
        <v>454</v>
      </c>
      <c r="D139" s="9" t="s">
        <v>430</v>
      </c>
      <c r="E139" s="9" t="s">
        <v>455</v>
      </c>
      <c r="G139" s="9"/>
      <c r="H139" s="9" t="s">
        <v>16</v>
      </c>
      <c r="I139" s="9" t="n">
        <v>10</v>
      </c>
      <c r="J139" s="9" t="n">
        <f aca="false">I139*0.95</f>
        <v>9.5</v>
      </c>
      <c r="K139" s="8" t="n">
        <v>100</v>
      </c>
      <c r="L139" s="9" t="n">
        <f aca="false">I139*0.9</f>
        <v>9</v>
      </c>
      <c r="M139" s="5" t="s">
        <v>17</v>
      </c>
      <c r="N139" s="0" t="str">
        <f aca="false">CONCATENATE("'",C139,"','0',")</f>
        <v>'ASG2573','0',</v>
      </c>
      <c r="O139" s="0" t="str">
        <f aca="false">CONCATENATE("'",E139,"','0',")</f>
        <v>'LED RGB 5MM ÁNODO','0',</v>
      </c>
      <c r="P139" s="0" t="str">
        <f aca="false">CONCATENATE("'",I139,"',")</f>
        <v>'10',</v>
      </c>
      <c r="Q139" s="0" t="str">
        <f aca="false">CONCATENATE("'",J139,"',")</f>
        <v>'9.5',</v>
      </c>
      <c r="R139" s="0" t="s">
        <v>18</v>
      </c>
      <c r="S139" s="0" t="str">
        <f aca="false">CONCATENATE("'",G139,"',")</f>
        <v>'',</v>
      </c>
      <c r="T139" s="0" t="s">
        <v>19</v>
      </c>
      <c r="U139" s="0" t="n">
        <f aca="false">A139</f>
        <v>18</v>
      </c>
      <c r="V139" s="0" t="s">
        <v>20</v>
      </c>
    </row>
    <row r="140" customFormat="false" ht="13.8" hidden="false" customHeight="false" outlineLevel="0" collapsed="false">
      <c r="A140" s="8" t="n">
        <v>19</v>
      </c>
      <c r="B140" s="9" t="s">
        <v>456</v>
      </c>
      <c r="C140" s="9" t="s">
        <v>457</v>
      </c>
      <c r="D140" s="9" t="s">
        <v>458</v>
      </c>
      <c r="E140" s="9" t="s">
        <v>459</v>
      </c>
      <c r="G140" s="9"/>
      <c r="H140" s="9" t="s">
        <v>16</v>
      </c>
      <c r="I140" s="9" t="n">
        <v>200</v>
      </c>
      <c r="J140" s="9" t="n">
        <f aca="false">I140*0.95</f>
        <v>190</v>
      </c>
      <c r="K140" s="8" t="n">
        <v>100</v>
      </c>
      <c r="L140" s="9" t="n">
        <f aca="false">I140*0.9</f>
        <v>180</v>
      </c>
      <c r="M140" s="5" t="s">
        <v>17</v>
      </c>
      <c r="N140" s="0" t="str">
        <f aca="false">CONCATENATE("'",C140,"','0',")</f>
        <v>'ASG2434','0',</v>
      </c>
      <c r="O140" s="0" t="str">
        <f aca="false">CONCATENATE("'",E140,"','0',")</f>
        <v>'Pantalla OLED LCD  128X64 0.96” I2C','0',</v>
      </c>
      <c r="P140" s="0" t="str">
        <f aca="false">CONCATENATE("'",I140,"',")</f>
        <v>'200',</v>
      </c>
      <c r="Q140" s="0" t="str">
        <f aca="false">CONCATENATE("'",J140,"',")</f>
        <v>'190',</v>
      </c>
      <c r="R140" s="0" t="s">
        <v>18</v>
      </c>
      <c r="S140" s="0" t="str">
        <f aca="false">CONCATENATE("'",G140,"',")</f>
        <v>'',</v>
      </c>
      <c r="T140" s="0" t="s">
        <v>19</v>
      </c>
      <c r="U140" s="0" t="n">
        <f aca="false">A140</f>
        <v>19</v>
      </c>
      <c r="V140" s="0" t="s">
        <v>20</v>
      </c>
    </row>
    <row r="141" customFormat="false" ht="13.8" hidden="false" customHeight="false" outlineLevel="0" collapsed="false">
      <c r="A141" s="8" t="n">
        <v>19</v>
      </c>
      <c r="B141" s="9" t="s">
        <v>460</v>
      </c>
      <c r="C141" s="9" t="s">
        <v>461</v>
      </c>
      <c r="D141" s="9" t="s">
        <v>458</v>
      </c>
      <c r="E141" s="9" t="s">
        <v>462</v>
      </c>
      <c r="G141" s="9"/>
      <c r="H141" s="9" t="s">
        <v>16</v>
      </c>
      <c r="I141" s="9" t="n">
        <v>100</v>
      </c>
      <c r="J141" s="9" t="n">
        <f aca="false">I141*0.95</f>
        <v>95</v>
      </c>
      <c r="K141" s="8" t="n">
        <v>100</v>
      </c>
      <c r="L141" s="9" t="n">
        <f aca="false">I141*0.9</f>
        <v>90</v>
      </c>
      <c r="M141" s="5" t="s">
        <v>17</v>
      </c>
      <c r="N141" s="0" t="str">
        <f aca="false">CONCATENATE("'",C141,"','0',")</f>
        <v>'ASG2464','0',</v>
      </c>
      <c r="O141" s="0" t="str">
        <f aca="false">CONCATENATE("'",E141,"','0',")</f>
        <v>'Pantalla 16x2 LCD Iluminación azul letras blancas','0',</v>
      </c>
      <c r="P141" s="0" t="str">
        <f aca="false">CONCATENATE("'",I141,"',")</f>
        <v>'100',</v>
      </c>
      <c r="Q141" s="0" t="str">
        <f aca="false">CONCATENATE("'",J141,"',")</f>
        <v>'95',</v>
      </c>
      <c r="R141" s="0" t="s">
        <v>18</v>
      </c>
      <c r="S141" s="0" t="str">
        <f aca="false">CONCATENATE("'",G141,"',")</f>
        <v>'',</v>
      </c>
      <c r="T141" s="0" t="s">
        <v>19</v>
      </c>
      <c r="U141" s="0" t="n">
        <f aca="false">A141</f>
        <v>19</v>
      </c>
      <c r="V141" s="0" t="s">
        <v>20</v>
      </c>
    </row>
    <row r="142" customFormat="false" ht="13.8" hidden="false" customHeight="false" outlineLevel="0" collapsed="false">
      <c r="A142" s="8" t="n">
        <v>19</v>
      </c>
      <c r="B142" s="9" t="s">
        <v>463</v>
      </c>
      <c r="C142" s="9" t="s">
        <v>464</v>
      </c>
      <c r="D142" s="9" t="s">
        <v>458</v>
      </c>
      <c r="E142" s="9" t="s">
        <v>465</v>
      </c>
      <c r="G142" s="9"/>
      <c r="H142" s="9" t="s">
        <v>16</v>
      </c>
      <c r="I142" s="9" t="n">
        <v>100</v>
      </c>
      <c r="J142" s="9" t="n">
        <f aca="false">I142*0.95</f>
        <v>95</v>
      </c>
      <c r="K142" s="8" t="n">
        <v>100</v>
      </c>
      <c r="L142" s="9" t="n">
        <f aca="false">I142*0.9</f>
        <v>90</v>
      </c>
      <c r="M142" s="5" t="s">
        <v>17</v>
      </c>
      <c r="N142" s="0" t="str">
        <f aca="false">CONCATENATE("'",C142,"','0',")</f>
        <v>'ASG2518','0',</v>
      </c>
      <c r="O142" s="0" t="str">
        <f aca="false">CONCATENATE("'",E142,"','0',")</f>
        <v>'MATRIZ DE LED CON INTEGRADO MAX7219','0',</v>
      </c>
      <c r="P142" s="0" t="str">
        <f aca="false">CONCATENATE("'",I142,"',")</f>
        <v>'100',</v>
      </c>
      <c r="Q142" s="0" t="str">
        <f aca="false">CONCATENATE("'",J142,"',")</f>
        <v>'95',</v>
      </c>
      <c r="R142" s="0" t="s">
        <v>18</v>
      </c>
      <c r="S142" s="0" t="str">
        <f aca="false">CONCATENATE("'",G142,"',")</f>
        <v>'',</v>
      </c>
      <c r="T142" s="0" t="s">
        <v>19</v>
      </c>
      <c r="U142" s="0" t="n">
        <f aca="false">A142</f>
        <v>19</v>
      </c>
      <c r="V142" s="0" t="s">
        <v>20</v>
      </c>
    </row>
    <row r="143" customFormat="false" ht="13.8" hidden="false" customHeight="false" outlineLevel="0" collapsed="false">
      <c r="A143" s="8" t="n">
        <v>19</v>
      </c>
      <c r="B143" s="9" t="s">
        <v>466</v>
      </c>
      <c r="C143" s="9" t="s">
        <v>467</v>
      </c>
      <c r="D143" s="9" t="s">
        <v>458</v>
      </c>
      <c r="E143" s="9" t="s">
        <v>468</v>
      </c>
      <c r="G143" s="9"/>
      <c r="H143" s="9" t="s">
        <v>16</v>
      </c>
      <c r="I143" s="9" t="n">
        <v>180</v>
      </c>
      <c r="J143" s="9" t="n">
        <f aca="false">I143*0.95</f>
        <v>171</v>
      </c>
      <c r="K143" s="8" t="n">
        <v>100</v>
      </c>
      <c r="L143" s="9" t="n">
        <f aca="false">I143*0.9</f>
        <v>162</v>
      </c>
      <c r="M143" s="5" t="s">
        <v>17</v>
      </c>
      <c r="N143" s="0" t="str">
        <f aca="false">CONCATENATE("'",C143,"','0',")</f>
        <v>'ASG2556','0',</v>
      </c>
      <c r="O143" s="0" t="str">
        <f aca="false">CONCATENATE("'",E143,"','0',")</f>
        <v>'Pantalla 16x2 serial I2C para Arduino','0',</v>
      </c>
      <c r="P143" s="0" t="str">
        <f aca="false">CONCATENATE("'",I143,"',")</f>
        <v>'180',</v>
      </c>
      <c r="Q143" s="0" t="str">
        <f aca="false">CONCATENATE("'",J143,"',")</f>
        <v>'171',</v>
      </c>
      <c r="R143" s="0" t="s">
        <v>18</v>
      </c>
      <c r="S143" s="0" t="str">
        <f aca="false">CONCATENATE("'",G143,"',")</f>
        <v>'',</v>
      </c>
      <c r="T143" s="0" t="s">
        <v>19</v>
      </c>
      <c r="U143" s="0" t="n">
        <f aca="false">A143</f>
        <v>19</v>
      </c>
      <c r="V143" s="0" t="s">
        <v>20</v>
      </c>
    </row>
    <row r="144" customFormat="false" ht="13.8" hidden="false" customHeight="false" outlineLevel="0" collapsed="false">
      <c r="A144" s="8" t="n">
        <v>20</v>
      </c>
      <c r="B144" s="9" t="s">
        <v>469</v>
      </c>
      <c r="C144" s="9" t="s">
        <v>470</v>
      </c>
      <c r="D144" s="9" t="s">
        <v>471</v>
      </c>
      <c r="E144" s="9" t="s">
        <v>472</v>
      </c>
      <c r="G144" s="9"/>
      <c r="H144" s="9" t="s">
        <v>16</v>
      </c>
      <c r="I144" s="9" t="n">
        <v>75</v>
      </c>
      <c r="J144" s="9" t="n">
        <f aca="false">I144*0.95</f>
        <v>71.25</v>
      </c>
      <c r="K144" s="8" t="n">
        <v>100</v>
      </c>
      <c r="L144" s="9" t="n">
        <f aca="false">I144*0.9</f>
        <v>67.5</v>
      </c>
      <c r="M144" s="5" t="s">
        <v>17</v>
      </c>
      <c r="N144" s="0" t="str">
        <f aca="false">CONCATENATE("'",C144,"','0',")</f>
        <v>'ASG2426','0',</v>
      </c>
      <c r="O144" s="0" t="str">
        <f aca="false">CONCATENATE("'",E144,"','0',")</f>
        <v>'Potenciometro de precisión 3590S 10k','0',</v>
      </c>
      <c r="P144" s="0" t="str">
        <f aca="false">CONCATENATE("'",I144,"',")</f>
        <v>'75',</v>
      </c>
      <c r="Q144" s="0" t="str">
        <f aca="false">CONCATENATE("'",J144,"',")</f>
        <v>'71.25',</v>
      </c>
      <c r="R144" s="0" t="s">
        <v>18</v>
      </c>
      <c r="S144" s="0" t="str">
        <f aca="false">CONCATENATE("'",G144,"',")</f>
        <v>'',</v>
      </c>
      <c r="T144" s="0" t="s">
        <v>19</v>
      </c>
      <c r="U144" s="0" t="n">
        <f aca="false">A144</f>
        <v>20</v>
      </c>
      <c r="V144" s="0" t="s">
        <v>20</v>
      </c>
    </row>
    <row r="145" customFormat="false" ht="39.55" hidden="false" customHeight="false" outlineLevel="0" collapsed="false">
      <c r="A145" s="8" t="n">
        <v>20</v>
      </c>
      <c r="B145" s="9" t="s">
        <v>473</v>
      </c>
      <c r="C145" s="9" t="s">
        <v>474</v>
      </c>
      <c r="D145" s="9" t="s">
        <v>471</v>
      </c>
      <c r="E145" s="12" t="s">
        <v>475</v>
      </c>
      <c r="G145" s="9"/>
      <c r="H145" s="9" t="s">
        <v>16</v>
      </c>
      <c r="I145" s="9" t="n">
        <v>12</v>
      </c>
      <c r="J145" s="9" t="n">
        <f aca="false">I145*0.95</f>
        <v>11.4</v>
      </c>
      <c r="K145" s="8" t="n">
        <v>100</v>
      </c>
      <c r="L145" s="9" t="n">
        <f aca="false">I145*0.9</f>
        <v>10.8</v>
      </c>
      <c r="M145" s="5" t="s">
        <v>17</v>
      </c>
      <c r="N145" s="0" t="str">
        <f aca="false">CONCATENATE("'",C145,"','0',")</f>
        <v>'ASG2435','0',</v>
      </c>
      <c r="O145" s="0" t="str">
        <f aca="false">CONCATENATE("'",E145,"','0',")</f>
        <v>'Cristal de cuarzo - 20MHZ','0',</v>
      </c>
      <c r="P145" s="0" t="str">
        <f aca="false">CONCATENATE("'",I145,"',")</f>
        <v>'12',</v>
      </c>
      <c r="Q145" s="0" t="str">
        <f aca="false">CONCATENATE("'",J145,"',")</f>
        <v>'11.4',</v>
      </c>
      <c r="R145" s="0" t="s">
        <v>18</v>
      </c>
      <c r="S145" s="0" t="str">
        <f aca="false">CONCATENATE("'",G145,"',")</f>
        <v>'',</v>
      </c>
      <c r="T145" s="0" t="s">
        <v>19</v>
      </c>
      <c r="U145" s="0" t="n">
        <f aca="false">A145</f>
        <v>20</v>
      </c>
      <c r="V145" s="0" t="s">
        <v>20</v>
      </c>
    </row>
    <row r="146" customFormat="false" ht="13.8" hidden="false" customHeight="false" outlineLevel="0" collapsed="false">
      <c r="A146" s="8" t="n">
        <v>20</v>
      </c>
      <c r="B146" s="9" t="s">
        <v>476</v>
      </c>
      <c r="C146" s="9" t="s">
        <v>477</v>
      </c>
      <c r="D146" s="9" t="s">
        <v>471</v>
      </c>
      <c r="E146" s="9" t="s">
        <v>478</v>
      </c>
      <c r="G146" s="9"/>
      <c r="H146" s="9" t="s">
        <v>16</v>
      </c>
      <c r="I146" s="9" t="n">
        <v>2</v>
      </c>
      <c r="J146" s="9" t="n">
        <f aca="false">I146*0.95</f>
        <v>1.9</v>
      </c>
      <c r="K146" s="8" t="n">
        <v>100</v>
      </c>
      <c r="L146" s="9" t="n">
        <f aca="false">I146*0.9</f>
        <v>1.8</v>
      </c>
      <c r="M146" s="5" t="s">
        <v>17</v>
      </c>
      <c r="N146" s="0" t="str">
        <f aca="false">CONCATENATE("'",C146,"','0',")</f>
        <v>'ASG2452','0',</v>
      </c>
      <c r="O146" s="0" t="str">
        <f aca="false">CONCATENATE("'",E146,"','0',")</f>
        <v>'Capacitor Electrolitico Radial de 2.2 uF','0',</v>
      </c>
      <c r="P146" s="0" t="str">
        <f aca="false">CONCATENATE("'",I146,"',")</f>
        <v>'2',</v>
      </c>
      <c r="Q146" s="0" t="str">
        <f aca="false">CONCATENATE("'",J146,"',")</f>
        <v>'1.9',</v>
      </c>
      <c r="R146" s="0" t="s">
        <v>18</v>
      </c>
      <c r="S146" s="0" t="str">
        <f aca="false">CONCATENATE("'",G146,"',")</f>
        <v>'',</v>
      </c>
      <c r="T146" s="0" t="s">
        <v>19</v>
      </c>
      <c r="U146" s="0" t="n">
        <f aca="false">A146</f>
        <v>20</v>
      </c>
      <c r="V146" s="0" t="s">
        <v>20</v>
      </c>
    </row>
    <row r="147" customFormat="false" ht="13.8" hidden="false" customHeight="false" outlineLevel="0" collapsed="false">
      <c r="A147" s="8" t="n">
        <v>20</v>
      </c>
      <c r="B147" s="9" t="s">
        <v>479</v>
      </c>
      <c r="C147" s="9" t="s">
        <v>480</v>
      </c>
      <c r="D147" s="9" t="s">
        <v>471</v>
      </c>
      <c r="E147" s="9" t="s">
        <v>481</v>
      </c>
      <c r="G147" s="9"/>
      <c r="H147" s="9" t="s">
        <v>16</v>
      </c>
      <c r="I147" s="9" t="n">
        <v>2</v>
      </c>
      <c r="J147" s="9" t="n">
        <f aca="false">I147*0.95</f>
        <v>1.9</v>
      </c>
      <c r="K147" s="8" t="n">
        <v>100</v>
      </c>
      <c r="L147" s="9" t="n">
        <f aca="false">I147*0.9</f>
        <v>1.8</v>
      </c>
      <c r="M147" s="5" t="s">
        <v>17</v>
      </c>
      <c r="N147" s="0" t="str">
        <f aca="false">CONCATENATE("'",C147,"','0',")</f>
        <v>'ASG2453','0',</v>
      </c>
      <c r="O147" s="0" t="str">
        <f aca="false">CONCATENATE("'",E147,"','0',")</f>
        <v>'Capacitor Electrolitico Radial de 3.3 uF','0',</v>
      </c>
      <c r="P147" s="0" t="str">
        <f aca="false">CONCATENATE("'",I147,"',")</f>
        <v>'2',</v>
      </c>
      <c r="Q147" s="0" t="str">
        <f aca="false">CONCATENATE("'",J147,"',")</f>
        <v>'1.9',</v>
      </c>
      <c r="R147" s="0" t="s">
        <v>18</v>
      </c>
      <c r="S147" s="0" t="str">
        <f aca="false">CONCATENATE("'",G147,"',")</f>
        <v>'',</v>
      </c>
      <c r="T147" s="0" t="s">
        <v>19</v>
      </c>
      <c r="U147" s="0" t="n">
        <f aca="false">A147</f>
        <v>20</v>
      </c>
      <c r="V147" s="0" t="s">
        <v>20</v>
      </c>
    </row>
    <row r="148" customFormat="false" ht="13.8" hidden="false" customHeight="false" outlineLevel="0" collapsed="false">
      <c r="A148" s="8" t="n">
        <v>20</v>
      </c>
      <c r="B148" s="9" t="s">
        <v>482</v>
      </c>
      <c r="C148" s="9" t="s">
        <v>483</v>
      </c>
      <c r="D148" s="9" t="s">
        <v>471</v>
      </c>
      <c r="E148" s="9" t="s">
        <v>484</v>
      </c>
      <c r="G148" s="9"/>
      <c r="H148" s="9" t="s">
        <v>16</v>
      </c>
      <c r="I148" s="9" t="n">
        <v>2</v>
      </c>
      <c r="J148" s="9" t="n">
        <f aca="false">I148*0.95</f>
        <v>1.9</v>
      </c>
      <c r="K148" s="8" t="n">
        <v>100</v>
      </c>
      <c r="L148" s="9" t="n">
        <f aca="false">I148*0.9</f>
        <v>1.8</v>
      </c>
      <c r="M148" s="5" t="s">
        <v>17</v>
      </c>
      <c r="N148" s="0" t="str">
        <f aca="false">CONCATENATE("'",C148,"','0',")</f>
        <v>'ASG2454','0',</v>
      </c>
      <c r="O148" s="0" t="str">
        <f aca="false">CONCATENATE("'",E148,"','0',")</f>
        <v>'Capacitor Electrolitico Radial de 4.7 uF','0',</v>
      </c>
      <c r="P148" s="0" t="str">
        <f aca="false">CONCATENATE("'",I148,"',")</f>
        <v>'2',</v>
      </c>
      <c r="Q148" s="0" t="str">
        <f aca="false">CONCATENATE("'",J148,"',")</f>
        <v>'1.9',</v>
      </c>
      <c r="R148" s="0" t="s">
        <v>18</v>
      </c>
      <c r="S148" s="0" t="str">
        <f aca="false">CONCATENATE("'",G148,"',")</f>
        <v>'',</v>
      </c>
      <c r="T148" s="0" t="s">
        <v>19</v>
      </c>
      <c r="U148" s="0" t="n">
        <f aca="false">A148</f>
        <v>20</v>
      </c>
      <c r="V148" s="0" t="s">
        <v>20</v>
      </c>
    </row>
    <row r="149" customFormat="false" ht="13.8" hidden="false" customHeight="false" outlineLevel="0" collapsed="false">
      <c r="A149" s="8" t="n">
        <v>20</v>
      </c>
      <c r="B149" s="9" t="s">
        <v>485</v>
      </c>
      <c r="C149" s="9" t="s">
        <v>486</v>
      </c>
      <c r="D149" s="9" t="s">
        <v>471</v>
      </c>
      <c r="E149" s="9" t="s">
        <v>487</v>
      </c>
      <c r="G149" s="9"/>
      <c r="H149" s="9" t="s">
        <v>16</v>
      </c>
      <c r="I149" s="9" t="n">
        <v>2</v>
      </c>
      <c r="J149" s="9" t="n">
        <f aca="false">I149*0.95</f>
        <v>1.9</v>
      </c>
      <c r="K149" s="8" t="n">
        <v>100</v>
      </c>
      <c r="L149" s="9" t="n">
        <f aca="false">I149*0.9</f>
        <v>1.8</v>
      </c>
      <c r="M149" s="5" t="s">
        <v>17</v>
      </c>
      <c r="N149" s="0" t="str">
        <f aca="false">CONCATENATE("'",C149,"','0',")</f>
        <v>'ASG2455','0',</v>
      </c>
      <c r="O149" s="0" t="str">
        <f aca="false">CONCATENATE("'",E149,"','0',")</f>
        <v>'Capacitor Electrolitico Radial de 10 uF','0',</v>
      </c>
      <c r="P149" s="0" t="str">
        <f aca="false">CONCATENATE("'",I149,"',")</f>
        <v>'2',</v>
      </c>
      <c r="Q149" s="0" t="str">
        <f aca="false">CONCATENATE("'",J149,"',")</f>
        <v>'1.9',</v>
      </c>
      <c r="R149" s="0" t="s">
        <v>18</v>
      </c>
      <c r="S149" s="0" t="str">
        <f aca="false">CONCATENATE("'",G149,"',")</f>
        <v>'',</v>
      </c>
      <c r="T149" s="0" t="s">
        <v>19</v>
      </c>
      <c r="U149" s="0" t="n">
        <f aca="false">A149</f>
        <v>20</v>
      </c>
      <c r="V149" s="0" t="s">
        <v>20</v>
      </c>
    </row>
    <row r="150" customFormat="false" ht="13.8" hidden="false" customHeight="false" outlineLevel="0" collapsed="false">
      <c r="A150" s="8" t="n">
        <v>20</v>
      </c>
      <c r="B150" s="9" t="s">
        <v>488</v>
      </c>
      <c r="C150" s="9" t="s">
        <v>489</v>
      </c>
      <c r="D150" s="9" t="s">
        <v>471</v>
      </c>
      <c r="E150" s="9" t="s">
        <v>490</v>
      </c>
      <c r="G150" s="9"/>
      <c r="H150" s="9" t="s">
        <v>16</v>
      </c>
      <c r="I150" s="9" t="n">
        <v>2.5</v>
      </c>
      <c r="J150" s="9" t="n">
        <f aca="false">I150*0.95</f>
        <v>2.375</v>
      </c>
      <c r="K150" s="8" t="n">
        <v>100</v>
      </c>
      <c r="L150" s="9" t="n">
        <f aca="false">I150*0.9</f>
        <v>2.25</v>
      </c>
      <c r="M150" s="5" t="s">
        <v>17</v>
      </c>
      <c r="N150" s="0" t="str">
        <f aca="false">CONCATENATE("'",C150,"','0',")</f>
        <v>'ASG2456','0',</v>
      </c>
      <c r="O150" s="0" t="str">
        <f aca="false">CONCATENATE("'",E150,"','0',")</f>
        <v>'Capacitor Electrolitico Radial de 22 uF','0',</v>
      </c>
      <c r="P150" s="0" t="str">
        <f aca="false">CONCATENATE("'",I150,"',")</f>
        <v>'2.5',</v>
      </c>
      <c r="Q150" s="0" t="str">
        <f aca="false">CONCATENATE("'",J150,"',")</f>
        <v>'2.375',</v>
      </c>
      <c r="R150" s="0" t="s">
        <v>18</v>
      </c>
      <c r="S150" s="0" t="str">
        <f aca="false">CONCATENATE("'",G150,"',")</f>
        <v>'',</v>
      </c>
      <c r="T150" s="0" t="s">
        <v>19</v>
      </c>
      <c r="U150" s="0" t="n">
        <f aca="false">A150</f>
        <v>20</v>
      </c>
      <c r="V150" s="0" t="s">
        <v>20</v>
      </c>
    </row>
    <row r="151" customFormat="false" ht="13.8" hidden="false" customHeight="false" outlineLevel="0" collapsed="false">
      <c r="A151" s="8" t="n">
        <v>20</v>
      </c>
      <c r="B151" s="9" t="s">
        <v>491</v>
      </c>
      <c r="C151" s="9" t="s">
        <v>492</v>
      </c>
      <c r="D151" s="9" t="s">
        <v>471</v>
      </c>
      <c r="E151" s="9" t="s">
        <v>493</v>
      </c>
      <c r="G151" s="9"/>
      <c r="H151" s="9" t="s">
        <v>16</v>
      </c>
      <c r="I151" s="9" t="n">
        <v>2.5</v>
      </c>
      <c r="J151" s="9" t="n">
        <f aca="false">I151*0.95</f>
        <v>2.375</v>
      </c>
      <c r="K151" s="8" t="n">
        <v>100</v>
      </c>
      <c r="L151" s="9" t="n">
        <f aca="false">I151*0.9</f>
        <v>2.25</v>
      </c>
      <c r="M151" s="5" t="s">
        <v>17</v>
      </c>
      <c r="N151" s="0" t="str">
        <f aca="false">CONCATENATE("'",C151,"','0',")</f>
        <v>'ASG2457','0',</v>
      </c>
      <c r="O151" s="0" t="str">
        <f aca="false">CONCATENATE("'",E151,"','0',")</f>
        <v>'Capacitor Electrolitico Radial de 33 uF','0',</v>
      </c>
      <c r="P151" s="0" t="str">
        <f aca="false">CONCATENATE("'",I151,"',")</f>
        <v>'2.5',</v>
      </c>
      <c r="Q151" s="0" t="str">
        <f aca="false">CONCATENATE("'",J151,"',")</f>
        <v>'2.375',</v>
      </c>
      <c r="R151" s="0" t="s">
        <v>18</v>
      </c>
      <c r="S151" s="0" t="str">
        <f aca="false">CONCATENATE("'",G151,"',")</f>
        <v>'',</v>
      </c>
      <c r="T151" s="0" t="s">
        <v>19</v>
      </c>
      <c r="U151" s="0" t="n">
        <f aca="false">A151</f>
        <v>20</v>
      </c>
      <c r="V151" s="0" t="s">
        <v>20</v>
      </c>
    </row>
    <row r="152" customFormat="false" ht="13.8" hidden="false" customHeight="false" outlineLevel="0" collapsed="false">
      <c r="A152" s="8" t="n">
        <v>20</v>
      </c>
      <c r="B152" s="9" t="s">
        <v>494</v>
      </c>
      <c r="C152" s="9" t="s">
        <v>495</v>
      </c>
      <c r="D152" s="9" t="s">
        <v>471</v>
      </c>
      <c r="E152" s="9" t="s">
        <v>496</v>
      </c>
      <c r="G152" s="9"/>
      <c r="H152" s="9" t="s">
        <v>16</v>
      </c>
      <c r="I152" s="9" t="n">
        <v>2.5</v>
      </c>
      <c r="J152" s="9" t="n">
        <f aca="false">I152*0.95</f>
        <v>2.375</v>
      </c>
      <c r="K152" s="8" t="n">
        <v>100</v>
      </c>
      <c r="L152" s="9" t="n">
        <f aca="false">I152*0.9</f>
        <v>2.25</v>
      </c>
      <c r="M152" s="5" t="s">
        <v>17</v>
      </c>
      <c r="N152" s="0" t="str">
        <f aca="false">CONCATENATE("'",C152,"','0',")</f>
        <v>'ASG2458','0',</v>
      </c>
      <c r="O152" s="0" t="str">
        <f aca="false">CONCATENATE("'",E152,"','0',")</f>
        <v>'Capacitor Electrolitico Radial de 47 uF','0',</v>
      </c>
      <c r="P152" s="0" t="str">
        <f aca="false">CONCATENATE("'",I152,"',")</f>
        <v>'2.5',</v>
      </c>
      <c r="Q152" s="0" t="str">
        <f aca="false">CONCATENATE("'",J152,"',")</f>
        <v>'2.375',</v>
      </c>
      <c r="R152" s="0" t="s">
        <v>18</v>
      </c>
      <c r="S152" s="0" t="str">
        <f aca="false">CONCATENATE("'",G152,"',")</f>
        <v>'',</v>
      </c>
      <c r="T152" s="0" t="s">
        <v>19</v>
      </c>
      <c r="U152" s="0" t="n">
        <f aca="false">A152</f>
        <v>20</v>
      </c>
      <c r="V152" s="0" t="s">
        <v>20</v>
      </c>
    </row>
    <row r="153" customFormat="false" ht="13.8" hidden="false" customHeight="false" outlineLevel="0" collapsed="false">
      <c r="A153" s="8" t="n">
        <v>20</v>
      </c>
      <c r="B153" s="9" t="s">
        <v>497</v>
      </c>
      <c r="C153" s="9" t="s">
        <v>498</v>
      </c>
      <c r="D153" s="9" t="s">
        <v>471</v>
      </c>
      <c r="E153" s="9" t="s">
        <v>499</v>
      </c>
      <c r="G153" s="9"/>
      <c r="H153" s="9" t="s">
        <v>16</v>
      </c>
      <c r="I153" s="9" t="n">
        <v>3</v>
      </c>
      <c r="J153" s="9" t="n">
        <f aca="false">I153*0.95</f>
        <v>2.85</v>
      </c>
      <c r="K153" s="8" t="n">
        <v>100</v>
      </c>
      <c r="L153" s="9" t="n">
        <f aca="false">I153*0.9</f>
        <v>2.7</v>
      </c>
      <c r="M153" s="5" t="s">
        <v>17</v>
      </c>
      <c r="N153" s="0" t="str">
        <f aca="false">CONCATENATE("'",C153,"','0',")</f>
        <v>'ASG2459','0',</v>
      </c>
      <c r="O153" s="0" t="str">
        <f aca="false">CONCATENATE("'",E153,"','0',")</f>
        <v>'Capacitor Electrolitico Radial de 100 uF','0',</v>
      </c>
      <c r="P153" s="0" t="str">
        <f aca="false">CONCATENATE("'",I153,"',")</f>
        <v>'3',</v>
      </c>
      <c r="Q153" s="0" t="str">
        <f aca="false">CONCATENATE("'",J153,"',")</f>
        <v>'2.85',</v>
      </c>
      <c r="R153" s="0" t="s">
        <v>18</v>
      </c>
      <c r="S153" s="0" t="str">
        <f aca="false">CONCATENATE("'",G153,"',")</f>
        <v>'',</v>
      </c>
      <c r="T153" s="0" t="s">
        <v>19</v>
      </c>
      <c r="U153" s="0" t="n">
        <f aca="false">A153</f>
        <v>20</v>
      </c>
      <c r="V153" s="0" t="s">
        <v>20</v>
      </c>
    </row>
    <row r="154" customFormat="false" ht="13.8" hidden="false" customHeight="false" outlineLevel="0" collapsed="false">
      <c r="A154" s="8" t="n">
        <v>20</v>
      </c>
      <c r="B154" s="9" t="s">
        <v>500</v>
      </c>
      <c r="C154" s="9" t="s">
        <v>501</v>
      </c>
      <c r="D154" s="9" t="s">
        <v>471</v>
      </c>
      <c r="E154" s="9" t="s">
        <v>502</v>
      </c>
      <c r="G154" s="9"/>
      <c r="H154" s="9" t="s">
        <v>16</v>
      </c>
      <c r="I154" s="9" t="n">
        <v>3</v>
      </c>
      <c r="J154" s="9" t="n">
        <f aca="false">I154*0.95</f>
        <v>2.85</v>
      </c>
      <c r="K154" s="8" t="n">
        <v>100</v>
      </c>
      <c r="L154" s="9" t="n">
        <f aca="false">I154*0.9</f>
        <v>2.7</v>
      </c>
      <c r="M154" s="5" t="s">
        <v>17</v>
      </c>
      <c r="N154" s="0" t="str">
        <f aca="false">CONCATENATE("'",C154,"','0',")</f>
        <v>'ASG2460','0',</v>
      </c>
      <c r="O154" s="0" t="str">
        <f aca="false">CONCATENATE("'",E154,"','0',")</f>
        <v>'Capacitor Electrolitico Radial de 220 uF','0',</v>
      </c>
      <c r="P154" s="0" t="str">
        <f aca="false">CONCATENATE("'",I154,"',")</f>
        <v>'3',</v>
      </c>
      <c r="Q154" s="0" t="str">
        <f aca="false">CONCATENATE("'",J154,"',")</f>
        <v>'2.85',</v>
      </c>
      <c r="R154" s="0" t="s">
        <v>18</v>
      </c>
      <c r="S154" s="0" t="str">
        <f aca="false">CONCATENATE("'",G154,"',")</f>
        <v>'',</v>
      </c>
      <c r="T154" s="0" t="s">
        <v>19</v>
      </c>
      <c r="U154" s="0" t="n">
        <f aca="false">A154</f>
        <v>20</v>
      </c>
      <c r="V154" s="0" t="s">
        <v>20</v>
      </c>
    </row>
    <row r="155" customFormat="false" ht="13.8" hidden="false" customHeight="false" outlineLevel="0" collapsed="false">
      <c r="A155" s="8" t="n">
        <v>20</v>
      </c>
      <c r="B155" s="9" t="s">
        <v>503</v>
      </c>
      <c r="C155" s="9" t="s">
        <v>504</v>
      </c>
      <c r="D155" s="9" t="s">
        <v>471</v>
      </c>
      <c r="E155" s="9" t="s">
        <v>505</v>
      </c>
      <c r="G155" s="9"/>
      <c r="H155" s="9" t="s">
        <v>16</v>
      </c>
      <c r="I155" s="9" t="n">
        <v>9</v>
      </c>
      <c r="J155" s="8" t="n">
        <f aca="false">I155*0.95</f>
        <v>8.55</v>
      </c>
      <c r="K155" s="8" t="n">
        <v>100</v>
      </c>
      <c r="L155" s="9" t="n">
        <f aca="false">I155*0.9</f>
        <v>8.1</v>
      </c>
      <c r="M155" s="5" t="s">
        <v>17</v>
      </c>
      <c r="N155" s="0" t="str">
        <f aca="false">CONCATENATE("'",C155,"','0',")</f>
        <v>'ASG2492','0',</v>
      </c>
      <c r="O155" s="0" t="str">
        <f aca="false">CONCATENATE("'",E155,"','0',")</f>
        <v>'POTENCIOMETRO LOGARÍTMICO 1KOHMS','0',</v>
      </c>
      <c r="P155" s="0" t="str">
        <f aca="false">CONCATENATE("'",I155,"',")</f>
        <v>'9',</v>
      </c>
      <c r="Q155" s="0" t="str">
        <f aca="false">CONCATENATE("'",J155,"',")</f>
        <v>'8.55',</v>
      </c>
      <c r="R155" s="0" t="s">
        <v>18</v>
      </c>
      <c r="S155" s="0" t="str">
        <f aca="false">CONCATENATE("'",G155,"',")</f>
        <v>'',</v>
      </c>
      <c r="T155" s="0" t="s">
        <v>19</v>
      </c>
      <c r="U155" s="0" t="n">
        <f aca="false">A155</f>
        <v>20</v>
      </c>
      <c r="V155" s="0" t="s">
        <v>20</v>
      </c>
    </row>
    <row r="156" customFormat="false" ht="13.8" hidden="false" customHeight="false" outlineLevel="0" collapsed="false">
      <c r="A156" s="8" t="n">
        <v>20</v>
      </c>
      <c r="B156" s="9" t="s">
        <v>506</v>
      </c>
      <c r="C156" s="9" t="s">
        <v>507</v>
      </c>
      <c r="D156" s="9" t="s">
        <v>471</v>
      </c>
      <c r="E156" s="9" t="s">
        <v>508</v>
      </c>
      <c r="G156" s="9"/>
      <c r="H156" s="9" t="s">
        <v>16</v>
      </c>
      <c r="I156" s="9" t="n">
        <v>9</v>
      </c>
      <c r="J156" s="8" t="n">
        <f aca="false">I156*0.95</f>
        <v>8.55</v>
      </c>
      <c r="K156" s="8" t="n">
        <v>100</v>
      </c>
      <c r="L156" s="9" t="n">
        <f aca="false">I156*0.9</f>
        <v>8.1</v>
      </c>
      <c r="M156" s="5" t="s">
        <v>17</v>
      </c>
      <c r="N156" s="0" t="str">
        <f aca="false">CONCATENATE("'",C156,"','0',")</f>
        <v>'ASG2493','0',</v>
      </c>
      <c r="O156" s="0" t="str">
        <f aca="false">CONCATENATE("'",E156,"','0',")</f>
        <v>'POTENCIOMETRO LOGARÍTMICO 20KOHMS','0',</v>
      </c>
      <c r="P156" s="0" t="str">
        <f aca="false">CONCATENATE("'",I156,"',")</f>
        <v>'9',</v>
      </c>
      <c r="Q156" s="0" t="str">
        <f aca="false">CONCATENATE("'",J156,"',")</f>
        <v>'8.55',</v>
      </c>
      <c r="R156" s="0" t="s">
        <v>18</v>
      </c>
      <c r="S156" s="0" t="str">
        <f aca="false">CONCATENATE("'",G156,"',")</f>
        <v>'',</v>
      </c>
      <c r="T156" s="0" t="s">
        <v>19</v>
      </c>
      <c r="U156" s="0" t="n">
        <f aca="false">A156</f>
        <v>20</v>
      </c>
      <c r="V156" s="0" t="s">
        <v>20</v>
      </c>
    </row>
    <row r="157" customFormat="false" ht="13.8" hidden="false" customHeight="false" outlineLevel="0" collapsed="false">
      <c r="A157" s="8" t="n">
        <v>20</v>
      </c>
      <c r="B157" s="9" t="s">
        <v>509</v>
      </c>
      <c r="C157" s="9" t="s">
        <v>510</v>
      </c>
      <c r="D157" s="9" t="s">
        <v>471</v>
      </c>
      <c r="E157" s="9" t="s">
        <v>511</v>
      </c>
      <c r="G157" s="9"/>
      <c r="H157" s="9" t="s">
        <v>16</v>
      </c>
      <c r="I157" s="9" t="n">
        <v>9</v>
      </c>
      <c r="J157" s="8" t="n">
        <f aca="false">I157*0.95</f>
        <v>8.55</v>
      </c>
      <c r="K157" s="8" t="n">
        <v>100</v>
      </c>
      <c r="L157" s="9" t="n">
        <f aca="false">I157*0.9</f>
        <v>8.1</v>
      </c>
      <c r="M157" s="5" t="s">
        <v>17</v>
      </c>
      <c r="N157" s="0" t="str">
        <f aca="false">CONCATENATE("'",C157,"','0',")</f>
        <v>'ASG2494','0',</v>
      </c>
      <c r="O157" s="0" t="str">
        <f aca="false">CONCATENATE("'",E157,"','0',")</f>
        <v>'POTENCIOMETRO LOGARÍTMICO 50KOHMS','0',</v>
      </c>
      <c r="P157" s="0" t="str">
        <f aca="false">CONCATENATE("'",I157,"',")</f>
        <v>'9',</v>
      </c>
      <c r="Q157" s="0" t="str">
        <f aca="false">CONCATENATE("'",J157,"',")</f>
        <v>'8.55',</v>
      </c>
      <c r="R157" s="0" t="s">
        <v>18</v>
      </c>
      <c r="S157" s="0" t="str">
        <f aca="false">CONCATENATE("'",G157,"',")</f>
        <v>'',</v>
      </c>
      <c r="T157" s="0" t="s">
        <v>19</v>
      </c>
      <c r="U157" s="0" t="n">
        <f aca="false">A157</f>
        <v>20</v>
      </c>
      <c r="V157" s="0" t="s">
        <v>20</v>
      </c>
    </row>
    <row r="158" customFormat="false" ht="13.8" hidden="false" customHeight="false" outlineLevel="0" collapsed="false">
      <c r="A158" s="8" t="n">
        <v>20</v>
      </c>
      <c r="B158" s="9" t="s">
        <v>512</v>
      </c>
      <c r="C158" s="9" t="s">
        <v>513</v>
      </c>
      <c r="D158" s="9" t="s">
        <v>471</v>
      </c>
      <c r="E158" s="9" t="s">
        <v>514</v>
      </c>
      <c r="G158" s="9"/>
      <c r="H158" s="9" t="s">
        <v>16</v>
      </c>
      <c r="I158" s="9" t="n">
        <v>2</v>
      </c>
      <c r="J158" s="9" t="n">
        <f aca="false">I158*0.95</f>
        <v>1.9</v>
      </c>
      <c r="K158" s="8" t="n">
        <v>100</v>
      </c>
      <c r="L158" s="9" t="n">
        <f aca="false">I158*0.9</f>
        <v>1.8</v>
      </c>
      <c r="M158" s="5" t="s">
        <v>17</v>
      </c>
      <c r="N158" s="0" t="str">
        <f aca="false">CONCATENATE("'",C158,"','0',")</f>
        <v>'ASG2516','0',</v>
      </c>
      <c r="O158" s="0" t="str">
        <f aca="false">CONCATENATE("'",E158,"','0',")</f>
        <v>'Capacitor cerámico 330nF  50 V ','0',</v>
      </c>
      <c r="P158" s="0" t="str">
        <f aca="false">CONCATENATE("'",I158,"',")</f>
        <v>'2',</v>
      </c>
      <c r="Q158" s="0" t="str">
        <f aca="false">CONCATENATE("'",J158,"',")</f>
        <v>'1.9',</v>
      </c>
      <c r="R158" s="0" t="s">
        <v>18</v>
      </c>
      <c r="S158" s="0" t="str">
        <f aca="false">CONCATENATE("'",G158,"',")</f>
        <v>'',</v>
      </c>
      <c r="T158" s="0" t="s">
        <v>19</v>
      </c>
      <c r="U158" s="0" t="n">
        <f aca="false">A158</f>
        <v>20</v>
      </c>
      <c r="V158" s="0" t="s">
        <v>20</v>
      </c>
    </row>
    <row r="159" customFormat="false" ht="13.8" hidden="false" customHeight="false" outlineLevel="0" collapsed="false">
      <c r="A159" s="8" t="n">
        <v>20</v>
      </c>
      <c r="B159" s="9" t="s">
        <v>515</v>
      </c>
      <c r="C159" s="9" t="s">
        <v>516</v>
      </c>
      <c r="D159" s="9" t="s">
        <v>471</v>
      </c>
      <c r="E159" s="9" t="s">
        <v>517</v>
      </c>
      <c r="G159" s="9"/>
      <c r="H159" s="9" t="s">
        <v>16</v>
      </c>
      <c r="I159" s="9" t="n">
        <v>2</v>
      </c>
      <c r="J159" s="9" t="n">
        <f aca="false">I159*0.95</f>
        <v>1.9</v>
      </c>
      <c r="K159" s="8" t="n">
        <v>100</v>
      </c>
      <c r="L159" s="9" t="n">
        <f aca="false">I159*0.9</f>
        <v>1.8</v>
      </c>
      <c r="M159" s="5" t="s">
        <v>17</v>
      </c>
      <c r="N159" s="0" t="str">
        <f aca="false">CONCATENATE("'",C159,"','0',")</f>
        <v>'ASG2517','0',</v>
      </c>
      <c r="O159" s="0" t="str">
        <f aca="false">CONCATENATE("'",E159,"','0',")</f>
        <v>'Capacitor cerámico 47nF  50 V ','0',</v>
      </c>
      <c r="P159" s="0" t="str">
        <f aca="false">CONCATENATE("'",I159,"',")</f>
        <v>'2',</v>
      </c>
      <c r="Q159" s="0" t="str">
        <f aca="false">CONCATENATE("'",J159,"',")</f>
        <v>'1.9',</v>
      </c>
      <c r="R159" s="0" t="s">
        <v>18</v>
      </c>
      <c r="S159" s="0" t="str">
        <f aca="false">CONCATENATE("'",G159,"',")</f>
        <v>'',</v>
      </c>
      <c r="T159" s="0" t="s">
        <v>19</v>
      </c>
      <c r="U159" s="0" t="n">
        <f aca="false">A159</f>
        <v>20</v>
      </c>
      <c r="V159" s="0" t="s">
        <v>20</v>
      </c>
    </row>
    <row r="160" customFormat="false" ht="13.8" hidden="false" customHeight="false" outlineLevel="0" collapsed="false">
      <c r="A160" s="8" t="n">
        <v>20</v>
      </c>
      <c r="B160" s="9" t="s">
        <v>518</v>
      </c>
      <c r="C160" s="9" t="s">
        <v>519</v>
      </c>
      <c r="D160" s="9" t="s">
        <v>471</v>
      </c>
      <c r="E160" s="9" t="s">
        <v>520</v>
      </c>
      <c r="G160" s="9"/>
      <c r="H160" s="9" t="s">
        <v>16</v>
      </c>
      <c r="I160" s="9" t="n">
        <v>15</v>
      </c>
      <c r="J160" s="9" t="n">
        <f aca="false">I160*0.95</f>
        <v>14.25</v>
      </c>
      <c r="K160" s="8" t="n">
        <v>100</v>
      </c>
      <c r="L160" s="9" t="n">
        <f aca="false">I160*0.9</f>
        <v>13.5</v>
      </c>
      <c r="M160" s="5" t="s">
        <v>17</v>
      </c>
      <c r="N160" s="0" t="str">
        <f aca="false">CONCATENATE("'",C160,"','0',")</f>
        <v>'ASG2530','0',</v>
      </c>
      <c r="O160" s="0" t="str">
        <f aca="false">CONCATENATE("'",E160,"','0',")</f>
        <v>'TRIMPOT DE PRECISIÓN 3296 5K','0',</v>
      </c>
      <c r="P160" s="0" t="str">
        <f aca="false">CONCATENATE("'",I160,"',")</f>
        <v>'15',</v>
      </c>
      <c r="Q160" s="0" t="str">
        <f aca="false">CONCATENATE("'",J160,"',")</f>
        <v>'14.25',</v>
      </c>
      <c r="R160" s="0" t="s">
        <v>18</v>
      </c>
      <c r="S160" s="0" t="str">
        <f aca="false">CONCATENATE("'",G160,"',")</f>
        <v>'',</v>
      </c>
      <c r="T160" s="0" t="s">
        <v>19</v>
      </c>
      <c r="U160" s="0" t="n">
        <f aca="false">A160</f>
        <v>20</v>
      </c>
      <c r="V160" s="0" t="s">
        <v>20</v>
      </c>
    </row>
    <row r="161" customFormat="false" ht="13.8" hidden="false" customHeight="false" outlineLevel="0" collapsed="false">
      <c r="A161" s="8" t="n">
        <v>20</v>
      </c>
      <c r="B161" s="9" t="s">
        <v>521</v>
      </c>
      <c r="C161" s="9" t="s">
        <v>522</v>
      </c>
      <c r="D161" s="9" t="s">
        <v>471</v>
      </c>
      <c r="E161" s="9" t="s">
        <v>523</v>
      </c>
      <c r="G161" s="9"/>
      <c r="H161" s="9" t="s">
        <v>16</v>
      </c>
      <c r="I161" s="9" t="n">
        <v>15</v>
      </c>
      <c r="J161" s="9" t="n">
        <f aca="false">I161*0.95</f>
        <v>14.25</v>
      </c>
      <c r="K161" s="8" t="n">
        <v>100</v>
      </c>
      <c r="L161" s="9" t="n">
        <f aca="false">I161*0.9</f>
        <v>13.5</v>
      </c>
      <c r="M161" s="5" t="s">
        <v>17</v>
      </c>
      <c r="N161" s="0" t="str">
        <f aca="false">CONCATENATE("'",C161,"','0',")</f>
        <v>'ASG2531','0',</v>
      </c>
      <c r="O161" s="0" t="str">
        <f aca="false">CONCATENATE("'",E161,"','0',")</f>
        <v>'TRIMPOT DE PRECISIÓN 3296 10K','0',</v>
      </c>
      <c r="P161" s="0" t="str">
        <f aca="false">CONCATENATE("'",I161,"',")</f>
        <v>'15',</v>
      </c>
      <c r="Q161" s="0" t="str">
        <f aca="false">CONCATENATE("'",J161,"',")</f>
        <v>'14.25',</v>
      </c>
      <c r="R161" s="0" t="s">
        <v>18</v>
      </c>
      <c r="S161" s="0" t="str">
        <f aca="false">CONCATENATE("'",G161,"',")</f>
        <v>'',</v>
      </c>
      <c r="T161" s="0" t="s">
        <v>19</v>
      </c>
      <c r="U161" s="0" t="n">
        <f aca="false">A161</f>
        <v>20</v>
      </c>
      <c r="V161" s="0" t="s">
        <v>20</v>
      </c>
    </row>
    <row r="162" customFormat="false" ht="13.8" hidden="false" customHeight="false" outlineLevel="0" collapsed="false">
      <c r="A162" s="8" t="n">
        <v>20</v>
      </c>
      <c r="B162" s="9" t="s">
        <v>524</v>
      </c>
      <c r="C162" s="9" t="s">
        <v>525</v>
      </c>
      <c r="D162" s="9" t="s">
        <v>471</v>
      </c>
      <c r="E162" s="9" t="s">
        <v>526</v>
      </c>
      <c r="G162" s="9"/>
      <c r="H162" s="9" t="s">
        <v>16</v>
      </c>
      <c r="I162" s="9" t="n">
        <v>2</v>
      </c>
      <c r="J162" s="9" t="n">
        <f aca="false">I162*0.95</f>
        <v>1.9</v>
      </c>
      <c r="K162" s="8" t="n">
        <v>100</v>
      </c>
      <c r="L162" s="9" t="n">
        <f aca="false">I162*0.9</f>
        <v>1.8</v>
      </c>
      <c r="M162" s="5" t="s">
        <v>17</v>
      </c>
      <c r="N162" s="0" t="str">
        <f aca="false">CONCATENATE("'",C162,"','0',")</f>
        <v>'ASG2542','0',</v>
      </c>
      <c r="O162" s="0" t="str">
        <f aca="false">CONCATENATE("'",E162,"','0',")</f>
        <v>'Capacitor cerámico 100nF 50V','0',</v>
      </c>
      <c r="P162" s="0" t="str">
        <f aca="false">CONCATENATE("'",I162,"',")</f>
        <v>'2',</v>
      </c>
      <c r="Q162" s="0" t="str">
        <f aca="false">CONCATENATE("'",J162,"',")</f>
        <v>'1.9',</v>
      </c>
      <c r="R162" s="0" t="s">
        <v>18</v>
      </c>
      <c r="S162" s="0" t="str">
        <f aca="false">CONCATENATE("'",G162,"',")</f>
        <v>'',</v>
      </c>
      <c r="T162" s="0" t="s">
        <v>19</v>
      </c>
      <c r="U162" s="0" t="n">
        <f aca="false">A162</f>
        <v>20</v>
      </c>
      <c r="V162" s="0" t="s">
        <v>20</v>
      </c>
    </row>
    <row r="163" customFormat="false" ht="13.8" hidden="false" customHeight="false" outlineLevel="0" collapsed="false">
      <c r="A163" s="8" t="n">
        <v>20</v>
      </c>
      <c r="B163" s="9" t="s">
        <v>527</v>
      </c>
      <c r="C163" s="9" t="s">
        <v>528</v>
      </c>
      <c r="D163" s="9" t="s">
        <v>471</v>
      </c>
      <c r="E163" s="9" t="s">
        <v>529</v>
      </c>
      <c r="G163" s="9"/>
      <c r="H163" s="9" t="s">
        <v>16</v>
      </c>
      <c r="I163" s="9" t="n">
        <v>2</v>
      </c>
      <c r="J163" s="9" t="n">
        <f aca="false">I163*0.95</f>
        <v>1.9</v>
      </c>
      <c r="K163" s="8" t="n">
        <v>100</v>
      </c>
      <c r="L163" s="9" t="n">
        <f aca="false">I163*0.9</f>
        <v>1.8</v>
      </c>
      <c r="M163" s="5" t="s">
        <v>17</v>
      </c>
      <c r="N163" s="0" t="str">
        <f aca="false">CONCATENATE("'",C163,"','0',")</f>
        <v>'ASG2568','0',</v>
      </c>
      <c r="O163" s="0" t="str">
        <f aca="false">CONCATENATE("'",E163,"','0',")</f>
        <v>'Capacitor cerámico 22pF 50V','0',</v>
      </c>
      <c r="P163" s="0" t="str">
        <f aca="false">CONCATENATE("'",I163,"',")</f>
        <v>'2',</v>
      </c>
      <c r="Q163" s="0" t="str">
        <f aca="false">CONCATENATE("'",J163,"',")</f>
        <v>'1.9',</v>
      </c>
      <c r="R163" s="0" t="s">
        <v>18</v>
      </c>
      <c r="S163" s="0" t="str">
        <f aca="false">CONCATENATE("'",G163,"',")</f>
        <v>'',</v>
      </c>
      <c r="T163" s="0" t="s">
        <v>19</v>
      </c>
      <c r="U163" s="0" t="n">
        <f aca="false">A163</f>
        <v>20</v>
      </c>
      <c r="V163" s="0" t="s">
        <v>20</v>
      </c>
    </row>
    <row r="164" customFormat="false" ht="13.8" hidden="false" customHeight="false" outlineLevel="0" collapsed="false">
      <c r="A164" s="8" t="n">
        <v>20</v>
      </c>
      <c r="B164" s="9" t="s">
        <v>530</v>
      </c>
      <c r="C164" s="9" t="s">
        <v>531</v>
      </c>
      <c r="D164" s="9" t="s">
        <v>471</v>
      </c>
      <c r="E164" s="9" t="s">
        <v>532</v>
      </c>
      <c r="G164" s="9"/>
      <c r="H164" s="9" t="s">
        <v>16</v>
      </c>
      <c r="I164" s="9" t="n">
        <v>2</v>
      </c>
      <c r="J164" s="9" t="n">
        <f aca="false">I164*0.95</f>
        <v>1.9</v>
      </c>
      <c r="K164" s="8" t="n">
        <v>100</v>
      </c>
      <c r="L164" s="9" t="n">
        <f aca="false">I164*0.9</f>
        <v>1.8</v>
      </c>
      <c r="M164" s="5" t="s">
        <v>17</v>
      </c>
      <c r="N164" s="0" t="str">
        <f aca="false">CONCATENATE("'",C164,"','0',")</f>
        <v>'ASG2569','0',</v>
      </c>
      <c r="O164" s="0" t="str">
        <f aca="false">CONCATENATE("'",E164,"','0',")</f>
        <v>'Capacitor cerámico 1uF 50V','0',</v>
      </c>
      <c r="P164" s="0" t="str">
        <f aca="false">CONCATENATE("'",I164,"',")</f>
        <v>'2',</v>
      </c>
      <c r="Q164" s="0" t="str">
        <f aca="false">CONCATENATE("'",J164,"',")</f>
        <v>'1.9',</v>
      </c>
      <c r="R164" s="0" t="s">
        <v>18</v>
      </c>
      <c r="S164" s="0" t="str">
        <f aca="false">CONCATENATE("'",G164,"',")</f>
        <v>'',</v>
      </c>
      <c r="T164" s="0" t="s">
        <v>19</v>
      </c>
      <c r="U164" s="0" t="n">
        <f aca="false">A164</f>
        <v>20</v>
      </c>
      <c r="V164" s="0" t="s">
        <v>20</v>
      </c>
    </row>
    <row r="165" customFormat="false" ht="13.8" hidden="false" customHeight="false" outlineLevel="0" collapsed="false">
      <c r="A165" s="8" t="n">
        <v>21</v>
      </c>
      <c r="B165" s="9" t="s">
        <v>533</v>
      </c>
      <c r="C165" s="9" t="s">
        <v>534</v>
      </c>
      <c r="D165" s="9" t="s">
        <v>535</v>
      </c>
      <c r="E165" s="9" t="s">
        <v>536</v>
      </c>
      <c r="G165" s="9"/>
      <c r="H165" s="9" t="s">
        <v>16</v>
      </c>
      <c r="I165" s="9" t="n">
        <v>249</v>
      </c>
      <c r="J165" s="9" t="n">
        <f aca="false">I165*0.95</f>
        <v>236.55</v>
      </c>
      <c r="K165" s="8" t="n">
        <v>100</v>
      </c>
      <c r="L165" s="9" t="n">
        <f aca="false">I165*0.9</f>
        <v>224.1</v>
      </c>
      <c r="M165" s="5" t="s">
        <v>17</v>
      </c>
      <c r="N165" s="0" t="str">
        <f aca="false">CONCATENATE("'",C165,"','0',")</f>
        <v>'ASG2439','0',</v>
      </c>
      <c r="O165" s="0" t="str">
        <f aca="false">CONCATENATE("'",E165,"','0',")</f>
        <v>'MODULO DE RELEVADORES 4 CH DE ESTADO SOLIDO','0',</v>
      </c>
      <c r="P165" s="0" t="str">
        <f aca="false">CONCATENATE("'",I165,"',")</f>
        <v>'249',</v>
      </c>
      <c r="Q165" s="0" t="str">
        <f aca="false">CONCATENATE("'",J165,"',")</f>
        <v>'236.55',</v>
      </c>
      <c r="R165" s="0" t="s">
        <v>18</v>
      </c>
      <c r="S165" s="0" t="str">
        <f aca="false">CONCATENATE("'",G165,"',")</f>
        <v>'',</v>
      </c>
      <c r="T165" s="0" t="s">
        <v>19</v>
      </c>
      <c r="U165" s="0" t="n">
        <f aca="false">A165</f>
        <v>21</v>
      </c>
      <c r="V165" s="0" t="s">
        <v>20</v>
      </c>
    </row>
    <row r="166" customFormat="false" ht="13.8" hidden="false" customHeight="false" outlineLevel="0" collapsed="false">
      <c r="A166" s="8" t="n">
        <v>21</v>
      </c>
      <c r="B166" s="9" t="s">
        <v>537</v>
      </c>
      <c r="C166" s="9" t="s">
        <v>538</v>
      </c>
      <c r="D166" s="9" t="s">
        <v>535</v>
      </c>
      <c r="E166" s="9" t="s">
        <v>539</v>
      </c>
      <c r="G166" s="9"/>
      <c r="H166" s="9" t="s">
        <v>16</v>
      </c>
      <c r="I166" s="9" t="n">
        <v>200</v>
      </c>
      <c r="J166" s="9" t="n">
        <f aca="false">I166*0.95</f>
        <v>190</v>
      </c>
      <c r="K166" s="8" t="n">
        <v>100</v>
      </c>
      <c r="L166" s="9" t="n">
        <f aca="false">I166*0.9</f>
        <v>180</v>
      </c>
      <c r="M166" s="5" t="s">
        <v>17</v>
      </c>
      <c r="N166" s="0" t="str">
        <f aca="false">CONCATENATE("'",C166,"','0',")</f>
        <v>'ASG2445','0',</v>
      </c>
      <c r="O166" s="0" t="str">
        <f aca="false">CONCATENATE("'",E166,"','0',")</f>
        <v>'Módulo de 8 Relevadores 5VDC','0',</v>
      </c>
      <c r="P166" s="0" t="str">
        <f aca="false">CONCATENATE("'",I166,"',")</f>
        <v>'200',</v>
      </c>
      <c r="Q166" s="0" t="str">
        <f aca="false">CONCATENATE("'",J166,"',")</f>
        <v>'190',</v>
      </c>
      <c r="R166" s="0" t="s">
        <v>18</v>
      </c>
      <c r="S166" s="0" t="str">
        <f aca="false">CONCATENATE("'",G166,"',")</f>
        <v>'',</v>
      </c>
      <c r="T166" s="0" t="s">
        <v>19</v>
      </c>
      <c r="U166" s="0" t="n">
        <f aca="false">A166</f>
        <v>21</v>
      </c>
      <c r="V166" s="0" t="s">
        <v>20</v>
      </c>
    </row>
    <row r="167" customFormat="false" ht="13.8" hidden="false" customHeight="false" outlineLevel="0" collapsed="false">
      <c r="A167" s="8" t="n">
        <v>21</v>
      </c>
      <c r="B167" s="9" t="s">
        <v>540</v>
      </c>
      <c r="C167" s="9" t="s">
        <v>541</v>
      </c>
      <c r="D167" s="9" t="s">
        <v>535</v>
      </c>
      <c r="E167" s="9" t="s">
        <v>542</v>
      </c>
      <c r="G167" s="9"/>
      <c r="H167" s="9" t="s">
        <v>16</v>
      </c>
      <c r="I167" s="9" t="n">
        <v>110</v>
      </c>
      <c r="J167" s="9" t="n">
        <f aca="false">I167*0.95</f>
        <v>104.5</v>
      </c>
      <c r="K167" s="8" t="n">
        <v>100</v>
      </c>
      <c r="L167" s="9" t="n">
        <f aca="false">I167*0.9</f>
        <v>99</v>
      </c>
      <c r="M167" s="5" t="s">
        <v>17</v>
      </c>
      <c r="N167" s="0" t="str">
        <f aca="false">CONCATENATE("'",C167,"','0',")</f>
        <v>'ASG2446','0',</v>
      </c>
      <c r="O167" s="0" t="str">
        <f aca="false">CONCATENATE("'",E167,"','0',")</f>
        <v>'Módulo de 4 Relevadores 5VDC','0',</v>
      </c>
      <c r="P167" s="0" t="str">
        <f aca="false">CONCATENATE("'",I167,"',")</f>
        <v>'110',</v>
      </c>
      <c r="Q167" s="0" t="str">
        <f aca="false">CONCATENATE("'",J167,"',")</f>
        <v>'104.5',</v>
      </c>
      <c r="R167" s="0" t="s">
        <v>18</v>
      </c>
      <c r="S167" s="0" t="str">
        <f aca="false">CONCATENATE("'",G167,"',")</f>
        <v>'',</v>
      </c>
      <c r="T167" s="0" t="s">
        <v>19</v>
      </c>
      <c r="U167" s="0" t="n">
        <f aca="false">A167</f>
        <v>21</v>
      </c>
      <c r="V167" s="0" t="s">
        <v>20</v>
      </c>
    </row>
    <row r="168" customFormat="false" ht="13.8" hidden="false" customHeight="false" outlineLevel="0" collapsed="false">
      <c r="A168" s="8" t="n">
        <v>21</v>
      </c>
      <c r="B168" s="9" t="s">
        <v>543</v>
      </c>
      <c r="C168" s="9" t="s">
        <v>544</v>
      </c>
      <c r="D168" s="9" t="s">
        <v>535</v>
      </c>
      <c r="E168" s="9" t="s">
        <v>545</v>
      </c>
      <c r="G168" s="9"/>
      <c r="H168" s="9" t="s">
        <v>16</v>
      </c>
      <c r="I168" s="9" t="n">
        <v>75</v>
      </c>
      <c r="J168" s="9" t="n">
        <f aca="false">I168*0.95</f>
        <v>71.25</v>
      </c>
      <c r="K168" s="8" t="n">
        <v>100</v>
      </c>
      <c r="L168" s="9" t="n">
        <f aca="false">I168*0.9</f>
        <v>67.5</v>
      </c>
      <c r="M168" s="5" t="s">
        <v>17</v>
      </c>
      <c r="N168" s="0" t="str">
        <f aca="false">CONCATENATE("'",C168,"','0',")</f>
        <v>'ASG2447','0',</v>
      </c>
      <c r="O168" s="0" t="str">
        <f aca="false">CONCATENATE("'",E168,"','0',")</f>
        <v>'Módulo de 2 Relevadores 5VDC','0',</v>
      </c>
      <c r="P168" s="0" t="str">
        <f aca="false">CONCATENATE("'",I168,"',")</f>
        <v>'75',</v>
      </c>
      <c r="Q168" s="0" t="str">
        <f aca="false">CONCATENATE("'",J168,"',")</f>
        <v>'71.25',</v>
      </c>
      <c r="R168" s="0" t="s">
        <v>18</v>
      </c>
      <c r="S168" s="0" t="str">
        <f aca="false">CONCATENATE("'",G168,"',")</f>
        <v>'',</v>
      </c>
      <c r="T168" s="0" t="s">
        <v>19</v>
      </c>
      <c r="U168" s="0" t="n">
        <f aca="false">A168</f>
        <v>21</v>
      </c>
      <c r="V168" s="0" t="s">
        <v>20</v>
      </c>
    </row>
    <row r="169" customFormat="false" ht="13.8" hidden="false" customHeight="false" outlineLevel="0" collapsed="false">
      <c r="A169" s="8" t="n">
        <v>21</v>
      </c>
      <c r="B169" s="9" t="s">
        <v>546</v>
      </c>
      <c r="C169" s="9" t="s">
        <v>547</v>
      </c>
      <c r="D169" s="8" t="s">
        <v>535</v>
      </c>
      <c r="E169" s="8" t="s">
        <v>128</v>
      </c>
      <c r="G169" s="8"/>
      <c r="H169" s="8" t="s">
        <v>16</v>
      </c>
      <c r="I169" s="8" t="n">
        <v>90</v>
      </c>
      <c r="J169" s="9" t="n">
        <f aca="false">I169*0.95</f>
        <v>85.5</v>
      </c>
      <c r="K169" s="8" t="n">
        <v>100</v>
      </c>
      <c r="L169" s="9" t="n">
        <f aca="false">I169*0.9</f>
        <v>81</v>
      </c>
      <c r="M169" s="5" t="s">
        <v>17</v>
      </c>
      <c r="N169" s="0" t="str">
        <f aca="false">CONCATENATE("'",C169,"','0',")</f>
        <v>'ASG2481','0',</v>
      </c>
      <c r="O169" s="0" t="str">
        <f aca="false">CONCATENATE("'",E169,"','0',")</f>
        <v>'Cargador eliminador 12V 2A','0',</v>
      </c>
      <c r="P169" s="0" t="str">
        <f aca="false">CONCATENATE("'",I169,"',")</f>
        <v>'90',</v>
      </c>
      <c r="Q169" s="0" t="str">
        <f aca="false">CONCATENATE("'",J169,"',")</f>
        <v>'85.5',</v>
      </c>
      <c r="R169" s="0" t="s">
        <v>18</v>
      </c>
      <c r="S169" s="0" t="str">
        <f aca="false">CONCATENATE("'",G169,"',")</f>
        <v>'',</v>
      </c>
      <c r="T169" s="0" t="s">
        <v>19</v>
      </c>
      <c r="U169" s="0" t="n">
        <f aca="false">A169</f>
        <v>21</v>
      </c>
      <c r="V169" s="0" t="s">
        <v>20</v>
      </c>
    </row>
    <row r="170" customFormat="false" ht="13.8" hidden="false" customHeight="false" outlineLevel="0" collapsed="false">
      <c r="A170" s="8" t="n">
        <v>21</v>
      </c>
      <c r="B170" s="9" t="s">
        <v>548</v>
      </c>
      <c r="C170" s="9" t="s">
        <v>549</v>
      </c>
      <c r="D170" s="9" t="s">
        <v>535</v>
      </c>
      <c r="E170" s="9" t="s">
        <v>550</v>
      </c>
      <c r="G170" s="9"/>
      <c r="H170" s="9" t="s">
        <v>16</v>
      </c>
      <c r="I170" s="9" t="n">
        <v>90</v>
      </c>
      <c r="J170" s="9" t="n">
        <f aca="false">I170*0.95</f>
        <v>85.5</v>
      </c>
      <c r="K170" s="8" t="n">
        <v>100</v>
      </c>
      <c r="L170" s="9" t="n">
        <f aca="false">I170*0.9</f>
        <v>81</v>
      </c>
      <c r="M170" s="5" t="s">
        <v>17</v>
      </c>
      <c r="N170" s="0" t="str">
        <f aca="false">CONCATENATE("'",C170,"','0',")</f>
        <v>'ASG2523','0',</v>
      </c>
      <c r="O170" s="0" t="str">
        <f aca="false">CONCATENATE("'",E170,"','0',")</f>
        <v>'A4988 CONTROLADOR DE MOTOR A PASOS','0',</v>
      </c>
      <c r="P170" s="0" t="str">
        <f aca="false">CONCATENATE("'",I170,"',")</f>
        <v>'90',</v>
      </c>
      <c r="Q170" s="0" t="str">
        <f aca="false">CONCATENATE("'",J170,"',")</f>
        <v>'85.5',</v>
      </c>
      <c r="R170" s="0" t="s">
        <v>18</v>
      </c>
      <c r="S170" s="0" t="str">
        <f aca="false">CONCATENATE("'",G170,"',")</f>
        <v>'',</v>
      </c>
      <c r="T170" s="0" t="s">
        <v>19</v>
      </c>
      <c r="U170" s="0" t="n">
        <f aca="false">A170</f>
        <v>21</v>
      </c>
      <c r="V170" s="0" t="s">
        <v>20</v>
      </c>
    </row>
    <row r="171" customFormat="false" ht="13.8" hidden="false" customHeight="false" outlineLevel="0" collapsed="false">
      <c r="A171" s="8" t="n">
        <v>21</v>
      </c>
      <c r="B171" s="9" t="s">
        <v>551</v>
      </c>
      <c r="C171" s="9" t="s">
        <v>552</v>
      </c>
      <c r="D171" s="9" t="s">
        <v>535</v>
      </c>
      <c r="E171" s="9" t="s">
        <v>553</v>
      </c>
      <c r="G171" s="9"/>
      <c r="H171" s="9" t="s">
        <v>16</v>
      </c>
      <c r="I171" s="9" t="n">
        <v>149</v>
      </c>
      <c r="J171" s="9" t="n">
        <f aca="false">I171*0.95</f>
        <v>141.55</v>
      </c>
      <c r="K171" s="8" t="n">
        <v>100</v>
      </c>
      <c r="L171" s="9" t="n">
        <f aca="false">I171*0.9</f>
        <v>134.1</v>
      </c>
      <c r="M171" s="5" t="s">
        <v>17</v>
      </c>
      <c r="N171" s="0" t="str">
        <f aca="false">CONCATENATE("'",C171,"','0',")</f>
        <v>'ASG2525','0',</v>
      </c>
      <c r="O171" s="0" t="str">
        <f aca="false">CONCATENATE("'",E171,"','0',")</f>
        <v>'CONTROLADOR SERVOMOTORES PWM 16CH PCA9685','0',</v>
      </c>
      <c r="P171" s="0" t="str">
        <f aca="false">CONCATENATE("'",I171,"',")</f>
        <v>'149',</v>
      </c>
      <c r="Q171" s="0" t="str">
        <f aca="false">CONCATENATE("'",J171,"',")</f>
        <v>'141.55',</v>
      </c>
      <c r="R171" s="0" t="s">
        <v>18</v>
      </c>
      <c r="S171" s="0" t="str">
        <f aca="false">CONCATENATE("'",G171,"',")</f>
        <v>'',</v>
      </c>
      <c r="T171" s="0" t="s">
        <v>19</v>
      </c>
      <c r="U171" s="0" t="n">
        <f aca="false">A171</f>
        <v>21</v>
      </c>
      <c r="V171" s="0" t="s">
        <v>20</v>
      </c>
    </row>
    <row r="172" customFormat="false" ht="13.8" hidden="false" customHeight="false" outlineLevel="0" collapsed="false">
      <c r="A172" s="8" t="n">
        <v>21</v>
      </c>
      <c r="B172" s="9" t="s">
        <v>554</v>
      </c>
      <c r="C172" s="9" t="s">
        <v>555</v>
      </c>
      <c r="D172" s="9" t="s">
        <v>535</v>
      </c>
      <c r="E172" s="9" t="s">
        <v>556</v>
      </c>
      <c r="G172" s="9"/>
      <c r="H172" s="9" t="s">
        <v>16</v>
      </c>
      <c r="I172" s="9" t="n">
        <v>100</v>
      </c>
      <c r="J172" s="9" t="n">
        <f aca="false">I172*0.95</f>
        <v>95</v>
      </c>
      <c r="K172" s="8" t="n">
        <v>100</v>
      </c>
      <c r="L172" s="9" t="n">
        <f aca="false">I172*0.9</f>
        <v>90</v>
      </c>
      <c r="M172" s="5" t="s">
        <v>17</v>
      </c>
      <c r="N172" s="0" t="str">
        <f aca="false">CONCATENATE("'",C172,"','0',")</f>
        <v>'ASG2528','0',</v>
      </c>
      <c r="O172" s="0" t="str">
        <f aca="false">CONCATENATE("'",E172,"','0',")</f>
        <v>'Controlador L298 para Motores Puente H ','0',</v>
      </c>
      <c r="P172" s="0" t="str">
        <f aca="false">CONCATENATE("'",I172,"',")</f>
        <v>'100',</v>
      </c>
      <c r="Q172" s="0" t="str">
        <f aca="false">CONCATENATE("'",J172,"',")</f>
        <v>'95',</v>
      </c>
      <c r="R172" s="0" t="s">
        <v>18</v>
      </c>
      <c r="S172" s="0" t="str">
        <f aca="false">CONCATENATE("'",G172,"',")</f>
        <v>'',</v>
      </c>
      <c r="T172" s="0" t="s">
        <v>19</v>
      </c>
      <c r="U172" s="0" t="n">
        <f aca="false">A172</f>
        <v>21</v>
      </c>
      <c r="V172" s="0" t="s">
        <v>20</v>
      </c>
    </row>
    <row r="173" customFormat="false" ht="13.8" hidden="false" customHeight="false" outlineLevel="0" collapsed="false">
      <c r="A173" s="8" t="n">
        <v>21</v>
      </c>
      <c r="B173" s="9" t="s">
        <v>557</v>
      </c>
      <c r="C173" s="9" t="s">
        <v>558</v>
      </c>
      <c r="D173" s="9" t="s">
        <v>535</v>
      </c>
      <c r="E173" s="9" t="s">
        <v>559</v>
      </c>
      <c r="G173" s="9"/>
      <c r="H173" s="9" t="s">
        <v>16</v>
      </c>
      <c r="I173" s="9" t="n">
        <v>80</v>
      </c>
      <c r="J173" s="9" t="n">
        <f aca="false">I173*0.95</f>
        <v>76</v>
      </c>
      <c r="K173" s="8" t="n">
        <v>100</v>
      </c>
      <c r="L173" s="9" t="n">
        <f aca="false">I173*0.9</f>
        <v>72</v>
      </c>
      <c r="M173" s="5" t="s">
        <v>17</v>
      </c>
      <c r="N173" s="0" t="str">
        <f aca="false">CONCATENATE("'",C173,"','0',")</f>
        <v>'ASG2538','0',</v>
      </c>
      <c r="O173" s="0" t="str">
        <f aca="false">CONCATENATE("'",E173,"','0',")</f>
        <v>'Regulador de Voltaje LM2596S 4.0V – 40V','0',</v>
      </c>
      <c r="P173" s="0" t="str">
        <f aca="false">CONCATENATE("'",I173,"',")</f>
        <v>'80',</v>
      </c>
      <c r="Q173" s="0" t="str">
        <f aca="false">CONCATENATE("'",J173,"',")</f>
        <v>'76',</v>
      </c>
      <c r="R173" s="0" t="s">
        <v>18</v>
      </c>
      <c r="S173" s="0" t="str">
        <f aca="false">CONCATENATE("'",G173,"',")</f>
        <v>'',</v>
      </c>
      <c r="T173" s="0" t="s">
        <v>19</v>
      </c>
      <c r="U173" s="0" t="n">
        <f aca="false">A173</f>
        <v>21</v>
      </c>
      <c r="V173" s="0" t="s">
        <v>20</v>
      </c>
    </row>
    <row r="174" customFormat="false" ht="13.8" hidden="false" customHeight="false" outlineLevel="0" collapsed="false">
      <c r="A174" s="8" t="n">
        <v>21</v>
      </c>
      <c r="B174" s="9" t="s">
        <v>560</v>
      </c>
      <c r="C174" s="9" t="s">
        <v>561</v>
      </c>
      <c r="D174" s="9" t="s">
        <v>535</v>
      </c>
      <c r="E174" s="9" t="s">
        <v>562</v>
      </c>
      <c r="G174" s="9"/>
      <c r="H174" s="9" t="s">
        <v>16</v>
      </c>
      <c r="I174" s="9" t="n">
        <v>100</v>
      </c>
      <c r="J174" s="9" t="n">
        <f aca="false">I174*0.95</f>
        <v>95</v>
      </c>
      <c r="K174" s="8" t="n">
        <v>100</v>
      </c>
      <c r="L174" s="9" t="n">
        <f aca="false">I174*0.9</f>
        <v>90</v>
      </c>
      <c r="M174" s="5" t="s">
        <v>17</v>
      </c>
      <c r="N174" s="0" t="str">
        <f aca="false">CONCATENATE("'",C174,"','0',")</f>
        <v>'ASG2549','0',</v>
      </c>
      <c r="O174" s="0" t="str">
        <f aca="false">CONCATENATE("'",E174,"','0',")</f>
        <v>'Cargador de batería de litio Micro USB 5 V 1A','0',</v>
      </c>
      <c r="P174" s="0" t="str">
        <f aca="false">CONCATENATE("'",I174,"',")</f>
        <v>'100',</v>
      </c>
      <c r="Q174" s="0" t="str">
        <f aca="false">CONCATENATE("'",J174,"',")</f>
        <v>'95',</v>
      </c>
      <c r="R174" s="0" t="s">
        <v>18</v>
      </c>
      <c r="S174" s="0" t="str">
        <f aca="false">CONCATENATE("'",G174,"',")</f>
        <v>'',</v>
      </c>
      <c r="T174" s="0" t="s">
        <v>19</v>
      </c>
      <c r="U174" s="0" t="n">
        <f aca="false">A174</f>
        <v>21</v>
      </c>
      <c r="V174" s="0" t="s">
        <v>20</v>
      </c>
    </row>
    <row r="175" customFormat="false" ht="13.8" hidden="false" customHeight="false" outlineLevel="0" collapsed="false">
      <c r="A175" s="8" t="n">
        <v>21</v>
      </c>
      <c r="B175" s="9" t="s">
        <v>563</v>
      </c>
      <c r="C175" s="9" t="s">
        <v>564</v>
      </c>
      <c r="D175" s="9" t="s">
        <v>535</v>
      </c>
      <c r="E175" s="9" t="s">
        <v>565</v>
      </c>
      <c r="G175" s="9"/>
      <c r="H175" s="9" t="s">
        <v>16</v>
      </c>
      <c r="I175" s="9" t="n">
        <v>49</v>
      </c>
      <c r="J175" s="9" t="n">
        <f aca="false">I175*0.95</f>
        <v>46.55</v>
      </c>
      <c r="K175" s="8" t="n">
        <v>100</v>
      </c>
      <c r="L175" s="9" t="n">
        <f aca="false">I175*0.9</f>
        <v>44.1</v>
      </c>
      <c r="M175" s="5" t="s">
        <v>17</v>
      </c>
      <c r="N175" s="0" t="str">
        <f aca="false">CONCATENATE("'",C175,"','0',")</f>
        <v>'ASG2550','0',</v>
      </c>
      <c r="O175" s="0" t="str">
        <f aca="false">CONCATENATE("'",E175,"','0',")</f>
        <v>'Fuente para Protoboard 3.3 - 5v ','0',</v>
      </c>
      <c r="P175" s="0" t="str">
        <f aca="false">CONCATENATE("'",I175,"',")</f>
        <v>'49',</v>
      </c>
      <c r="Q175" s="0" t="str">
        <f aca="false">CONCATENATE("'",J175,"',")</f>
        <v>'46.55',</v>
      </c>
      <c r="R175" s="0" t="s">
        <v>18</v>
      </c>
      <c r="S175" s="0" t="str">
        <f aca="false">CONCATENATE("'",G175,"',")</f>
        <v>'',</v>
      </c>
      <c r="T175" s="0" t="s">
        <v>19</v>
      </c>
      <c r="U175" s="0" t="n">
        <f aca="false">A175</f>
        <v>21</v>
      </c>
      <c r="V175" s="0" t="s">
        <v>20</v>
      </c>
    </row>
    <row r="176" customFormat="false" ht="13.8" hidden="false" customHeight="false" outlineLevel="0" collapsed="false">
      <c r="A176" s="8" t="n">
        <v>21</v>
      </c>
      <c r="B176" s="9" t="s">
        <v>566</v>
      </c>
      <c r="C176" s="9" t="s">
        <v>567</v>
      </c>
      <c r="D176" s="9" t="s">
        <v>535</v>
      </c>
      <c r="E176" s="9" t="s">
        <v>568</v>
      </c>
      <c r="G176" s="9"/>
      <c r="H176" s="9" t="s">
        <v>16</v>
      </c>
      <c r="I176" s="9" t="n">
        <v>12</v>
      </c>
      <c r="J176" s="9" t="n">
        <f aca="false">I176*0.95</f>
        <v>11.4</v>
      </c>
      <c r="K176" s="8" t="n">
        <v>100</v>
      </c>
      <c r="L176" s="9" t="n">
        <f aca="false">I176*0.9</f>
        <v>10.8</v>
      </c>
      <c r="M176" s="5" t="s">
        <v>17</v>
      </c>
      <c r="N176" s="0" t="str">
        <f aca="false">CONCATENATE("'",C176,"','0',")</f>
        <v>'ASG2552','0',</v>
      </c>
      <c r="O176" s="0" t="str">
        <f aca="false">CONCATENATE("'",E176,"','0',")</f>
        <v>'PORTAPILAS AA','0',</v>
      </c>
      <c r="P176" s="0" t="str">
        <f aca="false">CONCATENATE("'",I176,"',")</f>
        <v>'12',</v>
      </c>
      <c r="Q176" s="0" t="str">
        <f aca="false">CONCATENATE("'",J176,"',")</f>
        <v>'11.4',</v>
      </c>
      <c r="R176" s="0" t="s">
        <v>18</v>
      </c>
      <c r="S176" s="0" t="str">
        <f aca="false">CONCATENATE("'",G176,"',")</f>
        <v>'',</v>
      </c>
      <c r="T176" s="0" t="s">
        <v>19</v>
      </c>
      <c r="U176" s="0" t="n">
        <f aca="false">A176</f>
        <v>21</v>
      </c>
      <c r="V176" s="0" t="s">
        <v>20</v>
      </c>
    </row>
    <row r="177" customFormat="false" ht="13.8" hidden="false" customHeight="false" outlineLevel="0" collapsed="false">
      <c r="A177" s="8" t="n">
        <v>21</v>
      </c>
      <c r="B177" s="9" t="s">
        <v>569</v>
      </c>
      <c r="C177" s="9" t="s">
        <v>570</v>
      </c>
      <c r="D177" s="9" t="s">
        <v>535</v>
      </c>
      <c r="E177" s="9" t="s">
        <v>571</v>
      </c>
      <c r="G177" s="9"/>
      <c r="H177" s="9" t="s">
        <v>16</v>
      </c>
      <c r="I177" s="9" t="n">
        <v>150</v>
      </c>
      <c r="J177" s="9" t="n">
        <f aca="false">I177*0.95</f>
        <v>142.5</v>
      </c>
      <c r="K177" s="8" t="n">
        <v>100</v>
      </c>
      <c r="L177" s="9" t="n">
        <f aca="false">I177*0.9</f>
        <v>135</v>
      </c>
      <c r="M177" s="5" t="s">
        <v>17</v>
      </c>
      <c r="N177" s="0" t="str">
        <f aca="false">CONCATENATE("'",C177,"','0',")</f>
        <v>'ASG2557','0',</v>
      </c>
      <c r="O177" s="0" t="str">
        <f aca="false">CONCATENATE("'",E177,"','0',")</f>
        <v>'Panel Solar 6V 1W 110x60mm DIY','0',</v>
      </c>
      <c r="P177" s="0" t="str">
        <f aca="false">CONCATENATE("'",I177,"',")</f>
        <v>'150',</v>
      </c>
      <c r="Q177" s="0" t="str">
        <f aca="false">CONCATENATE("'",J177,"',")</f>
        <v>'142.5',</v>
      </c>
      <c r="R177" s="0" t="s">
        <v>18</v>
      </c>
      <c r="S177" s="0" t="str">
        <f aca="false">CONCATENATE("'",G177,"',")</f>
        <v>'',</v>
      </c>
      <c r="T177" s="0" t="s">
        <v>19</v>
      </c>
      <c r="U177" s="0" t="n">
        <f aca="false">A177</f>
        <v>21</v>
      </c>
      <c r="V177" s="0" t="s">
        <v>20</v>
      </c>
    </row>
    <row r="178" customFormat="false" ht="13.8" hidden="false" customHeight="false" outlineLevel="0" collapsed="false">
      <c r="A178" s="8" t="n">
        <v>21</v>
      </c>
      <c r="B178" s="9" t="s">
        <v>572</v>
      </c>
      <c r="C178" s="9" t="s">
        <v>573</v>
      </c>
      <c r="D178" s="9" t="s">
        <v>535</v>
      </c>
      <c r="E178" s="9" t="s">
        <v>574</v>
      </c>
      <c r="G178" s="9"/>
      <c r="H178" s="9" t="s">
        <v>16</v>
      </c>
      <c r="I178" s="9" t="n">
        <v>180</v>
      </c>
      <c r="J178" s="9" t="n">
        <f aca="false">I178*0.95</f>
        <v>171</v>
      </c>
      <c r="K178" s="8" t="n">
        <v>100</v>
      </c>
      <c r="L178" s="9" t="n">
        <f aca="false">I178*0.9</f>
        <v>162</v>
      </c>
      <c r="M178" s="5" t="s">
        <v>17</v>
      </c>
      <c r="N178" s="0" t="str">
        <f aca="false">CONCATENATE("'",C178,"','0',")</f>
        <v>'ASG2566','0',</v>
      </c>
      <c r="O178" s="0" t="str">
        <f aca="false">CONCATENATE("'",E178,"','0',")</f>
        <v>'SHIELD DE MOTORES MOTOR ARDUINO L293','0',</v>
      </c>
      <c r="P178" s="0" t="str">
        <f aca="false">CONCATENATE("'",I178,"',")</f>
        <v>'180',</v>
      </c>
      <c r="Q178" s="0" t="str">
        <f aca="false">CONCATENATE("'",J178,"',")</f>
        <v>'171',</v>
      </c>
      <c r="R178" s="0" t="s">
        <v>18</v>
      </c>
      <c r="S178" s="0" t="str">
        <f aca="false">CONCATENATE("'",G178,"',")</f>
        <v>'',</v>
      </c>
      <c r="T178" s="0" t="s">
        <v>19</v>
      </c>
      <c r="U178" s="0" t="n">
        <f aca="false">A178</f>
        <v>21</v>
      </c>
      <c r="V178" s="0" t="s">
        <v>20</v>
      </c>
    </row>
    <row r="179" customFormat="false" ht="13.8" hidden="false" customHeight="false" outlineLevel="0" collapsed="false">
      <c r="A179" s="8" t="n">
        <v>21</v>
      </c>
      <c r="B179" s="9" t="s">
        <v>575</v>
      </c>
      <c r="C179" s="9" t="s">
        <v>576</v>
      </c>
      <c r="D179" s="9" t="s">
        <v>535</v>
      </c>
      <c r="E179" s="9" t="s">
        <v>577</v>
      </c>
      <c r="G179" s="9"/>
      <c r="H179" s="9" t="s">
        <v>16</v>
      </c>
      <c r="I179" s="9" t="n">
        <v>125</v>
      </c>
      <c r="J179" s="9" t="n">
        <f aca="false">I179*0.95</f>
        <v>118.75</v>
      </c>
      <c r="K179" s="8" t="n">
        <v>100</v>
      </c>
      <c r="L179" s="9" t="n">
        <f aca="false">I179*0.9</f>
        <v>112.5</v>
      </c>
      <c r="M179" s="5" t="s">
        <v>17</v>
      </c>
      <c r="N179" s="0" t="str">
        <f aca="false">CONCATENATE("'",C179,"','0',")</f>
        <v>'ASG2578','0',</v>
      </c>
      <c r="O179" s="0" t="str">
        <f aca="false">CONCATENATE("'",E179,"','0',")</f>
        <v>'CONTROLADOR DE MOTOR A PASOS EASYDRIVER V44 A3967','0',</v>
      </c>
      <c r="P179" s="0" t="str">
        <f aca="false">CONCATENATE("'",I179,"',")</f>
        <v>'125',</v>
      </c>
      <c r="Q179" s="0" t="str">
        <f aca="false">CONCATENATE("'",J179,"',")</f>
        <v>'118.75',</v>
      </c>
      <c r="R179" s="0" t="s">
        <v>18</v>
      </c>
      <c r="S179" s="0" t="str">
        <f aca="false">CONCATENATE("'",G179,"',")</f>
        <v>'',</v>
      </c>
      <c r="T179" s="0" t="s">
        <v>19</v>
      </c>
      <c r="U179" s="0" t="n">
        <f aca="false">A179</f>
        <v>21</v>
      </c>
      <c r="V179" s="0" t="s">
        <v>20</v>
      </c>
    </row>
    <row r="180" customFormat="false" ht="13.8" hidden="false" customHeight="false" outlineLevel="0" collapsed="false">
      <c r="A180" s="8" t="n">
        <v>21</v>
      </c>
      <c r="B180" s="9" t="s">
        <v>578</v>
      </c>
      <c r="C180" s="9" t="s">
        <v>579</v>
      </c>
      <c r="D180" s="9" t="s">
        <v>535</v>
      </c>
      <c r="E180" s="9" t="s">
        <v>580</v>
      </c>
      <c r="G180" s="9"/>
      <c r="H180" s="9" t="s">
        <v>16</v>
      </c>
      <c r="I180" s="9" t="n">
        <v>249</v>
      </c>
      <c r="J180" s="9" t="n">
        <f aca="false">I180*0.95</f>
        <v>236.55</v>
      </c>
      <c r="K180" s="8" t="n">
        <v>100</v>
      </c>
      <c r="L180" s="9" t="n">
        <f aca="false">I180*0.9</f>
        <v>224.1</v>
      </c>
      <c r="M180" s="5" t="s">
        <v>17</v>
      </c>
      <c r="N180" s="0" t="str">
        <f aca="false">CONCATENATE("'",C180,"','0',")</f>
        <v>'ASG2581','0',</v>
      </c>
      <c r="O180" s="0" t="str">
        <f aca="false">CONCATENATE("'",E180,"','0',")</f>
        <v>'Controlador de velocidad motor 10A 12 V-40 V','0',</v>
      </c>
      <c r="P180" s="0" t="str">
        <f aca="false">CONCATENATE("'",I180,"',")</f>
        <v>'249',</v>
      </c>
      <c r="Q180" s="0" t="str">
        <f aca="false">CONCATENATE("'",J180,"',")</f>
        <v>'236.55',</v>
      </c>
      <c r="R180" s="0" t="s">
        <v>18</v>
      </c>
      <c r="S180" s="0" t="str">
        <f aca="false">CONCATENATE("'",G180,"',")</f>
        <v>'',</v>
      </c>
      <c r="T180" s="0" t="s">
        <v>19</v>
      </c>
      <c r="U180" s="0" t="n">
        <f aca="false">A180</f>
        <v>21</v>
      </c>
      <c r="V180" s="0" t="s">
        <v>20</v>
      </c>
    </row>
    <row r="181" customFormat="false" ht="13.8" hidden="false" customHeight="false" outlineLevel="0" collapsed="false">
      <c r="A181" s="8" t="n">
        <v>22</v>
      </c>
      <c r="B181" s="9" t="s">
        <v>581</v>
      </c>
      <c r="C181" s="9" t="s">
        <v>582</v>
      </c>
      <c r="D181" s="8" t="s">
        <v>583</v>
      </c>
      <c r="E181" s="8" t="s">
        <v>131</v>
      </c>
      <c r="G181" s="8"/>
      <c r="H181" s="8" t="s">
        <v>16</v>
      </c>
      <c r="I181" s="8" t="n">
        <v>100</v>
      </c>
      <c r="J181" s="9" t="n">
        <f aca="false">I181*0.95</f>
        <v>95</v>
      </c>
      <c r="K181" s="8" t="n">
        <v>100</v>
      </c>
      <c r="L181" s="9" t="n">
        <f aca="false">I181*0.9</f>
        <v>90</v>
      </c>
      <c r="M181" s="5" t="s">
        <v>17</v>
      </c>
      <c r="N181" s="0" t="str">
        <f aca="false">CONCATENATE("'",C181,"','0',")</f>
        <v>'ASG2482','0',</v>
      </c>
      <c r="O181" s="0" t="str">
        <f aca="false">CONCATENATE("'",E181,"','0',")</f>
        <v>'Gabinete IP66','0',</v>
      </c>
      <c r="P181" s="0" t="str">
        <f aca="false">CONCATENATE("'",I181,"',")</f>
        <v>'100',</v>
      </c>
      <c r="Q181" s="0" t="str">
        <f aca="false">CONCATENATE("'",J181,"',")</f>
        <v>'95',</v>
      </c>
      <c r="R181" s="0" t="s">
        <v>18</v>
      </c>
      <c r="S181" s="0" t="str">
        <f aca="false">CONCATENATE("'",G181,"',")</f>
        <v>'',</v>
      </c>
      <c r="T181" s="0" t="s">
        <v>19</v>
      </c>
      <c r="U181" s="0" t="n">
        <f aca="false">A181</f>
        <v>22</v>
      </c>
      <c r="V181" s="0" t="s">
        <v>20</v>
      </c>
    </row>
    <row r="182" customFormat="false" ht="13.8" hidden="false" customHeight="false" outlineLevel="0" collapsed="false">
      <c r="A182" s="8" t="n">
        <v>22</v>
      </c>
      <c r="B182" s="9" t="s">
        <v>584</v>
      </c>
      <c r="C182" s="9" t="s">
        <v>585</v>
      </c>
      <c r="D182" s="9" t="s">
        <v>583</v>
      </c>
      <c r="E182" s="9" t="s">
        <v>586</v>
      </c>
      <c r="G182" s="9"/>
      <c r="H182" s="9" t="s">
        <v>16</v>
      </c>
      <c r="I182" s="9" t="n">
        <v>39</v>
      </c>
      <c r="J182" s="9" t="n">
        <f aca="false">I182*0.95</f>
        <v>37.05</v>
      </c>
      <c r="K182" s="8" t="n">
        <v>100</v>
      </c>
      <c r="L182" s="9" t="n">
        <f aca="false">I182*0.9</f>
        <v>35.1</v>
      </c>
      <c r="M182" s="5" t="s">
        <v>17</v>
      </c>
      <c r="N182" s="0" t="str">
        <f aca="false">CONCATENATE("'",C182,"','0',")</f>
        <v>'ASG2504','0',</v>
      </c>
      <c r="O182" s="0" t="str">
        <f aca="false">CONCATENATE("'",E182,"','0',")</f>
        <v>'PLACA FENÓLICA UNA CARA DE 10CM X 15CM','0',</v>
      </c>
      <c r="P182" s="0" t="str">
        <f aca="false">CONCATENATE("'",I182,"',")</f>
        <v>'39',</v>
      </c>
      <c r="Q182" s="0" t="str">
        <f aca="false">CONCATENATE("'",J182,"',")</f>
        <v>'37.05',</v>
      </c>
      <c r="R182" s="0" t="s">
        <v>18</v>
      </c>
      <c r="S182" s="0" t="str">
        <f aca="false">CONCATENATE("'",G182,"',")</f>
        <v>'',</v>
      </c>
      <c r="T182" s="0" t="s">
        <v>19</v>
      </c>
      <c r="U182" s="0" t="n">
        <f aca="false">A182</f>
        <v>22</v>
      </c>
      <c r="V182" s="0" t="s">
        <v>20</v>
      </c>
    </row>
    <row r="183" customFormat="false" ht="13.8" hidden="false" customHeight="false" outlineLevel="0" collapsed="false">
      <c r="A183" s="8" t="n">
        <v>22</v>
      </c>
      <c r="B183" s="9" t="s">
        <v>587</v>
      </c>
      <c r="C183" s="9" t="s">
        <v>588</v>
      </c>
      <c r="D183" s="9" t="s">
        <v>583</v>
      </c>
      <c r="E183" s="9" t="s">
        <v>589</v>
      </c>
      <c r="G183" s="9"/>
      <c r="H183" s="9" t="s">
        <v>16</v>
      </c>
      <c r="I183" s="9" t="n">
        <v>20</v>
      </c>
      <c r="J183" s="9" t="n">
        <f aca="false">I183*0.95</f>
        <v>19</v>
      </c>
      <c r="K183" s="8" t="n">
        <v>100</v>
      </c>
      <c r="L183" s="9" t="n">
        <f aca="false">I183*0.9</f>
        <v>18</v>
      </c>
      <c r="M183" s="5" t="s">
        <v>17</v>
      </c>
      <c r="N183" s="0" t="str">
        <f aca="false">CONCATENATE("'",C183,"','0',")</f>
        <v>'ASG2508','0',</v>
      </c>
      <c r="O183" s="0" t="str">
        <f aca="false">CONCATENATE("'",E183,"','0',")</f>
        <v>'Imanes de neodimio de disco 10x5mm N50','0',</v>
      </c>
      <c r="P183" s="0" t="str">
        <f aca="false">CONCATENATE("'",I183,"',")</f>
        <v>'20',</v>
      </c>
      <c r="Q183" s="0" t="str">
        <f aca="false">CONCATENATE("'",J183,"',")</f>
        <v>'19',</v>
      </c>
      <c r="R183" s="0" t="s">
        <v>18</v>
      </c>
      <c r="S183" s="0" t="str">
        <f aca="false">CONCATENATE("'",G183,"',")</f>
        <v>'',</v>
      </c>
      <c r="T183" s="0" t="s">
        <v>19</v>
      </c>
      <c r="U183" s="0" t="n">
        <f aca="false">A183</f>
        <v>22</v>
      </c>
      <c r="V183" s="0" t="s">
        <v>20</v>
      </c>
    </row>
    <row r="184" customFormat="false" ht="13.8" hidden="false" customHeight="false" outlineLevel="0" collapsed="false">
      <c r="A184" s="8" t="n">
        <v>22</v>
      </c>
      <c r="B184" s="9" t="s">
        <v>590</v>
      </c>
      <c r="C184" s="9" t="s">
        <v>591</v>
      </c>
      <c r="D184" s="9" t="s">
        <v>583</v>
      </c>
      <c r="E184" s="9" t="s">
        <v>592</v>
      </c>
      <c r="G184" s="9"/>
      <c r="H184" s="9" t="s">
        <v>16</v>
      </c>
      <c r="I184" s="9" t="n">
        <v>25</v>
      </c>
      <c r="J184" s="9" t="n">
        <f aca="false">I184*0.95</f>
        <v>23.75</v>
      </c>
      <c r="K184" s="8" t="n">
        <v>100</v>
      </c>
      <c r="L184" s="9" t="n">
        <f aca="false">I184*0.9</f>
        <v>22.5</v>
      </c>
      <c r="M184" s="5" t="s">
        <v>17</v>
      </c>
      <c r="N184" s="0" t="str">
        <f aca="false">CONCATENATE("'",C184,"','0',")</f>
        <v>'ASG2526','0',</v>
      </c>
      <c r="O184" s="0" t="str">
        <f aca="false">CONCATENATE("'",E184,"','0',")</f>
        <v>'Zumbador buzzer speaker alarma','0',</v>
      </c>
      <c r="P184" s="0" t="str">
        <f aca="false">CONCATENATE("'",I184,"',")</f>
        <v>'25',</v>
      </c>
      <c r="Q184" s="0" t="str">
        <f aca="false">CONCATENATE("'",J184,"',")</f>
        <v>'23.75',</v>
      </c>
      <c r="R184" s="0" t="s">
        <v>18</v>
      </c>
      <c r="S184" s="0" t="str">
        <f aca="false">CONCATENATE("'",G184,"',")</f>
        <v>'',</v>
      </c>
      <c r="T184" s="0" t="s">
        <v>19</v>
      </c>
      <c r="U184" s="0" t="n">
        <f aca="false">A184</f>
        <v>22</v>
      </c>
      <c r="V184" s="0" t="s">
        <v>20</v>
      </c>
    </row>
    <row r="185" customFormat="false" ht="13.8" hidden="false" customHeight="false" outlineLevel="0" collapsed="false">
      <c r="A185" s="8" t="n">
        <v>22</v>
      </c>
      <c r="B185" s="9" t="s">
        <v>593</v>
      </c>
      <c r="C185" s="9" t="s">
        <v>594</v>
      </c>
      <c r="D185" s="9" t="s">
        <v>583</v>
      </c>
      <c r="E185" s="9" t="s">
        <v>595</v>
      </c>
      <c r="G185" s="9"/>
      <c r="H185" s="9" t="s">
        <v>16</v>
      </c>
      <c r="I185" s="9" t="n">
        <v>25</v>
      </c>
      <c r="J185" s="9" t="n">
        <f aca="false">I185*0.95</f>
        <v>23.75</v>
      </c>
      <c r="K185" s="8" t="n">
        <v>100</v>
      </c>
      <c r="L185" s="9" t="n">
        <f aca="false">I185*0.9</f>
        <v>22.5</v>
      </c>
      <c r="M185" s="5" t="s">
        <v>17</v>
      </c>
      <c r="N185" s="0" t="str">
        <f aca="false">CONCATENATE("'",C185,"','0',")</f>
        <v>'ASG2539','0',</v>
      </c>
      <c r="O185" s="0" t="str">
        <f aca="false">CONCATENATE("'",E185,"','0',")</f>
        <v>'Placa universal doble Fibra de vidrio 5 x 7 cm','0',</v>
      </c>
      <c r="P185" s="0" t="str">
        <f aca="false">CONCATENATE("'",I185,"',")</f>
        <v>'25',</v>
      </c>
      <c r="Q185" s="0" t="str">
        <f aca="false">CONCATENATE("'",J185,"',")</f>
        <v>'23.75',</v>
      </c>
      <c r="R185" s="0" t="s">
        <v>18</v>
      </c>
      <c r="S185" s="0" t="str">
        <f aca="false">CONCATENATE("'",G185,"',")</f>
        <v>'',</v>
      </c>
      <c r="T185" s="0" t="s">
        <v>19</v>
      </c>
      <c r="U185" s="0" t="n">
        <f aca="false">A185</f>
        <v>22</v>
      </c>
      <c r="V185" s="0" t="s">
        <v>20</v>
      </c>
    </row>
    <row r="186" customFormat="false" ht="13.8" hidden="false" customHeight="false" outlineLevel="0" collapsed="false">
      <c r="A186" s="8" t="n">
        <v>22</v>
      </c>
      <c r="B186" s="9" t="s">
        <v>596</v>
      </c>
      <c r="C186" s="9" t="s">
        <v>597</v>
      </c>
      <c r="D186" s="9" t="s">
        <v>583</v>
      </c>
      <c r="E186" s="9" t="s">
        <v>598</v>
      </c>
      <c r="G186" s="9"/>
      <c r="H186" s="9" t="s">
        <v>16</v>
      </c>
      <c r="I186" s="9" t="n">
        <v>80</v>
      </c>
      <c r="J186" s="9" t="n">
        <f aca="false">I186*0.95</f>
        <v>76</v>
      </c>
      <c r="K186" s="8" t="n">
        <v>100</v>
      </c>
      <c r="L186" s="9" t="n">
        <f aca="false">I186*0.9</f>
        <v>72</v>
      </c>
      <c r="M186" s="5" t="s">
        <v>17</v>
      </c>
      <c r="N186" s="0" t="str">
        <f aca="false">CONCATENATE("'",C186,"','0',")</f>
        <v>'ASG2546','0',</v>
      </c>
      <c r="O186" s="0" t="str">
        <f aca="false">CONCATENATE("'",E186,"','0',")</f>
        <v>'Protoboard Breadboard 830 puntos','0',</v>
      </c>
      <c r="P186" s="0" t="str">
        <f aca="false">CONCATENATE("'",I186,"',")</f>
        <v>'80',</v>
      </c>
      <c r="Q186" s="0" t="str">
        <f aca="false">CONCATENATE("'",J186,"',")</f>
        <v>'76',</v>
      </c>
      <c r="R186" s="0" t="s">
        <v>18</v>
      </c>
      <c r="S186" s="0" t="str">
        <f aca="false">CONCATENATE("'",G186,"',")</f>
        <v>'',</v>
      </c>
      <c r="T186" s="0" t="s">
        <v>19</v>
      </c>
      <c r="U186" s="0" t="n">
        <f aca="false">A186</f>
        <v>22</v>
      </c>
      <c r="V186" s="0" t="s">
        <v>20</v>
      </c>
    </row>
    <row r="187" customFormat="false" ht="13.8" hidden="false" customHeight="false" outlineLevel="0" collapsed="false">
      <c r="A187" s="8" t="n">
        <v>22</v>
      </c>
      <c r="B187" s="9" t="s">
        <v>599</v>
      </c>
      <c r="C187" s="9" t="s">
        <v>600</v>
      </c>
      <c r="D187" s="9" t="s">
        <v>583</v>
      </c>
      <c r="E187" s="9" t="s">
        <v>601</v>
      </c>
      <c r="G187" s="9"/>
      <c r="H187" s="9" t="s">
        <v>16</v>
      </c>
      <c r="I187" s="9" t="n">
        <v>55</v>
      </c>
      <c r="J187" s="9" t="n">
        <f aca="false">I187*0.95</f>
        <v>52.25</v>
      </c>
      <c r="K187" s="8" t="n">
        <v>100</v>
      </c>
      <c r="L187" s="9" t="n">
        <f aca="false">I187*0.9</f>
        <v>49.5</v>
      </c>
      <c r="M187" s="5" t="s">
        <v>17</v>
      </c>
      <c r="N187" s="0" t="str">
        <f aca="false">CONCATENATE("'",C187,"','0',")</f>
        <v>'ASG2547','0',</v>
      </c>
      <c r="O187" s="0" t="str">
        <f aca="false">CONCATENATE("'",E187,"','0',")</f>
        <v>'Protoboard Breadboard 400 puntos','0',</v>
      </c>
      <c r="P187" s="0" t="str">
        <f aca="false">CONCATENATE("'",I187,"',")</f>
        <v>'55',</v>
      </c>
      <c r="Q187" s="0" t="str">
        <f aca="false">CONCATENATE("'",J187,"',")</f>
        <v>'52.25',</v>
      </c>
      <c r="R187" s="0" t="s">
        <v>18</v>
      </c>
      <c r="S187" s="0" t="str">
        <f aca="false">CONCATENATE("'",G187,"',")</f>
        <v>'',</v>
      </c>
      <c r="T187" s="0" t="s">
        <v>19</v>
      </c>
      <c r="U187" s="0" t="n">
        <f aca="false">A187</f>
        <v>22</v>
      </c>
      <c r="V187" s="0" t="s">
        <v>20</v>
      </c>
    </row>
    <row r="188" customFormat="false" ht="13.8" hidden="false" customHeight="false" outlineLevel="0" collapsed="false">
      <c r="A188" s="8" t="n">
        <v>22</v>
      </c>
      <c r="B188" s="9" t="s">
        <v>602</v>
      </c>
      <c r="C188" s="9" t="s">
        <v>603</v>
      </c>
      <c r="D188" s="9" t="s">
        <v>583</v>
      </c>
      <c r="E188" s="9" t="s">
        <v>571</v>
      </c>
      <c r="G188" s="9"/>
      <c r="H188" s="9" t="s">
        <v>16</v>
      </c>
      <c r="I188" s="9" t="n">
        <v>150</v>
      </c>
      <c r="J188" s="9" t="n">
        <f aca="false">I188*0.95</f>
        <v>142.5</v>
      </c>
      <c r="K188" s="8" t="n">
        <v>100</v>
      </c>
      <c r="L188" s="9" t="n">
        <f aca="false">I188*0.9</f>
        <v>135</v>
      </c>
      <c r="M188" s="5" t="s">
        <v>17</v>
      </c>
      <c r="N188" s="0" t="str">
        <f aca="false">CONCATENATE("'",C188,"','0',")</f>
        <v>'ASG2558','0',</v>
      </c>
      <c r="O188" s="0" t="str">
        <f aca="false">CONCATENATE("'",E188,"','0',")</f>
        <v>'Panel Solar 6V 1W 110x60mm DIY','0',</v>
      </c>
      <c r="P188" s="0" t="str">
        <f aca="false">CONCATENATE("'",I188,"',")</f>
        <v>'150',</v>
      </c>
      <c r="Q188" s="0" t="str">
        <f aca="false">CONCATENATE("'",J188,"',")</f>
        <v>'142.5',</v>
      </c>
      <c r="R188" s="0" t="s">
        <v>18</v>
      </c>
      <c r="S188" s="0" t="str">
        <f aca="false">CONCATENATE("'",G188,"',")</f>
        <v>'',</v>
      </c>
      <c r="T188" s="0" t="s">
        <v>19</v>
      </c>
      <c r="U188" s="0" t="n">
        <f aca="false">A188</f>
        <v>22</v>
      </c>
      <c r="V188" s="0" t="s">
        <v>20</v>
      </c>
    </row>
    <row r="189" customFormat="false" ht="13.8" hidden="false" customHeight="false" outlineLevel="0" collapsed="false">
      <c r="A189" s="8" t="n">
        <v>22</v>
      </c>
      <c r="B189" s="9" t="s">
        <v>604</v>
      </c>
      <c r="C189" s="9" t="s">
        <v>605</v>
      </c>
      <c r="D189" s="9" t="s">
        <v>583</v>
      </c>
      <c r="E189" s="9" t="s">
        <v>606</v>
      </c>
      <c r="G189" s="9"/>
      <c r="H189" s="9" t="s">
        <v>16</v>
      </c>
      <c r="I189" s="9" t="n">
        <v>299</v>
      </c>
      <c r="J189" s="9" t="n">
        <f aca="false">I189*0.95</f>
        <v>284.05</v>
      </c>
      <c r="K189" s="8" t="n">
        <v>100</v>
      </c>
      <c r="L189" s="9" t="n">
        <f aca="false">I189*0.9</f>
        <v>269.1</v>
      </c>
      <c r="M189" s="5" t="s">
        <v>17</v>
      </c>
      <c r="N189" s="0" t="str">
        <f aca="false">CONCATENATE("'",C189,"','0',")</f>
        <v>'ASG2564','0',</v>
      </c>
      <c r="O189" s="0" t="str">
        <f aca="false">CONCATENATE("'",E189,"','0',")</f>
        <v>'KIT chasis robot móvil 2WD con encoder','0',</v>
      </c>
      <c r="P189" s="0" t="str">
        <f aca="false">CONCATENATE("'",I189,"',")</f>
        <v>'299',</v>
      </c>
      <c r="Q189" s="0" t="str">
        <f aca="false">CONCATENATE("'",J189,"',")</f>
        <v>'284.05',</v>
      </c>
      <c r="R189" s="0" t="s">
        <v>18</v>
      </c>
      <c r="S189" s="0" t="str">
        <f aca="false">CONCATENATE("'",G189,"',")</f>
        <v>'',</v>
      </c>
      <c r="T189" s="0" t="s">
        <v>19</v>
      </c>
      <c r="U189" s="0" t="n">
        <f aca="false">A189</f>
        <v>22</v>
      </c>
      <c r="V189" s="0" t="s">
        <v>20</v>
      </c>
    </row>
    <row r="190" customFormat="false" ht="13.8" hidden="false" customHeight="false" outlineLevel="0" collapsed="false">
      <c r="A190" s="8" t="n">
        <v>22</v>
      </c>
      <c r="B190" s="9" t="s">
        <v>607</v>
      </c>
      <c r="C190" s="9" t="s">
        <v>608</v>
      </c>
      <c r="D190" s="8" t="s">
        <v>583</v>
      </c>
      <c r="E190" s="8" t="s">
        <v>134</v>
      </c>
      <c r="G190" s="8"/>
      <c r="H190" s="8" t="s">
        <v>16</v>
      </c>
      <c r="I190" s="8" t="n">
        <v>20</v>
      </c>
      <c r="J190" s="8" t="n">
        <f aca="false">I190*0.9</f>
        <v>18</v>
      </c>
      <c r="K190" s="8" t="n">
        <v>100</v>
      </c>
      <c r="L190" s="8" t="n">
        <v>100</v>
      </c>
      <c r="M190" s="5" t="s">
        <v>17</v>
      </c>
      <c r="N190" s="0" t="str">
        <f aca="false">CONCATENATE("'",C190,"','0',")</f>
        <v>'ASG2583','0',</v>
      </c>
      <c r="O190" s="0" t="str">
        <f aca="false">CONCATENATE("'",E190,"','0',")</f>
        <v>'Nódulo conector PG13.5','0',</v>
      </c>
      <c r="P190" s="0" t="str">
        <f aca="false">CONCATENATE("'",I190,"',")</f>
        <v>'20',</v>
      </c>
      <c r="Q190" s="0" t="str">
        <f aca="false">CONCATENATE("'",J190,"',")</f>
        <v>'18',</v>
      </c>
      <c r="R190" s="0" t="s">
        <v>18</v>
      </c>
      <c r="S190" s="0" t="str">
        <f aca="false">CONCATENATE("'",G190,"',")</f>
        <v>'',</v>
      </c>
      <c r="T190" s="0" t="s">
        <v>19</v>
      </c>
      <c r="U190" s="0" t="n">
        <f aca="false">A190</f>
        <v>22</v>
      </c>
      <c r="V190" s="0" t="s">
        <v>20</v>
      </c>
    </row>
    <row r="191" customFormat="false" ht="13.8" hidden="false" customHeight="false" outlineLevel="0" collapsed="false">
      <c r="A191" s="8" t="n">
        <v>22</v>
      </c>
      <c r="B191" s="9" t="s">
        <v>609</v>
      </c>
      <c r="C191" s="9" t="s">
        <v>610</v>
      </c>
      <c r="D191" s="8" t="s">
        <v>583</v>
      </c>
      <c r="E191" s="8" t="s">
        <v>137</v>
      </c>
      <c r="G191" s="8"/>
      <c r="H191" s="8" t="s">
        <v>16</v>
      </c>
      <c r="I191" s="8" t="n">
        <v>16</v>
      </c>
      <c r="J191" s="8" t="n">
        <f aca="false">I191*0.9</f>
        <v>14.4</v>
      </c>
      <c r="K191" s="8" t="n">
        <v>100</v>
      </c>
      <c r="L191" s="8" t="n">
        <v>100</v>
      </c>
      <c r="M191" s="5" t="s">
        <v>17</v>
      </c>
      <c r="N191" s="0" t="str">
        <f aca="false">CONCATENATE("'",C191,"','0',")</f>
        <v>'ASG2584','0',</v>
      </c>
      <c r="O191" s="0" t="str">
        <f aca="false">CONCATENATE("'",E191,"','0',")</f>
        <v>'Nódulo conector PG7','0',</v>
      </c>
      <c r="P191" s="0" t="str">
        <f aca="false">CONCATENATE("'",I191,"',")</f>
        <v>'16',</v>
      </c>
      <c r="Q191" s="0" t="str">
        <f aca="false">CONCATENATE("'",J191,"',")</f>
        <v>'14.4',</v>
      </c>
      <c r="R191" s="0" t="s">
        <v>18</v>
      </c>
      <c r="S191" s="0" t="str">
        <f aca="false">CONCATENATE("'",G191,"',")</f>
        <v>'',</v>
      </c>
      <c r="T191" s="0" t="s">
        <v>19</v>
      </c>
      <c r="U191" s="0" t="n">
        <f aca="false">A191</f>
        <v>22</v>
      </c>
      <c r="V191" s="0" t="s">
        <v>20</v>
      </c>
    </row>
    <row r="192" customFormat="false" ht="13.8" hidden="false" customHeight="false" outlineLevel="0" collapsed="false">
      <c r="A192" s="8" t="n">
        <v>23</v>
      </c>
      <c r="B192" s="9" t="s">
        <v>611</v>
      </c>
      <c r="C192" s="9" t="s">
        <v>612</v>
      </c>
      <c r="D192" s="9" t="s">
        <v>613</v>
      </c>
      <c r="E192" s="9" t="s">
        <v>614</v>
      </c>
      <c r="G192" s="9"/>
      <c r="H192" s="9" t="s">
        <v>16</v>
      </c>
      <c r="I192" s="9" t="n">
        <v>225</v>
      </c>
      <c r="J192" s="9" t="n">
        <f aca="false">I192*0.95</f>
        <v>213.75</v>
      </c>
      <c r="K192" s="8" t="n">
        <v>100</v>
      </c>
      <c r="L192" s="9" t="n">
        <f aca="false">I192*0.9</f>
        <v>202.5</v>
      </c>
      <c r="M192" s="5" t="s">
        <v>17</v>
      </c>
      <c r="N192" s="0" t="str">
        <f aca="false">CONCATENATE("'",C192,"','0',")</f>
        <v>'ASG2414','0',</v>
      </c>
      <c r="O192" s="0" t="str">
        <f aca="false">CONCATENATE("'",E192,"','0',")</f>
        <v>'Llanta neumático 65 mm ','0',</v>
      </c>
      <c r="P192" s="0" t="str">
        <f aca="false">CONCATENATE("'",I192,"',")</f>
        <v>'225',</v>
      </c>
      <c r="Q192" s="0" t="str">
        <f aca="false">CONCATENATE("'",J192,"',")</f>
        <v>'213.75',</v>
      </c>
      <c r="R192" s="0" t="s">
        <v>18</v>
      </c>
      <c r="S192" s="0" t="str">
        <f aca="false">CONCATENATE("'",G192,"',")</f>
        <v>'',</v>
      </c>
      <c r="T192" s="0" t="s">
        <v>19</v>
      </c>
      <c r="U192" s="0" t="n">
        <f aca="false">A192</f>
        <v>23</v>
      </c>
      <c r="V192" s="0" t="s">
        <v>20</v>
      </c>
    </row>
    <row r="193" customFormat="false" ht="64.9" hidden="false" customHeight="false" outlineLevel="0" collapsed="false">
      <c r="A193" s="8" t="n">
        <v>23</v>
      </c>
      <c r="B193" s="9" t="s">
        <v>615</v>
      </c>
      <c r="C193" s="9" t="s">
        <v>616</v>
      </c>
      <c r="D193" s="9" t="s">
        <v>613</v>
      </c>
      <c r="E193" s="14" t="s">
        <v>617</v>
      </c>
      <c r="G193" s="9"/>
      <c r="H193" s="9" t="s">
        <v>16</v>
      </c>
      <c r="I193" s="9" t="n">
        <v>85</v>
      </c>
      <c r="J193" s="9" t="n">
        <f aca="false">I193*0.95</f>
        <v>80.75</v>
      </c>
      <c r="K193" s="8" t="n">
        <v>100</v>
      </c>
      <c r="L193" s="9" t="n">
        <f aca="false">I193*0.9</f>
        <v>76.5</v>
      </c>
      <c r="M193" s="5" t="s">
        <v>17</v>
      </c>
      <c r="N193" s="0" t="str">
        <f aca="false">CONCATENATE("'",C193,"','0',")</f>
        <v>'ASG2419','0',</v>
      </c>
      <c r="O193" s="0" t="str">
        <f aca="false">CONCATENATE("'",E193,"','0',")</f>
        <v>'acoplamiento Hexagonal para motor 3mm','0',</v>
      </c>
      <c r="P193" s="0" t="str">
        <f aca="false">CONCATENATE("'",I193,"',")</f>
        <v>'85',</v>
      </c>
      <c r="Q193" s="0" t="str">
        <f aca="false">CONCATENATE("'",J193,"',")</f>
        <v>'80.75',</v>
      </c>
      <c r="R193" s="0" t="s">
        <v>18</v>
      </c>
      <c r="S193" s="0" t="str">
        <f aca="false">CONCATENATE("'",G193,"',")</f>
        <v>'',</v>
      </c>
      <c r="T193" s="0" t="s">
        <v>19</v>
      </c>
      <c r="U193" s="0" t="n">
        <f aca="false">A193</f>
        <v>23</v>
      </c>
      <c r="V193" s="0" t="s">
        <v>20</v>
      </c>
    </row>
    <row r="194" customFormat="false" ht="64.9" hidden="false" customHeight="false" outlineLevel="0" collapsed="false">
      <c r="A194" s="8" t="n">
        <v>23</v>
      </c>
      <c r="B194" s="9" t="s">
        <v>618</v>
      </c>
      <c r="C194" s="9" t="s">
        <v>619</v>
      </c>
      <c r="D194" s="9" t="s">
        <v>613</v>
      </c>
      <c r="E194" s="14" t="s">
        <v>620</v>
      </c>
      <c r="G194" s="9"/>
      <c r="H194" s="9" t="s">
        <v>16</v>
      </c>
      <c r="I194" s="9" t="n">
        <v>85</v>
      </c>
      <c r="J194" s="9" t="n">
        <f aca="false">I194*0.95</f>
        <v>80.75</v>
      </c>
      <c r="K194" s="8" t="n">
        <v>100</v>
      </c>
      <c r="L194" s="9" t="n">
        <f aca="false">I194*0.9</f>
        <v>76.5</v>
      </c>
      <c r="M194" s="5" t="s">
        <v>17</v>
      </c>
      <c r="N194" s="0" t="str">
        <f aca="false">CONCATENATE("'",C194,"','0',")</f>
        <v>'ASG2420','0',</v>
      </c>
      <c r="O194" s="0" t="str">
        <f aca="false">CONCATENATE("'",E194,"','0',")</f>
        <v>'acoplamiento Hexagonal para motor 6mm','0',</v>
      </c>
      <c r="P194" s="0" t="str">
        <f aca="false">CONCATENATE("'",I194,"',")</f>
        <v>'85',</v>
      </c>
      <c r="Q194" s="0" t="str">
        <f aca="false">CONCATENATE("'",J194,"',")</f>
        <v>'80.75',</v>
      </c>
      <c r="R194" s="0" t="s">
        <v>18</v>
      </c>
      <c r="S194" s="0" t="str">
        <f aca="false">CONCATENATE("'",G194,"',")</f>
        <v>'',</v>
      </c>
      <c r="T194" s="0" t="s">
        <v>19</v>
      </c>
      <c r="U194" s="0" t="n">
        <f aca="false">A194</f>
        <v>23</v>
      </c>
      <c r="V194" s="0" t="s">
        <v>20</v>
      </c>
    </row>
    <row r="195" customFormat="false" ht="13.8" hidden="false" customHeight="false" outlineLevel="0" collapsed="false">
      <c r="A195" s="8" t="n">
        <v>23</v>
      </c>
      <c r="B195" s="9" t="s">
        <v>621</v>
      </c>
      <c r="C195" s="9" t="s">
        <v>622</v>
      </c>
      <c r="D195" s="9" t="s">
        <v>613</v>
      </c>
      <c r="E195" s="9" t="s">
        <v>623</v>
      </c>
      <c r="G195" s="9"/>
      <c r="H195" s="9" t="s">
        <v>16</v>
      </c>
      <c r="I195" s="9" t="n">
        <v>599</v>
      </c>
      <c r="J195" s="8" t="n">
        <f aca="false">I195*0.95</f>
        <v>569.05</v>
      </c>
      <c r="K195" s="8" t="n">
        <v>100</v>
      </c>
      <c r="L195" s="9" t="n">
        <f aca="false">I195*0.9</f>
        <v>539.1</v>
      </c>
      <c r="M195" s="5" t="s">
        <v>17</v>
      </c>
      <c r="N195" s="0" t="str">
        <f aca="false">CONCATENATE("'",C195,"','0',")</f>
        <v>'ASG2484','0',</v>
      </c>
      <c r="O195" s="0" t="str">
        <f aca="false">CONCATENATE("'",E195,"','0',")</f>
        <v>'Encoder incremental rotatorio 600 Pulsos, Dos canales 5 V-24 V ','0',</v>
      </c>
      <c r="P195" s="0" t="str">
        <f aca="false">CONCATENATE("'",I195,"',")</f>
        <v>'599',</v>
      </c>
      <c r="Q195" s="0" t="str">
        <f aca="false">CONCATENATE("'",J195,"',")</f>
        <v>'569.05',</v>
      </c>
      <c r="R195" s="0" t="s">
        <v>18</v>
      </c>
      <c r="S195" s="0" t="str">
        <f aca="false">CONCATENATE("'",G195,"',")</f>
        <v>'',</v>
      </c>
      <c r="T195" s="0" t="s">
        <v>19</v>
      </c>
      <c r="U195" s="0" t="n">
        <f aca="false">A195</f>
        <v>23</v>
      </c>
      <c r="V195" s="0" t="s">
        <v>20</v>
      </c>
    </row>
    <row r="196" customFormat="false" ht="13.8" hidden="false" customHeight="false" outlineLevel="0" collapsed="false">
      <c r="A196" s="8" t="n">
        <v>23</v>
      </c>
      <c r="B196" s="9" t="s">
        <v>624</v>
      </c>
      <c r="C196" s="9" t="s">
        <v>625</v>
      </c>
      <c r="D196" s="9" t="s">
        <v>613</v>
      </c>
      <c r="E196" s="9" t="s">
        <v>626</v>
      </c>
      <c r="G196" s="9"/>
      <c r="H196" s="9" t="s">
        <v>16</v>
      </c>
      <c r="I196" s="9" t="n">
        <v>39</v>
      </c>
      <c r="J196" s="9" t="n">
        <f aca="false">I196*0.95</f>
        <v>37.05</v>
      </c>
      <c r="K196" s="8" t="n">
        <v>100</v>
      </c>
      <c r="L196" s="9" t="n">
        <f aca="false">I196*0.9</f>
        <v>35.1</v>
      </c>
      <c r="M196" s="5" t="s">
        <v>17</v>
      </c>
      <c r="N196" s="0" t="str">
        <f aca="false">CONCATENATE("'",C196,"','0',")</f>
        <v>'ASG2555','0',</v>
      </c>
      <c r="O196" s="0" t="str">
        <f aca="false">CONCATENATE("'",E196,"','0',")</f>
        <v>'Llanta Ancha Amarilla 65x26mm','0',</v>
      </c>
      <c r="P196" s="0" t="str">
        <f aca="false">CONCATENATE("'",I196,"',")</f>
        <v>'39',</v>
      </c>
      <c r="Q196" s="0" t="str">
        <f aca="false">CONCATENATE("'",J196,"',")</f>
        <v>'37.05',</v>
      </c>
      <c r="R196" s="0" t="s">
        <v>18</v>
      </c>
      <c r="S196" s="0" t="str">
        <f aca="false">CONCATENATE("'",G196,"',")</f>
        <v>'',</v>
      </c>
      <c r="T196" s="0" t="s">
        <v>19</v>
      </c>
      <c r="U196" s="0" t="n">
        <f aca="false">A196</f>
        <v>23</v>
      </c>
      <c r="V196" s="0" t="s">
        <v>20</v>
      </c>
    </row>
    <row r="197" customFormat="false" ht="13.8" hidden="false" customHeight="false" outlineLevel="0" collapsed="false">
      <c r="A197" s="8" t="n">
        <v>23</v>
      </c>
      <c r="B197" s="9" t="s">
        <v>627</v>
      </c>
      <c r="C197" s="9" t="s">
        <v>628</v>
      </c>
      <c r="D197" s="9" t="s">
        <v>613</v>
      </c>
      <c r="E197" s="9" t="s">
        <v>606</v>
      </c>
      <c r="G197" s="9"/>
      <c r="H197" s="9" t="s">
        <v>16</v>
      </c>
      <c r="I197" s="9" t="n">
        <v>299</v>
      </c>
      <c r="J197" s="9" t="n">
        <f aca="false">I197*0.95</f>
        <v>284.05</v>
      </c>
      <c r="K197" s="8" t="n">
        <v>100</v>
      </c>
      <c r="L197" s="9" t="n">
        <f aca="false">I197*0.9</f>
        <v>269.1</v>
      </c>
      <c r="M197" s="5" t="s">
        <v>17</v>
      </c>
      <c r="N197" s="0" t="str">
        <f aca="false">CONCATENATE("'",C197,"','0',")</f>
        <v>'ASG2563','0',</v>
      </c>
      <c r="O197" s="0" t="str">
        <f aca="false">CONCATENATE("'",E197,"','0',")</f>
        <v>'KIT chasis robot móvil 2WD con encoder','0',</v>
      </c>
      <c r="P197" s="0" t="str">
        <f aca="false">CONCATENATE("'",I197,"',")</f>
        <v>'299',</v>
      </c>
      <c r="Q197" s="0" t="str">
        <f aca="false">CONCATENATE("'",J197,"',")</f>
        <v>'284.05',</v>
      </c>
      <c r="R197" s="0" t="s">
        <v>18</v>
      </c>
      <c r="S197" s="0" t="str">
        <f aca="false">CONCATENATE("'",G197,"',")</f>
        <v>'',</v>
      </c>
      <c r="T197" s="0" t="s">
        <v>19</v>
      </c>
      <c r="U197" s="0" t="n">
        <f aca="false">A197</f>
        <v>23</v>
      </c>
      <c r="V197" s="0" t="s">
        <v>20</v>
      </c>
    </row>
    <row r="198" customFormat="false" ht="13.8" hidden="false" customHeight="false" outlineLevel="0" collapsed="false">
      <c r="A198" s="8" t="n">
        <v>23</v>
      </c>
      <c r="B198" s="9" t="s">
        <v>629</v>
      </c>
      <c r="C198" s="9" t="s">
        <v>630</v>
      </c>
      <c r="D198" s="9" t="s">
        <v>613</v>
      </c>
      <c r="E198" s="9" t="s">
        <v>631</v>
      </c>
      <c r="G198" s="9"/>
      <c r="H198" s="9" t="s">
        <v>16</v>
      </c>
      <c r="I198" s="9" t="n">
        <v>150</v>
      </c>
      <c r="J198" s="9" t="n">
        <f aca="false">I198*0.95</f>
        <v>142.5</v>
      </c>
      <c r="K198" s="8" t="n">
        <v>100</v>
      </c>
      <c r="L198" s="9" t="n">
        <f aca="false">I198*0.9</f>
        <v>135</v>
      </c>
      <c r="M198" s="5" t="s">
        <v>17</v>
      </c>
      <c r="N198" s="0" t="str">
        <f aca="false">CONCATENATE("'",C198,"','0',")</f>
        <v>'ASG2574','0',</v>
      </c>
      <c r="O198" s="0" t="str">
        <f aca="false">CONCATENATE("'",E198,"','0',")</f>
        <v>'Encoder incremental rotatorio 100 Pulsos, Dos canales AB','0',</v>
      </c>
      <c r="P198" s="0" t="str">
        <f aca="false">CONCATENATE("'",I198,"',")</f>
        <v>'150',</v>
      </c>
      <c r="Q198" s="0" t="str">
        <f aca="false">CONCATENATE("'",J198,"',")</f>
        <v>'142.5',</v>
      </c>
      <c r="R198" s="0" t="s">
        <v>18</v>
      </c>
      <c r="S198" s="0" t="str">
        <f aca="false">CONCATENATE("'",G198,"',")</f>
        <v>'',</v>
      </c>
      <c r="T198" s="0" t="s">
        <v>19</v>
      </c>
      <c r="U198" s="0" t="n">
        <f aca="false">A198</f>
        <v>23</v>
      </c>
      <c r="V198" s="0" t="s">
        <v>20</v>
      </c>
    </row>
    <row r="199" customFormat="false" ht="13.8" hidden="false" customHeight="false" outlineLevel="0" collapsed="false">
      <c r="A199" s="8" t="n">
        <v>23</v>
      </c>
      <c r="B199" s="9" t="s">
        <v>632</v>
      </c>
      <c r="C199" s="9" t="s">
        <v>633</v>
      </c>
      <c r="D199" s="9" t="s">
        <v>613</v>
      </c>
      <c r="E199" s="9" t="s">
        <v>634</v>
      </c>
      <c r="G199" s="9"/>
      <c r="H199" s="9" t="s">
        <v>16</v>
      </c>
      <c r="I199" s="9" t="n">
        <v>5500</v>
      </c>
      <c r="J199" s="9" t="n">
        <f aca="false">I199*0.95</f>
        <v>5225</v>
      </c>
      <c r="K199" s="8" t="n">
        <v>100</v>
      </c>
      <c r="L199" s="9" t="n">
        <f aca="false">I199*0.9</f>
        <v>4950</v>
      </c>
      <c r="M199" s="5" t="s">
        <v>17</v>
      </c>
      <c r="N199" s="0" t="str">
        <f aca="false">CONCATENATE("'",C199,"','0',")</f>
        <v>'ASG2591','0',</v>
      </c>
      <c r="O199" s="0" t="str">
        <f aca="false">CONCATENATE("'",E199,"','0',")</f>
        <v>'Chasis robot movil 4WD con motor a pasos ruedas omni','0',</v>
      </c>
      <c r="P199" s="0" t="str">
        <f aca="false">CONCATENATE("'",I199,"',")</f>
        <v>'5500',</v>
      </c>
      <c r="Q199" s="0" t="str">
        <f aca="false">CONCATENATE("'",J199,"',")</f>
        <v>'5225',</v>
      </c>
      <c r="R199" s="0" t="s">
        <v>18</v>
      </c>
      <c r="S199" s="0" t="str">
        <f aca="false">CONCATENATE("'",G199,"',")</f>
        <v>'',</v>
      </c>
      <c r="T199" s="0" t="s">
        <v>19</v>
      </c>
      <c r="U199" s="0" t="n">
        <f aca="false">A199</f>
        <v>23</v>
      </c>
      <c r="V199" s="0" t="s">
        <v>20</v>
      </c>
    </row>
    <row r="200" customFormat="false" ht="13.8" hidden="false" customHeight="false" outlineLevel="0" collapsed="false">
      <c r="A200" s="8" t="n">
        <v>23</v>
      </c>
      <c r="B200" s="9" t="s">
        <v>635</v>
      </c>
      <c r="C200" s="9" t="s">
        <v>636</v>
      </c>
      <c r="D200" s="9" t="s">
        <v>613</v>
      </c>
      <c r="E200" s="9" t="s">
        <v>637</v>
      </c>
      <c r="G200" s="9"/>
      <c r="H200" s="9" t="s">
        <v>16</v>
      </c>
      <c r="I200" s="9" t="n">
        <v>6000</v>
      </c>
      <c r="J200" s="9" t="n">
        <f aca="false">I200*0.95</f>
        <v>5700</v>
      </c>
      <c r="K200" s="8" t="n">
        <v>100</v>
      </c>
      <c r="L200" s="9" t="n">
        <f aca="false">I200*0.9</f>
        <v>5400</v>
      </c>
      <c r="M200" s="5" t="s">
        <v>17</v>
      </c>
      <c r="N200" s="0" t="str">
        <f aca="false">CONCATENATE("'",C200,"','0',")</f>
        <v>'ASG2592','0',</v>
      </c>
      <c r="O200" s="0" t="str">
        <f aca="false">CONCATENATE("'",E200,"','0',")</f>
        <v>'Chasis robot movil 4WD con motor DC ruedas omni','0',</v>
      </c>
      <c r="P200" s="0" t="str">
        <f aca="false">CONCATENATE("'",I200,"',")</f>
        <v>'6000',</v>
      </c>
      <c r="Q200" s="0" t="str">
        <f aca="false">CONCATENATE("'",J200,"',")</f>
        <v>'5700',</v>
      </c>
      <c r="R200" s="0" t="s">
        <v>18</v>
      </c>
      <c r="S200" s="0" t="str">
        <f aca="false">CONCATENATE("'",G200,"',")</f>
        <v>'',</v>
      </c>
      <c r="T200" s="0" t="s">
        <v>19</v>
      </c>
      <c r="U200" s="0" t="n">
        <f aca="false">A200</f>
        <v>23</v>
      </c>
      <c r="V200" s="0" t="s">
        <v>20</v>
      </c>
    </row>
    <row r="201" customFormat="false" ht="13.8" hidden="false" customHeight="false" outlineLevel="0" collapsed="false">
      <c r="A201" s="8" t="n">
        <v>23</v>
      </c>
      <c r="B201" s="9" t="s">
        <v>638</v>
      </c>
      <c r="C201" s="9" t="s">
        <v>639</v>
      </c>
      <c r="D201" s="9" t="s">
        <v>613</v>
      </c>
      <c r="E201" s="9" t="s">
        <v>640</v>
      </c>
      <c r="G201" s="9"/>
      <c r="H201" s="9" t="s">
        <v>16</v>
      </c>
      <c r="I201" s="9" t="n">
        <v>500</v>
      </c>
      <c r="J201" s="9" t="n">
        <f aca="false">I201*0.95</f>
        <v>475</v>
      </c>
      <c r="K201" s="8" t="n">
        <v>100</v>
      </c>
      <c r="L201" s="9" t="n">
        <f aca="false">I201*0.9</f>
        <v>450</v>
      </c>
      <c r="M201" s="5" t="s">
        <v>17</v>
      </c>
      <c r="N201" s="0" t="str">
        <f aca="false">CONCATENATE("'",C201,"','0',")</f>
        <v>'ASG2593','0',</v>
      </c>
      <c r="O201" s="0" t="str">
        <f aca="false">CONCATENATE("'",E201,"','0',")</f>
        <v>'Rueda omnidireccional 58 mm ABS','0',</v>
      </c>
      <c r="P201" s="0" t="str">
        <f aca="false">CONCATENATE("'",I201,"',")</f>
        <v>'500',</v>
      </c>
      <c r="Q201" s="0" t="str">
        <f aca="false">CONCATENATE("'",J201,"',")</f>
        <v>'475',</v>
      </c>
      <c r="R201" s="0" t="s">
        <v>18</v>
      </c>
      <c r="S201" s="0" t="str">
        <f aca="false">CONCATENATE("'",G201,"',")</f>
        <v>'',</v>
      </c>
      <c r="T201" s="0" t="s">
        <v>19</v>
      </c>
      <c r="U201" s="0" t="n">
        <f aca="false">A201</f>
        <v>23</v>
      </c>
      <c r="V201" s="0" t="s">
        <v>20</v>
      </c>
    </row>
    <row r="202" customFormat="false" ht="13.8" hidden="false" customHeight="false" outlineLevel="0" collapsed="false">
      <c r="A202" s="8" t="n">
        <v>23</v>
      </c>
      <c r="B202" s="9" t="s">
        <v>641</v>
      </c>
      <c r="C202" s="9" t="s">
        <v>642</v>
      </c>
      <c r="D202" s="9" t="s">
        <v>613</v>
      </c>
      <c r="E202" s="9" t="s">
        <v>643</v>
      </c>
      <c r="G202" s="9"/>
      <c r="H202" s="9" t="s">
        <v>16</v>
      </c>
      <c r="I202" s="9" t="n">
        <v>550</v>
      </c>
      <c r="J202" s="9" t="n">
        <f aca="false">I202*0.95</f>
        <v>522.5</v>
      </c>
      <c r="K202" s="8" t="n">
        <v>100</v>
      </c>
      <c r="L202" s="9" t="n">
        <f aca="false">I202*0.9</f>
        <v>495</v>
      </c>
      <c r="M202" s="5" t="s">
        <v>17</v>
      </c>
      <c r="N202" s="0" t="str">
        <f aca="false">CONCATENATE("'",C202,"','0',")</f>
        <v>'ASG2594','0',</v>
      </c>
      <c r="O202" s="0" t="str">
        <f aca="false">CONCATENATE("'",E202,"','0',")</f>
        <v>'Rueda omnidireccional 60 mm Aluminio','0',</v>
      </c>
      <c r="P202" s="0" t="str">
        <f aca="false">CONCATENATE("'",I202,"',")</f>
        <v>'550',</v>
      </c>
      <c r="Q202" s="0" t="str">
        <f aca="false">CONCATENATE("'",J202,"',")</f>
        <v>'522.5',</v>
      </c>
      <c r="R202" s="0" t="s">
        <v>18</v>
      </c>
      <c r="S202" s="0" t="str">
        <f aca="false">CONCATENATE("'",G202,"',")</f>
        <v>'',</v>
      </c>
      <c r="T202" s="0" t="s">
        <v>19</v>
      </c>
      <c r="U202" s="0" t="n">
        <f aca="false">A202</f>
        <v>23</v>
      </c>
      <c r="V202" s="0" t="s">
        <v>20</v>
      </c>
    </row>
    <row r="203" customFormat="false" ht="13.8" hidden="false" customHeight="false" outlineLevel="0" collapsed="false">
      <c r="A203" s="8" t="n">
        <v>23</v>
      </c>
      <c r="B203" s="9" t="s">
        <v>644</v>
      </c>
      <c r="C203" s="9" t="s">
        <v>645</v>
      </c>
      <c r="D203" s="9" t="s">
        <v>613</v>
      </c>
      <c r="E203" s="9" t="s">
        <v>646</v>
      </c>
      <c r="G203" s="9"/>
      <c r="H203" s="9" t="s">
        <v>16</v>
      </c>
      <c r="I203" s="9" t="n">
        <v>600</v>
      </c>
      <c r="J203" s="9" t="n">
        <f aca="false">I203*0.95</f>
        <v>570</v>
      </c>
      <c r="K203" s="8" t="n">
        <v>100</v>
      </c>
      <c r="L203" s="9" t="n">
        <f aca="false">I203*0.9</f>
        <v>540</v>
      </c>
      <c r="M203" s="5" t="s">
        <v>17</v>
      </c>
      <c r="N203" s="0" t="str">
        <f aca="false">CONCATENATE("'",C203,"','0',")</f>
        <v>'ASG2595','0',</v>
      </c>
      <c r="O203" s="0" t="str">
        <f aca="false">CONCATENATE("'",E203,"','0',")</f>
        <v>'Rueda omnidireccional mecanum ABS','0',</v>
      </c>
      <c r="P203" s="0" t="str">
        <f aca="false">CONCATENATE("'",I203,"',")</f>
        <v>'600',</v>
      </c>
      <c r="Q203" s="0" t="str">
        <f aca="false">CONCATENATE("'",J203,"',")</f>
        <v>'570',</v>
      </c>
      <c r="R203" s="0" t="s">
        <v>18</v>
      </c>
      <c r="S203" s="0" t="str">
        <f aca="false">CONCATENATE("'",G203,"',")</f>
        <v>'',</v>
      </c>
      <c r="T203" s="0" t="s">
        <v>19</v>
      </c>
      <c r="U203" s="0" t="n">
        <f aca="false">A203</f>
        <v>23</v>
      </c>
      <c r="V203" s="0" t="s">
        <v>20</v>
      </c>
    </row>
    <row r="204" customFormat="false" ht="13.8" hidden="false" customHeight="false" outlineLevel="0" collapsed="false">
      <c r="A204" s="8" t="n">
        <v>23</v>
      </c>
      <c r="B204" s="9" t="s">
        <v>647</v>
      </c>
      <c r="C204" s="9" t="s">
        <v>648</v>
      </c>
      <c r="D204" s="9" t="s">
        <v>613</v>
      </c>
      <c r="E204" s="9" t="s">
        <v>649</v>
      </c>
      <c r="G204" s="9"/>
      <c r="H204" s="9" t="s">
        <v>16</v>
      </c>
      <c r="I204" s="9" t="n">
        <v>900</v>
      </c>
      <c r="J204" s="9" t="n">
        <f aca="false">I204*0.95</f>
        <v>855</v>
      </c>
      <c r="K204" s="8" t="n">
        <v>100</v>
      </c>
      <c r="L204" s="9" t="n">
        <f aca="false">I204*0.9</f>
        <v>810</v>
      </c>
      <c r="M204" s="5" t="s">
        <v>17</v>
      </c>
      <c r="N204" s="0" t="str">
        <f aca="false">CONCATENATE("'",C204,"','0',")</f>
        <v>'ASG2596','0',</v>
      </c>
      <c r="O204" s="0" t="str">
        <f aca="false">CONCATENATE("'",E204,"','0',")</f>
        <v>'Rueda omnidireccional 100 mm Aluminio','0',</v>
      </c>
      <c r="P204" s="0" t="str">
        <f aca="false">CONCATENATE("'",I204,"',")</f>
        <v>'900',</v>
      </c>
      <c r="Q204" s="0" t="str">
        <f aca="false">CONCATENATE("'",J204,"',")</f>
        <v>'855',</v>
      </c>
      <c r="R204" s="0" t="s">
        <v>18</v>
      </c>
      <c r="S204" s="0" t="str">
        <f aca="false">CONCATENATE("'",G204,"',")</f>
        <v>'',</v>
      </c>
      <c r="T204" s="0" t="s">
        <v>19</v>
      </c>
      <c r="U204" s="0" t="n">
        <f aca="false">A204</f>
        <v>23</v>
      </c>
      <c r="V204" s="0" t="s">
        <v>20</v>
      </c>
    </row>
    <row r="205" customFormat="false" ht="13.8" hidden="false" customHeight="false" outlineLevel="0" collapsed="false">
      <c r="A205" s="8" t="n">
        <v>24</v>
      </c>
      <c r="B205" s="9" t="s">
        <v>650</v>
      </c>
      <c r="C205" s="9" t="s">
        <v>651</v>
      </c>
      <c r="D205" s="9" t="s">
        <v>652</v>
      </c>
      <c r="E205" s="9" t="s">
        <v>653</v>
      </c>
      <c r="G205" s="11"/>
      <c r="H205" s="9" t="s">
        <v>16</v>
      </c>
      <c r="I205" s="9" t="n">
        <v>60</v>
      </c>
      <c r="J205" s="9" t="n">
        <f aca="false">I205*0.95</f>
        <v>57</v>
      </c>
      <c r="K205" s="8" t="n">
        <v>100</v>
      </c>
      <c r="L205" s="9" t="n">
        <f aca="false">I205*0.9</f>
        <v>54</v>
      </c>
      <c r="M205" s="5" t="s">
        <v>17</v>
      </c>
      <c r="N205" s="0" t="str">
        <f aca="false">CONCATENATE("'",C205,"','0',")</f>
        <v>'ASG2381','0',</v>
      </c>
      <c r="O205" s="0" t="str">
        <f aca="false">CONCATENATE("'",E205,"','0',")</f>
        <v>'Sensor deterctor humano PIR','0',</v>
      </c>
      <c r="P205" s="0" t="str">
        <f aca="false">CONCATENATE("'",I205,"',")</f>
        <v>'60',</v>
      </c>
      <c r="Q205" s="0" t="str">
        <f aca="false">CONCATENATE("'",J205,"',")</f>
        <v>'57',</v>
      </c>
      <c r="R205" s="0" t="s">
        <v>18</v>
      </c>
      <c r="S205" s="0" t="str">
        <f aca="false">CONCATENATE("'",G205,"',")</f>
        <v>'',</v>
      </c>
      <c r="T205" s="0" t="s">
        <v>19</v>
      </c>
      <c r="U205" s="0" t="n">
        <f aca="false">A205</f>
        <v>24</v>
      </c>
      <c r="V205" s="0" t="s">
        <v>20</v>
      </c>
    </row>
    <row r="206" customFormat="false" ht="13.8" hidden="false" customHeight="false" outlineLevel="0" collapsed="false">
      <c r="A206" s="8" t="n">
        <v>24</v>
      </c>
      <c r="B206" s="9" t="s">
        <v>654</v>
      </c>
      <c r="C206" s="9" t="s">
        <v>655</v>
      </c>
      <c r="D206" s="9" t="s">
        <v>652</v>
      </c>
      <c r="E206" s="9" t="s">
        <v>656</v>
      </c>
      <c r="G206" s="11"/>
      <c r="H206" s="9" t="s">
        <v>16</v>
      </c>
      <c r="I206" s="9" t="n">
        <v>100</v>
      </c>
      <c r="J206" s="9" t="n">
        <f aca="false">I206*0.95</f>
        <v>95</v>
      </c>
      <c r="K206" s="8" t="n">
        <v>100</v>
      </c>
      <c r="L206" s="9" t="n">
        <f aca="false">I206*0.9</f>
        <v>90</v>
      </c>
      <c r="M206" s="5" t="s">
        <v>17</v>
      </c>
      <c r="N206" s="0" t="str">
        <f aca="false">CONCATENATE("'",C206,"','0',")</f>
        <v>'ASG2382','0',</v>
      </c>
      <c r="O206" s="0" t="str">
        <f aca="false">CONCATENATE("'",E206,"','0',")</f>
        <v>'Sonda de temperatura a prueba de agua DS18B20','0',</v>
      </c>
      <c r="P206" s="0" t="str">
        <f aca="false">CONCATENATE("'",I206,"',")</f>
        <v>'100',</v>
      </c>
      <c r="Q206" s="0" t="str">
        <f aca="false">CONCATENATE("'",J206,"',")</f>
        <v>'95',</v>
      </c>
      <c r="R206" s="0" t="s">
        <v>18</v>
      </c>
      <c r="S206" s="0" t="str">
        <f aca="false">CONCATENATE("'",G206,"',")</f>
        <v>'',</v>
      </c>
      <c r="T206" s="0" t="s">
        <v>19</v>
      </c>
      <c r="U206" s="0" t="n">
        <f aca="false">A206</f>
        <v>24</v>
      </c>
      <c r="V206" s="0" t="s">
        <v>20</v>
      </c>
    </row>
    <row r="207" customFormat="false" ht="13.8" hidden="false" customHeight="false" outlineLevel="0" collapsed="false">
      <c r="A207" s="8" t="n">
        <v>24</v>
      </c>
      <c r="B207" s="9" t="s">
        <v>657</v>
      </c>
      <c r="C207" s="9" t="s">
        <v>658</v>
      </c>
      <c r="D207" s="9" t="s">
        <v>652</v>
      </c>
      <c r="E207" s="9" t="s">
        <v>659</v>
      </c>
      <c r="G207" s="11"/>
      <c r="H207" s="9" t="s">
        <v>16</v>
      </c>
      <c r="I207" s="9" t="n">
        <v>225</v>
      </c>
      <c r="J207" s="9" t="n">
        <f aca="false">I207*0.95</f>
        <v>213.75</v>
      </c>
      <c r="K207" s="8" t="n">
        <v>100</v>
      </c>
      <c r="L207" s="9" t="n">
        <f aca="false">I207*0.9</f>
        <v>202.5</v>
      </c>
      <c r="M207" s="5" t="s">
        <v>17</v>
      </c>
      <c r="N207" s="0" t="str">
        <f aca="false">CONCATENATE("'",C207,"','0',")</f>
        <v>'ASG2383','0',</v>
      </c>
      <c r="O207" s="0" t="str">
        <f aca="false">CONCATENATE("'",E207,"','0',")</f>
        <v>'Sensor de presión fuerza DF9-40 ','0',</v>
      </c>
      <c r="P207" s="0" t="str">
        <f aca="false">CONCATENATE("'",I207,"',")</f>
        <v>'225',</v>
      </c>
      <c r="Q207" s="0" t="str">
        <f aca="false">CONCATENATE("'",J207,"',")</f>
        <v>'213.75',</v>
      </c>
      <c r="R207" s="0" t="s">
        <v>18</v>
      </c>
      <c r="S207" s="0" t="str">
        <f aca="false">CONCATENATE("'",G207,"',")</f>
        <v>'',</v>
      </c>
      <c r="T207" s="0" t="s">
        <v>19</v>
      </c>
      <c r="U207" s="0" t="n">
        <f aca="false">A207</f>
        <v>24</v>
      </c>
      <c r="V207" s="0" t="s">
        <v>20</v>
      </c>
    </row>
    <row r="208" customFormat="false" ht="13.8" hidden="false" customHeight="false" outlineLevel="0" collapsed="false">
      <c r="A208" s="8" t="n">
        <v>24</v>
      </c>
      <c r="B208" s="9" t="s">
        <v>660</v>
      </c>
      <c r="C208" s="9" t="s">
        <v>661</v>
      </c>
      <c r="D208" s="9" t="s">
        <v>652</v>
      </c>
      <c r="E208" s="9" t="s">
        <v>662</v>
      </c>
      <c r="G208" s="11"/>
      <c r="H208" s="9" t="s">
        <v>16</v>
      </c>
      <c r="I208" s="9" t="n">
        <v>110</v>
      </c>
      <c r="J208" s="9" t="n">
        <f aca="false">I208*0.95</f>
        <v>104.5</v>
      </c>
      <c r="K208" s="8" t="n">
        <v>100</v>
      </c>
      <c r="L208" s="9" t="n">
        <f aca="false">I208*0.9</f>
        <v>99</v>
      </c>
      <c r="M208" s="5" t="s">
        <v>17</v>
      </c>
      <c r="N208" s="0" t="str">
        <f aca="false">CONCATENATE("'",C208,"','0',")</f>
        <v>'ASG2384','0',</v>
      </c>
      <c r="O208" s="0" t="str">
        <f aca="false">CONCATENATE("'",E208,"','0',")</f>
        <v>'Sensor Metano Propano y CO MQ-9 ','0',</v>
      </c>
      <c r="P208" s="0" t="str">
        <f aca="false">CONCATENATE("'",I208,"',")</f>
        <v>'110',</v>
      </c>
      <c r="Q208" s="0" t="str">
        <f aca="false">CONCATENATE("'",J208,"',")</f>
        <v>'104.5',</v>
      </c>
      <c r="R208" s="0" t="s">
        <v>18</v>
      </c>
      <c r="S208" s="0" t="str">
        <f aca="false">CONCATENATE("'",G208,"',")</f>
        <v>'',</v>
      </c>
      <c r="T208" s="0" t="s">
        <v>19</v>
      </c>
      <c r="U208" s="0" t="n">
        <f aca="false">A208</f>
        <v>24</v>
      </c>
      <c r="V208" s="0" t="s">
        <v>20</v>
      </c>
    </row>
    <row r="209" customFormat="false" ht="13.8" hidden="false" customHeight="false" outlineLevel="0" collapsed="false">
      <c r="A209" s="8" t="n">
        <v>24</v>
      </c>
      <c r="B209" s="9" t="s">
        <v>663</v>
      </c>
      <c r="C209" s="9" t="s">
        <v>664</v>
      </c>
      <c r="D209" s="9" t="s">
        <v>652</v>
      </c>
      <c r="E209" s="9" t="s">
        <v>665</v>
      </c>
      <c r="G209" s="11"/>
      <c r="H209" s="9" t="s">
        <v>16</v>
      </c>
      <c r="I209" s="9" t="n">
        <v>110</v>
      </c>
      <c r="J209" s="9" t="n">
        <f aca="false">I209*0.95</f>
        <v>104.5</v>
      </c>
      <c r="K209" s="8" t="n">
        <v>100</v>
      </c>
      <c r="L209" s="9" t="n">
        <f aca="false">I209*0.9</f>
        <v>99</v>
      </c>
      <c r="M209" s="5" t="s">
        <v>17</v>
      </c>
      <c r="N209" s="0" t="str">
        <f aca="false">CONCATENATE("'",C209,"','0',")</f>
        <v>'ASG2385','0',</v>
      </c>
      <c r="O209" s="0" t="str">
        <f aca="false">CONCATENATE("'",E209,"','0',")</f>
        <v>'Sensor Alcohol MQ-3','0',</v>
      </c>
      <c r="P209" s="0" t="str">
        <f aca="false">CONCATENATE("'",I209,"',")</f>
        <v>'110',</v>
      </c>
      <c r="Q209" s="0" t="str">
        <f aca="false">CONCATENATE("'",J209,"',")</f>
        <v>'104.5',</v>
      </c>
      <c r="R209" s="0" t="s">
        <v>18</v>
      </c>
      <c r="S209" s="0" t="str">
        <f aca="false">CONCATENATE("'",G209,"',")</f>
        <v>'',</v>
      </c>
      <c r="T209" s="0" t="s">
        <v>19</v>
      </c>
      <c r="U209" s="0" t="n">
        <f aca="false">A209</f>
        <v>24</v>
      </c>
      <c r="V209" s="0" t="s">
        <v>20</v>
      </c>
    </row>
    <row r="210" customFormat="false" ht="13.8" hidden="false" customHeight="false" outlineLevel="0" collapsed="false">
      <c r="A210" s="8" t="n">
        <v>24</v>
      </c>
      <c r="B210" s="9" t="s">
        <v>666</v>
      </c>
      <c r="C210" s="9" t="s">
        <v>667</v>
      </c>
      <c r="D210" s="9" t="s">
        <v>652</v>
      </c>
      <c r="E210" s="9" t="s">
        <v>668</v>
      </c>
      <c r="G210" s="9"/>
      <c r="H210" s="9" t="s">
        <v>16</v>
      </c>
      <c r="I210" s="9" t="n">
        <v>225</v>
      </c>
      <c r="J210" s="9" t="n">
        <f aca="false">I210*0.95</f>
        <v>213.75</v>
      </c>
      <c r="K210" s="8" t="n">
        <v>100</v>
      </c>
      <c r="L210" s="9" t="n">
        <f aca="false">I210*0.9</f>
        <v>202.5</v>
      </c>
      <c r="M210" s="5" t="s">
        <v>17</v>
      </c>
      <c r="N210" s="0" t="str">
        <f aca="false">CONCATENATE("'",C210,"','0',")</f>
        <v>'ASG2386','0',</v>
      </c>
      <c r="O210" s="0" t="str">
        <f aca="false">CONCATENATE("'",E210,"','0',")</f>
        <v>'Sensor de Color RGB TCS3200','0',</v>
      </c>
      <c r="P210" s="0" t="str">
        <f aca="false">CONCATENATE("'",I210,"',")</f>
        <v>'225',</v>
      </c>
      <c r="Q210" s="0" t="str">
        <f aca="false">CONCATENATE("'",J210,"',")</f>
        <v>'213.75',</v>
      </c>
      <c r="R210" s="0" t="s">
        <v>18</v>
      </c>
      <c r="S210" s="0" t="str">
        <f aca="false">CONCATENATE("'",G210,"',")</f>
        <v>'',</v>
      </c>
      <c r="T210" s="0" t="s">
        <v>19</v>
      </c>
      <c r="U210" s="0" t="n">
        <f aca="false">A210</f>
        <v>24</v>
      </c>
      <c r="V210" s="0" t="s">
        <v>20</v>
      </c>
    </row>
    <row r="211" customFormat="false" ht="13.8" hidden="false" customHeight="false" outlineLevel="0" collapsed="false">
      <c r="A211" s="8" t="n">
        <v>24</v>
      </c>
      <c r="B211" s="9" t="s">
        <v>669</v>
      </c>
      <c r="C211" s="9" t="s">
        <v>670</v>
      </c>
      <c r="D211" s="9" t="s">
        <v>652</v>
      </c>
      <c r="E211" s="9" t="s">
        <v>671</v>
      </c>
      <c r="G211" s="9"/>
      <c r="H211" s="9" t="s">
        <v>16</v>
      </c>
      <c r="I211" s="9" t="n">
        <v>20</v>
      </c>
      <c r="J211" s="9" t="n">
        <f aca="false">I211*0.95</f>
        <v>19</v>
      </c>
      <c r="K211" s="8" t="n">
        <v>100</v>
      </c>
      <c r="L211" s="9" t="n">
        <f aca="false">I211*0.9</f>
        <v>18</v>
      </c>
      <c r="M211" s="5" t="s">
        <v>17</v>
      </c>
      <c r="N211" s="0" t="str">
        <f aca="false">CONCATENATE("'",C211,"','0',")</f>
        <v>'ASG2387','0',</v>
      </c>
      <c r="O211" s="0" t="str">
        <f aca="false">CONCATENATE("'",E211,"','0',")</f>
        <v>'Sensor infrarrojo TCRT5000L','0',</v>
      </c>
      <c r="P211" s="0" t="str">
        <f aca="false">CONCATENATE("'",I211,"',")</f>
        <v>'20',</v>
      </c>
      <c r="Q211" s="0" t="str">
        <f aca="false">CONCATENATE("'",J211,"',")</f>
        <v>'19',</v>
      </c>
      <c r="R211" s="0" t="s">
        <v>18</v>
      </c>
      <c r="S211" s="0" t="str">
        <f aca="false">CONCATENATE("'",G211,"',")</f>
        <v>'',</v>
      </c>
      <c r="T211" s="0" t="s">
        <v>19</v>
      </c>
      <c r="U211" s="0" t="n">
        <f aca="false">A211</f>
        <v>24</v>
      </c>
      <c r="V211" s="0" t="s">
        <v>20</v>
      </c>
    </row>
    <row r="212" customFormat="false" ht="13.8" hidden="false" customHeight="false" outlineLevel="0" collapsed="false">
      <c r="A212" s="8" t="n">
        <v>24</v>
      </c>
      <c r="B212" s="9" t="s">
        <v>672</v>
      </c>
      <c r="C212" s="9" t="s">
        <v>673</v>
      </c>
      <c r="D212" s="9" t="s">
        <v>652</v>
      </c>
      <c r="E212" s="9" t="s">
        <v>674</v>
      </c>
      <c r="G212" s="9"/>
      <c r="H212" s="9" t="s">
        <v>16</v>
      </c>
      <c r="I212" s="9" t="n">
        <v>75</v>
      </c>
      <c r="J212" s="9" t="n">
        <f aca="false">I212*0.95</f>
        <v>71.25</v>
      </c>
      <c r="K212" s="8" t="n">
        <v>100</v>
      </c>
      <c r="L212" s="9" t="n">
        <f aca="false">I212*0.9</f>
        <v>67.5</v>
      </c>
      <c r="M212" s="5" t="s">
        <v>17</v>
      </c>
      <c r="N212" s="0" t="str">
        <f aca="false">CONCATENATE("'",C212,"','0',")</f>
        <v>'ASG2388','0',</v>
      </c>
      <c r="O212" s="0" t="str">
        <f aca="false">CONCATENATE("'",E212,"','0',")</f>
        <v>'Control IR Transmisor y Receptor','0',</v>
      </c>
      <c r="P212" s="0" t="str">
        <f aca="false">CONCATENATE("'",I212,"',")</f>
        <v>'75',</v>
      </c>
      <c r="Q212" s="0" t="str">
        <f aca="false">CONCATENATE("'",J212,"',")</f>
        <v>'71.25',</v>
      </c>
      <c r="R212" s="0" t="s">
        <v>18</v>
      </c>
      <c r="S212" s="0" t="str">
        <f aca="false">CONCATENATE("'",G212,"',")</f>
        <v>'',</v>
      </c>
      <c r="T212" s="0" t="s">
        <v>19</v>
      </c>
      <c r="U212" s="0" t="n">
        <f aca="false">A212</f>
        <v>24</v>
      </c>
      <c r="V212" s="0" t="s">
        <v>20</v>
      </c>
    </row>
    <row r="213" customFormat="false" ht="13.8" hidden="false" customHeight="false" outlineLevel="0" collapsed="false">
      <c r="A213" s="8" t="n">
        <v>24</v>
      </c>
      <c r="B213" s="9" t="s">
        <v>675</v>
      </c>
      <c r="C213" s="9" t="s">
        <v>676</v>
      </c>
      <c r="D213" s="9" t="s">
        <v>652</v>
      </c>
      <c r="E213" s="9" t="s">
        <v>677</v>
      </c>
      <c r="G213" s="9"/>
      <c r="H213" s="9" t="s">
        <v>16</v>
      </c>
      <c r="I213" s="9" t="n">
        <v>700</v>
      </c>
      <c r="J213" s="9" t="n">
        <f aca="false">I213*0.95</f>
        <v>665</v>
      </c>
      <c r="K213" s="8" t="n">
        <v>100</v>
      </c>
      <c r="L213" s="9" t="n">
        <f aca="false">I213*0.9</f>
        <v>630</v>
      </c>
      <c r="M213" s="5" t="s">
        <v>17</v>
      </c>
      <c r="N213" s="0" t="str">
        <f aca="false">CONCATENATE("'",C213,"','0',")</f>
        <v>'ASG2389','0',</v>
      </c>
      <c r="O213" s="0" t="str">
        <f aca="false">CONCATENATE("'",E213,"','0',")</f>
        <v>'Sensor lector de huellas dactilares','0',</v>
      </c>
      <c r="P213" s="0" t="str">
        <f aca="false">CONCATENATE("'",I213,"',")</f>
        <v>'700',</v>
      </c>
      <c r="Q213" s="0" t="str">
        <f aca="false">CONCATENATE("'",J213,"',")</f>
        <v>'665',</v>
      </c>
      <c r="R213" s="0" t="s">
        <v>18</v>
      </c>
      <c r="S213" s="0" t="str">
        <f aca="false">CONCATENATE("'",G213,"',")</f>
        <v>'',</v>
      </c>
      <c r="T213" s="0" t="s">
        <v>19</v>
      </c>
      <c r="U213" s="0" t="n">
        <f aca="false">A213</f>
        <v>24</v>
      </c>
      <c r="V213" s="0" t="s">
        <v>20</v>
      </c>
    </row>
    <row r="214" customFormat="false" ht="13.8" hidden="false" customHeight="false" outlineLevel="0" collapsed="false">
      <c r="A214" s="8" t="n">
        <v>24</v>
      </c>
      <c r="B214" s="9" t="s">
        <v>678</v>
      </c>
      <c r="C214" s="9" t="s">
        <v>679</v>
      </c>
      <c r="D214" s="9" t="s">
        <v>652</v>
      </c>
      <c r="E214" s="9" t="s">
        <v>680</v>
      </c>
      <c r="G214" s="9"/>
      <c r="H214" s="9" t="s">
        <v>16</v>
      </c>
      <c r="I214" s="9" t="n">
        <v>215</v>
      </c>
      <c r="J214" s="9" t="n">
        <f aca="false">I214*0.95</f>
        <v>204.25</v>
      </c>
      <c r="K214" s="8" t="n">
        <v>100</v>
      </c>
      <c r="L214" s="9" t="n">
        <f aca="false">I214*0.9</f>
        <v>193.5</v>
      </c>
      <c r="M214" s="5" t="s">
        <v>17</v>
      </c>
      <c r="N214" s="0" t="str">
        <f aca="false">CONCATENATE("'",C214,"','0',")</f>
        <v>'ASG2390','0',</v>
      </c>
      <c r="O214" s="0" t="str">
        <f aca="false">CONCATENATE("'",E214,"','0',")</f>
        <v>'Sensor de calidad de aire GP2Y1014AU0F','0',</v>
      </c>
      <c r="P214" s="0" t="str">
        <f aca="false">CONCATENATE("'",I214,"',")</f>
        <v>'215',</v>
      </c>
      <c r="Q214" s="0" t="str">
        <f aca="false">CONCATENATE("'",J214,"',")</f>
        <v>'204.25',</v>
      </c>
      <c r="R214" s="0" t="s">
        <v>18</v>
      </c>
      <c r="S214" s="0" t="str">
        <f aca="false">CONCATENATE("'",G214,"',")</f>
        <v>'',</v>
      </c>
      <c r="T214" s="0" t="s">
        <v>19</v>
      </c>
      <c r="U214" s="0" t="n">
        <f aca="false">A214</f>
        <v>24</v>
      </c>
      <c r="V214" s="0" t="s">
        <v>20</v>
      </c>
    </row>
    <row r="215" customFormat="false" ht="13.8" hidden="false" customHeight="false" outlineLevel="0" collapsed="false">
      <c r="A215" s="8" t="n">
        <v>24</v>
      </c>
      <c r="B215" s="9" t="s">
        <v>681</v>
      </c>
      <c r="C215" s="9" t="s">
        <v>682</v>
      </c>
      <c r="D215" s="9" t="s">
        <v>652</v>
      </c>
      <c r="E215" s="9" t="s">
        <v>683</v>
      </c>
      <c r="G215" s="9"/>
      <c r="H215" s="9" t="s">
        <v>16</v>
      </c>
      <c r="I215" s="9" t="n">
        <v>145</v>
      </c>
      <c r="J215" s="9" t="n">
        <f aca="false">I215*0.95</f>
        <v>137.75</v>
      </c>
      <c r="K215" s="8" t="n">
        <v>100</v>
      </c>
      <c r="L215" s="9" t="n">
        <f aca="false">I215*0.9</f>
        <v>130.5</v>
      </c>
      <c r="M215" s="5" t="s">
        <v>17</v>
      </c>
      <c r="N215" s="0" t="str">
        <f aca="false">CONCATENATE("'",C215,"','0',")</f>
        <v>'ASG2391','0',</v>
      </c>
      <c r="O215" s="0" t="str">
        <f aca="false">CONCATENATE("'",E215,"','0',")</f>
        <v>'Sensor Monoxido de carbono MQ-7 ','0',</v>
      </c>
      <c r="P215" s="0" t="str">
        <f aca="false">CONCATENATE("'",I215,"',")</f>
        <v>'145',</v>
      </c>
      <c r="Q215" s="0" t="str">
        <f aca="false">CONCATENATE("'",J215,"',")</f>
        <v>'137.75',</v>
      </c>
      <c r="R215" s="0" t="s">
        <v>18</v>
      </c>
      <c r="S215" s="0" t="str">
        <f aca="false">CONCATENATE("'",G215,"',")</f>
        <v>'',</v>
      </c>
      <c r="T215" s="0" t="s">
        <v>19</v>
      </c>
      <c r="U215" s="0" t="n">
        <f aca="false">A215</f>
        <v>24</v>
      </c>
      <c r="V215" s="0" t="s">
        <v>20</v>
      </c>
    </row>
    <row r="216" customFormat="false" ht="13.8" hidden="false" customHeight="false" outlineLevel="0" collapsed="false">
      <c r="A216" s="8" t="n">
        <v>24</v>
      </c>
      <c r="B216" s="9" t="s">
        <v>684</v>
      </c>
      <c r="C216" s="9" t="s">
        <v>685</v>
      </c>
      <c r="D216" s="9" t="s">
        <v>652</v>
      </c>
      <c r="E216" s="9" t="s">
        <v>686</v>
      </c>
      <c r="G216" s="9"/>
      <c r="H216" s="9" t="s">
        <v>16</v>
      </c>
      <c r="I216" s="9" t="n">
        <v>25</v>
      </c>
      <c r="J216" s="9" t="n">
        <f aca="false">I216*0.95</f>
        <v>23.75</v>
      </c>
      <c r="K216" s="8" t="n">
        <v>100</v>
      </c>
      <c r="L216" s="9" t="n">
        <f aca="false">I216*0.9</f>
        <v>22.5</v>
      </c>
      <c r="M216" s="5" t="s">
        <v>17</v>
      </c>
      <c r="N216" s="0" t="str">
        <f aca="false">CONCATENATE("'",C216,"','0',")</f>
        <v>'ASG2392','0',</v>
      </c>
      <c r="O216" s="0" t="str">
        <f aca="false">CONCATENATE("'",E216,"','0',")</f>
        <v>'Sensor de vibración SW-18020-P','0',</v>
      </c>
      <c r="P216" s="0" t="str">
        <f aca="false">CONCATENATE("'",I216,"',")</f>
        <v>'25',</v>
      </c>
      <c r="Q216" s="0" t="str">
        <f aca="false">CONCATENATE("'",J216,"',")</f>
        <v>'23.75',</v>
      </c>
      <c r="R216" s="0" t="s">
        <v>18</v>
      </c>
      <c r="S216" s="0" t="str">
        <f aca="false">CONCATENATE("'",G216,"',")</f>
        <v>'',</v>
      </c>
      <c r="T216" s="0" t="s">
        <v>19</v>
      </c>
      <c r="U216" s="0" t="n">
        <f aca="false">A216</f>
        <v>24</v>
      </c>
      <c r="V216" s="0" t="s">
        <v>20</v>
      </c>
    </row>
    <row r="217" customFormat="false" ht="13.8" hidden="false" customHeight="false" outlineLevel="0" collapsed="false">
      <c r="A217" s="8" t="n">
        <v>24</v>
      </c>
      <c r="B217" s="9" t="s">
        <v>687</v>
      </c>
      <c r="C217" s="9" t="s">
        <v>688</v>
      </c>
      <c r="D217" s="9" t="s">
        <v>652</v>
      </c>
      <c r="E217" s="9" t="s">
        <v>689</v>
      </c>
      <c r="G217" s="9"/>
      <c r="H217" s="9" t="s">
        <v>16</v>
      </c>
      <c r="I217" s="9" t="n">
        <v>39</v>
      </c>
      <c r="J217" s="9" t="n">
        <f aca="false">I217*0.95</f>
        <v>37.05</v>
      </c>
      <c r="K217" s="8" t="n">
        <v>100</v>
      </c>
      <c r="L217" s="9" t="n">
        <f aca="false">I217*0.9</f>
        <v>35.1</v>
      </c>
      <c r="M217" s="5" t="s">
        <v>17</v>
      </c>
      <c r="N217" s="0" t="str">
        <f aca="false">CONCATENATE("'",C217,"','0',")</f>
        <v>'ASG2393','0',</v>
      </c>
      <c r="O217" s="0" t="str">
        <f aca="false">CONCATENATE("'",E217,"','0',")</f>
        <v>'Sensor de nivel de agua analógico','0',</v>
      </c>
      <c r="P217" s="0" t="str">
        <f aca="false">CONCATENATE("'",I217,"',")</f>
        <v>'39',</v>
      </c>
      <c r="Q217" s="0" t="str">
        <f aca="false">CONCATENATE("'",J217,"',")</f>
        <v>'37.05',</v>
      </c>
      <c r="R217" s="0" t="s">
        <v>18</v>
      </c>
      <c r="S217" s="0" t="str">
        <f aca="false">CONCATENATE("'",G217,"',")</f>
        <v>'',</v>
      </c>
      <c r="T217" s="0" t="s">
        <v>19</v>
      </c>
      <c r="U217" s="0" t="n">
        <f aca="false">A217</f>
        <v>24</v>
      </c>
      <c r="V217" s="0" t="s">
        <v>20</v>
      </c>
    </row>
    <row r="218" customFormat="false" ht="13.8" hidden="false" customHeight="false" outlineLevel="0" collapsed="false">
      <c r="A218" s="8" t="n">
        <v>24</v>
      </c>
      <c r="B218" s="9" t="s">
        <v>690</v>
      </c>
      <c r="C218" s="9" t="s">
        <v>691</v>
      </c>
      <c r="D218" s="9" t="s">
        <v>652</v>
      </c>
      <c r="E218" s="9" t="s">
        <v>692</v>
      </c>
      <c r="G218" s="9"/>
      <c r="H218" s="9" t="s">
        <v>16</v>
      </c>
      <c r="I218" s="9" t="n">
        <v>125</v>
      </c>
      <c r="J218" s="9" t="n">
        <f aca="false">I218*0.95</f>
        <v>118.75</v>
      </c>
      <c r="K218" s="8" t="n">
        <v>100</v>
      </c>
      <c r="L218" s="9" t="n">
        <f aca="false">I218*0.9</f>
        <v>112.5</v>
      </c>
      <c r="M218" s="5" t="s">
        <v>17</v>
      </c>
      <c r="N218" s="0" t="str">
        <f aca="false">CONCATENATE("'",C218,"','0',")</f>
        <v>'ASG2394','0',</v>
      </c>
      <c r="O218" s="0" t="str">
        <f aca="false">CONCATENATE("'",E218,"','0',")</f>
        <v>'Sensor calidad del aire  MQ-135 ','0',</v>
      </c>
      <c r="P218" s="0" t="str">
        <f aca="false">CONCATENATE("'",I218,"',")</f>
        <v>'125',</v>
      </c>
      <c r="Q218" s="0" t="str">
        <f aca="false">CONCATENATE("'",J218,"',")</f>
        <v>'118.75',</v>
      </c>
      <c r="R218" s="0" t="s">
        <v>18</v>
      </c>
      <c r="S218" s="0" t="str">
        <f aca="false">CONCATENATE("'",G218,"',")</f>
        <v>'',</v>
      </c>
      <c r="T218" s="0" t="s">
        <v>19</v>
      </c>
      <c r="U218" s="0" t="n">
        <f aca="false">A218</f>
        <v>24</v>
      </c>
      <c r="V218" s="0" t="s">
        <v>20</v>
      </c>
    </row>
    <row r="219" customFormat="false" ht="52.2" hidden="false" customHeight="false" outlineLevel="0" collapsed="false">
      <c r="A219" s="8" t="n">
        <v>24</v>
      </c>
      <c r="B219" s="9" t="s">
        <v>693</v>
      </c>
      <c r="C219" s="9" t="s">
        <v>694</v>
      </c>
      <c r="D219" s="9" t="s">
        <v>652</v>
      </c>
      <c r="E219" s="15" t="s">
        <v>695</v>
      </c>
      <c r="G219" s="9"/>
      <c r="H219" s="9" t="s">
        <v>16</v>
      </c>
      <c r="I219" s="9" t="n">
        <v>145</v>
      </c>
      <c r="J219" s="9" t="n">
        <f aca="false">I219*0.95</f>
        <v>137.75</v>
      </c>
      <c r="K219" s="8" t="n">
        <v>100</v>
      </c>
      <c r="L219" s="9" t="n">
        <f aca="false">I219*0.9</f>
        <v>130.5</v>
      </c>
      <c r="M219" s="5" t="s">
        <v>17</v>
      </c>
      <c r="N219" s="0" t="str">
        <f aca="false">CONCATENATE("'",C219,"','0',")</f>
        <v>'ASG2395','0',</v>
      </c>
      <c r="O219" s="0" t="str">
        <f aca="false">CONCATENATE("'",E219,"','0',")</f>
        <v>'Sensor magnetómetro HMC5883L','0',</v>
      </c>
      <c r="P219" s="0" t="str">
        <f aca="false">CONCATENATE("'",I219,"',")</f>
        <v>'145',</v>
      </c>
      <c r="Q219" s="0" t="str">
        <f aca="false">CONCATENATE("'",J219,"',")</f>
        <v>'137.75',</v>
      </c>
      <c r="R219" s="0" t="s">
        <v>18</v>
      </c>
      <c r="S219" s="0" t="str">
        <f aca="false">CONCATENATE("'",G219,"',")</f>
        <v>'',</v>
      </c>
      <c r="T219" s="0" t="s">
        <v>19</v>
      </c>
      <c r="U219" s="0" t="n">
        <f aca="false">A219</f>
        <v>24</v>
      </c>
      <c r="V219" s="0" t="s">
        <v>20</v>
      </c>
    </row>
    <row r="220" customFormat="false" ht="13.8" hidden="false" customHeight="false" outlineLevel="0" collapsed="false">
      <c r="A220" s="8" t="n">
        <v>24</v>
      </c>
      <c r="B220" s="9" t="s">
        <v>696</v>
      </c>
      <c r="C220" s="9" t="s">
        <v>697</v>
      </c>
      <c r="D220" s="9" t="s">
        <v>652</v>
      </c>
      <c r="E220" s="9" t="s">
        <v>698</v>
      </c>
      <c r="G220" s="9"/>
      <c r="H220" s="9" t="s">
        <v>16</v>
      </c>
      <c r="I220" s="9" t="n">
        <v>69</v>
      </c>
      <c r="J220" s="9" t="n">
        <f aca="false">I220*0.95</f>
        <v>65.55</v>
      </c>
      <c r="K220" s="8" t="n">
        <v>100</v>
      </c>
      <c r="L220" s="9" t="n">
        <f aca="false">I220*0.9</f>
        <v>62.1</v>
      </c>
      <c r="M220" s="5" t="s">
        <v>17</v>
      </c>
      <c r="N220" s="0" t="str">
        <f aca="false">CONCATENATE("'",C220,"','0',")</f>
        <v>'ASG2396','0',</v>
      </c>
      <c r="O220" s="0" t="str">
        <f aca="false">CONCATENATE("'",E220,"','0',")</f>
        <v>'Tarjeta para celda de carga con HX711 ADC','0',</v>
      </c>
      <c r="P220" s="0" t="str">
        <f aca="false">CONCATENATE("'",I220,"',")</f>
        <v>'69',</v>
      </c>
      <c r="Q220" s="0" t="str">
        <f aca="false">CONCATENATE("'",J220,"',")</f>
        <v>'65.55',</v>
      </c>
      <c r="R220" s="0" t="s">
        <v>18</v>
      </c>
      <c r="S220" s="0" t="str">
        <f aca="false">CONCATENATE("'",G220,"',")</f>
        <v>'',</v>
      </c>
      <c r="T220" s="0" t="s">
        <v>19</v>
      </c>
      <c r="U220" s="0" t="n">
        <f aca="false">A220</f>
        <v>24</v>
      </c>
      <c r="V220" s="0" t="s">
        <v>20</v>
      </c>
    </row>
    <row r="221" customFormat="false" ht="13.8" hidden="false" customHeight="false" outlineLevel="0" collapsed="false">
      <c r="A221" s="8" t="n">
        <v>24</v>
      </c>
      <c r="B221" s="9" t="s">
        <v>699</v>
      </c>
      <c r="C221" s="9" t="s">
        <v>700</v>
      </c>
      <c r="D221" s="9" t="s">
        <v>652</v>
      </c>
      <c r="E221" s="9" t="s">
        <v>701</v>
      </c>
      <c r="G221" s="9"/>
      <c r="H221" s="9" t="s">
        <v>16</v>
      </c>
      <c r="I221" s="9" t="n">
        <v>245</v>
      </c>
      <c r="J221" s="9" t="n">
        <f aca="false">I221*0.95</f>
        <v>232.75</v>
      </c>
      <c r="K221" s="8" t="n">
        <v>100</v>
      </c>
      <c r="L221" s="9" t="n">
        <f aca="false">I221*0.9</f>
        <v>220.5</v>
      </c>
      <c r="M221" s="5" t="s">
        <v>17</v>
      </c>
      <c r="N221" s="0" t="str">
        <f aca="false">CONCATENATE("'",C221,"','0',")</f>
        <v>'ASG2397','0',</v>
      </c>
      <c r="O221" s="0" t="str">
        <f aca="false">CONCATENATE("'",E221,"','0',")</f>
        <v>'Sensor de corriente SCT-013-000','0',</v>
      </c>
      <c r="P221" s="0" t="str">
        <f aca="false">CONCATENATE("'",I221,"',")</f>
        <v>'245',</v>
      </c>
      <c r="Q221" s="0" t="str">
        <f aca="false">CONCATENATE("'",J221,"',")</f>
        <v>'232.75',</v>
      </c>
      <c r="R221" s="0" t="s">
        <v>18</v>
      </c>
      <c r="S221" s="0" t="str">
        <f aca="false">CONCATENATE("'",G221,"',")</f>
        <v>'',</v>
      </c>
      <c r="T221" s="0" t="s">
        <v>19</v>
      </c>
      <c r="U221" s="0" t="n">
        <f aca="false">A221</f>
        <v>24</v>
      </c>
      <c r="V221" s="0" t="s">
        <v>20</v>
      </c>
    </row>
    <row r="222" customFormat="false" ht="13.8" hidden="false" customHeight="false" outlineLevel="0" collapsed="false">
      <c r="A222" s="8" t="n">
        <v>24</v>
      </c>
      <c r="B222" s="9" t="s">
        <v>702</v>
      </c>
      <c r="C222" s="9" t="s">
        <v>703</v>
      </c>
      <c r="D222" s="9" t="s">
        <v>652</v>
      </c>
      <c r="E222" s="9" t="s">
        <v>704</v>
      </c>
      <c r="G222" s="9"/>
      <c r="H222" s="9" t="s">
        <v>16</v>
      </c>
      <c r="I222" s="9" t="n">
        <v>65</v>
      </c>
      <c r="J222" s="9" t="n">
        <f aca="false">I222*0.95</f>
        <v>61.75</v>
      </c>
      <c r="K222" s="8" t="n">
        <v>100</v>
      </c>
      <c r="L222" s="9" t="n">
        <f aca="false">I222*0.9</f>
        <v>58.5</v>
      </c>
      <c r="M222" s="5" t="s">
        <v>17</v>
      </c>
      <c r="N222" s="0" t="str">
        <f aca="false">CONCATENATE("'",C222,"','0',")</f>
        <v>'ASG2398','0',</v>
      </c>
      <c r="O222" s="0" t="str">
        <f aca="false">CONCATENATE("'",E222,"','0',")</f>
        <v>'Sensor Infrarrojo con evasor de obstáculos ','0',</v>
      </c>
      <c r="P222" s="0" t="str">
        <f aca="false">CONCATENATE("'",I222,"',")</f>
        <v>'65',</v>
      </c>
      <c r="Q222" s="0" t="str">
        <f aca="false">CONCATENATE("'",J222,"',")</f>
        <v>'61.75',</v>
      </c>
      <c r="R222" s="0" t="s">
        <v>18</v>
      </c>
      <c r="S222" s="0" t="str">
        <f aca="false">CONCATENATE("'",G222,"',")</f>
        <v>'',</v>
      </c>
      <c r="T222" s="0" t="s">
        <v>19</v>
      </c>
      <c r="U222" s="0" t="n">
        <f aca="false">A222</f>
        <v>24</v>
      </c>
      <c r="V222" s="0" t="s">
        <v>20</v>
      </c>
    </row>
    <row r="223" customFormat="false" ht="13.8" hidden="false" customHeight="false" outlineLevel="0" collapsed="false">
      <c r="A223" s="8" t="n">
        <v>24</v>
      </c>
      <c r="B223" s="9" t="s">
        <v>705</v>
      </c>
      <c r="C223" s="9" t="s">
        <v>706</v>
      </c>
      <c r="D223" s="9" t="s">
        <v>652</v>
      </c>
      <c r="E223" s="9" t="s">
        <v>707</v>
      </c>
      <c r="G223" s="9"/>
      <c r="H223" s="9" t="s">
        <v>16</v>
      </c>
      <c r="I223" s="9" t="n">
        <v>89</v>
      </c>
      <c r="J223" s="9" t="n">
        <f aca="false">I223*0.95</f>
        <v>84.55</v>
      </c>
      <c r="K223" s="8" t="n">
        <v>100</v>
      </c>
      <c r="L223" s="9" t="n">
        <f aca="false">I223*0.9</f>
        <v>80.1</v>
      </c>
      <c r="M223" s="5" t="s">
        <v>17</v>
      </c>
      <c r="N223" s="0" t="str">
        <f aca="false">CONCATENATE("'",C223,"','0',")</f>
        <v>'ASG2399','0',</v>
      </c>
      <c r="O223" s="0" t="str">
        <f aca="false">CONCATENATE("'",E223,"','0',")</f>
        <v>'Sensor de corriente ACS712','0',</v>
      </c>
      <c r="P223" s="0" t="str">
        <f aca="false">CONCATENATE("'",I223,"',")</f>
        <v>'89',</v>
      </c>
      <c r="Q223" s="0" t="str">
        <f aca="false">CONCATENATE("'",J223,"',")</f>
        <v>'84.55',</v>
      </c>
      <c r="R223" s="0" t="s">
        <v>18</v>
      </c>
      <c r="S223" s="0" t="str">
        <f aca="false">CONCATENATE("'",G223,"',")</f>
        <v>'',</v>
      </c>
      <c r="T223" s="0" t="s">
        <v>19</v>
      </c>
      <c r="U223" s="0" t="n">
        <f aca="false">A223</f>
        <v>24</v>
      </c>
      <c r="V223" s="0" t="s">
        <v>20</v>
      </c>
    </row>
    <row r="224" customFormat="false" ht="13.8" hidden="false" customHeight="false" outlineLevel="0" collapsed="false">
      <c r="A224" s="8" t="n">
        <v>24</v>
      </c>
      <c r="B224" s="9" t="s">
        <v>708</v>
      </c>
      <c r="C224" s="9" t="s">
        <v>709</v>
      </c>
      <c r="D224" s="9" t="s">
        <v>652</v>
      </c>
      <c r="E224" s="9" t="s">
        <v>710</v>
      </c>
      <c r="G224" s="9"/>
      <c r="H224" s="9" t="s">
        <v>16</v>
      </c>
      <c r="I224" s="9" t="n">
        <v>189</v>
      </c>
      <c r="J224" s="9" t="n">
        <f aca="false">I224*0.95</f>
        <v>179.55</v>
      </c>
      <c r="K224" s="8" t="n">
        <v>100</v>
      </c>
      <c r="L224" s="9" t="n">
        <f aca="false">I224*0.9</f>
        <v>170.1</v>
      </c>
      <c r="M224" s="5" t="s">
        <v>17</v>
      </c>
      <c r="N224" s="0" t="str">
        <f aca="false">CONCATENATE("'",C224,"','0',")</f>
        <v>'ASG2400','0',</v>
      </c>
      <c r="O224" s="0" t="str">
        <f aca="false">CONCATENATE("'",E224,"','0',")</f>
        <v>'Sensor de Flujo por Efecto Hall YF-S201','0',</v>
      </c>
      <c r="P224" s="0" t="str">
        <f aca="false">CONCATENATE("'",I224,"',")</f>
        <v>'189',</v>
      </c>
      <c r="Q224" s="0" t="str">
        <f aca="false">CONCATENATE("'",J224,"',")</f>
        <v>'179.55',</v>
      </c>
      <c r="R224" s="0" t="s">
        <v>18</v>
      </c>
      <c r="S224" s="0" t="str">
        <f aca="false">CONCATENATE("'",G224,"',")</f>
        <v>'',</v>
      </c>
      <c r="T224" s="0" t="s">
        <v>19</v>
      </c>
      <c r="U224" s="0" t="n">
        <f aca="false">A224</f>
        <v>24</v>
      </c>
      <c r="V224" s="0" t="s">
        <v>20</v>
      </c>
    </row>
    <row r="225" customFormat="false" ht="13.8" hidden="false" customHeight="false" outlineLevel="0" collapsed="false">
      <c r="A225" s="8" t="n">
        <v>24</v>
      </c>
      <c r="B225" s="9" t="s">
        <v>711</v>
      </c>
      <c r="C225" s="9" t="s">
        <v>712</v>
      </c>
      <c r="D225" s="9" t="s">
        <v>652</v>
      </c>
      <c r="E225" s="9" t="s">
        <v>713</v>
      </c>
      <c r="G225" s="9"/>
      <c r="H225" s="9" t="s">
        <v>16</v>
      </c>
      <c r="I225" s="9" t="n">
        <v>100</v>
      </c>
      <c r="J225" s="9" t="n">
        <f aca="false">I225*0.95</f>
        <v>95</v>
      </c>
      <c r="K225" s="8" t="n">
        <v>100</v>
      </c>
      <c r="L225" s="9" t="n">
        <f aca="false">I225*0.9</f>
        <v>90</v>
      </c>
      <c r="M225" s="5" t="s">
        <v>17</v>
      </c>
      <c r="N225" s="0" t="str">
        <f aca="false">CONCATENATE("'",C225,"','0',")</f>
        <v>'ASG2401','0',</v>
      </c>
      <c r="O225" s="0" t="str">
        <f aca="false">CONCATENATE("'",E225,"','0',")</f>
        <v>'Módulo siguelineas TCRT5000','0',</v>
      </c>
      <c r="P225" s="0" t="str">
        <f aca="false">CONCATENATE("'",I225,"',")</f>
        <v>'100',</v>
      </c>
      <c r="Q225" s="0" t="str">
        <f aca="false">CONCATENATE("'",J225,"',")</f>
        <v>'95',</v>
      </c>
      <c r="R225" s="0" t="s">
        <v>18</v>
      </c>
      <c r="S225" s="0" t="str">
        <f aca="false">CONCATENATE("'",G225,"',")</f>
        <v>'',</v>
      </c>
      <c r="T225" s="0" t="s">
        <v>19</v>
      </c>
      <c r="U225" s="0" t="n">
        <f aca="false">A225</f>
        <v>24</v>
      </c>
      <c r="V225" s="0" t="s">
        <v>20</v>
      </c>
    </row>
    <row r="226" customFormat="false" ht="13.8" hidden="false" customHeight="false" outlineLevel="0" collapsed="false">
      <c r="A226" s="8" t="n">
        <v>24</v>
      </c>
      <c r="B226" s="9" t="s">
        <v>714</v>
      </c>
      <c r="C226" s="9" t="s">
        <v>715</v>
      </c>
      <c r="D226" s="9" t="s">
        <v>652</v>
      </c>
      <c r="E226" s="9" t="s">
        <v>716</v>
      </c>
      <c r="G226" s="9"/>
      <c r="H226" s="9" t="s">
        <v>16</v>
      </c>
      <c r="I226" s="9" t="n">
        <v>100</v>
      </c>
      <c r="J226" s="9" t="n">
        <f aca="false">I226*0.95</f>
        <v>95</v>
      </c>
      <c r="K226" s="8" t="n">
        <v>100</v>
      </c>
      <c r="L226" s="9" t="n">
        <f aca="false">I226*0.9</f>
        <v>90</v>
      </c>
      <c r="M226" s="5" t="s">
        <v>17</v>
      </c>
      <c r="N226" s="0" t="str">
        <f aca="false">CONCATENATE("'",C226,"','0',")</f>
        <v>'ASG2402','0',</v>
      </c>
      <c r="O226" s="0" t="str">
        <f aca="false">CONCATENATE("'",E226,"','0',")</f>
        <v>'Celda peltier termoeléctrica','0',</v>
      </c>
      <c r="P226" s="0" t="str">
        <f aca="false">CONCATENATE("'",I226,"',")</f>
        <v>'100',</v>
      </c>
      <c r="Q226" s="0" t="str">
        <f aca="false">CONCATENATE("'",J226,"',")</f>
        <v>'95',</v>
      </c>
      <c r="R226" s="0" t="s">
        <v>18</v>
      </c>
      <c r="S226" s="0" t="str">
        <f aca="false">CONCATENATE("'",G226,"',")</f>
        <v>'',</v>
      </c>
      <c r="T226" s="0" t="s">
        <v>19</v>
      </c>
      <c r="U226" s="0" t="n">
        <f aca="false">A226</f>
        <v>24</v>
      </c>
      <c r="V226" s="0" t="s">
        <v>20</v>
      </c>
    </row>
    <row r="227" customFormat="false" ht="13.8" hidden="false" customHeight="false" outlineLevel="0" collapsed="false">
      <c r="A227" s="8" t="n">
        <v>24</v>
      </c>
      <c r="B227" s="9" t="s">
        <v>717</v>
      </c>
      <c r="C227" s="9" t="s">
        <v>718</v>
      </c>
      <c r="D227" s="9" t="s">
        <v>652</v>
      </c>
      <c r="E227" s="9" t="s">
        <v>719</v>
      </c>
      <c r="G227" s="9"/>
      <c r="H227" s="9" t="s">
        <v>16</v>
      </c>
      <c r="I227" s="9" t="n">
        <v>110</v>
      </c>
      <c r="J227" s="9" t="n">
        <f aca="false">I227*0.95</f>
        <v>104.5</v>
      </c>
      <c r="K227" s="8" t="n">
        <v>100</v>
      </c>
      <c r="L227" s="9" t="n">
        <f aca="false">I227*0.9</f>
        <v>99</v>
      </c>
      <c r="M227" s="5" t="s">
        <v>17</v>
      </c>
      <c r="N227" s="0" t="str">
        <f aca="false">CONCATENATE("'",C227,"','0',")</f>
        <v>'ASG2403','0',</v>
      </c>
      <c r="O227" s="0" t="str">
        <f aca="false">CONCATENATE("'",E227,"','0',")</f>
        <v>'Sensor de Gas LP, propano, metano MQ-2','0',</v>
      </c>
      <c r="P227" s="0" t="str">
        <f aca="false">CONCATENATE("'",I227,"',")</f>
        <v>'110',</v>
      </c>
      <c r="Q227" s="0" t="str">
        <f aca="false">CONCATENATE("'",J227,"',")</f>
        <v>'104.5',</v>
      </c>
      <c r="R227" s="0" t="s">
        <v>18</v>
      </c>
      <c r="S227" s="0" t="str">
        <f aca="false">CONCATENATE("'",G227,"',")</f>
        <v>'',</v>
      </c>
      <c r="T227" s="0" t="s">
        <v>19</v>
      </c>
      <c r="U227" s="0" t="n">
        <f aca="false">A227</f>
        <v>24</v>
      </c>
      <c r="V227" s="0" t="s">
        <v>20</v>
      </c>
    </row>
    <row r="228" customFormat="false" ht="13.8" hidden="false" customHeight="false" outlineLevel="0" collapsed="false">
      <c r="A228" s="8" t="n">
        <v>24</v>
      </c>
      <c r="B228" s="9" t="s">
        <v>720</v>
      </c>
      <c r="C228" s="9" t="s">
        <v>721</v>
      </c>
      <c r="D228" s="9" t="s">
        <v>652</v>
      </c>
      <c r="E228" s="9" t="s">
        <v>722</v>
      </c>
      <c r="G228" s="9"/>
      <c r="H228" s="9" t="s">
        <v>16</v>
      </c>
      <c r="I228" s="9" t="n">
        <v>69</v>
      </c>
      <c r="J228" s="9" t="n">
        <f aca="false">I228*0.95</f>
        <v>65.55</v>
      </c>
      <c r="K228" s="8" t="n">
        <v>100</v>
      </c>
      <c r="L228" s="9" t="n">
        <f aca="false">I228*0.9</f>
        <v>62.1</v>
      </c>
      <c r="M228" s="5" t="s">
        <v>17</v>
      </c>
      <c r="N228" s="0" t="str">
        <f aca="false">CONCATENATE("'",C228,"','0',")</f>
        <v>'ASG2404','0',</v>
      </c>
      <c r="O228" s="0" t="str">
        <f aca="false">CONCATENATE("'",E228,"','0',")</f>
        <v>'Sensor Ultrasonico HC-SR04','0',</v>
      </c>
      <c r="P228" s="0" t="str">
        <f aca="false">CONCATENATE("'",I228,"',")</f>
        <v>'69',</v>
      </c>
      <c r="Q228" s="0" t="str">
        <f aca="false">CONCATENATE("'",J228,"',")</f>
        <v>'65.55',</v>
      </c>
      <c r="R228" s="0" t="s">
        <v>18</v>
      </c>
      <c r="S228" s="0" t="str">
        <f aca="false">CONCATENATE("'",G228,"',")</f>
        <v>'',</v>
      </c>
      <c r="T228" s="0" t="s">
        <v>19</v>
      </c>
      <c r="U228" s="0" t="n">
        <f aca="false">A228</f>
        <v>24</v>
      </c>
      <c r="V228" s="0" t="s">
        <v>20</v>
      </c>
    </row>
    <row r="229" customFormat="false" ht="13.8" hidden="false" customHeight="false" outlineLevel="0" collapsed="false">
      <c r="A229" s="8" t="n">
        <v>24</v>
      </c>
      <c r="B229" s="9" t="s">
        <v>723</v>
      </c>
      <c r="C229" s="9" t="s">
        <v>724</v>
      </c>
      <c r="D229" s="9" t="s">
        <v>652</v>
      </c>
      <c r="E229" s="9" t="s">
        <v>725</v>
      </c>
      <c r="G229" s="9"/>
      <c r="H229" s="9" t="s">
        <v>16</v>
      </c>
      <c r="I229" s="9" t="n">
        <v>79</v>
      </c>
      <c r="J229" s="9" t="n">
        <f aca="false">I229*0.95</f>
        <v>75.05</v>
      </c>
      <c r="K229" s="8" t="n">
        <v>100</v>
      </c>
      <c r="L229" s="9" t="n">
        <f aca="false">I229*0.9</f>
        <v>71.1</v>
      </c>
      <c r="M229" s="5" t="s">
        <v>17</v>
      </c>
      <c r="N229" s="0" t="str">
        <f aca="false">CONCATENATE("'",C229,"','0',")</f>
        <v>'ASG2405','0',</v>
      </c>
      <c r="O229" s="0" t="str">
        <f aca="false">CONCATENATE("'",E229,"','0',")</f>
        <v>'DHT11 Sensor de Temperatura y Humedad','0',</v>
      </c>
      <c r="P229" s="0" t="str">
        <f aca="false">CONCATENATE("'",I229,"',")</f>
        <v>'79',</v>
      </c>
      <c r="Q229" s="0" t="str">
        <f aca="false">CONCATENATE("'",J229,"',")</f>
        <v>'75.05',</v>
      </c>
      <c r="R229" s="0" t="s">
        <v>18</v>
      </c>
      <c r="S229" s="0" t="str">
        <f aca="false">CONCATENATE("'",G229,"',")</f>
        <v>'',</v>
      </c>
      <c r="T229" s="0" t="s">
        <v>19</v>
      </c>
      <c r="U229" s="0" t="n">
        <f aca="false">A229</f>
        <v>24</v>
      </c>
      <c r="V229" s="0" t="s">
        <v>20</v>
      </c>
    </row>
    <row r="230" customFormat="false" ht="13.8" hidden="false" customHeight="false" outlineLevel="0" collapsed="false">
      <c r="A230" s="8" t="n">
        <v>24</v>
      </c>
      <c r="B230" s="9" t="s">
        <v>726</v>
      </c>
      <c r="C230" s="9" t="s">
        <v>727</v>
      </c>
      <c r="D230" s="9" t="s">
        <v>652</v>
      </c>
      <c r="E230" s="9" t="s">
        <v>728</v>
      </c>
      <c r="G230" s="9"/>
      <c r="H230" s="9" t="s">
        <v>16</v>
      </c>
      <c r="I230" s="9" t="n">
        <v>160</v>
      </c>
      <c r="J230" s="9" t="n">
        <f aca="false">I230*0.95</f>
        <v>152</v>
      </c>
      <c r="K230" s="8" t="n">
        <v>100</v>
      </c>
      <c r="L230" s="9" t="n">
        <f aca="false">I230*0.9</f>
        <v>144</v>
      </c>
      <c r="M230" s="5" t="s">
        <v>17</v>
      </c>
      <c r="N230" s="0" t="str">
        <f aca="false">CONCATENATE("'",C230,"','0',")</f>
        <v>'ASG2406','0',</v>
      </c>
      <c r="O230" s="0" t="str">
        <f aca="false">CONCATENATE("'",E230,"','0',")</f>
        <v>'DHT22 Sensor de Temperatura y Humedad','0',</v>
      </c>
      <c r="P230" s="0" t="str">
        <f aca="false">CONCATENATE("'",I230,"',")</f>
        <v>'160',</v>
      </c>
      <c r="Q230" s="0" t="str">
        <f aca="false">CONCATENATE("'",J230,"',")</f>
        <v>'152',</v>
      </c>
      <c r="R230" s="0" t="s">
        <v>18</v>
      </c>
      <c r="S230" s="0" t="str">
        <f aca="false">CONCATENATE("'",G230,"',")</f>
        <v>'',</v>
      </c>
      <c r="T230" s="0" t="s">
        <v>19</v>
      </c>
      <c r="U230" s="0" t="n">
        <f aca="false">A230</f>
        <v>24</v>
      </c>
      <c r="V230" s="0" t="s">
        <v>20</v>
      </c>
    </row>
    <row r="231" customFormat="false" ht="13.8" hidden="false" customHeight="false" outlineLevel="0" collapsed="false">
      <c r="A231" s="8" t="n">
        <v>24</v>
      </c>
      <c r="B231" s="9" t="s">
        <v>729</v>
      </c>
      <c r="C231" s="9" t="s">
        <v>730</v>
      </c>
      <c r="D231" s="9" t="s">
        <v>652</v>
      </c>
      <c r="E231" s="9" t="s">
        <v>731</v>
      </c>
      <c r="G231" s="9"/>
      <c r="H231" s="9" t="s">
        <v>16</v>
      </c>
      <c r="I231" s="9" t="n">
        <v>140</v>
      </c>
      <c r="J231" s="9" t="n">
        <f aca="false">I231*0.95</f>
        <v>133</v>
      </c>
      <c r="K231" s="8" t="n">
        <v>100</v>
      </c>
      <c r="L231" s="9" t="n">
        <f aca="false">I231*0.9</f>
        <v>126</v>
      </c>
      <c r="M231" s="5" t="s">
        <v>17</v>
      </c>
      <c r="N231" s="0" t="str">
        <f aca="false">CONCATENATE("'",C231,"','0',")</f>
        <v>'ASG2407','0',</v>
      </c>
      <c r="O231" s="0" t="str">
        <f aca="false">CONCATENATE("'",E231,"','0',")</f>
        <v>'Sensor Inductivo de Proximidad LJ12A3-4-Z/BX','0',</v>
      </c>
      <c r="P231" s="0" t="str">
        <f aca="false">CONCATENATE("'",I231,"',")</f>
        <v>'140',</v>
      </c>
      <c r="Q231" s="0" t="str">
        <f aca="false">CONCATENATE("'",J231,"',")</f>
        <v>'133',</v>
      </c>
      <c r="R231" s="0" t="s">
        <v>18</v>
      </c>
      <c r="S231" s="0" t="str">
        <f aca="false">CONCATENATE("'",G231,"',")</f>
        <v>'',</v>
      </c>
      <c r="T231" s="0" t="s">
        <v>19</v>
      </c>
      <c r="U231" s="0" t="n">
        <f aca="false">A231</f>
        <v>24</v>
      </c>
      <c r="V231" s="0" t="s">
        <v>20</v>
      </c>
    </row>
    <row r="232" customFormat="false" ht="13.8" hidden="false" customHeight="false" outlineLevel="0" collapsed="false">
      <c r="A232" s="8" t="n">
        <v>24</v>
      </c>
      <c r="B232" s="9" t="s">
        <v>732</v>
      </c>
      <c r="C232" s="9" t="s">
        <v>733</v>
      </c>
      <c r="D232" s="9" t="s">
        <v>652</v>
      </c>
      <c r="E232" s="9" t="s">
        <v>734</v>
      </c>
      <c r="G232" s="9"/>
      <c r="H232" s="9" t="s">
        <v>16</v>
      </c>
      <c r="I232" s="9" t="n">
        <v>20</v>
      </c>
      <c r="J232" s="9" t="n">
        <f aca="false">I232*0.95</f>
        <v>19</v>
      </c>
      <c r="K232" s="8" t="n">
        <v>100</v>
      </c>
      <c r="L232" s="9" t="n">
        <f aca="false">I232*0.9</f>
        <v>18</v>
      </c>
      <c r="M232" s="5" t="s">
        <v>17</v>
      </c>
      <c r="N232" s="0" t="str">
        <f aca="false">CONCATENATE("'",C232,"','0',")</f>
        <v>'ASG2408','0',</v>
      </c>
      <c r="O232" s="0" t="str">
        <f aca="false">CONCATENATE("'",E232,"','0',")</f>
        <v>'Sensor Efecto Hall A3144','0',</v>
      </c>
      <c r="P232" s="0" t="str">
        <f aca="false">CONCATENATE("'",I232,"',")</f>
        <v>'20',</v>
      </c>
      <c r="Q232" s="0" t="str">
        <f aca="false">CONCATENATE("'",J232,"',")</f>
        <v>'19',</v>
      </c>
      <c r="R232" s="0" t="s">
        <v>18</v>
      </c>
      <c r="S232" s="0" t="str">
        <f aca="false">CONCATENATE("'",G232,"',")</f>
        <v>'',</v>
      </c>
      <c r="T232" s="0" t="s">
        <v>19</v>
      </c>
      <c r="U232" s="0" t="n">
        <f aca="false">A232</f>
        <v>24</v>
      </c>
      <c r="V232" s="0" t="s">
        <v>20</v>
      </c>
    </row>
    <row r="233" customFormat="false" ht="13.8" hidden="false" customHeight="false" outlineLevel="0" collapsed="false">
      <c r="A233" s="8" t="n">
        <v>24</v>
      </c>
      <c r="B233" s="9" t="s">
        <v>735</v>
      </c>
      <c r="C233" s="9" t="s">
        <v>736</v>
      </c>
      <c r="D233" s="9" t="s">
        <v>652</v>
      </c>
      <c r="E233" s="9" t="s">
        <v>737</v>
      </c>
      <c r="G233" s="9"/>
      <c r="H233" s="9" t="s">
        <v>16</v>
      </c>
      <c r="I233" s="9" t="n">
        <v>8</v>
      </c>
      <c r="J233" s="9" t="n">
        <f aca="false">I233*0.95</f>
        <v>7.6</v>
      </c>
      <c r="K233" s="8" t="n">
        <v>100</v>
      </c>
      <c r="L233" s="9" t="n">
        <f aca="false">I233*0.9</f>
        <v>7.2</v>
      </c>
      <c r="M233" s="5" t="s">
        <v>17</v>
      </c>
      <c r="N233" s="0" t="str">
        <f aca="false">CONCATENATE("'",C233,"','0',")</f>
        <v>'ASG2409','0',</v>
      </c>
      <c r="O233" s="0" t="str">
        <f aca="false">CONCATENATE("'",E233,"','0',")</f>
        <v>'Fotoresistencia LDR','0',</v>
      </c>
      <c r="P233" s="0" t="str">
        <f aca="false">CONCATENATE("'",I233,"',")</f>
        <v>'8',</v>
      </c>
      <c r="Q233" s="0" t="str">
        <f aca="false">CONCATENATE("'",J233,"',")</f>
        <v>'7.6',</v>
      </c>
      <c r="R233" s="0" t="s">
        <v>18</v>
      </c>
      <c r="S233" s="0" t="str">
        <f aca="false">CONCATENATE("'",G233,"',")</f>
        <v>'',</v>
      </c>
      <c r="T233" s="0" t="s">
        <v>19</v>
      </c>
      <c r="U233" s="0" t="n">
        <f aca="false">A233</f>
        <v>24</v>
      </c>
      <c r="V233" s="0" t="s">
        <v>20</v>
      </c>
    </row>
    <row r="234" customFormat="false" ht="13.8" hidden="false" customHeight="false" outlineLevel="0" collapsed="false">
      <c r="A234" s="8" t="n">
        <v>24</v>
      </c>
      <c r="B234" s="9" t="s">
        <v>738</v>
      </c>
      <c r="C234" s="9" t="s">
        <v>739</v>
      </c>
      <c r="D234" s="9" t="s">
        <v>652</v>
      </c>
      <c r="E234" s="9" t="s">
        <v>740</v>
      </c>
      <c r="G234" s="9"/>
      <c r="H234" s="9" t="s">
        <v>16</v>
      </c>
      <c r="I234" s="9" t="n">
        <v>130</v>
      </c>
      <c r="J234" s="9" t="n">
        <f aca="false">I234*0.95</f>
        <v>123.5</v>
      </c>
      <c r="K234" s="8" t="n">
        <v>100</v>
      </c>
      <c r="L234" s="9" t="n">
        <f aca="false">I234*0.9</f>
        <v>117</v>
      </c>
      <c r="M234" s="5" t="s">
        <v>17</v>
      </c>
      <c r="N234" s="0" t="str">
        <f aca="false">CONCATENATE("'",C234,"','0',")</f>
        <v>'ASG2410','0',</v>
      </c>
      <c r="O234" s="0" t="str">
        <f aca="false">CONCATENATE("'",E234,"','0',")</f>
        <v>'Giroscopio y Acelerometro MPU6050','0',</v>
      </c>
      <c r="P234" s="0" t="str">
        <f aca="false">CONCATENATE("'",I234,"',")</f>
        <v>'130',</v>
      </c>
      <c r="Q234" s="0" t="str">
        <f aca="false">CONCATENATE("'",J234,"',")</f>
        <v>'123.5',</v>
      </c>
      <c r="R234" s="0" t="s">
        <v>18</v>
      </c>
      <c r="S234" s="0" t="str">
        <f aca="false">CONCATENATE("'",G234,"',")</f>
        <v>'',</v>
      </c>
      <c r="T234" s="0" t="s">
        <v>19</v>
      </c>
      <c r="U234" s="0" t="n">
        <f aca="false">A234</f>
        <v>24</v>
      </c>
      <c r="V234" s="0" t="s">
        <v>20</v>
      </c>
    </row>
    <row r="235" customFormat="false" ht="13.8" hidden="false" customHeight="false" outlineLevel="0" collapsed="false">
      <c r="A235" s="8" t="n">
        <v>24</v>
      </c>
      <c r="B235" s="9" t="s">
        <v>741</v>
      </c>
      <c r="C235" s="9" t="s">
        <v>742</v>
      </c>
      <c r="D235" s="9" t="s">
        <v>652</v>
      </c>
      <c r="E235" s="9" t="s">
        <v>743</v>
      </c>
      <c r="G235" s="9"/>
      <c r="H235" s="9" t="s">
        <v>16</v>
      </c>
      <c r="I235" s="9" t="n">
        <v>500</v>
      </c>
      <c r="J235" s="9" t="n">
        <f aca="false">I235*0.95</f>
        <v>475</v>
      </c>
      <c r="K235" s="8" t="n">
        <v>100</v>
      </c>
      <c r="L235" s="9" t="n">
        <f aca="false">I235*0.9</f>
        <v>450</v>
      </c>
      <c r="M235" s="5" t="s">
        <v>17</v>
      </c>
      <c r="N235" s="0" t="str">
        <f aca="false">CONCATENATE("'",C235,"','0',")</f>
        <v>'ASG2411','0',</v>
      </c>
      <c r="O235" s="0" t="str">
        <f aca="false">CONCATENATE("'",E235,"','0',")</f>
        <v>'Magnetómetro Acelerometro Giroscopio 10 DOF','0',</v>
      </c>
      <c r="P235" s="0" t="str">
        <f aca="false">CONCATENATE("'",I235,"',")</f>
        <v>'500',</v>
      </c>
      <c r="Q235" s="0" t="str">
        <f aca="false">CONCATENATE("'",J235,"',")</f>
        <v>'475',</v>
      </c>
      <c r="R235" s="0" t="s">
        <v>18</v>
      </c>
      <c r="S235" s="0" t="str">
        <f aca="false">CONCATENATE("'",G235,"',")</f>
        <v>'',</v>
      </c>
      <c r="T235" s="0" t="s">
        <v>19</v>
      </c>
      <c r="U235" s="0" t="n">
        <f aca="false">A235</f>
        <v>24</v>
      </c>
      <c r="V235" s="0" t="s">
        <v>20</v>
      </c>
    </row>
    <row r="236" customFormat="false" ht="13.8" hidden="false" customHeight="false" outlineLevel="0" collapsed="false">
      <c r="A236" s="8" t="n">
        <v>24</v>
      </c>
      <c r="B236" s="9" t="s">
        <v>744</v>
      </c>
      <c r="C236" s="9" t="s">
        <v>745</v>
      </c>
      <c r="D236" s="9" t="s">
        <v>652</v>
      </c>
      <c r="E236" s="9" t="s">
        <v>746</v>
      </c>
      <c r="G236" s="9"/>
      <c r="H236" s="9" t="s">
        <v>16</v>
      </c>
      <c r="I236" s="9" t="n">
        <v>29</v>
      </c>
      <c r="J236" s="9" t="n">
        <f aca="false">I236*0.95</f>
        <v>27.55</v>
      </c>
      <c r="K236" s="8" t="n">
        <v>100</v>
      </c>
      <c r="L236" s="9" t="n">
        <f aca="false">I236*0.9</f>
        <v>26.1</v>
      </c>
      <c r="M236" s="5" t="s">
        <v>17</v>
      </c>
      <c r="N236" s="0" t="str">
        <f aca="false">CONCATENATE("'",C236,"','0',")</f>
        <v>'ASG2424','0',</v>
      </c>
      <c r="O236" s="0" t="str">
        <f aca="false">CONCATENATE("'",E236,"','0',")</f>
        <v>'Termistor NTC resistencia NTC 47D-15','0',</v>
      </c>
      <c r="P236" s="0" t="str">
        <f aca="false">CONCATENATE("'",I236,"',")</f>
        <v>'29',</v>
      </c>
      <c r="Q236" s="0" t="str">
        <f aca="false">CONCATENATE("'",J236,"',")</f>
        <v>'27.55',</v>
      </c>
      <c r="R236" s="0" t="s">
        <v>18</v>
      </c>
      <c r="S236" s="0" t="str">
        <f aca="false">CONCATENATE("'",G236,"',")</f>
        <v>'',</v>
      </c>
      <c r="T236" s="0" t="s">
        <v>19</v>
      </c>
      <c r="U236" s="0" t="n">
        <f aca="false">A236</f>
        <v>24</v>
      </c>
      <c r="V236" s="0" t="s">
        <v>20</v>
      </c>
    </row>
    <row r="237" customFormat="false" ht="13.8" hidden="false" customHeight="false" outlineLevel="0" collapsed="false">
      <c r="A237" s="8" t="n">
        <v>24</v>
      </c>
      <c r="B237" s="9" t="s">
        <v>747</v>
      </c>
      <c r="C237" s="9" t="s">
        <v>748</v>
      </c>
      <c r="D237" s="9" t="s">
        <v>652</v>
      </c>
      <c r="E237" s="9" t="s">
        <v>749</v>
      </c>
      <c r="G237" s="9"/>
      <c r="H237" s="9" t="s">
        <v>16</v>
      </c>
      <c r="I237" s="9" t="n">
        <v>399</v>
      </c>
      <c r="J237" s="9" t="n">
        <f aca="false">I237*0.95</f>
        <v>379.05</v>
      </c>
      <c r="K237" s="8" t="n">
        <v>100</v>
      </c>
      <c r="L237" s="9" t="n">
        <f aca="false">I237*0.9</f>
        <v>359.1</v>
      </c>
      <c r="M237" s="5" t="s">
        <v>17</v>
      </c>
      <c r="N237" s="0" t="str">
        <f aca="false">CONCATENATE("'",C237,"','0',")</f>
        <v>'ASG2425','0',</v>
      </c>
      <c r="O237" s="0" t="str">
        <f aca="false">CONCATENATE("'",E237,"','0',")</f>
        <v>' Termómetro Infrarrojo MLX90614 I2C','0',</v>
      </c>
      <c r="P237" s="0" t="str">
        <f aca="false">CONCATENATE("'",I237,"',")</f>
        <v>'399',</v>
      </c>
      <c r="Q237" s="0" t="str">
        <f aca="false">CONCATENATE("'",J237,"',")</f>
        <v>'379.05',</v>
      </c>
      <c r="R237" s="0" t="s">
        <v>18</v>
      </c>
      <c r="S237" s="0" t="str">
        <f aca="false">CONCATENATE("'",G237,"',")</f>
        <v>'',</v>
      </c>
      <c r="T237" s="0" t="s">
        <v>19</v>
      </c>
      <c r="U237" s="0" t="n">
        <f aca="false">A237</f>
        <v>24</v>
      </c>
      <c r="V237" s="0" t="s">
        <v>20</v>
      </c>
    </row>
    <row r="238" customFormat="false" ht="52.2" hidden="false" customHeight="false" outlineLevel="0" collapsed="false">
      <c r="A238" s="8" t="n">
        <v>24</v>
      </c>
      <c r="B238" s="9" t="s">
        <v>750</v>
      </c>
      <c r="C238" s="9" t="s">
        <v>751</v>
      </c>
      <c r="D238" s="9" t="s">
        <v>652</v>
      </c>
      <c r="E238" s="14" t="s">
        <v>752</v>
      </c>
      <c r="G238" s="9"/>
      <c r="H238" s="9" t="s">
        <v>16</v>
      </c>
      <c r="I238" s="9" t="n">
        <v>100</v>
      </c>
      <c r="J238" s="9" t="n">
        <f aca="false">I238*0.95</f>
        <v>95</v>
      </c>
      <c r="K238" s="8" t="n">
        <v>100</v>
      </c>
      <c r="L238" s="9" t="n">
        <f aca="false">I238*0.9</f>
        <v>90</v>
      </c>
      <c r="M238" s="5" t="s">
        <v>17</v>
      </c>
      <c r="N238" s="0" t="str">
        <f aca="false">CONCATENATE("'",C238,"','0',")</f>
        <v>'ASG2428','0',</v>
      </c>
      <c r="O238" s="0" t="str">
        <f aca="false">CONCATENATE("'",E238,"','0',")</f>
        <v>'Voltimetro digital con punto decimal','0',</v>
      </c>
      <c r="P238" s="0" t="str">
        <f aca="false">CONCATENATE("'",I238,"',")</f>
        <v>'100',</v>
      </c>
      <c r="Q238" s="0" t="str">
        <f aca="false">CONCATENATE("'",J238,"',")</f>
        <v>'95',</v>
      </c>
      <c r="R238" s="0" t="s">
        <v>18</v>
      </c>
      <c r="S238" s="0" t="str">
        <f aca="false">CONCATENATE("'",G238,"',")</f>
        <v>'',</v>
      </c>
      <c r="T238" s="0" t="s">
        <v>19</v>
      </c>
      <c r="U238" s="0" t="n">
        <f aca="false">A238</f>
        <v>24</v>
      </c>
      <c r="V238" s="0" t="s">
        <v>20</v>
      </c>
    </row>
    <row r="239" customFormat="false" ht="13.8" hidden="false" customHeight="false" outlineLevel="0" collapsed="false">
      <c r="A239" s="8" t="n">
        <v>24</v>
      </c>
      <c r="B239" s="9" t="s">
        <v>753</v>
      </c>
      <c r="C239" s="9" t="s">
        <v>754</v>
      </c>
      <c r="D239" s="9" t="s">
        <v>652</v>
      </c>
      <c r="E239" s="9" t="s">
        <v>755</v>
      </c>
      <c r="G239" s="9"/>
      <c r="H239" s="9" t="s">
        <v>16</v>
      </c>
      <c r="I239" s="9" t="n">
        <v>18</v>
      </c>
      <c r="J239" s="9" t="n">
        <f aca="false">I239*0.95</f>
        <v>17.1</v>
      </c>
      <c r="K239" s="8" t="n">
        <v>100</v>
      </c>
      <c r="L239" s="9" t="n">
        <f aca="false">I239*0.9</f>
        <v>16.2</v>
      </c>
      <c r="M239" s="5" t="s">
        <v>17</v>
      </c>
      <c r="N239" s="0" t="str">
        <f aca="false">CONCATENATE("'",C239,"','0',")</f>
        <v>'ASG2436','0',</v>
      </c>
      <c r="O239" s="0" t="str">
        <f aca="false">CONCATENATE("'",E239,"','0',")</f>
        <v>'Reed Switch magnetico normalmente abierto','0',</v>
      </c>
      <c r="P239" s="0" t="str">
        <f aca="false">CONCATENATE("'",I239,"',")</f>
        <v>'18',</v>
      </c>
      <c r="Q239" s="0" t="str">
        <f aca="false">CONCATENATE("'",J239,"',")</f>
        <v>'17.1',</v>
      </c>
      <c r="R239" s="0" t="s">
        <v>18</v>
      </c>
      <c r="S239" s="0" t="str">
        <f aca="false">CONCATENATE("'",G239,"',")</f>
        <v>'',</v>
      </c>
      <c r="T239" s="0" t="s">
        <v>19</v>
      </c>
      <c r="U239" s="0" t="n">
        <f aca="false">A239</f>
        <v>24</v>
      </c>
      <c r="V239" s="0" t="s">
        <v>20</v>
      </c>
    </row>
    <row r="240" customFormat="false" ht="13.8" hidden="false" customHeight="false" outlineLevel="0" collapsed="false">
      <c r="A240" s="8" t="n">
        <v>24</v>
      </c>
      <c r="B240" s="9" t="s">
        <v>756</v>
      </c>
      <c r="C240" s="9" t="s">
        <v>757</v>
      </c>
      <c r="D240" s="9" t="s">
        <v>652</v>
      </c>
      <c r="E240" s="9" t="s">
        <v>758</v>
      </c>
      <c r="G240" s="9"/>
      <c r="H240" s="9" t="s">
        <v>16</v>
      </c>
      <c r="I240" s="9" t="n">
        <v>30</v>
      </c>
      <c r="J240" s="9" t="n">
        <f aca="false">I240*0.95</f>
        <v>28.5</v>
      </c>
      <c r="K240" s="8" t="n">
        <v>100</v>
      </c>
      <c r="L240" s="9" t="n">
        <f aca="false">I240*0.9</f>
        <v>27</v>
      </c>
      <c r="M240" s="5" t="s">
        <v>17</v>
      </c>
      <c r="N240" s="0" t="str">
        <f aca="false">CONCATENATE("'",C240,"','0',")</f>
        <v>'ASG2438','0',</v>
      </c>
      <c r="O240" s="0" t="str">
        <f aca="false">CONCATENATE("'",E240,"','0',")</f>
        <v>'LM35 Sensor de Temperatura','0',</v>
      </c>
      <c r="P240" s="0" t="str">
        <f aca="false">CONCATENATE("'",I240,"',")</f>
        <v>'30',</v>
      </c>
      <c r="Q240" s="0" t="str">
        <f aca="false">CONCATENATE("'",J240,"',")</f>
        <v>'28.5',</v>
      </c>
      <c r="R240" s="0" t="s">
        <v>18</v>
      </c>
      <c r="S240" s="0" t="str">
        <f aca="false">CONCATENATE("'",G240,"',")</f>
        <v>'',</v>
      </c>
      <c r="T240" s="0" t="s">
        <v>19</v>
      </c>
      <c r="U240" s="0" t="n">
        <f aca="false">A240</f>
        <v>24</v>
      </c>
      <c r="V240" s="0" t="s">
        <v>20</v>
      </c>
    </row>
    <row r="241" customFormat="false" ht="13.8" hidden="false" customHeight="false" outlineLevel="0" collapsed="false">
      <c r="A241" s="8" t="n">
        <v>24</v>
      </c>
      <c r="B241" s="9" t="s">
        <v>759</v>
      </c>
      <c r="C241" s="9" t="s">
        <v>760</v>
      </c>
      <c r="D241" s="9" t="s">
        <v>652</v>
      </c>
      <c r="E241" s="9" t="s">
        <v>761</v>
      </c>
      <c r="G241" s="9"/>
      <c r="H241" s="9" t="s">
        <v>16</v>
      </c>
      <c r="I241" s="9" t="n">
        <v>100</v>
      </c>
      <c r="J241" s="9" t="n">
        <f aca="false">I241*0.95</f>
        <v>95</v>
      </c>
      <c r="K241" s="8" t="n">
        <v>100</v>
      </c>
      <c r="L241" s="9" t="n">
        <f aca="false">I241*0.9</f>
        <v>90</v>
      </c>
      <c r="M241" s="5" t="s">
        <v>17</v>
      </c>
      <c r="N241" s="0" t="str">
        <f aca="false">CONCATENATE("'",C241,"','0',")</f>
        <v>'ASG2440','0',</v>
      </c>
      <c r="O241" s="0" t="str">
        <f aca="false">CONCATENATE("'",E241,"','0',")</f>
        <v>'Sensor de Peso, celda de Carga  0-50Kg','0',</v>
      </c>
      <c r="P241" s="0" t="str">
        <f aca="false">CONCATENATE("'",I241,"',")</f>
        <v>'100',</v>
      </c>
      <c r="Q241" s="0" t="str">
        <f aca="false">CONCATENATE("'",J241,"',")</f>
        <v>'95',</v>
      </c>
      <c r="R241" s="0" t="s">
        <v>18</v>
      </c>
      <c r="S241" s="0" t="str">
        <f aca="false">CONCATENATE("'",G241,"',")</f>
        <v>'',</v>
      </c>
      <c r="T241" s="0" t="s">
        <v>19</v>
      </c>
      <c r="U241" s="0" t="n">
        <f aca="false">A241</f>
        <v>24</v>
      </c>
      <c r="V241" s="0" t="s">
        <v>20</v>
      </c>
    </row>
    <row r="242" customFormat="false" ht="13.8" hidden="false" customHeight="false" outlineLevel="0" collapsed="false">
      <c r="A242" s="8" t="n">
        <v>24</v>
      </c>
      <c r="B242" s="9" t="s">
        <v>762</v>
      </c>
      <c r="C242" s="9" t="s">
        <v>763</v>
      </c>
      <c r="D242" s="9" t="s">
        <v>652</v>
      </c>
      <c r="E242" s="9" t="s">
        <v>764</v>
      </c>
      <c r="G242" s="9"/>
      <c r="H242" s="9" t="s">
        <v>16</v>
      </c>
      <c r="I242" s="9" t="n">
        <v>30</v>
      </c>
      <c r="J242" s="9" t="n">
        <f aca="false">I242*0.95</f>
        <v>28.5</v>
      </c>
      <c r="K242" s="8" t="n">
        <v>100</v>
      </c>
      <c r="L242" s="9" t="n">
        <f aca="false">I242*0.9</f>
        <v>27</v>
      </c>
      <c r="M242" s="5" t="s">
        <v>17</v>
      </c>
      <c r="N242" s="0" t="str">
        <f aca="false">CONCATENATE("'",C242,"','0',")</f>
        <v>'ASG2441','0',</v>
      </c>
      <c r="O242" s="0" t="str">
        <f aca="false">CONCATENATE("'",E242,"','0',")</f>
        <v>'Sensor Infrarrojo CNY70','0',</v>
      </c>
      <c r="P242" s="0" t="str">
        <f aca="false">CONCATENATE("'",I242,"',")</f>
        <v>'30',</v>
      </c>
      <c r="Q242" s="0" t="str">
        <f aca="false">CONCATENATE("'",J242,"',")</f>
        <v>'28.5',</v>
      </c>
      <c r="R242" s="0" t="s">
        <v>18</v>
      </c>
      <c r="S242" s="0" t="str">
        <f aca="false">CONCATENATE("'",G242,"',")</f>
        <v>'',</v>
      </c>
      <c r="T242" s="0" t="s">
        <v>19</v>
      </c>
      <c r="U242" s="0" t="n">
        <f aca="false">A242</f>
        <v>24</v>
      </c>
      <c r="V242" s="0" t="s">
        <v>20</v>
      </c>
    </row>
    <row r="243" customFormat="false" ht="13.8" hidden="false" customHeight="false" outlineLevel="0" collapsed="false">
      <c r="A243" s="8" t="n">
        <v>24</v>
      </c>
      <c r="B243" s="9" t="s">
        <v>765</v>
      </c>
      <c r="C243" s="9" t="s">
        <v>766</v>
      </c>
      <c r="D243" s="9" t="s">
        <v>652</v>
      </c>
      <c r="E243" s="9" t="s">
        <v>767</v>
      </c>
      <c r="G243" s="9"/>
      <c r="H243" s="9" t="s">
        <v>16</v>
      </c>
      <c r="I243" s="9" t="n">
        <v>115</v>
      </c>
      <c r="J243" s="9" t="n">
        <f aca="false">I243*0.95</f>
        <v>109.25</v>
      </c>
      <c r="K243" s="8" t="n">
        <v>100</v>
      </c>
      <c r="L243" s="9" t="n">
        <f aca="false">I243*0.9</f>
        <v>103.5</v>
      </c>
      <c r="M243" s="5" t="s">
        <v>17</v>
      </c>
      <c r="N243" s="0" t="str">
        <f aca="false">CONCATENATE("'",C243,"','0',")</f>
        <v>'ASG2444','0',</v>
      </c>
      <c r="O243" s="0" t="str">
        <f aca="false">CONCATENATE("'",E243,"','0',")</f>
        <v>'Sensor de gas LP MQ-5','0',</v>
      </c>
      <c r="P243" s="0" t="str">
        <f aca="false">CONCATENATE("'",I243,"',")</f>
        <v>'115',</v>
      </c>
      <c r="Q243" s="0" t="str">
        <f aca="false">CONCATENATE("'",J243,"',")</f>
        <v>'109.25',</v>
      </c>
      <c r="R243" s="0" t="s">
        <v>18</v>
      </c>
      <c r="S243" s="0" t="str">
        <f aca="false">CONCATENATE("'",G243,"',")</f>
        <v>'',</v>
      </c>
      <c r="T243" s="0" t="s">
        <v>19</v>
      </c>
      <c r="U243" s="0" t="n">
        <f aca="false">A243</f>
        <v>24</v>
      </c>
      <c r="V243" s="0" t="s">
        <v>20</v>
      </c>
    </row>
    <row r="244" customFormat="false" ht="13.8" hidden="false" customHeight="false" outlineLevel="0" collapsed="false">
      <c r="A244" s="8" t="n">
        <v>24</v>
      </c>
      <c r="B244" s="9" t="s">
        <v>768</v>
      </c>
      <c r="C244" s="9" t="s">
        <v>769</v>
      </c>
      <c r="D244" s="9" t="s">
        <v>652</v>
      </c>
      <c r="E244" s="9" t="s">
        <v>770</v>
      </c>
      <c r="G244" s="9"/>
      <c r="H244" s="9" t="s">
        <v>16</v>
      </c>
      <c r="I244" s="9" t="n">
        <v>100</v>
      </c>
      <c r="J244" s="9" t="n">
        <f aca="false">I244*0.95</f>
        <v>95</v>
      </c>
      <c r="K244" s="8" t="n">
        <v>100</v>
      </c>
      <c r="L244" s="9" t="n">
        <f aca="false">I244*0.9</f>
        <v>90</v>
      </c>
      <c r="M244" s="5" t="s">
        <v>17</v>
      </c>
      <c r="N244" s="0" t="str">
        <f aca="false">CONCATENATE("'",C244,"','0',")</f>
        <v>'ASG2450','0',</v>
      </c>
      <c r="O244" s="0" t="str">
        <f aca="false">CONCATENATE("'",E244,"','0',")</f>
        <v>'Sensor de Humedad Terrestre','0',</v>
      </c>
      <c r="P244" s="0" t="str">
        <f aca="false">CONCATENATE("'",I244,"',")</f>
        <v>'100',</v>
      </c>
      <c r="Q244" s="0" t="str">
        <f aca="false">CONCATENATE("'",J244,"',")</f>
        <v>'95',</v>
      </c>
      <c r="R244" s="0" t="s">
        <v>18</v>
      </c>
      <c r="S244" s="0" t="str">
        <f aca="false">CONCATENATE("'",G244,"',")</f>
        <v>'',</v>
      </c>
      <c r="T244" s="0" t="s">
        <v>19</v>
      </c>
      <c r="U244" s="0" t="n">
        <f aca="false">A244</f>
        <v>24</v>
      </c>
      <c r="V244" s="0" t="s">
        <v>20</v>
      </c>
    </row>
    <row r="245" customFormat="false" ht="13.8" hidden="false" customHeight="false" outlineLevel="0" collapsed="false">
      <c r="A245" s="8" t="n">
        <v>24</v>
      </c>
      <c r="B245" s="9" t="s">
        <v>771</v>
      </c>
      <c r="C245" s="9" t="s">
        <v>772</v>
      </c>
      <c r="D245" s="9" t="s">
        <v>652</v>
      </c>
      <c r="E245" s="9" t="s">
        <v>773</v>
      </c>
      <c r="G245" s="9"/>
      <c r="H245" s="9" t="s">
        <v>16</v>
      </c>
      <c r="I245" s="9" t="n">
        <v>100</v>
      </c>
      <c r="J245" s="9" t="n">
        <f aca="false">I245*0.95</f>
        <v>95</v>
      </c>
      <c r="K245" s="8" t="n">
        <v>100</v>
      </c>
      <c r="L245" s="9" t="n">
        <f aca="false">I245*0.9</f>
        <v>90</v>
      </c>
      <c r="M245" s="5" t="s">
        <v>17</v>
      </c>
      <c r="N245" s="0" t="str">
        <f aca="false">CONCATENATE("'",C245,"','0',")</f>
        <v>'ASG2451','0',</v>
      </c>
      <c r="O245" s="0" t="str">
        <f aca="false">CONCATENATE("'",E245,"','0',")</f>
        <v>'Módulo Sensor de Sonido con Micrófono','0',</v>
      </c>
      <c r="P245" s="0" t="str">
        <f aca="false">CONCATENATE("'",I245,"',")</f>
        <v>'100',</v>
      </c>
      <c r="Q245" s="0" t="str">
        <f aca="false">CONCATENATE("'",J245,"',")</f>
        <v>'95',</v>
      </c>
      <c r="R245" s="0" t="s">
        <v>18</v>
      </c>
      <c r="S245" s="0" t="str">
        <f aca="false">CONCATENATE("'",G245,"',")</f>
        <v>'',</v>
      </c>
      <c r="T245" s="0" t="s">
        <v>19</v>
      </c>
      <c r="U245" s="0" t="n">
        <f aca="false">A245</f>
        <v>24</v>
      </c>
      <c r="V245" s="0" t="s">
        <v>20</v>
      </c>
    </row>
    <row r="246" customFormat="false" ht="13.8" hidden="false" customHeight="false" outlineLevel="0" collapsed="false">
      <c r="A246" s="8" t="n">
        <v>24</v>
      </c>
      <c r="B246" s="9" t="s">
        <v>774</v>
      </c>
      <c r="C246" s="9" t="s">
        <v>775</v>
      </c>
      <c r="D246" s="9" t="s">
        <v>652</v>
      </c>
      <c r="E246" s="9" t="s">
        <v>776</v>
      </c>
      <c r="G246" s="9"/>
      <c r="H246" s="9" t="s">
        <v>16</v>
      </c>
      <c r="I246" s="9" t="n">
        <v>100</v>
      </c>
      <c r="J246" s="9" t="n">
        <f aca="false">I246*0.95</f>
        <v>95</v>
      </c>
      <c r="K246" s="8" t="n">
        <v>100</v>
      </c>
      <c r="L246" s="9" t="n">
        <f aca="false">I246*0.9</f>
        <v>90</v>
      </c>
      <c r="M246" s="5" t="s">
        <v>17</v>
      </c>
      <c r="N246" s="0" t="str">
        <f aca="false">CONCATENATE("'",C246,"','0',")</f>
        <v>'ASG2463','0',</v>
      </c>
      <c r="O246" s="0" t="str">
        <f aca="false">CONCATENATE("'",E246,"','0',")</f>
        <v>'Sensor de gotas de lluvia','0',</v>
      </c>
      <c r="P246" s="0" t="str">
        <f aca="false">CONCATENATE("'",I246,"',")</f>
        <v>'100',</v>
      </c>
      <c r="Q246" s="0" t="str">
        <f aca="false">CONCATENATE("'",J246,"',")</f>
        <v>'95',</v>
      </c>
      <c r="R246" s="0" t="s">
        <v>18</v>
      </c>
      <c r="S246" s="0" t="str">
        <f aca="false">CONCATENATE("'",G246,"',")</f>
        <v>'',</v>
      </c>
      <c r="T246" s="0" t="s">
        <v>19</v>
      </c>
      <c r="U246" s="0" t="n">
        <f aca="false">A246</f>
        <v>24</v>
      </c>
      <c r="V246" s="0" t="s">
        <v>20</v>
      </c>
    </row>
    <row r="247" customFormat="false" ht="13.8" hidden="false" customHeight="false" outlineLevel="0" collapsed="false">
      <c r="A247" s="8" t="n">
        <v>24</v>
      </c>
      <c r="B247" s="9" t="s">
        <v>777</v>
      </c>
      <c r="C247" s="9" t="s">
        <v>778</v>
      </c>
      <c r="D247" s="8" t="s">
        <v>652</v>
      </c>
      <c r="E247" s="8" t="s">
        <v>114</v>
      </c>
      <c r="G247" s="8"/>
      <c r="H247" s="8" t="s">
        <v>16</v>
      </c>
      <c r="I247" s="8" t="n">
        <v>400</v>
      </c>
      <c r="J247" s="9" t="n">
        <f aca="false">I247*0.95</f>
        <v>380</v>
      </c>
      <c r="K247" s="8" t="n">
        <v>100</v>
      </c>
      <c r="L247" s="9" t="n">
        <f aca="false">I247*0.9</f>
        <v>360</v>
      </c>
      <c r="M247" s="5" t="s">
        <v>17</v>
      </c>
      <c r="N247" s="0" t="str">
        <f aca="false">CONCATENATE("'",C247,"','0',")</f>
        <v>'ASG2477','0',</v>
      </c>
      <c r="O247" s="0" t="str">
        <f aca="false">CONCATENATE("'",E247,"','0',")</f>
        <v>'Fotocelda Faac Infrarrojo Sensor Porton Automatico','0',</v>
      </c>
      <c r="P247" s="0" t="str">
        <f aca="false">CONCATENATE("'",I247,"',")</f>
        <v>'400',</v>
      </c>
      <c r="Q247" s="0" t="str">
        <f aca="false">CONCATENATE("'",J247,"',")</f>
        <v>'380',</v>
      </c>
      <c r="R247" s="0" t="s">
        <v>18</v>
      </c>
      <c r="S247" s="0" t="str">
        <f aca="false">CONCATENATE("'",G247,"',")</f>
        <v>'',</v>
      </c>
      <c r="T247" s="0" t="s">
        <v>19</v>
      </c>
      <c r="U247" s="0" t="n">
        <f aca="false">A247</f>
        <v>24</v>
      </c>
      <c r="V247" s="0" t="s">
        <v>20</v>
      </c>
    </row>
    <row r="248" customFormat="false" ht="13.8" hidden="false" customHeight="false" outlineLevel="0" collapsed="false">
      <c r="A248" s="8" t="n">
        <v>24</v>
      </c>
      <c r="B248" s="9" t="s">
        <v>779</v>
      </c>
      <c r="C248" s="9" t="s">
        <v>780</v>
      </c>
      <c r="D248" s="9" t="s">
        <v>652</v>
      </c>
      <c r="E248" s="9" t="s">
        <v>781</v>
      </c>
      <c r="G248" s="9"/>
      <c r="H248" s="9" t="s">
        <v>16</v>
      </c>
      <c r="I248" s="9" t="n">
        <v>30</v>
      </c>
      <c r="J248" s="8" t="n">
        <f aca="false">I248*0.95</f>
        <v>28.5</v>
      </c>
      <c r="K248" s="8" t="n">
        <v>100</v>
      </c>
      <c r="L248" s="9" t="n">
        <f aca="false">I248*0.9</f>
        <v>27</v>
      </c>
      <c r="M248" s="5" t="s">
        <v>17</v>
      </c>
      <c r="N248" s="0" t="str">
        <f aca="false">CONCATENATE("'",C248,"','0',")</f>
        <v>'ASG2495','0',</v>
      </c>
      <c r="O248" s="0" t="str">
        <f aca="false">CONCATENATE("'",E248,"','0',")</f>
        <v>'Sensor infrarrojo de herradura TCST1103','0',</v>
      </c>
      <c r="P248" s="0" t="str">
        <f aca="false">CONCATENATE("'",I248,"',")</f>
        <v>'30',</v>
      </c>
      <c r="Q248" s="0" t="str">
        <f aca="false">CONCATENATE("'",J248,"',")</f>
        <v>'28.5',</v>
      </c>
      <c r="R248" s="0" t="s">
        <v>18</v>
      </c>
      <c r="S248" s="0" t="str">
        <f aca="false">CONCATENATE("'",G248,"',")</f>
        <v>'',</v>
      </c>
      <c r="T248" s="0" t="s">
        <v>19</v>
      </c>
      <c r="U248" s="0" t="n">
        <f aca="false">A248</f>
        <v>24</v>
      </c>
      <c r="V248" s="0" t="s">
        <v>20</v>
      </c>
    </row>
    <row r="249" customFormat="false" ht="13.8" hidden="false" customHeight="false" outlineLevel="0" collapsed="false">
      <c r="A249" s="8" t="n">
        <v>24</v>
      </c>
      <c r="B249" s="9" t="s">
        <v>782</v>
      </c>
      <c r="C249" s="9" t="s">
        <v>783</v>
      </c>
      <c r="D249" s="9" t="s">
        <v>652</v>
      </c>
      <c r="E249" s="9" t="s">
        <v>784</v>
      </c>
      <c r="G249" s="9"/>
      <c r="H249" s="9" t="s">
        <v>16</v>
      </c>
      <c r="I249" s="9" t="n">
        <v>15</v>
      </c>
      <c r="J249" s="9" t="n">
        <f aca="false">I249*0.95</f>
        <v>14.25</v>
      </c>
      <c r="K249" s="8" t="n">
        <v>100</v>
      </c>
      <c r="L249" s="9" t="n">
        <f aca="false">I249*0.9</f>
        <v>13.5</v>
      </c>
      <c r="M249" s="5" t="s">
        <v>17</v>
      </c>
      <c r="N249" s="0" t="str">
        <f aca="false">CONCATENATE("'",C249,"','0',")</f>
        <v>'ASG2515','0',</v>
      </c>
      <c r="O249" s="0" t="str">
        <f aca="false">CONCATENATE("'",E249,"','0',")</f>
        <v>'Switch Final de carrera NO NA 5A','0',</v>
      </c>
      <c r="P249" s="0" t="str">
        <f aca="false">CONCATENATE("'",I249,"',")</f>
        <v>'15',</v>
      </c>
      <c r="Q249" s="0" t="str">
        <f aca="false">CONCATENATE("'",J249,"',")</f>
        <v>'14.25',</v>
      </c>
      <c r="R249" s="0" t="s">
        <v>18</v>
      </c>
      <c r="S249" s="0" t="str">
        <f aca="false">CONCATENATE("'",G249,"',")</f>
        <v>'',</v>
      </c>
      <c r="T249" s="0" t="s">
        <v>19</v>
      </c>
      <c r="U249" s="0" t="n">
        <f aca="false">A249</f>
        <v>24</v>
      </c>
      <c r="V249" s="0" t="s">
        <v>20</v>
      </c>
    </row>
    <row r="250" customFormat="false" ht="13.8" hidden="false" customHeight="false" outlineLevel="0" collapsed="false">
      <c r="A250" s="8" t="n">
        <v>24</v>
      </c>
      <c r="B250" s="9" t="s">
        <v>785</v>
      </c>
      <c r="C250" s="9" t="s">
        <v>786</v>
      </c>
      <c r="D250" s="9" t="s">
        <v>652</v>
      </c>
      <c r="E250" s="9" t="s">
        <v>787</v>
      </c>
      <c r="G250" s="9"/>
      <c r="H250" s="9" t="s">
        <v>16</v>
      </c>
      <c r="I250" s="9" t="n">
        <v>65</v>
      </c>
      <c r="J250" s="9" t="n">
        <f aca="false">I250*0.95</f>
        <v>61.75</v>
      </c>
      <c r="K250" s="8" t="n">
        <v>100</v>
      </c>
      <c r="L250" s="9" t="n">
        <f aca="false">I250*0.9</f>
        <v>58.5</v>
      </c>
      <c r="M250" s="5" t="s">
        <v>17</v>
      </c>
      <c r="N250" s="0" t="str">
        <f aca="false">CONCATENATE("'",C250,"','0',")</f>
        <v>'ASG2560','0',</v>
      </c>
      <c r="O250" s="0" t="str">
        <f aca="false">CONCATENATE("'",E250,"','0',")</f>
        <v>'DS18B20 SENSOR DE TEMPERATURA ','0',</v>
      </c>
      <c r="P250" s="0" t="str">
        <f aca="false">CONCATENATE("'",I250,"',")</f>
        <v>'65',</v>
      </c>
      <c r="Q250" s="0" t="str">
        <f aca="false">CONCATENATE("'",J250,"',")</f>
        <v>'61.75',</v>
      </c>
      <c r="R250" s="0" t="s">
        <v>18</v>
      </c>
      <c r="S250" s="0" t="str">
        <f aca="false">CONCATENATE("'",G250,"',")</f>
        <v>'',</v>
      </c>
      <c r="T250" s="0" t="s">
        <v>19</v>
      </c>
      <c r="U250" s="0" t="n">
        <f aca="false">A250</f>
        <v>24</v>
      </c>
      <c r="V250" s="0" t="s">
        <v>20</v>
      </c>
    </row>
    <row r="251" customFormat="false" ht="13.8" hidden="false" customHeight="false" outlineLevel="0" collapsed="false">
      <c r="A251" s="8" t="n">
        <v>25</v>
      </c>
      <c r="B251" s="9" t="s">
        <v>788</v>
      </c>
      <c r="C251" s="9" t="s">
        <v>789</v>
      </c>
      <c r="D251" s="9" t="s">
        <v>790</v>
      </c>
      <c r="E251" s="9" t="s">
        <v>791</v>
      </c>
      <c r="G251" s="9"/>
      <c r="H251" s="9" t="s">
        <v>16</v>
      </c>
      <c r="I251" s="9" t="n">
        <v>2</v>
      </c>
      <c r="J251" s="9" t="n">
        <v>2</v>
      </c>
      <c r="K251" s="8" t="n">
        <v>100</v>
      </c>
      <c r="L251" s="9" t="n">
        <v>2</v>
      </c>
      <c r="M251" s="5" t="s">
        <v>17</v>
      </c>
      <c r="N251" s="0" t="str">
        <f aca="false">CONCATENATE("'",C251,"','0',")</f>
        <v>'ASG2597','0',</v>
      </c>
      <c r="O251" s="0" t="str">
        <f aca="false">CONCATENATE("'",E251,"','0',")</f>
        <v>'Impresión 3D por minuto ','0',</v>
      </c>
      <c r="P251" s="0" t="str">
        <f aca="false">CONCATENATE("'",I251,"',")</f>
        <v>'2',</v>
      </c>
      <c r="Q251" s="0" t="str">
        <f aca="false">CONCATENATE("'",J251,"',")</f>
        <v>'2',</v>
      </c>
      <c r="R251" s="0" t="s">
        <v>18</v>
      </c>
      <c r="S251" s="0" t="str">
        <f aca="false">CONCATENATE("'",G251,"',")</f>
        <v>'',</v>
      </c>
      <c r="T251" s="0" t="s">
        <v>19</v>
      </c>
      <c r="U251" s="0" t="n">
        <f aca="false">A251</f>
        <v>25</v>
      </c>
      <c r="V251" s="0" t="s">
        <v>20</v>
      </c>
    </row>
    <row r="252" customFormat="false" ht="13.8" hidden="false" customHeight="false" outlineLevel="0" collapsed="false">
      <c r="A252" s="8" t="n">
        <v>25</v>
      </c>
      <c r="B252" s="9" t="s">
        <v>792</v>
      </c>
      <c r="C252" s="9" t="s">
        <v>793</v>
      </c>
      <c r="D252" s="9" t="s">
        <v>790</v>
      </c>
      <c r="E252" s="9" t="s">
        <v>794</v>
      </c>
      <c r="G252" s="9"/>
      <c r="H252" s="9" t="s">
        <v>16</v>
      </c>
      <c r="I252" s="9" t="n">
        <v>250</v>
      </c>
      <c r="J252" s="9" t="n">
        <v>100</v>
      </c>
      <c r="K252" s="8" t="n">
        <v>100</v>
      </c>
      <c r="L252" s="9" t="n">
        <v>100</v>
      </c>
      <c r="M252" s="5" t="s">
        <v>17</v>
      </c>
      <c r="N252" s="0" t="str">
        <f aca="false">CONCATENATE("'",C252,"','0',")</f>
        <v>'ASG2598','0',</v>
      </c>
      <c r="O252" s="0" t="str">
        <f aca="false">CONCATENATE("'",E252,"','0',")</f>
        <v>'Diseño 3D por hora CAD SolidWorks CATIA','0',</v>
      </c>
      <c r="P252" s="0" t="str">
        <f aca="false">CONCATENATE("'",I252,"',")</f>
        <v>'250',</v>
      </c>
      <c r="Q252" s="0" t="str">
        <f aca="false">CONCATENATE("'",J252,"',")</f>
        <v>'100',</v>
      </c>
      <c r="R252" s="0" t="s">
        <v>18</v>
      </c>
      <c r="S252" s="0" t="str">
        <f aca="false">CONCATENATE("'",G252,"',")</f>
        <v>'',</v>
      </c>
      <c r="T252" s="0" t="s">
        <v>19</v>
      </c>
      <c r="U252" s="0" t="n">
        <f aca="false">A252</f>
        <v>25</v>
      </c>
      <c r="V252" s="0" t="s">
        <v>20</v>
      </c>
    </row>
    <row r="253" customFormat="false" ht="13.8" hidden="false" customHeight="false" outlineLevel="0" collapsed="false">
      <c r="A253" s="8" t="n">
        <v>26</v>
      </c>
      <c r="B253" s="9" t="s">
        <v>795</v>
      </c>
      <c r="C253" s="9" t="s">
        <v>796</v>
      </c>
      <c r="D253" s="8" t="s">
        <v>120</v>
      </c>
      <c r="E253" s="8" t="s">
        <v>121</v>
      </c>
      <c r="G253" s="8"/>
      <c r="H253" s="8" t="s">
        <v>16</v>
      </c>
      <c r="I253" s="8" t="n">
        <v>10</v>
      </c>
      <c r="J253" s="9" t="n">
        <f aca="false">I253*0.95</f>
        <v>9.5</v>
      </c>
      <c r="K253" s="8" t="n">
        <v>100</v>
      </c>
      <c r="L253" s="9" t="n">
        <f aca="false">I253*0.9</f>
        <v>9</v>
      </c>
      <c r="M253" s="5" t="s">
        <v>17</v>
      </c>
      <c r="N253" s="0" t="str">
        <f aca="false">CONCATENATE("'",C253,"','0',")</f>
        <v>'ASG2479','0',</v>
      </c>
      <c r="O253" s="0" t="str">
        <f aca="false">CONCATENATE("'",E253,"','0',")</f>
        <v>'Tarjeta Rfid Identificacion 125 Khz','0',</v>
      </c>
      <c r="P253" s="0" t="str">
        <f aca="false">CONCATENATE("'",I253,"',")</f>
        <v>'10',</v>
      </c>
      <c r="Q253" s="0" t="str">
        <f aca="false">CONCATENATE("'",J253,"',")</f>
        <v>'9.5',</v>
      </c>
      <c r="R253" s="0" t="s">
        <v>18</v>
      </c>
      <c r="S253" s="0" t="str">
        <f aca="false">CONCATENATE("'",G253,"',")</f>
        <v>'',</v>
      </c>
      <c r="T253" s="0" t="s">
        <v>19</v>
      </c>
      <c r="U253" s="0" t="n">
        <f aca="false">A253</f>
        <v>26</v>
      </c>
      <c r="V253" s="0" t="s">
        <v>20</v>
      </c>
    </row>
    <row r="254" customFormat="false" ht="13.8" hidden="false" customHeight="false" outlineLevel="0" collapsed="false">
      <c r="A254" s="8" t="n">
        <v>26</v>
      </c>
      <c r="B254" s="9" t="s">
        <v>797</v>
      </c>
      <c r="C254" s="9" t="s">
        <v>798</v>
      </c>
      <c r="D254" s="8" t="s">
        <v>120</v>
      </c>
      <c r="E254" s="8" t="s">
        <v>124</v>
      </c>
      <c r="G254" s="8"/>
      <c r="H254" s="8" t="s">
        <v>16</v>
      </c>
      <c r="I254" s="8" t="n">
        <v>10</v>
      </c>
      <c r="J254" s="9" t="n">
        <f aca="false">I254*0.95</f>
        <v>9.5</v>
      </c>
      <c r="K254" s="8" t="n">
        <v>100</v>
      </c>
      <c r="L254" s="9" t="n">
        <f aca="false">I254*0.9</f>
        <v>9</v>
      </c>
      <c r="M254" s="5" t="s">
        <v>17</v>
      </c>
      <c r="N254" s="0" t="str">
        <f aca="false">CONCATENATE("'",C254,"','0',")</f>
        <v>'ASG2480','0',</v>
      </c>
      <c r="O254" s="0" t="str">
        <f aca="false">CONCATENATE("'",E254,"','0',")</f>
        <v>'Llavero Rfid Identificacion 125 Khz','0',</v>
      </c>
      <c r="P254" s="0" t="str">
        <f aca="false">CONCATENATE("'",I254,"',")</f>
        <v>'10',</v>
      </c>
      <c r="Q254" s="0" t="str">
        <f aca="false">CONCATENATE("'",J254,"',")</f>
        <v>'9.5',</v>
      </c>
      <c r="R254" s="0" t="s">
        <v>18</v>
      </c>
      <c r="S254" s="0" t="str">
        <f aca="false">CONCATENATE("'",G254,"',")</f>
        <v>'',</v>
      </c>
      <c r="T254" s="0" t="s">
        <v>19</v>
      </c>
      <c r="U254" s="0" t="n">
        <f aca="false">A254</f>
        <v>26</v>
      </c>
      <c r="V254" s="0" t="s">
        <v>20</v>
      </c>
    </row>
    <row r="255" customFormat="false" ht="13.8" hidden="false" customHeight="false" outlineLevel="0" collapsed="false">
      <c r="A255" s="8" t="n">
        <v>27</v>
      </c>
      <c r="B255" s="9" t="s">
        <v>799</v>
      </c>
      <c r="C255" s="9" t="s">
        <v>133</v>
      </c>
      <c r="D255" s="9" t="s">
        <v>800</v>
      </c>
      <c r="E255" s="9" t="s">
        <v>321</v>
      </c>
      <c r="G255" s="11"/>
      <c r="H255" s="9" t="s">
        <v>16</v>
      </c>
      <c r="I255" s="9" t="n">
        <v>345</v>
      </c>
      <c r="J255" s="9" t="n">
        <f aca="false">I255*0.95</f>
        <v>327.75</v>
      </c>
      <c r="K255" s="8" t="n">
        <v>100</v>
      </c>
      <c r="L255" s="9" t="n">
        <f aca="false">I255*0.9</f>
        <v>310.5</v>
      </c>
      <c r="M255" s="5" t="s">
        <v>17</v>
      </c>
      <c r="N255" s="0" t="str">
        <f aca="false">CONCATENATE("'",C255,"','0',")</f>
        <v>'ASG2375','0',</v>
      </c>
      <c r="O255" s="0" t="str">
        <f aca="false">CONCATENATE("'",E255,"','0',")</f>
        <v>'Arduino Mega 2560 R3','0',</v>
      </c>
      <c r="P255" s="0" t="str">
        <f aca="false">CONCATENATE("'",I255,"',")</f>
        <v>'345',</v>
      </c>
      <c r="Q255" s="0" t="str">
        <f aca="false">CONCATENATE("'",J255,"',")</f>
        <v>'327.75',</v>
      </c>
      <c r="R255" s="0" t="s">
        <v>18</v>
      </c>
      <c r="S255" s="0" t="str">
        <f aca="false">CONCATENATE("'",G255,"',")</f>
        <v>'',</v>
      </c>
      <c r="T255" s="0" t="s">
        <v>19</v>
      </c>
      <c r="U255" s="0" t="n">
        <f aca="false">A255</f>
        <v>27</v>
      </c>
      <c r="V255" s="0" t="s">
        <v>20</v>
      </c>
    </row>
    <row r="256" customFormat="false" ht="13.8" hidden="false" customHeight="false" outlineLevel="0" collapsed="false">
      <c r="A256" s="8" t="n">
        <v>27</v>
      </c>
      <c r="B256" s="9" t="s">
        <v>801</v>
      </c>
      <c r="C256" s="9" t="s">
        <v>136</v>
      </c>
      <c r="D256" s="9" t="s">
        <v>800</v>
      </c>
      <c r="E256" s="9" t="s">
        <v>802</v>
      </c>
      <c r="G256" s="11"/>
      <c r="H256" s="9" t="s">
        <v>16</v>
      </c>
      <c r="I256" s="9" t="n">
        <v>245</v>
      </c>
      <c r="J256" s="9" t="n">
        <f aca="false">I256*0.95</f>
        <v>232.75</v>
      </c>
      <c r="K256" s="8" t="n">
        <v>100</v>
      </c>
      <c r="L256" s="9" t="n">
        <f aca="false">I256*0.9</f>
        <v>220.5</v>
      </c>
      <c r="M256" s="5" t="s">
        <v>17</v>
      </c>
      <c r="N256" s="0" t="str">
        <f aca="false">CONCATENATE("'",C256,"','0',")</f>
        <v>'ASG2376','0',</v>
      </c>
      <c r="O256" s="0" t="str">
        <f aca="false">CONCATENATE("'",E256,"','0',")</f>
        <v>'Arduino Uno R3','0',</v>
      </c>
      <c r="P256" s="0" t="str">
        <f aca="false">CONCATENATE("'",I256,"',")</f>
        <v>'245',</v>
      </c>
      <c r="Q256" s="0" t="str">
        <f aca="false">CONCATENATE("'",J256,"',")</f>
        <v>'232.75',</v>
      </c>
      <c r="R256" s="0" t="s">
        <v>18</v>
      </c>
      <c r="S256" s="0" t="str">
        <f aca="false">CONCATENATE("'",G256,"',")</f>
        <v>'',</v>
      </c>
      <c r="T256" s="0" t="s">
        <v>19</v>
      </c>
      <c r="U256" s="0" t="n">
        <f aca="false">A256</f>
        <v>27</v>
      </c>
      <c r="V256" s="0" t="s">
        <v>20</v>
      </c>
    </row>
    <row r="257" customFormat="false" ht="13.8" hidden="false" customHeight="false" outlineLevel="0" collapsed="false">
      <c r="A257" s="8" t="n">
        <v>27</v>
      </c>
      <c r="B257" s="9" t="s">
        <v>803</v>
      </c>
      <c r="C257" s="9" t="s">
        <v>139</v>
      </c>
      <c r="D257" s="9" t="s">
        <v>800</v>
      </c>
      <c r="E257" s="9" t="s">
        <v>804</v>
      </c>
      <c r="G257" s="11"/>
      <c r="H257" s="9" t="s">
        <v>16</v>
      </c>
      <c r="I257" s="9" t="n">
        <v>195</v>
      </c>
      <c r="J257" s="9" t="n">
        <f aca="false">I257*0.95</f>
        <v>185.25</v>
      </c>
      <c r="K257" s="8" t="n">
        <v>100</v>
      </c>
      <c r="L257" s="9" t="n">
        <f aca="false">I257*0.9</f>
        <v>175.5</v>
      </c>
      <c r="M257" s="5" t="s">
        <v>17</v>
      </c>
      <c r="N257" s="0" t="str">
        <f aca="false">CONCATENATE("'",C257,"','0',")</f>
        <v>'ASG2377','0',</v>
      </c>
      <c r="O257" s="0" t="str">
        <f aca="false">CONCATENATE("'",E257,"','0',")</f>
        <v>'Arduino Nano','0',</v>
      </c>
      <c r="P257" s="0" t="str">
        <f aca="false">CONCATENATE("'",I257,"',")</f>
        <v>'195',</v>
      </c>
      <c r="Q257" s="0" t="str">
        <f aca="false">CONCATENATE("'",J257,"',")</f>
        <v>'185.25',</v>
      </c>
      <c r="R257" s="0" t="s">
        <v>18</v>
      </c>
      <c r="S257" s="0" t="str">
        <f aca="false">CONCATENATE("'",G257,"',")</f>
        <v>'',</v>
      </c>
      <c r="T257" s="0" t="s">
        <v>19</v>
      </c>
      <c r="U257" s="0" t="n">
        <f aca="false">A257</f>
        <v>27</v>
      </c>
      <c r="V257" s="0" t="s">
        <v>20</v>
      </c>
    </row>
    <row r="258" customFormat="false" ht="13.8" hidden="false" customHeight="false" outlineLevel="0" collapsed="false">
      <c r="A258" s="8" t="n">
        <v>27</v>
      </c>
      <c r="B258" s="9" t="s">
        <v>805</v>
      </c>
      <c r="C258" s="9" t="s">
        <v>142</v>
      </c>
      <c r="D258" s="9" t="s">
        <v>800</v>
      </c>
      <c r="E258" s="9" t="s">
        <v>806</v>
      </c>
      <c r="G258" s="11"/>
      <c r="H258" s="9" t="s">
        <v>16</v>
      </c>
      <c r="I258" s="9" t="n">
        <v>295</v>
      </c>
      <c r="J258" s="9" t="n">
        <f aca="false">I258*0.95</f>
        <v>280.25</v>
      </c>
      <c r="K258" s="8" t="n">
        <v>100</v>
      </c>
      <c r="L258" s="9" t="n">
        <f aca="false">I258*0.9</f>
        <v>265.5</v>
      </c>
      <c r="M258" s="5" t="s">
        <v>17</v>
      </c>
      <c r="N258" s="0" t="str">
        <f aca="false">CONCATENATE("'",C258,"','0',")</f>
        <v>'ASG2378','0',</v>
      </c>
      <c r="O258" s="0" t="str">
        <f aca="false">CONCATENATE("'",E258,"','0',")</f>
        <v>'Arduino Wifi Uno ESP8266','0',</v>
      </c>
      <c r="P258" s="0" t="str">
        <f aca="false">CONCATENATE("'",I258,"',")</f>
        <v>'295',</v>
      </c>
      <c r="Q258" s="0" t="str">
        <f aca="false">CONCATENATE("'",J258,"',")</f>
        <v>'280.25',</v>
      </c>
      <c r="R258" s="0" t="s">
        <v>18</v>
      </c>
      <c r="S258" s="0" t="str">
        <f aca="false">CONCATENATE("'",G258,"',")</f>
        <v>'',</v>
      </c>
      <c r="T258" s="0" t="s">
        <v>19</v>
      </c>
      <c r="U258" s="0" t="n">
        <f aca="false">A258</f>
        <v>27</v>
      </c>
      <c r="V258" s="0" t="s">
        <v>20</v>
      </c>
    </row>
    <row r="259" customFormat="false" ht="13.8" hidden="false" customHeight="false" outlineLevel="0" collapsed="false">
      <c r="A259" s="8" t="n">
        <v>27</v>
      </c>
      <c r="B259" s="9" t="s">
        <v>807</v>
      </c>
      <c r="C259" s="9" t="s">
        <v>145</v>
      </c>
      <c r="D259" s="9" t="s">
        <v>800</v>
      </c>
      <c r="E259" s="9" t="s">
        <v>808</v>
      </c>
      <c r="G259" s="11"/>
      <c r="H259" s="9" t="s">
        <v>16</v>
      </c>
      <c r="I259" s="9" t="n">
        <v>225</v>
      </c>
      <c r="J259" s="9" t="n">
        <f aca="false">I259*0.95</f>
        <v>213.75</v>
      </c>
      <c r="K259" s="8" t="n">
        <v>100</v>
      </c>
      <c r="L259" s="9" t="n">
        <f aca="false">I259*0.9</f>
        <v>202.5</v>
      </c>
      <c r="M259" s="5" t="s">
        <v>17</v>
      </c>
      <c r="N259" s="0" t="str">
        <f aca="false">CONCATENATE("'",C259,"','0',")</f>
        <v>'ASG2379','0',</v>
      </c>
      <c r="O259" s="0" t="str">
        <f aca="false">CONCATENATE("'",E259,"','0',")</f>
        <v>'Nodemcu ESP8266','0',</v>
      </c>
      <c r="P259" s="0" t="str">
        <f aca="false">CONCATENATE("'",I259,"',")</f>
        <v>'225',</v>
      </c>
      <c r="Q259" s="0" t="str">
        <f aca="false">CONCATENATE("'",J259,"',")</f>
        <v>'213.75',</v>
      </c>
      <c r="R259" s="0" t="s">
        <v>18</v>
      </c>
      <c r="S259" s="0" t="str">
        <f aca="false">CONCATENATE("'",G259,"',")</f>
        <v>'',</v>
      </c>
      <c r="T259" s="0" t="s">
        <v>19</v>
      </c>
      <c r="U259" s="0" t="n">
        <f aca="false">A259</f>
        <v>27</v>
      </c>
      <c r="V259" s="0" t="s">
        <v>20</v>
      </c>
    </row>
    <row r="260" customFormat="false" ht="13.8" hidden="false" customHeight="false" outlineLevel="0" collapsed="false">
      <c r="A260" s="8" t="n">
        <v>27</v>
      </c>
      <c r="B260" s="9" t="s">
        <v>809</v>
      </c>
      <c r="C260" s="9" t="s">
        <v>810</v>
      </c>
      <c r="D260" s="9" t="s">
        <v>800</v>
      </c>
      <c r="E260" s="9" t="s">
        <v>811</v>
      </c>
      <c r="G260" s="11"/>
      <c r="H260" s="9" t="s">
        <v>16</v>
      </c>
      <c r="I260" s="9" t="n">
        <v>125</v>
      </c>
      <c r="J260" s="9" t="n">
        <f aca="false">I260*0.95</f>
        <v>118.75</v>
      </c>
      <c r="K260" s="8" t="n">
        <v>100</v>
      </c>
      <c r="L260" s="9" t="n">
        <f aca="false">I260*0.9</f>
        <v>112.5</v>
      </c>
      <c r="M260" s="5" t="s">
        <v>17</v>
      </c>
      <c r="N260" s="0" t="str">
        <f aca="false">CONCATENATE("'",C260,"','0',")</f>
        <v>'ASG2380','0',</v>
      </c>
      <c r="O260" s="0" t="str">
        <f aca="false">CONCATENATE("'",E260,"','0',")</f>
        <v>'ESP8266','0',</v>
      </c>
      <c r="P260" s="0" t="str">
        <f aca="false">CONCATENATE("'",I260,"',")</f>
        <v>'125',</v>
      </c>
      <c r="Q260" s="0" t="str">
        <f aca="false">CONCATENATE("'",J260,"',")</f>
        <v>'118.75',</v>
      </c>
      <c r="R260" s="0" t="s">
        <v>18</v>
      </c>
      <c r="S260" s="0" t="str">
        <f aca="false">CONCATENATE("'",G260,"',")</f>
        <v>'',</v>
      </c>
      <c r="T260" s="0" t="s">
        <v>19</v>
      </c>
      <c r="U260" s="0" t="n">
        <f aca="false">A260</f>
        <v>27</v>
      </c>
      <c r="V260" s="0" t="s">
        <v>20</v>
      </c>
    </row>
    <row r="261" customFormat="false" ht="13.8" hidden="false" customHeight="false" outlineLevel="0" collapsed="false">
      <c r="A261" s="8" t="n">
        <v>27</v>
      </c>
      <c r="B261" s="9" t="s">
        <v>812</v>
      </c>
      <c r="C261" s="9" t="s">
        <v>813</v>
      </c>
      <c r="D261" s="9" t="s">
        <v>800</v>
      </c>
      <c r="E261" s="9" t="s">
        <v>814</v>
      </c>
      <c r="G261" s="9"/>
      <c r="H261" s="9" t="s">
        <v>16</v>
      </c>
      <c r="I261" s="9" t="n">
        <v>75</v>
      </c>
      <c r="J261" s="9" t="n">
        <f aca="false">I261*0.95</f>
        <v>71.25</v>
      </c>
      <c r="K261" s="8" t="n">
        <v>100</v>
      </c>
      <c r="L261" s="9" t="n">
        <f aca="false">I261*0.9</f>
        <v>67.5</v>
      </c>
      <c r="M261" s="5" t="s">
        <v>17</v>
      </c>
      <c r="N261" s="0" t="str">
        <f aca="false">CONCATENATE("'",C261,"','0',")</f>
        <v>'ASG2521','0',</v>
      </c>
      <c r="O261" s="0" t="str">
        <f aca="false">CONCATENATE("'",E261,"','0',")</f>
        <v>'Tarjeta de expansión Nano Terminal  para Arduino Nano V3.0','0',</v>
      </c>
      <c r="P261" s="0" t="str">
        <f aca="false">CONCATENATE("'",I261,"',")</f>
        <v>'75',</v>
      </c>
      <c r="Q261" s="0" t="str">
        <f aca="false">CONCATENATE("'",J261,"',")</f>
        <v>'71.25',</v>
      </c>
      <c r="R261" s="0" t="s">
        <v>18</v>
      </c>
      <c r="S261" s="0" t="str">
        <f aca="false">CONCATENATE("'",G261,"',")</f>
        <v>'',</v>
      </c>
      <c r="T261" s="0" t="s">
        <v>19</v>
      </c>
      <c r="U261" s="0" t="n">
        <f aca="false">A261</f>
        <v>27</v>
      </c>
      <c r="V261" s="0" t="s">
        <v>20</v>
      </c>
    </row>
  </sheetData>
  <hyperlinks>
    <hyperlink ref="G2" r:id="rId1" display="https://www.youtube.com/embed/GbXVQP8QZa0"/>
    <hyperlink ref="G3" r:id="rId2" display="https://www.youtube.com/embed/fkVFEc03w-Y"/>
    <hyperlink ref="G4" r:id="rId3" display="https://www.youtube.com/embed/2cz2bqEfn5w"/>
    <hyperlink ref="G5" r:id="rId4" display="https://www.youtube.com/embed/3NItzDugKRw"/>
    <hyperlink ref="G6" r:id="rId5" display="https://www.youtube.com/embed/3D_Hy_pynR8"/>
    <hyperlink ref="G7" r:id="rId6" display="https://www.youtube.com/embed/m4nmTqYXVLk"/>
    <hyperlink ref="G8" r:id="rId7" display="https://www.youtube.com/embed/F9nYknk4B3o"/>
    <hyperlink ref="G9" r:id="rId8" display="https://www.youtube.com/embed/F9nYknk4B3o"/>
    <hyperlink ref="G10" r:id="rId9" display="https://www.youtube.com/embed/F9nYknk4B3o"/>
    <hyperlink ref="G11" r:id="rId10" display="https://www.youtube.com/embed/duoG2RmOpZA"/>
    <hyperlink ref="G12" r:id="rId11" display="https://www.youtube.com/embed/RZOskxq-96Y"/>
    <hyperlink ref="G13" r:id="rId12" display="https://www.youtube.com/embed/tVTgscME0vA"/>
    <hyperlink ref="G14" r:id="rId13" display="https://www.youtube.com/embed/jvS-JUi4mUw"/>
    <hyperlink ref="G15" r:id="rId14" display="https://www.youtube.com/embed/jvS-JUi4mUw"/>
    <hyperlink ref="G16" r:id="rId15" display="https://www.youtube.com/embed/jvS-JUi4mUw"/>
    <hyperlink ref="G17" r:id="rId16" display="https://www.youtube.com/embed/3bFVedR9288"/>
    <hyperlink ref="G18" r:id="rId17" display="https://www.youtube.com/embed/cIRU17UQhUU"/>
    <hyperlink ref="G19" r:id="rId18" display="https://www.youtube.com/embed/W1ikPzcm5oQ"/>
    <hyperlink ref="G20" r:id="rId19" display="https://www.youtube.com/embed/snOcfrvCBfo"/>
    <hyperlink ref="G21" r:id="rId20" display="https://www.youtube.com/embed/wbHy4tdHblQ"/>
    <hyperlink ref="G22" r:id="rId21" display="https://www.youtube.com/embed/XJTXaGx4lQQ"/>
    <hyperlink ref="G23" r:id="rId22" display="https://www.youtube.com/embed/k_zBBILUlAI"/>
    <hyperlink ref="G24" r:id="rId23" display="https://www.youtube.com/embed/MoRuJnf54_g"/>
    <hyperlink ref="G25" r:id="rId24" display="https://www.youtube.com/embed/sEartBNoXy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2019-02-08T19:48:45Z</dcterms:created>
  <dc:creator>Harold Tepox Fernández</dc:creator>
  <dc:description/>
  <dc:language>es-MX</dc:language>
  <cp:lastModifiedBy/>
  <dcterms:modified xsi:type="dcterms:W3CDTF">2019-02-16T15:40:23Z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