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untaje por Tareas" sheetId="1" r:id="rId3"/>
  </sheets>
  <definedNames/>
  <calcPr/>
</workbook>
</file>

<file path=xl/sharedStrings.xml><?xml version="1.0" encoding="utf-8"?>
<sst xmlns="http://schemas.openxmlformats.org/spreadsheetml/2006/main" count="216" uniqueCount="72">
  <si>
    <t>Equipo</t>
  </si>
  <si>
    <t>Tarea A Realizar</t>
  </si>
  <si>
    <t>Tarea en Conjunto?</t>
  </si>
  <si>
    <t>Hrs de la tarea</t>
  </si>
  <si>
    <t>Proyecto 1</t>
  </si>
  <si>
    <t>Proyecto 2</t>
  </si>
  <si>
    <t>Proyecto 3</t>
  </si>
  <si>
    <t>Persona</t>
  </si>
  <si>
    <t>Total de Hrs</t>
  </si>
  <si>
    <t>Total de Hrs Proyecto</t>
  </si>
  <si>
    <t>% Participacion</t>
  </si>
  <si>
    <t>Entregable 1</t>
  </si>
  <si>
    <t>Primer Entregable</t>
  </si>
  <si>
    <t>TODOS</t>
  </si>
  <si>
    <t>Definir Proyecto</t>
  </si>
  <si>
    <t>SI</t>
  </si>
  <si>
    <t>BF</t>
  </si>
  <si>
    <t>Tareas Individuales</t>
  </si>
  <si>
    <t>Tareas Individual</t>
  </si>
  <si>
    <t>AB</t>
  </si>
  <si>
    <t>Requerimientos</t>
  </si>
  <si>
    <t>NO</t>
  </si>
  <si>
    <t>JQ</t>
  </si>
  <si>
    <t>GD y RE</t>
  </si>
  <si>
    <t>Mockups Horarios</t>
  </si>
  <si>
    <t>Tareas Grupales</t>
  </si>
  <si>
    <t>Documento de Pruebas</t>
  </si>
  <si>
    <t>RE</t>
  </si>
  <si>
    <t>Desarrollo de Plan de trabajo y metricas</t>
  </si>
  <si>
    <t>GD</t>
  </si>
  <si>
    <t>Entregable 2</t>
  </si>
  <si>
    <t>Segundo Entregable</t>
  </si>
  <si>
    <t>Correccion Calculo de Metricas</t>
  </si>
  <si>
    <t>Correccion Requerimientos y Mockups</t>
  </si>
  <si>
    <t>Diseño de Imagen Mapa</t>
  </si>
  <si>
    <t>Desarrollo HTML</t>
  </si>
  <si>
    <t>Desarrollo CSS</t>
  </si>
  <si>
    <t>Desarrollo JS</t>
  </si>
  <si>
    <t>Primer Proyecto</t>
  </si>
  <si>
    <t>Segundo Proyecto</t>
  </si>
  <si>
    <t>Tercer Proyecto</t>
  </si>
  <si>
    <t>Recopilacion Info Horarios</t>
  </si>
  <si>
    <t>Generacion HTML/CSS de Horarios</t>
  </si>
  <si>
    <t>GD y AB</t>
  </si>
  <si>
    <t>Integracion HTML/CSS/JS</t>
  </si>
  <si>
    <t>Pruebas de Responsividad/Dispositivos</t>
  </si>
  <si>
    <t>BF y GD</t>
  </si>
  <si>
    <t>Pruebas de Compatibilidad</t>
  </si>
  <si>
    <t>Primera Iteracion Documento de Pruebas</t>
  </si>
  <si>
    <t>GD, AB y RE</t>
  </si>
  <si>
    <t>Correccion de proyecto segun Pruebas</t>
  </si>
  <si>
    <t>Braulio Frias</t>
  </si>
  <si>
    <t>Total General</t>
  </si>
  <si>
    <t>Segunda iteracion Documento de Pruebas</t>
  </si>
  <si>
    <t>Javier Quijano</t>
  </si>
  <si>
    <t>Antonio Barrera</t>
  </si>
  <si>
    <t>Rodrigo Euan</t>
  </si>
  <si>
    <t>Desarrollo de Requerimientos</t>
  </si>
  <si>
    <t>Gerardo Dueñas</t>
  </si>
  <si>
    <t>RE y GD</t>
  </si>
  <si>
    <t>Actualizacion de Mockups</t>
  </si>
  <si>
    <t>Desarrollo documento de Pruebas</t>
  </si>
  <si>
    <t xml:space="preserve">Desarrollo Plan de Trabajo </t>
  </si>
  <si>
    <t>Conversion de HTML a PHP de archivos</t>
  </si>
  <si>
    <t>Deteccion de Salones Favoritos</t>
  </si>
  <si>
    <t>Documentacion de Pruebas</t>
  </si>
  <si>
    <t>Desarrollo PHP de Admin</t>
  </si>
  <si>
    <t>Desarrollo PHP de Usuario</t>
  </si>
  <si>
    <t>Desarrollo Vistas Admin</t>
  </si>
  <si>
    <t>Desarrollo Vistas Usuario</t>
  </si>
  <si>
    <t>Desarrollo Login Admin/Usuario y permanencia</t>
  </si>
  <si>
    <t>Dearrollo de Bitacora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</si>
</sst>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6">
    <fill>
      <patternFill patternType="none"/>
    </fill>
    <fill>
      <patternFill patternType="lightGray"/>
    </fill>
    <fill>
      <patternFill patternType="solid">
        <fgColor rgb="FF6AA84F"/>
        <bgColor rgb="FF6AA84F"/>
      </patternFill>
    </fill>
    <fill>
      <patternFill patternType="solid">
        <fgColor rgb="FF6D9EEB"/>
        <bgColor rgb="FF6D9EEB"/>
      </patternFill>
    </fill>
    <fill>
      <patternFill patternType="solid">
        <fgColor rgb="FFFFFF00"/>
        <bgColor rgb="FFFFFF00"/>
      </patternFill>
    </fill>
    <fill>
      <patternFill patternType="solid">
        <fgColor rgb="FF6FA8DC"/>
        <bgColor rgb="FF6FA8DC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shrinkToFit="0" wrapText="1"/>
    </xf>
    <xf borderId="1" fillId="2" fontId="1" numFmtId="0" xfId="0" applyAlignment="1" applyBorder="1" applyFont="1">
      <alignment readingOrder="0"/>
    </xf>
    <xf borderId="2" fillId="3" fontId="1" numFmtId="0" xfId="0" applyAlignment="1" applyBorder="1" applyFill="1" applyFont="1">
      <alignment readingOrder="0"/>
    </xf>
    <xf borderId="3" fillId="0" fontId="1" numFmtId="0" xfId="0" applyBorder="1" applyFont="1"/>
    <xf borderId="4" fillId="0" fontId="1" numFmtId="0" xfId="0" applyBorder="1" applyFont="1"/>
    <xf borderId="2" fillId="3" fontId="1" numFmtId="0" xfId="0" applyAlignment="1" applyBorder="1" applyFont="1">
      <alignment horizontal="center" readingOrder="0"/>
    </xf>
    <xf borderId="1" fillId="0" fontId="1" numFmtId="0" xfId="0" applyAlignment="1" applyBorder="1" applyFont="1">
      <alignment readingOrder="0"/>
    </xf>
    <xf borderId="2" fillId="4" fontId="1" numFmtId="0" xfId="0" applyAlignment="1" applyBorder="1" applyFill="1" applyFont="1">
      <alignment horizontal="center" readingOrder="0"/>
    </xf>
    <xf borderId="2" fillId="4" fontId="1" numFmtId="0" xfId="0" applyAlignment="1" applyBorder="1" applyFont="1">
      <alignment readingOrder="0"/>
    </xf>
    <xf borderId="1" fillId="0" fontId="1" numFmtId="0" xfId="0" applyAlignment="1" applyBorder="1" applyFont="1">
      <alignment readingOrder="0" shrinkToFit="0" wrapText="1"/>
    </xf>
    <xf borderId="1" fillId="0" fontId="1" numFmtId="10" xfId="0" applyBorder="1" applyFont="1" applyNumberFormat="1"/>
    <xf borderId="1" fillId="0" fontId="1" numFmtId="0" xfId="0" applyBorder="1" applyFont="1"/>
    <xf borderId="2" fillId="4" fontId="1" numFmtId="0" xfId="0" applyAlignment="1" applyBorder="1" applyFont="1">
      <alignment horizontal="center" readingOrder="0" shrinkToFit="0" wrapText="1"/>
    </xf>
    <xf borderId="1" fillId="0" fontId="1" numFmtId="10" xfId="0" applyAlignment="1" applyBorder="1" applyFont="1" applyNumberFormat="1">
      <alignment readingOrder="0"/>
    </xf>
    <xf borderId="2" fillId="5" fontId="1" numFmtId="0" xfId="0" applyAlignment="1" applyBorder="1" applyFill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38.71"/>
    <col customWidth="1" min="3" max="3" width="19.43"/>
    <col customWidth="1" min="4" max="4" width="17.57"/>
    <col customWidth="1" min="5" max="5" width="18.14"/>
    <col customWidth="1" min="7" max="7" width="16.71"/>
    <col customWidth="1" min="8" max="8" width="19.71"/>
    <col customWidth="1" min="10" max="10" width="17.0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F1" s="3" t="s">
        <v>4</v>
      </c>
      <c r="G1" s="4"/>
      <c r="H1" s="4"/>
      <c r="I1" s="5"/>
      <c r="K1" s="3" t="s">
        <v>5</v>
      </c>
      <c r="L1" s="4"/>
      <c r="M1" s="4"/>
      <c r="N1" s="5"/>
      <c r="P1" s="3" t="s">
        <v>6</v>
      </c>
      <c r="Q1" s="4"/>
      <c r="R1" s="4"/>
      <c r="S1" s="5"/>
    </row>
    <row r="2">
      <c r="A2" s="6" t="s">
        <v>4</v>
      </c>
      <c r="B2" s="4"/>
      <c r="C2" s="4"/>
      <c r="D2" s="5"/>
      <c r="F2" s="7" t="s">
        <v>7</v>
      </c>
      <c r="G2" s="7" t="s">
        <v>8</v>
      </c>
      <c r="H2" s="7" t="s">
        <v>9</v>
      </c>
      <c r="I2" s="7" t="s">
        <v>10</v>
      </c>
      <c r="K2" s="7" t="s">
        <v>7</v>
      </c>
      <c r="L2" s="7" t="s">
        <v>8</v>
      </c>
      <c r="M2" s="7" t="s">
        <v>9</v>
      </c>
      <c r="N2" s="7" t="s">
        <v>10</v>
      </c>
      <c r="P2" s="7" t="s">
        <v>7</v>
      </c>
      <c r="Q2" s="7" t="s">
        <v>8</v>
      </c>
      <c r="R2" s="7" t="s">
        <v>9</v>
      </c>
      <c r="S2" s="7" t="s">
        <v>10</v>
      </c>
    </row>
    <row r="3">
      <c r="A3" s="8" t="s">
        <v>11</v>
      </c>
      <c r="B3" s="4"/>
      <c r="C3" s="4"/>
      <c r="D3" s="5"/>
      <c r="F3" s="9" t="s">
        <v>12</v>
      </c>
      <c r="G3" s="4"/>
      <c r="H3" s="4"/>
      <c r="I3" s="5"/>
      <c r="K3" s="9" t="s">
        <v>12</v>
      </c>
      <c r="L3" s="4"/>
      <c r="M3" s="4"/>
      <c r="N3" s="5"/>
      <c r="P3" s="9" t="s">
        <v>12</v>
      </c>
      <c r="Q3" s="4"/>
      <c r="R3" s="4"/>
      <c r="S3" s="5"/>
    </row>
    <row r="4">
      <c r="A4" s="10" t="s">
        <v>13</v>
      </c>
      <c r="B4" s="7" t="s">
        <v>14</v>
      </c>
      <c r="C4" s="7" t="s">
        <v>15</v>
      </c>
      <c r="D4" s="7">
        <v>1.5</v>
      </c>
      <c r="F4" s="7" t="s">
        <v>16</v>
      </c>
      <c r="G4" s="7">
        <v>2.5</v>
      </c>
      <c r="H4" s="7" t="s">
        <v>17</v>
      </c>
      <c r="I4" s="11">
        <f>G4/H7</f>
        <v>0.15625</v>
      </c>
      <c r="K4" s="7" t="s">
        <v>16</v>
      </c>
      <c r="L4" s="7">
        <v>0.3</v>
      </c>
      <c r="M4" s="7" t="s">
        <v>17</v>
      </c>
      <c r="N4" s="11">
        <f>L4/M7</f>
        <v>0.15</v>
      </c>
      <c r="P4" s="7" t="s">
        <v>16</v>
      </c>
      <c r="Q4" s="12"/>
      <c r="R4" s="7" t="s">
        <v>18</v>
      </c>
      <c r="S4" s="12" t="str">
        <f>Q4/R7</f>
        <v>#DIV/0!</v>
      </c>
    </row>
    <row r="5">
      <c r="A5" s="10" t="s">
        <v>19</v>
      </c>
      <c r="B5" s="7" t="s">
        <v>20</v>
      </c>
      <c r="C5" s="7" t="s">
        <v>21</v>
      </c>
      <c r="D5" s="7">
        <v>2.0</v>
      </c>
      <c r="F5" s="7" t="s">
        <v>22</v>
      </c>
      <c r="G5" s="7">
        <v>3.0</v>
      </c>
      <c r="H5" s="7">
        <v>8.0</v>
      </c>
      <c r="I5" s="11">
        <f>G5/H7</f>
        <v>0.1875</v>
      </c>
      <c r="K5" s="7" t="s">
        <v>22</v>
      </c>
      <c r="L5" s="7">
        <v>0.4</v>
      </c>
      <c r="M5" s="7">
        <f>L4+L5+L6+L7</f>
        <v>1.5</v>
      </c>
      <c r="N5" s="11">
        <f>L5/M7</f>
        <v>0.2</v>
      </c>
      <c r="P5" s="7" t="s">
        <v>22</v>
      </c>
      <c r="Q5" s="12"/>
      <c r="R5" s="12"/>
      <c r="S5" s="12" t="str">
        <f>Q5/R7</f>
        <v>#DIV/0!</v>
      </c>
    </row>
    <row r="6">
      <c r="A6" s="10" t="s">
        <v>23</v>
      </c>
      <c r="B6" s="7" t="s">
        <v>24</v>
      </c>
      <c r="C6" s="7" t="s">
        <v>15</v>
      </c>
      <c r="D6" s="7">
        <v>2.0</v>
      </c>
      <c r="F6" s="7" t="s">
        <v>19</v>
      </c>
      <c r="G6" s="7">
        <v>3.5</v>
      </c>
      <c r="H6" s="7" t="s">
        <v>25</v>
      </c>
      <c r="I6" s="11">
        <f>G6/H7</f>
        <v>0.21875</v>
      </c>
      <c r="K6" s="7" t="s">
        <v>19</v>
      </c>
      <c r="L6" s="7">
        <v>0.3</v>
      </c>
      <c r="M6" s="7" t="s">
        <v>25</v>
      </c>
      <c r="N6" s="11">
        <f>L6/M7</f>
        <v>0.15</v>
      </c>
      <c r="P6" s="7" t="s">
        <v>19</v>
      </c>
      <c r="Q6" s="12"/>
      <c r="R6" s="7" t="s">
        <v>25</v>
      </c>
      <c r="S6" s="12" t="str">
        <f>Q6/R7</f>
        <v>#DIV/0!</v>
      </c>
    </row>
    <row r="7">
      <c r="A7" s="10" t="s">
        <v>16</v>
      </c>
      <c r="B7" s="7" t="s">
        <v>26</v>
      </c>
      <c r="C7" s="7" t="s">
        <v>21</v>
      </c>
      <c r="D7" s="7">
        <v>1.0</v>
      </c>
      <c r="F7" s="7" t="s">
        <v>27</v>
      </c>
      <c r="G7" s="7">
        <v>3.5</v>
      </c>
      <c r="H7" s="7">
        <v>16.0</v>
      </c>
      <c r="I7" s="11">
        <f>G7/H7</f>
        <v>0.21875</v>
      </c>
      <c r="K7" s="7" t="s">
        <v>27</v>
      </c>
      <c r="L7" s="7">
        <v>0.5</v>
      </c>
      <c r="M7" s="7">
        <f>L4+L5+L6+L7+L8</f>
        <v>2</v>
      </c>
      <c r="N7" s="11">
        <f>L7/M7</f>
        <v>0.25</v>
      </c>
      <c r="P7" s="7" t="s">
        <v>27</v>
      </c>
      <c r="Q7" s="12"/>
      <c r="R7">
        <f>Q4+Q5+Q6+Q7+Q8</f>
        <v>0</v>
      </c>
      <c r="S7" s="12" t="str">
        <f>Q7/R7</f>
        <v>#DIV/0!</v>
      </c>
    </row>
    <row r="8">
      <c r="A8" s="10" t="s">
        <v>22</v>
      </c>
      <c r="B8" s="7" t="s">
        <v>28</v>
      </c>
      <c r="C8" s="7" t="s">
        <v>21</v>
      </c>
      <c r="D8" s="7">
        <v>1.5</v>
      </c>
      <c r="F8" s="7" t="s">
        <v>29</v>
      </c>
      <c r="G8" s="7">
        <v>3.5</v>
      </c>
      <c r="H8" s="12"/>
      <c r="I8" s="11">
        <f>G8/H7</f>
        <v>0.21875</v>
      </c>
      <c r="K8" s="7" t="s">
        <v>29</v>
      </c>
      <c r="L8" s="7">
        <v>0.5</v>
      </c>
      <c r="M8" s="12"/>
      <c r="N8" s="11">
        <f>L8/M7</f>
        <v>0.25</v>
      </c>
      <c r="P8" s="7" t="s">
        <v>29</v>
      </c>
      <c r="Q8" s="12"/>
      <c r="R8" s="12"/>
      <c r="S8" s="12" t="str">
        <f>Q8/R7</f>
        <v>#DIV/0!</v>
      </c>
    </row>
    <row r="9">
      <c r="A9" s="13" t="s">
        <v>30</v>
      </c>
      <c r="B9" s="4"/>
      <c r="C9" s="4"/>
      <c r="D9" s="5"/>
      <c r="F9" s="9" t="s">
        <v>31</v>
      </c>
      <c r="G9" s="4"/>
      <c r="H9" s="4"/>
      <c r="I9" s="5"/>
      <c r="K9" s="9" t="s">
        <v>31</v>
      </c>
      <c r="L9" s="4"/>
      <c r="M9" s="4"/>
      <c r="N9" s="5"/>
      <c r="P9" s="9" t="s">
        <v>31</v>
      </c>
      <c r="Q9" s="4"/>
      <c r="R9" s="4"/>
      <c r="S9" s="5"/>
    </row>
    <row r="10">
      <c r="A10" s="7" t="s">
        <v>22</v>
      </c>
      <c r="B10" s="7" t="s">
        <v>32</v>
      </c>
      <c r="C10" s="7" t="s">
        <v>21</v>
      </c>
      <c r="D10" s="7">
        <v>1.0</v>
      </c>
      <c r="F10" s="7" t="s">
        <v>16</v>
      </c>
      <c r="G10" s="7">
        <v>6.0</v>
      </c>
      <c r="H10" s="7" t="s">
        <v>17</v>
      </c>
      <c r="I10" s="11">
        <f>G10/H13</f>
        <v>0.1538461538</v>
      </c>
      <c r="K10" s="7" t="s">
        <v>16</v>
      </c>
      <c r="L10" s="7">
        <v>0.2</v>
      </c>
      <c r="M10" s="7" t="s">
        <v>17</v>
      </c>
      <c r="N10" s="11">
        <f>L10/M13</f>
        <v>0.01234567901</v>
      </c>
      <c r="P10" s="7" t="s">
        <v>16</v>
      </c>
      <c r="Q10" s="12"/>
      <c r="R10" s="7" t="s">
        <v>18</v>
      </c>
      <c r="S10" s="12" t="str">
        <f>Q10/R13</f>
        <v>#DIV/0!</v>
      </c>
    </row>
    <row r="11">
      <c r="A11" s="7" t="s">
        <v>16</v>
      </c>
      <c r="B11" s="7" t="s">
        <v>33</v>
      </c>
      <c r="C11" s="7" t="s">
        <v>21</v>
      </c>
      <c r="D11" s="7">
        <v>1.0</v>
      </c>
      <c r="F11" s="7" t="s">
        <v>22</v>
      </c>
      <c r="G11" s="7">
        <v>8.0</v>
      </c>
      <c r="H11" s="7">
        <v>32.5</v>
      </c>
      <c r="I11" s="11">
        <f>G11/H13</f>
        <v>0.2051282051</v>
      </c>
      <c r="K11" s="7" t="s">
        <v>22</v>
      </c>
      <c r="L11" s="7">
        <v>5.0</v>
      </c>
      <c r="M11" s="7">
        <f>L10+L11+L12+L13+L14</f>
        <v>16.2</v>
      </c>
      <c r="N11" s="11">
        <f>L11/M13</f>
        <v>0.3086419753</v>
      </c>
      <c r="P11" s="7" t="s">
        <v>22</v>
      </c>
      <c r="Q11" s="12"/>
      <c r="S11" s="12" t="str">
        <f>Q11/R13</f>
        <v>#DIV/0!</v>
      </c>
    </row>
    <row r="12">
      <c r="A12" s="10" t="s">
        <v>22</v>
      </c>
      <c r="B12" s="7" t="s">
        <v>34</v>
      </c>
      <c r="C12" s="7" t="s">
        <v>21</v>
      </c>
      <c r="D12" s="7">
        <v>1.0</v>
      </c>
      <c r="F12" s="7" t="s">
        <v>19</v>
      </c>
      <c r="G12" s="7">
        <v>9.5</v>
      </c>
      <c r="H12" s="7" t="s">
        <v>25</v>
      </c>
      <c r="I12" s="11">
        <f>G12/H13</f>
        <v>0.2435897436</v>
      </c>
      <c r="K12" s="7" t="s">
        <v>19</v>
      </c>
      <c r="L12" s="7">
        <v>4.0</v>
      </c>
      <c r="M12" s="7" t="s">
        <v>25</v>
      </c>
      <c r="N12" s="11">
        <f>L12/M13</f>
        <v>0.2469135802</v>
      </c>
      <c r="P12" s="7" t="s">
        <v>19</v>
      </c>
      <c r="Q12" s="12"/>
      <c r="R12" s="7" t="s">
        <v>25</v>
      </c>
      <c r="S12" s="12" t="str">
        <f>Q12/R13</f>
        <v>#DIV/0!</v>
      </c>
    </row>
    <row r="13">
      <c r="A13" s="10" t="s">
        <v>19</v>
      </c>
      <c r="B13" s="7" t="s">
        <v>35</v>
      </c>
      <c r="C13" s="7" t="s">
        <v>21</v>
      </c>
      <c r="D13" s="7">
        <v>6.0</v>
      </c>
      <c r="F13" s="7" t="s">
        <v>27</v>
      </c>
      <c r="G13" s="7">
        <v>8.0</v>
      </c>
      <c r="H13" s="7">
        <v>39.0</v>
      </c>
      <c r="I13" s="11">
        <f>G13/H13</f>
        <v>0.2051282051</v>
      </c>
      <c r="K13" s="7" t="s">
        <v>27</v>
      </c>
      <c r="L13" s="7">
        <v>4.0</v>
      </c>
      <c r="M13" s="7">
        <v>16.2</v>
      </c>
      <c r="N13" s="11">
        <f>L13/M13</f>
        <v>0.2469135802</v>
      </c>
      <c r="P13" s="7" t="s">
        <v>27</v>
      </c>
      <c r="Q13" s="12"/>
      <c r="R13">
        <f>Q10+Q11+Q12+Q13+Q14</f>
        <v>0</v>
      </c>
      <c r="S13" s="12" t="str">
        <f>Q13/R13</f>
        <v>#DIV/0!</v>
      </c>
    </row>
    <row r="14">
      <c r="A14" s="10" t="s">
        <v>27</v>
      </c>
      <c r="B14" s="7" t="s">
        <v>36</v>
      </c>
      <c r="C14" s="7" t="s">
        <v>21</v>
      </c>
      <c r="D14" s="7">
        <v>6.0</v>
      </c>
      <c r="F14" s="7" t="s">
        <v>29</v>
      </c>
      <c r="G14" s="7">
        <v>7.5</v>
      </c>
      <c r="H14" s="12"/>
      <c r="I14" s="11">
        <f>G14/H13</f>
        <v>0.1923076923</v>
      </c>
      <c r="K14" s="7" t="s">
        <v>29</v>
      </c>
      <c r="L14" s="7">
        <v>3.0</v>
      </c>
      <c r="M14" s="12"/>
      <c r="N14" s="11">
        <f>L14/M13</f>
        <v>0.1851851852</v>
      </c>
      <c r="P14" s="7" t="s">
        <v>29</v>
      </c>
      <c r="Q14" s="12"/>
      <c r="R14" s="12"/>
      <c r="S14" s="12" t="str">
        <f>Q14/R13</f>
        <v>#DIV/0!</v>
      </c>
    </row>
    <row r="15">
      <c r="A15" s="7" t="s">
        <v>22</v>
      </c>
      <c r="B15" s="7" t="s">
        <v>37</v>
      </c>
      <c r="C15" s="7" t="s">
        <v>21</v>
      </c>
      <c r="D15" s="7">
        <v>6.0</v>
      </c>
      <c r="F15" s="9" t="s">
        <v>38</v>
      </c>
      <c r="G15" s="4"/>
      <c r="H15" s="4"/>
      <c r="I15" s="5"/>
      <c r="K15" s="9" t="s">
        <v>39</v>
      </c>
      <c r="L15" s="4"/>
      <c r="M15" s="4"/>
      <c r="N15" s="5"/>
      <c r="P15" s="9" t="s">
        <v>40</v>
      </c>
      <c r="Q15" s="4"/>
      <c r="R15" s="4"/>
      <c r="S15" s="5"/>
    </row>
    <row r="16">
      <c r="A16" s="7" t="s">
        <v>29</v>
      </c>
      <c r="B16" s="7" t="s">
        <v>41</v>
      </c>
      <c r="C16" s="7" t="s">
        <v>21</v>
      </c>
      <c r="D16" s="7">
        <v>0.5</v>
      </c>
      <c r="F16" s="7" t="s">
        <v>16</v>
      </c>
      <c r="G16" s="7">
        <v>8.5</v>
      </c>
      <c r="H16" s="7" t="s">
        <v>17</v>
      </c>
      <c r="I16" s="11">
        <f>G16/H19</f>
        <v>0.1545454545</v>
      </c>
      <c r="K16" s="7" t="s">
        <v>16</v>
      </c>
      <c r="L16" s="7">
        <f t="shared" ref="L16:L20" si="1">L4+L10</f>
        <v>0.5</v>
      </c>
      <c r="M16" s="7" t="s">
        <v>17</v>
      </c>
      <c r="N16" s="11">
        <f>L16/M19</f>
        <v>0.02747252747</v>
      </c>
      <c r="P16" s="7" t="s">
        <v>16</v>
      </c>
      <c r="Q16" s="12">
        <f t="shared" ref="Q16:Q20" si="2">Q4+Q10</f>
        <v>0</v>
      </c>
      <c r="R16" s="7" t="s">
        <v>18</v>
      </c>
      <c r="S16" s="12" t="str">
        <f>Q16/R19</f>
        <v>#DIV/0!</v>
      </c>
    </row>
    <row r="17">
      <c r="A17" s="7" t="s">
        <v>29</v>
      </c>
      <c r="B17" s="7" t="s">
        <v>42</v>
      </c>
      <c r="C17" s="7" t="s">
        <v>21</v>
      </c>
      <c r="D17" s="7">
        <v>2.5</v>
      </c>
      <c r="F17" s="7" t="s">
        <v>22</v>
      </c>
      <c r="G17" s="7">
        <v>11.0</v>
      </c>
      <c r="H17" s="7">
        <v>40.5</v>
      </c>
      <c r="I17" s="11">
        <f>G17/H19</f>
        <v>0.2</v>
      </c>
      <c r="K17" s="7" t="s">
        <v>22</v>
      </c>
      <c r="L17" s="7">
        <f t="shared" si="1"/>
        <v>5.4</v>
      </c>
      <c r="M17" s="7">
        <v>15.7</v>
      </c>
      <c r="N17" s="11">
        <f>L17/M19</f>
        <v>0.2967032967</v>
      </c>
      <c r="P17" s="7" t="s">
        <v>22</v>
      </c>
      <c r="Q17" s="12">
        <f t="shared" si="2"/>
        <v>0</v>
      </c>
      <c r="R17" s="12"/>
      <c r="S17" s="12" t="str">
        <f>Q17/R19</f>
        <v>#DIV/0!</v>
      </c>
    </row>
    <row r="18">
      <c r="A18" s="7" t="s">
        <v>43</v>
      </c>
      <c r="B18" s="7" t="s">
        <v>44</v>
      </c>
      <c r="C18" s="7" t="s">
        <v>15</v>
      </c>
      <c r="D18" s="7">
        <v>1.5</v>
      </c>
      <c r="F18" s="7" t="s">
        <v>19</v>
      </c>
      <c r="G18" s="7">
        <v>13.0</v>
      </c>
      <c r="H18" s="7" t="s">
        <v>25</v>
      </c>
      <c r="I18" s="14">
        <f>G18/H19</f>
        <v>0.2363636364</v>
      </c>
      <c r="K18" s="7" t="s">
        <v>19</v>
      </c>
      <c r="L18" s="7">
        <f t="shared" si="1"/>
        <v>4.3</v>
      </c>
      <c r="M18" s="7" t="s">
        <v>25</v>
      </c>
      <c r="N18" s="14">
        <f>L18/M19</f>
        <v>0.2362637363</v>
      </c>
      <c r="P18" s="7" t="s">
        <v>19</v>
      </c>
      <c r="Q18" s="12">
        <f t="shared" si="2"/>
        <v>0</v>
      </c>
      <c r="R18" s="7" t="s">
        <v>25</v>
      </c>
      <c r="S18" s="12" t="str">
        <f>Q18/R19</f>
        <v>#DIV/0!</v>
      </c>
    </row>
    <row r="19">
      <c r="A19" s="7" t="s">
        <v>16</v>
      </c>
      <c r="B19" s="7" t="s">
        <v>45</v>
      </c>
      <c r="C19" s="7" t="s">
        <v>21</v>
      </c>
      <c r="D19" s="7">
        <v>2.0</v>
      </c>
      <c r="F19" s="7" t="s">
        <v>27</v>
      </c>
      <c r="G19" s="7">
        <v>11.5</v>
      </c>
      <c r="H19" s="7">
        <v>55.0</v>
      </c>
      <c r="I19" s="11">
        <f>G19/H19</f>
        <v>0.2090909091</v>
      </c>
      <c r="K19" s="7" t="s">
        <v>27</v>
      </c>
      <c r="L19" s="7">
        <f t="shared" si="1"/>
        <v>4.5</v>
      </c>
      <c r="M19" s="7">
        <f>L16+L17+L18+L19+L20</f>
        <v>18.2</v>
      </c>
      <c r="N19" s="11">
        <f>L19/M19</f>
        <v>0.2472527473</v>
      </c>
      <c r="P19" s="7" t="s">
        <v>27</v>
      </c>
      <c r="Q19" s="12">
        <f t="shared" si="2"/>
        <v>0</v>
      </c>
      <c r="R19" s="12">
        <f>Q16+Q17+Q18+Q19+Q20</f>
        <v>0</v>
      </c>
      <c r="S19" s="12" t="str">
        <f>Q19/R19</f>
        <v>#DIV/0!</v>
      </c>
    </row>
    <row r="20">
      <c r="A20" s="7" t="s">
        <v>46</v>
      </c>
      <c r="B20" s="7" t="s">
        <v>47</v>
      </c>
      <c r="C20" s="7" t="s">
        <v>15</v>
      </c>
      <c r="D20" s="7">
        <v>1.0</v>
      </c>
      <c r="F20" s="7" t="s">
        <v>29</v>
      </c>
      <c r="G20" s="7">
        <v>11.0</v>
      </c>
      <c r="H20" s="12"/>
      <c r="I20" s="11">
        <f>G20/H19</f>
        <v>0.2</v>
      </c>
      <c r="K20" s="7" t="s">
        <v>29</v>
      </c>
      <c r="L20" s="7">
        <f t="shared" si="1"/>
        <v>3.5</v>
      </c>
      <c r="M20" s="12"/>
      <c r="N20" s="11">
        <f>L20/M19</f>
        <v>0.1923076923</v>
      </c>
      <c r="P20" s="7" t="s">
        <v>29</v>
      </c>
      <c r="Q20" s="12">
        <f t="shared" si="2"/>
        <v>0</v>
      </c>
      <c r="R20" s="12"/>
      <c r="S20" s="12" t="str">
        <f>Q20/R19</f>
        <v>#DIV/0!</v>
      </c>
    </row>
    <row r="21">
      <c r="A21" s="7" t="s">
        <v>16</v>
      </c>
      <c r="B21" s="7" t="s">
        <v>48</v>
      </c>
      <c r="C21" s="7" t="s">
        <v>21</v>
      </c>
      <c r="D21" s="7">
        <v>1.0</v>
      </c>
    </row>
    <row r="22">
      <c r="A22" s="7" t="s">
        <v>49</v>
      </c>
      <c r="B22" s="7" t="s">
        <v>50</v>
      </c>
      <c r="C22" s="7" t="s">
        <v>15</v>
      </c>
      <c r="D22" s="7">
        <v>2.0</v>
      </c>
      <c r="F22" s="7" t="s">
        <v>16</v>
      </c>
      <c r="G22" s="7" t="s">
        <v>51</v>
      </c>
      <c r="I22" s="3" t="s">
        <v>52</v>
      </c>
      <c r="J22" s="4"/>
      <c r="K22" s="4"/>
      <c r="L22" s="5"/>
    </row>
    <row r="23">
      <c r="A23" s="7" t="s">
        <v>16</v>
      </c>
      <c r="B23" s="7" t="s">
        <v>53</v>
      </c>
      <c r="C23" s="7" t="s">
        <v>21</v>
      </c>
      <c r="D23" s="7">
        <v>1.0</v>
      </c>
      <c r="F23" s="7" t="s">
        <v>22</v>
      </c>
      <c r="G23" s="7" t="s">
        <v>54</v>
      </c>
      <c r="I23" s="7" t="s">
        <v>7</v>
      </c>
      <c r="J23" s="7" t="s">
        <v>8</v>
      </c>
      <c r="K23" s="7" t="s">
        <v>9</v>
      </c>
      <c r="L23" s="7" t="s">
        <v>10</v>
      </c>
    </row>
    <row r="24">
      <c r="A24" s="15" t="s">
        <v>5</v>
      </c>
      <c r="B24" s="4"/>
      <c r="C24" s="4"/>
      <c r="D24" s="5"/>
      <c r="F24" s="7" t="s">
        <v>19</v>
      </c>
      <c r="G24" s="7" t="s">
        <v>55</v>
      </c>
      <c r="I24" s="7" t="s">
        <v>16</v>
      </c>
      <c r="J24" s="7">
        <f t="shared" ref="J24:J28" si="3">G16+L16+Q16</f>
        <v>9</v>
      </c>
      <c r="K24" s="7" t="s">
        <v>17</v>
      </c>
      <c r="L24" s="11">
        <f>J24/K27</f>
        <v>0.1229508197</v>
      </c>
    </row>
    <row r="25">
      <c r="A25" s="8" t="s">
        <v>11</v>
      </c>
      <c r="B25" s="4"/>
      <c r="C25" s="4"/>
      <c r="D25" s="5"/>
      <c r="F25" s="7" t="s">
        <v>27</v>
      </c>
      <c r="G25" s="7" t="s">
        <v>56</v>
      </c>
      <c r="I25" s="7" t="s">
        <v>22</v>
      </c>
      <c r="J25" s="7">
        <f t="shared" si="3"/>
        <v>16.4</v>
      </c>
      <c r="K25" s="7">
        <f>H17+M17+R17</f>
        <v>56.2</v>
      </c>
      <c r="L25" s="11">
        <f>J25/K27</f>
        <v>0.2240437158</v>
      </c>
    </row>
    <row r="26">
      <c r="A26" s="7" t="s">
        <v>19</v>
      </c>
      <c r="B26" s="7" t="s">
        <v>57</v>
      </c>
      <c r="C26" s="7" t="s">
        <v>21</v>
      </c>
      <c r="D26" s="7">
        <v>0.3</v>
      </c>
      <c r="F26" s="7" t="s">
        <v>29</v>
      </c>
      <c r="G26" s="7" t="s">
        <v>58</v>
      </c>
      <c r="I26" s="7" t="s">
        <v>19</v>
      </c>
      <c r="J26" s="7">
        <f t="shared" si="3"/>
        <v>17.3</v>
      </c>
      <c r="K26" s="7" t="s">
        <v>25</v>
      </c>
      <c r="L26" s="11">
        <f>J26/K27</f>
        <v>0.2363387978</v>
      </c>
    </row>
    <row r="27">
      <c r="A27" s="7" t="s">
        <v>59</v>
      </c>
      <c r="B27" s="7" t="s">
        <v>60</v>
      </c>
      <c r="C27" s="7" t="s">
        <v>15</v>
      </c>
      <c r="D27" s="7">
        <v>0.5</v>
      </c>
      <c r="I27" s="7" t="s">
        <v>27</v>
      </c>
      <c r="J27" s="7">
        <f t="shared" si="3"/>
        <v>16</v>
      </c>
      <c r="K27" s="7">
        <f>H19+M19+R19</f>
        <v>73.2</v>
      </c>
      <c r="L27" s="11">
        <f>J27/K27</f>
        <v>0.218579235</v>
      </c>
    </row>
    <row r="28">
      <c r="A28" s="7" t="s">
        <v>16</v>
      </c>
      <c r="B28" s="7" t="s">
        <v>61</v>
      </c>
      <c r="C28" s="7" t="s">
        <v>21</v>
      </c>
      <c r="D28" s="7">
        <v>0.3</v>
      </c>
      <c r="I28" s="7" t="s">
        <v>29</v>
      </c>
      <c r="J28" s="7">
        <f t="shared" si="3"/>
        <v>14.5</v>
      </c>
      <c r="K28" s="12"/>
      <c r="L28" s="11">
        <f>J28/K27</f>
        <v>0.1980874317</v>
      </c>
    </row>
    <row r="29">
      <c r="A29" s="7" t="s">
        <v>22</v>
      </c>
      <c r="B29" s="7" t="s">
        <v>62</v>
      </c>
      <c r="C29" s="7" t="s">
        <v>21</v>
      </c>
      <c r="D29" s="7">
        <v>0.4</v>
      </c>
    </row>
    <row r="30">
      <c r="A30" s="8" t="s">
        <v>30</v>
      </c>
      <c r="B30" s="4"/>
      <c r="C30" s="4"/>
      <c r="D30" s="5"/>
    </row>
    <row r="31">
      <c r="A31" s="7" t="s">
        <v>16</v>
      </c>
      <c r="B31" s="7" t="s">
        <v>63</v>
      </c>
      <c r="C31" s="7" t="s">
        <v>21</v>
      </c>
      <c r="D31" s="7">
        <v>0.2</v>
      </c>
    </row>
    <row r="32">
      <c r="A32" s="7" t="s">
        <v>29</v>
      </c>
      <c r="B32" s="7" t="s">
        <v>64</v>
      </c>
      <c r="C32" s="7" t="s">
        <v>21</v>
      </c>
      <c r="D32" s="7">
        <v>2.0</v>
      </c>
    </row>
    <row r="33">
      <c r="A33" s="7" t="s">
        <v>29</v>
      </c>
      <c r="B33" s="7" t="s">
        <v>65</v>
      </c>
      <c r="C33" s="7" t="s">
        <v>21</v>
      </c>
      <c r="D33" s="7">
        <v>1.0</v>
      </c>
    </row>
    <row r="34">
      <c r="A34" s="7" t="s">
        <v>19</v>
      </c>
      <c r="B34" s="7" t="s">
        <v>66</v>
      </c>
      <c r="C34" s="7" t="s">
        <v>21</v>
      </c>
      <c r="D34" s="7">
        <v>3.0</v>
      </c>
    </row>
    <row r="35">
      <c r="A35" s="7" t="s">
        <v>19</v>
      </c>
      <c r="B35" s="7" t="s">
        <v>67</v>
      </c>
      <c r="C35" s="7" t="s">
        <v>21</v>
      </c>
      <c r="D35" s="7">
        <v>1.0</v>
      </c>
    </row>
    <row r="36">
      <c r="A36" s="7" t="s">
        <v>27</v>
      </c>
      <c r="B36" s="7" t="s">
        <v>68</v>
      </c>
      <c r="C36" s="7" t="s">
        <v>21</v>
      </c>
      <c r="D36" s="7">
        <v>2.0</v>
      </c>
    </row>
    <row r="37">
      <c r="A37" s="7" t="s">
        <v>27</v>
      </c>
      <c r="B37" s="7" t="s">
        <v>69</v>
      </c>
      <c r="C37" s="7" t="s">
        <v>21</v>
      </c>
      <c r="D37" s="7">
        <v>2.0</v>
      </c>
    </row>
    <row r="38">
      <c r="A38" s="7" t="s">
        <v>22</v>
      </c>
      <c r="B38" s="7" t="s">
        <v>70</v>
      </c>
      <c r="C38" s="7" t="s">
        <v>21</v>
      </c>
      <c r="D38" s="7">
        <v>3.0</v>
      </c>
    </row>
    <row r="39">
      <c r="A39" s="7" t="s">
        <v>22</v>
      </c>
      <c r="B39" s="7" t="s">
        <v>71</v>
      </c>
      <c r="C39" s="7" t="s">
        <v>21</v>
      </c>
      <c r="D39" s="7">
        <v>2.0</v>
      </c>
    </row>
    <row r="40">
      <c r="A40" s="15" t="s">
        <v>6</v>
      </c>
      <c r="B40" s="4"/>
      <c r="C40" s="4"/>
      <c r="D40" s="5"/>
    </row>
  </sheetData>
  <mergeCells count="20">
    <mergeCell ref="A3:D3"/>
    <mergeCell ref="A2:D2"/>
    <mergeCell ref="A24:D24"/>
    <mergeCell ref="A25:D25"/>
    <mergeCell ref="A30:D30"/>
    <mergeCell ref="A40:D40"/>
    <mergeCell ref="A9:D9"/>
    <mergeCell ref="F1:I1"/>
    <mergeCell ref="K1:N1"/>
    <mergeCell ref="P9:S9"/>
    <mergeCell ref="K9:N9"/>
    <mergeCell ref="K15:N15"/>
    <mergeCell ref="I22:L22"/>
    <mergeCell ref="F9:I9"/>
    <mergeCell ref="K3:N3"/>
    <mergeCell ref="P3:S3"/>
    <mergeCell ref="P1:S1"/>
    <mergeCell ref="P15:S15"/>
    <mergeCell ref="F3:I3"/>
    <mergeCell ref="F15:I15"/>
  </mergeCell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